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<sst xmlns="http://schemas.openxmlformats.org/spreadsheetml/2006/main" count="87" uniqueCount="86">
  <si>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</si>
  <si>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</si>
  <si>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</si>
  <si>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</si>
  <si>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</si>
  <si>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</si>
  <si>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</si>
  <si>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</si>
  <si>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</si>
  <si>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</si>
  <si>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</si>
  <si>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</si>
  <si>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</si>
  <si>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</si>
  <si>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</si>
  <si>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</si>
  <si>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</si>
  <si>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</si>
  <si>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</si>
  <si>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</si>
  <si>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</si>
  <si>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</si>
  <si>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</si>
  <si>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</si>
  <si>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</si>
  <si>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</si>
  <si>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</si>
  <si>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</si>
  <si>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</si>
  <si>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</si>
  <si>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</si>
  <si>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</si>
  <si>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</si>
  <si>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</si>
  <si>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</si>
  <si>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</si>
  <si>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</si>
  <si>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</si>
  <si>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</si>
  <si>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</si>
  <si>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</si>
  <si>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</si>
  <si>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</si>
  <si>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</si>
  <si>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</si>
  <si>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</si>
  <si>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</si>
  <si>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</si>
  <si>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</si>
  <si>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</si>
  <si>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</si>
  <si>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</si>
  <si>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</si>
  <si>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</si>
  <si>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</si>
  <si>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</si>
  <si>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</si>
  <si>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</si>
  <si>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</si>
  <si>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</si>
  <si>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</si>
  <si>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</si>
  <si>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</si>
  <si>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</si>
  <si>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</si>
  <si>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</si>
  <si>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</si>
  <si>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</si>
  <si>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</si>
  <si>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</si>
  <si>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</si>
  <si>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</si>
  <si>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</si>
  <si>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</si>
  <si>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</si>
  <si>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</si>
  <si>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</si>
  <si>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</si>
  <si>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</si>
  <si>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</si>
  <si>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</si>
  <si>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</si>
  <si>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</si>
  <si>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</si>
  <si>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16/05/24 - VENCIMENTO 23/05/24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</si>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</sst>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89644</v>
      </c>
      <c r="C7" s="10">
        <f aca="true" t="shared" si="0" ref="C7:K7">C8+C11</f>
        <v>115440</v>
      </c>
      <c r="D7" s="10">
        <f t="shared" si="0"/>
        <v>342872</v>
      </c>
      <c r="E7" s="10">
        <f t="shared" si="0"/>
        <v>258797</v>
      </c>
      <c r="F7" s="10">
        <f t="shared" si="0"/>
        <v>278363</v>
      </c>
      <c r="G7" s="10">
        <f t="shared" si="0"/>
        <v>162071</v>
      </c>
      <c r="H7" s="10">
        <f t="shared" si="0"/>
        <v>115131</v>
      </c>
      <c r="I7" s="10">
        <f t="shared" si="0"/>
        <v>127720</v>
      </c>
      <c r="J7" s="10">
        <f t="shared" si="0"/>
        <v>132730</v>
      </c>
      <c r="K7" s="10">
        <f t="shared" si="0"/>
        <v>227458</v>
      </c>
      <c r="L7" s="10">
        <f aca="true" t="shared" si="1" ref="L7:L13">SUM(B7:K7)</f>
        <v>1850226</v>
      </c>
      <c r="M7" s="11"/>
    </row>
    <row r="8" spans="1:13" ht="17.25" customHeight="1">
      <c r="A8" s="12" t="s">
        <v>81</v>
      </c>
      <c r="B8" s="13">
        <f>B9+B10</f>
        <v>4244</v>
      </c>
      <c r="C8" s="13">
        <f aca="true" t="shared" si="2" ref="C8:K8">C9+C10</f>
        <v>4702</v>
      </c>
      <c r="D8" s="13">
        <f t="shared" si="2"/>
        <v>14558</v>
      </c>
      <c r="E8" s="13">
        <f t="shared" si="2"/>
        <v>9809</v>
      </c>
      <c r="F8" s="13">
        <f t="shared" si="2"/>
        <v>9087</v>
      </c>
      <c r="G8" s="13">
        <f t="shared" si="2"/>
        <v>7560</v>
      </c>
      <c r="H8" s="13">
        <f t="shared" si="2"/>
        <v>4470</v>
      </c>
      <c r="I8" s="13">
        <f t="shared" si="2"/>
        <v>4393</v>
      </c>
      <c r="J8" s="13">
        <f t="shared" si="2"/>
        <v>5872</v>
      </c>
      <c r="K8" s="13">
        <f t="shared" si="2"/>
        <v>9055</v>
      </c>
      <c r="L8" s="13">
        <f t="shared" si="1"/>
        <v>73750</v>
      </c>
      <c r="M8"/>
    </row>
    <row r="9" spans="1:13" ht="17.25" customHeight="1">
      <c r="A9" s="14" t="s">
        <v>18</v>
      </c>
      <c r="B9" s="15">
        <v>4242</v>
      </c>
      <c r="C9" s="15">
        <v>4702</v>
      </c>
      <c r="D9" s="15">
        <v>14558</v>
      </c>
      <c r="E9" s="15">
        <v>9809</v>
      </c>
      <c r="F9" s="15">
        <v>9087</v>
      </c>
      <c r="G9" s="15">
        <v>7560</v>
      </c>
      <c r="H9" s="15">
        <v>4344</v>
      </c>
      <c r="I9" s="15">
        <v>4393</v>
      </c>
      <c r="J9" s="15">
        <v>5872</v>
      </c>
      <c r="K9" s="15">
        <v>9055</v>
      </c>
      <c r="L9" s="13">
        <f t="shared" si="1"/>
        <v>73622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126</v>
      </c>
      <c r="I10" s="15">
        <v>0</v>
      </c>
      <c r="J10" s="15">
        <v>0</v>
      </c>
      <c r="K10" s="15">
        <v>0</v>
      </c>
      <c r="L10" s="13">
        <f t="shared" si="1"/>
        <v>128</v>
      </c>
      <c r="M10"/>
    </row>
    <row r="11" spans="1:13" ht="17.25" customHeight="1">
      <c r="A11" s="12" t="s">
        <v>70</v>
      </c>
      <c r="B11" s="15">
        <v>85400</v>
      </c>
      <c r="C11" s="15">
        <v>110738</v>
      </c>
      <c r="D11" s="15">
        <v>328314</v>
      </c>
      <c r="E11" s="15">
        <v>248988</v>
      </c>
      <c r="F11" s="15">
        <v>269276</v>
      </c>
      <c r="G11" s="15">
        <v>154511</v>
      </c>
      <c r="H11" s="15">
        <v>110661</v>
      </c>
      <c r="I11" s="15">
        <v>123327</v>
      </c>
      <c r="J11" s="15">
        <v>126858</v>
      </c>
      <c r="K11" s="15">
        <v>218403</v>
      </c>
      <c r="L11" s="13">
        <f t="shared" si="1"/>
        <v>1776476</v>
      </c>
      <c r="M11" s="56"/>
    </row>
    <row r="12" spans="1:13" ht="17.25" customHeight="1">
      <c r="A12" s="14" t="s">
        <v>83</v>
      </c>
      <c r="B12" s="15">
        <v>9544</v>
      </c>
      <c r="C12" s="15">
        <v>7990</v>
      </c>
      <c r="D12" s="15">
        <v>27471</v>
      </c>
      <c r="E12" s="15">
        <v>23565</v>
      </c>
      <c r="F12" s="15">
        <v>22232</v>
      </c>
      <c r="G12" s="15">
        <v>13687</v>
      </c>
      <c r="H12" s="15">
        <v>9683</v>
      </c>
      <c r="I12" s="15">
        <v>6842</v>
      </c>
      <c r="J12" s="15">
        <v>8906</v>
      </c>
      <c r="K12" s="15">
        <v>14069</v>
      </c>
      <c r="L12" s="13">
        <f t="shared" si="1"/>
        <v>143989</v>
      </c>
      <c r="M12" s="56"/>
    </row>
    <row r="13" spans="1:13" ht="17.25" customHeight="1">
      <c r="A13" s="14" t="s">
        <v>71</v>
      </c>
      <c r="B13" s="15">
        <f>+B11-B12</f>
        <v>75856</v>
      </c>
      <c r="C13" s="15">
        <f aca="true" t="shared" si="3" ref="C13:K13">+C11-C12</f>
        <v>102748</v>
      </c>
      <c r="D13" s="15">
        <f t="shared" si="3"/>
        <v>300843</v>
      </c>
      <c r="E13" s="15">
        <f t="shared" si="3"/>
        <v>225423</v>
      </c>
      <c r="F13" s="15">
        <f t="shared" si="3"/>
        <v>247044</v>
      </c>
      <c r="G13" s="15">
        <f t="shared" si="3"/>
        <v>140824</v>
      </c>
      <c r="H13" s="15">
        <f t="shared" si="3"/>
        <v>100978</v>
      </c>
      <c r="I13" s="15">
        <f t="shared" si="3"/>
        <v>116485</v>
      </c>
      <c r="J13" s="15">
        <f t="shared" si="3"/>
        <v>117952</v>
      </c>
      <c r="K13" s="15">
        <f t="shared" si="3"/>
        <v>204334</v>
      </c>
      <c r="L13" s="13">
        <f t="shared" si="1"/>
        <v>1632487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1.038858427853287</v>
      </c>
      <c r="C18" s="22">
        <v>1.12094384404711</v>
      </c>
      <c r="D18" s="22">
        <v>1.020511752327094</v>
      </c>
      <c r="E18" s="22">
        <v>1.083216142543654</v>
      </c>
      <c r="F18" s="22">
        <v>1.146471054286778</v>
      </c>
      <c r="G18" s="22">
        <v>1.093594616576195</v>
      </c>
      <c r="H18" s="22">
        <v>0.960516940610475</v>
      </c>
      <c r="I18" s="22">
        <v>1.09463087444454</v>
      </c>
      <c r="J18" s="22">
        <v>1.196359228089558</v>
      </c>
      <c r="K18" s="22">
        <v>1.082331280250105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784344.5599999999</v>
      </c>
      <c r="C20" s="25">
        <f aca="true" t="shared" si="4" ref="C20:K20">SUM(C21:C30)</f>
        <v>551044.63</v>
      </c>
      <c r="D20" s="25">
        <f t="shared" si="4"/>
        <v>1791290.3800000001</v>
      </c>
      <c r="E20" s="25">
        <f t="shared" si="4"/>
        <v>1445468.53</v>
      </c>
      <c r="F20" s="25">
        <f t="shared" si="4"/>
        <v>1481947.2900000003</v>
      </c>
      <c r="G20" s="25">
        <f t="shared" si="4"/>
        <v>889879.3899999999</v>
      </c>
      <c r="H20" s="25">
        <f t="shared" si="4"/>
        <v>631747.8</v>
      </c>
      <c r="I20" s="25">
        <f t="shared" si="4"/>
        <v>634829.0200000001</v>
      </c>
      <c r="J20" s="25">
        <f t="shared" si="4"/>
        <v>781560.6599999999</v>
      </c>
      <c r="K20" s="25">
        <f t="shared" si="4"/>
        <v>989741.8799999999</v>
      </c>
      <c r="L20" s="25">
        <f>SUM(B20:K20)</f>
        <v>9981854.14</v>
      </c>
      <c r="M20"/>
    </row>
    <row r="21" spans="1:13" ht="17.25" customHeight="1">
      <c r="A21" s="26" t="s">
        <v>22</v>
      </c>
      <c r="B21" s="52">
        <f>ROUND((B15+B16)*B7,2)</f>
        <v>656812.62</v>
      </c>
      <c r="C21" s="52">
        <f aca="true" t="shared" si="5" ref="C21:K21">ROUND((C15+C16)*C7,2)</f>
        <v>476224.63</v>
      </c>
      <c r="D21" s="52">
        <f t="shared" si="5"/>
        <v>1683467.23</v>
      </c>
      <c r="E21" s="52">
        <f t="shared" si="5"/>
        <v>1287101</v>
      </c>
      <c r="F21" s="52">
        <f t="shared" si="5"/>
        <v>1223238.37</v>
      </c>
      <c r="G21" s="52">
        <f t="shared" si="5"/>
        <v>783110.86</v>
      </c>
      <c r="H21" s="52">
        <f t="shared" si="5"/>
        <v>612784.75</v>
      </c>
      <c r="I21" s="52">
        <f t="shared" si="5"/>
        <v>563615.59</v>
      </c>
      <c r="J21" s="52">
        <f t="shared" si="5"/>
        <v>630812.6</v>
      </c>
      <c r="K21" s="52">
        <f t="shared" si="5"/>
        <v>882764.5</v>
      </c>
      <c r="L21" s="33">
        <f aca="true" t="shared" si="6" ref="L21:L29">SUM(B21:K21)</f>
        <v>8799932.149999999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25522.71</v>
      </c>
      <c r="C22" s="33">
        <f t="shared" si="7"/>
        <v>57596.44</v>
      </c>
      <c r="D22" s="33">
        <f t="shared" si="7"/>
        <v>34530.86</v>
      </c>
      <c r="E22" s="33">
        <f t="shared" si="7"/>
        <v>107107.58</v>
      </c>
      <c r="F22" s="33">
        <f t="shared" si="7"/>
        <v>179169.01</v>
      </c>
      <c r="G22" s="33">
        <f t="shared" si="7"/>
        <v>73294.96</v>
      </c>
      <c r="H22" s="33">
        <f t="shared" si="7"/>
        <v>-24194.62</v>
      </c>
      <c r="I22" s="33">
        <f t="shared" si="7"/>
        <v>53335.44</v>
      </c>
      <c r="J22" s="33">
        <f t="shared" si="7"/>
        <v>123865.88</v>
      </c>
      <c r="K22" s="33">
        <f t="shared" si="7"/>
        <v>72679.13</v>
      </c>
      <c r="L22" s="33">
        <f t="shared" si="6"/>
        <v>702907.39</v>
      </c>
      <c r="M22"/>
    </row>
    <row r="23" spans="1:13" ht="17.25" customHeight="1">
      <c r="A23" s="27" t="s">
        <v>24</v>
      </c>
      <c r="B23" s="33">
        <v>0</v>
      </c>
      <c r="C23" s="33">
        <v>14670.07</v>
      </c>
      <c r="D23" s="33">
        <v>67179.29</v>
      </c>
      <c r="E23" s="33">
        <v>36663.23</v>
      </c>
      <c r="F23" s="33">
        <v>55775.37</v>
      </c>
      <c r="G23" s="33">
        <v>32242.19</v>
      </c>
      <c r="H23" s="33">
        <v>23295.74</v>
      </c>
      <c r="I23" s="33">
        <v>15199.29</v>
      </c>
      <c r="J23" s="33">
        <v>22236.71</v>
      </c>
      <c r="K23" s="33">
        <v>29306.97</v>
      </c>
      <c r="L23" s="33">
        <f t="shared" si="6"/>
        <v>296568.86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609.95</v>
      </c>
      <c r="C26" s="33">
        <v>427.51</v>
      </c>
      <c r="D26" s="33">
        <v>1391.44</v>
      </c>
      <c r="E26" s="33">
        <v>1124.59</v>
      </c>
      <c r="F26" s="33">
        <v>1151.82</v>
      </c>
      <c r="G26" s="33">
        <v>691.64</v>
      </c>
      <c r="H26" s="33">
        <v>490.14</v>
      </c>
      <c r="I26" s="33">
        <v>492.86</v>
      </c>
      <c r="J26" s="33">
        <v>607.22</v>
      </c>
      <c r="K26" s="33">
        <v>770.6</v>
      </c>
      <c r="L26" s="33">
        <f t="shared" si="6"/>
        <v>7757.77</v>
      </c>
      <c r="M26" s="56"/>
    </row>
    <row r="27" spans="1:13" ht="17.25" customHeight="1">
      <c r="A27" s="27" t="s">
        <v>74</v>
      </c>
      <c r="B27" s="33">
        <v>314.9</v>
      </c>
      <c r="C27" s="33">
        <v>247.21</v>
      </c>
      <c r="D27" s="33">
        <v>805.7</v>
      </c>
      <c r="E27" s="33">
        <v>616.17</v>
      </c>
      <c r="F27" s="33">
        <v>672.08</v>
      </c>
      <c r="G27" s="33">
        <v>376.34</v>
      </c>
      <c r="H27" s="33">
        <v>275.37</v>
      </c>
      <c r="I27" s="33">
        <v>283.54</v>
      </c>
      <c r="J27" s="33">
        <v>341.74</v>
      </c>
      <c r="K27" s="33">
        <v>468.22</v>
      </c>
      <c r="L27" s="33">
        <f t="shared" si="6"/>
        <v>4401.27</v>
      </c>
      <c r="M27" s="56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128.43</v>
      </c>
      <c r="I28" s="33">
        <v>132.25</v>
      </c>
      <c r="J28" s="33">
        <v>156.41</v>
      </c>
      <c r="K28" s="33">
        <v>212.36</v>
      </c>
      <c r="L28" s="33">
        <f t="shared" si="6"/>
        <v>2022.4900000000002</v>
      </c>
      <c r="M28" s="56"/>
    </row>
    <row r="29" spans="1:13" ht="17.25" customHeight="1">
      <c r="A29" s="27" t="s">
        <v>85</v>
      </c>
      <c r="B29" s="33">
        <v>99167.46</v>
      </c>
      <c r="C29" s="33"/>
      <c r="D29" s="33"/>
      <c r="E29" s="33">
        <v>9028.48</v>
      </c>
      <c r="F29" s="33">
        <v>18089.63</v>
      </c>
      <c r="G29" s="33"/>
      <c r="H29" s="33">
        <v>17197.94</v>
      </c>
      <c r="I29" s="33">
        <v>0</v>
      </c>
      <c r="J29" s="33">
        <v>0</v>
      </c>
      <c r="K29" s="33">
        <v>0</v>
      </c>
      <c r="L29" s="33">
        <f t="shared" si="6"/>
        <v>143483.51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-125535.39</v>
      </c>
      <c r="C32" s="33">
        <f t="shared" si="8"/>
        <v>-20688.8</v>
      </c>
      <c r="D32" s="33">
        <f t="shared" si="8"/>
        <v>-64055.2</v>
      </c>
      <c r="E32" s="33">
        <f t="shared" si="8"/>
        <v>-48927.72000000011</v>
      </c>
      <c r="F32" s="33">
        <f t="shared" si="8"/>
        <v>-39982.8</v>
      </c>
      <c r="G32" s="33">
        <f t="shared" si="8"/>
        <v>-33264</v>
      </c>
      <c r="H32" s="33">
        <f t="shared" si="8"/>
        <v>-25710.85</v>
      </c>
      <c r="I32" s="33">
        <f t="shared" si="8"/>
        <v>-25857.5</v>
      </c>
      <c r="J32" s="33">
        <f t="shared" si="8"/>
        <v>-25836.8</v>
      </c>
      <c r="K32" s="33">
        <f t="shared" si="8"/>
        <v>-39842</v>
      </c>
      <c r="L32" s="33">
        <f aca="true" t="shared" si="9" ref="L32:L39">SUM(B32:K32)</f>
        <v>-449701.0600000001</v>
      </c>
      <c r="M32"/>
    </row>
    <row r="33" spans="1:13" ht="18.75" customHeight="1">
      <c r="A33" s="27" t="s">
        <v>28</v>
      </c>
      <c r="B33" s="33">
        <f>B34+B35+B36+B37</f>
        <v>-18664.8</v>
      </c>
      <c r="C33" s="33">
        <f aca="true" t="shared" si="10" ref="C33:K33">C34+C35+C36+C37</f>
        <v>-20688.8</v>
      </c>
      <c r="D33" s="33">
        <f t="shared" si="10"/>
        <v>-64055.2</v>
      </c>
      <c r="E33" s="33">
        <f t="shared" si="10"/>
        <v>-43159.6</v>
      </c>
      <c r="F33" s="33">
        <f t="shared" si="10"/>
        <v>-39982.8</v>
      </c>
      <c r="G33" s="33">
        <f t="shared" si="10"/>
        <v>-33264</v>
      </c>
      <c r="H33" s="33">
        <f t="shared" si="10"/>
        <v>-19113.6</v>
      </c>
      <c r="I33" s="33">
        <f t="shared" si="10"/>
        <v>-25857.5</v>
      </c>
      <c r="J33" s="33">
        <f t="shared" si="10"/>
        <v>-25836.8</v>
      </c>
      <c r="K33" s="33">
        <f t="shared" si="10"/>
        <v>-39842</v>
      </c>
      <c r="L33" s="33">
        <f t="shared" si="9"/>
        <v>-330465.10000000003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-18664.8</v>
      </c>
      <c r="C34" s="33">
        <f t="shared" si="11"/>
        <v>-20688.8</v>
      </c>
      <c r="D34" s="33">
        <f t="shared" si="11"/>
        <v>-64055.2</v>
      </c>
      <c r="E34" s="33">
        <f t="shared" si="11"/>
        <v>-43159.6</v>
      </c>
      <c r="F34" s="33">
        <f t="shared" si="11"/>
        <v>-39982.8</v>
      </c>
      <c r="G34" s="33">
        <f t="shared" si="11"/>
        <v>-33264</v>
      </c>
      <c r="H34" s="33">
        <f t="shared" si="11"/>
        <v>-19113.6</v>
      </c>
      <c r="I34" s="33">
        <f t="shared" si="11"/>
        <v>-19329.2</v>
      </c>
      <c r="J34" s="33">
        <f t="shared" si="11"/>
        <v>-25836.8</v>
      </c>
      <c r="K34" s="33">
        <f t="shared" si="11"/>
        <v>-39842</v>
      </c>
      <c r="L34" s="33">
        <f t="shared" si="9"/>
        <v>-323936.80000000005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-6528.3</v>
      </c>
      <c r="J37" s="17">
        <v>0</v>
      </c>
      <c r="K37" s="17">
        <v>0</v>
      </c>
      <c r="L37" s="33">
        <f t="shared" si="9"/>
        <v>-6528.3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-5768.120000000112</v>
      </c>
      <c r="F38" s="38">
        <f t="shared" si="12"/>
        <v>0</v>
      </c>
      <c r="G38" s="38">
        <f t="shared" si="12"/>
        <v>0</v>
      </c>
      <c r="H38" s="38">
        <f t="shared" si="12"/>
        <v>-6597.25</v>
      </c>
      <c r="I38" s="38">
        <f t="shared" si="12"/>
        <v>0</v>
      </c>
      <c r="J38" s="38">
        <f t="shared" si="12"/>
        <v>0</v>
      </c>
      <c r="K38" s="38">
        <f t="shared" si="12"/>
        <v>0</v>
      </c>
      <c r="L38" s="33">
        <f t="shared" si="9"/>
        <v>-119235.96000000011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-6597.25</v>
      </c>
      <c r="I40" s="17">
        <v>0</v>
      </c>
      <c r="J40" s="28">
        <v>0</v>
      </c>
      <c r="K40" s="17">
        <v>0</v>
      </c>
      <c r="L40" s="33">
        <f>SUM(B40:K40)</f>
        <v>-37655.25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1179000</v>
      </c>
      <c r="F47" s="17">
        <v>1230000</v>
      </c>
      <c r="G47" s="17">
        <v>0</v>
      </c>
      <c r="H47" s="17">
        <v>0</v>
      </c>
      <c r="I47" s="17">
        <v>535500</v>
      </c>
      <c r="J47" s="17">
        <v>0</v>
      </c>
      <c r="K47" s="17">
        <v>0</v>
      </c>
      <c r="L47" s="17">
        <f>SUM(B47:K47)</f>
        <v>2944500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658809.1699999999</v>
      </c>
      <c r="C56" s="41">
        <f t="shared" si="16"/>
        <v>530355.83</v>
      </c>
      <c r="D56" s="41">
        <f t="shared" si="16"/>
        <v>1727235.1800000002</v>
      </c>
      <c r="E56" s="41">
        <f t="shared" si="16"/>
        <v>1396540.8099999998</v>
      </c>
      <c r="F56" s="41">
        <f t="shared" si="16"/>
        <v>1441964.4900000002</v>
      </c>
      <c r="G56" s="41">
        <f t="shared" si="16"/>
        <v>856615.3899999999</v>
      </c>
      <c r="H56" s="41">
        <f t="shared" si="16"/>
        <v>606036.9500000001</v>
      </c>
      <c r="I56" s="41">
        <f t="shared" si="16"/>
        <v>608971.5200000001</v>
      </c>
      <c r="J56" s="41">
        <f t="shared" si="16"/>
        <v>755723.8599999999</v>
      </c>
      <c r="K56" s="41">
        <f t="shared" si="16"/>
        <v>949899.8799999999</v>
      </c>
      <c r="L56" s="42">
        <f t="shared" si="14"/>
        <v>9532153.080000002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658809.17</v>
      </c>
      <c r="C62" s="41">
        <f aca="true" t="shared" si="18" ref="C62:J62">SUM(C63:C74)</f>
        <v>530355.83</v>
      </c>
      <c r="D62" s="41">
        <f t="shared" si="18"/>
        <v>1727235.18</v>
      </c>
      <c r="E62" s="41">
        <f t="shared" si="18"/>
        <v>1396540.81</v>
      </c>
      <c r="F62" s="41">
        <f t="shared" si="18"/>
        <v>1441964.49</v>
      </c>
      <c r="G62" s="41">
        <f t="shared" si="18"/>
        <v>856615.39</v>
      </c>
      <c r="H62" s="41">
        <f t="shared" si="18"/>
        <v>606036.95</v>
      </c>
      <c r="I62" s="41">
        <f>SUM(I63:I79)</f>
        <v>608971.52</v>
      </c>
      <c r="J62" s="41">
        <f t="shared" si="18"/>
        <v>755723.86</v>
      </c>
      <c r="K62" s="41">
        <f>SUM(K63:K76)</f>
        <v>949899.8800000001</v>
      </c>
      <c r="L62" s="41">
        <f>SUM(B62:K62)</f>
        <v>9532153.08</v>
      </c>
      <c r="M62" s="40"/>
    </row>
    <row r="63" spans="1:13" ht="18.75" customHeight="1">
      <c r="A63" s="46" t="s">
        <v>46</v>
      </c>
      <c r="B63" s="57">
        <v>658809.17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658809.17</v>
      </c>
      <c r="M63"/>
    </row>
    <row r="64" spans="1:13" ht="18.75" customHeight="1">
      <c r="A64" s="46" t="s">
        <v>55</v>
      </c>
      <c r="B64" s="17">
        <v>0</v>
      </c>
      <c r="C64" s="57">
        <v>464538.67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464538.67</v>
      </c>
      <c r="M64"/>
    </row>
    <row r="65" spans="1:13" ht="18.75" customHeight="1">
      <c r="A65" s="46" t="s">
        <v>56</v>
      </c>
      <c r="B65" s="17">
        <v>0</v>
      </c>
      <c r="C65" s="57">
        <v>65817.16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65817.16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1727235.18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1727235.18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1396540.81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1396540.81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1441964.49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1441964.49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856615.39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856615.39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606036.95</v>
      </c>
      <c r="I70" s="17">
        <v>0</v>
      </c>
      <c r="J70" s="17">
        <v>0</v>
      </c>
      <c r="K70" s="17">
        <v>0</v>
      </c>
      <c r="L70" s="41">
        <f t="shared" si="19"/>
        <v>606036.95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608971.52</v>
      </c>
      <c r="J71" s="17">
        <v>0</v>
      </c>
      <c r="K71" s="17">
        <v>0</v>
      </c>
      <c r="L71" s="41">
        <f t="shared" si="19"/>
        <v>608971.52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755723.86</v>
      </c>
      <c r="K72" s="17">
        <v>0</v>
      </c>
      <c r="L72" s="41">
        <f t="shared" si="19"/>
        <v>755723.86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567565.18</v>
      </c>
      <c r="L73" s="41">
        <f t="shared" si="19"/>
        <v>567565.18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382334.7</v>
      </c>
      <c r="L74" s="41">
        <f t="shared" si="19"/>
        <v>382334.7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/>
    </row>
    <row r="78" spans="1:11" ht="18" customHeight="1">
      <c r="A78" s="50"/>
      <c r="I78"/>
      <c r="J78"/>
      <c r="K78"/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2024-05-23T14:55:00Z</dcterms:modified>
  <cp:category/>
  <cp:version/>
  <cp:contentType/>
  <cp:contentStatus/>
</cp:coreProperties>
</file>