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<sst xmlns="http://schemas.openxmlformats.org/spreadsheetml/2006/main" count="88" uniqueCount="87">
  <si>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</si>
  <si>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</si>
  <si>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</si>
  <si>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</si>
  <si>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</si>
  <si>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</si>
  <si>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</si>
  <si>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</si>
  <si>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</si>
  <si>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</si>
  <si>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</si>
  <si>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</si>
  <si>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</si>
  <si>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</si>
  <si>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</si>
  <si>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</si>
  <si>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</si>
  <si>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</si>
  <si>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</si>
  <si>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</si>
  <si>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</si>
  <si>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</si>
  <si>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</si>
  <si>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</si>
  <si>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</si>
  <si>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</si>
  <si>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</si>
  <si>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</si>
  <si>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</si>
  <si>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</si>
  <si>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</si>
  <si>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</si>
  <si>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</si>
  <si>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</si>
  <si>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</si>
  <si>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</si>
  <si>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</si>
  <si>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</si>
  <si>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</si>
  <si>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</si>
  <si>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</si>
  <si>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</si>
  <si>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</si>
  <si>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</si>
  <si>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</si>
  <si>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</si>
  <si>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</si>
  <si>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</si>
  <si>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</si>
  <si>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</si>
  <si>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</si>
  <si>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</si>
  <si>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</si>
  <si>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</si>
  <si>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</si>
  <si>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</si>
  <si>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</si>
  <si>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</si>
  <si>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</si>
  <si>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</si>
  <si>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</si>
  <si>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</si>
  <si>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</si>
  <si>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</si>
  <si>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</si>
  <si>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</si>
  <si>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</si>
  <si>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</si>
  <si>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</si>
  <si>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</si>
  <si>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</si>
  <si>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</si>
  <si>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</si>
  <si>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</si>
  <si>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</si>
  <si>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</si>
  <si>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</si>
  <si>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</si>
  <si>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</si>
  <si>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</si>
  <si>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</si>
  <si>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</si>
  <si>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</si>
  <si>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21/05/24 - VENCIMENTO 28/05/24</t>
  </si>
  <si>
    <t>4.9. Remuneração Veículos Elétricos</t>
  </si>
  <si>
    <t>5.3. Revisão de Remuneração pelo Transporte Coletivo ¹</t>
  </si>
  <si>
    <t xml:space="preserve"> ¹ Revisões de passageiros transportados, ar condicionado, fator de transição e elétrico de abril/24. Total de 16.736 passageiros da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</si>
</sst>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89571</v>
      </c>
      <c r="C7" s="10">
        <f aca="true" t="shared" si="0" ref="C7:K7">C8+C11</f>
        <v>115785</v>
      </c>
      <c r="D7" s="10">
        <f t="shared" si="0"/>
        <v>347764</v>
      </c>
      <c r="E7" s="10">
        <f t="shared" si="0"/>
        <v>266134</v>
      </c>
      <c r="F7" s="10">
        <f t="shared" si="0"/>
        <v>285783</v>
      </c>
      <c r="G7" s="10">
        <f t="shared" si="0"/>
        <v>163977</v>
      </c>
      <c r="H7" s="10">
        <f t="shared" si="0"/>
        <v>115066</v>
      </c>
      <c r="I7" s="10">
        <f t="shared" si="0"/>
        <v>125037</v>
      </c>
      <c r="J7" s="10">
        <f t="shared" si="0"/>
        <v>132897</v>
      </c>
      <c r="K7" s="10">
        <f t="shared" si="0"/>
        <v>226562</v>
      </c>
      <c r="L7" s="10">
        <f aca="true" t="shared" si="1" ref="L7:L13">SUM(B7:K7)</f>
        <v>1868576</v>
      </c>
      <c r="M7" s="11"/>
    </row>
    <row r="8" spans="1:13" ht="17.25" customHeight="1">
      <c r="A8" s="12" t="s">
        <v>80</v>
      </c>
      <c r="B8" s="13">
        <f>B9+B10</f>
        <v>4702</v>
      </c>
      <c r="C8" s="13">
        <f aca="true" t="shared" si="2" ref="C8:K8">C9+C10</f>
        <v>4954</v>
      </c>
      <c r="D8" s="13">
        <f t="shared" si="2"/>
        <v>15110</v>
      </c>
      <c r="E8" s="13">
        <f t="shared" si="2"/>
        <v>10249</v>
      </c>
      <c r="F8" s="13">
        <f t="shared" si="2"/>
        <v>9539</v>
      </c>
      <c r="G8" s="13">
        <f t="shared" si="2"/>
        <v>7749</v>
      </c>
      <c r="H8" s="13">
        <f t="shared" si="2"/>
        <v>4389</v>
      </c>
      <c r="I8" s="13">
        <f t="shared" si="2"/>
        <v>4234</v>
      </c>
      <c r="J8" s="13">
        <f t="shared" si="2"/>
        <v>6109</v>
      </c>
      <c r="K8" s="13">
        <f t="shared" si="2"/>
        <v>9036</v>
      </c>
      <c r="L8" s="13">
        <f t="shared" si="1"/>
        <v>76071</v>
      </c>
      <c r="M8"/>
    </row>
    <row r="9" spans="1:13" ht="17.25" customHeight="1">
      <c r="A9" s="14" t="s">
        <v>18</v>
      </c>
      <c r="B9" s="15">
        <v>4698</v>
      </c>
      <c r="C9" s="15">
        <v>4954</v>
      </c>
      <c r="D9" s="15">
        <v>15110</v>
      </c>
      <c r="E9" s="15">
        <v>10248</v>
      </c>
      <c r="F9" s="15">
        <v>9539</v>
      </c>
      <c r="G9" s="15">
        <v>7749</v>
      </c>
      <c r="H9" s="15">
        <v>4265</v>
      </c>
      <c r="I9" s="15">
        <v>4234</v>
      </c>
      <c r="J9" s="15">
        <v>6109</v>
      </c>
      <c r="K9" s="15">
        <v>9036</v>
      </c>
      <c r="L9" s="13">
        <f t="shared" si="1"/>
        <v>75942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124</v>
      </c>
      <c r="I10" s="15">
        <v>0</v>
      </c>
      <c r="J10" s="15">
        <v>0</v>
      </c>
      <c r="K10" s="15">
        <v>0</v>
      </c>
      <c r="L10" s="13">
        <f t="shared" si="1"/>
        <v>129</v>
      </c>
      <c r="M10"/>
    </row>
    <row r="11" spans="1:13" ht="17.25" customHeight="1">
      <c r="A11" s="12" t="s">
        <v>69</v>
      </c>
      <c r="B11" s="15">
        <v>84869</v>
      </c>
      <c r="C11" s="15">
        <v>110831</v>
      </c>
      <c r="D11" s="15">
        <v>332654</v>
      </c>
      <c r="E11" s="15">
        <v>255885</v>
      </c>
      <c r="F11" s="15">
        <v>276244</v>
      </c>
      <c r="G11" s="15">
        <v>156228</v>
      </c>
      <c r="H11" s="15">
        <v>110677</v>
      </c>
      <c r="I11" s="15">
        <v>120803</v>
      </c>
      <c r="J11" s="15">
        <v>126788</v>
      </c>
      <c r="K11" s="15">
        <v>217526</v>
      </c>
      <c r="L11" s="13">
        <f t="shared" si="1"/>
        <v>1792505</v>
      </c>
      <c r="M11" s="56"/>
    </row>
    <row r="12" spans="1:13" ht="17.25" customHeight="1">
      <c r="A12" s="14" t="s">
        <v>82</v>
      </c>
      <c r="B12" s="15">
        <v>9384</v>
      </c>
      <c r="C12" s="15">
        <v>7900</v>
      </c>
      <c r="D12" s="15">
        <v>28680</v>
      </c>
      <c r="E12" s="15">
        <v>23944</v>
      </c>
      <c r="F12" s="15">
        <v>22117</v>
      </c>
      <c r="G12" s="15">
        <v>13844</v>
      </c>
      <c r="H12" s="15">
        <v>9689</v>
      </c>
      <c r="I12" s="15">
        <v>6856</v>
      </c>
      <c r="J12" s="15">
        <v>8944</v>
      </c>
      <c r="K12" s="15">
        <v>13448</v>
      </c>
      <c r="L12" s="13">
        <f t="shared" si="1"/>
        <v>144806</v>
      </c>
      <c r="M12" s="56"/>
    </row>
    <row r="13" spans="1:13" ht="17.25" customHeight="1">
      <c r="A13" s="14" t="s">
        <v>70</v>
      </c>
      <c r="B13" s="15">
        <f>+B11-B12</f>
        <v>75485</v>
      </c>
      <c r="C13" s="15">
        <f aca="true" t="shared" si="3" ref="C13:K13">+C11-C12</f>
        <v>102931</v>
      </c>
      <c r="D13" s="15">
        <f t="shared" si="3"/>
        <v>303974</v>
      </c>
      <c r="E13" s="15">
        <f t="shared" si="3"/>
        <v>231941</v>
      </c>
      <c r="F13" s="15">
        <f t="shared" si="3"/>
        <v>254127</v>
      </c>
      <c r="G13" s="15">
        <f t="shared" si="3"/>
        <v>142384</v>
      </c>
      <c r="H13" s="15">
        <f t="shared" si="3"/>
        <v>100988</v>
      </c>
      <c r="I13" s="15">
        <f t="shared" si="3"/>
        <v>113947</v>
      </c>
      <c r="J13" s="15">
        <f t="shared" si="3"/>
        <v>117844</v>
      </c>
      <c r="K13" s="15">
        <f t="shared" si="3"/>
        <v>204078</v>
      </c>
      <c r="L13" s="13">
        <f t="shared" si="1"/>
        <v>1647699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1.052630309576152</v>
      </c>
      <c r="C18" s="22">
        <v>1.11929487440494</v>
      </c>
      <c r="D18" s="22">
        <v>1.008117972416449</v>
      </c>
      <c r="E18" s="22">
        <v>1.061579448460772</v>
      </c>
      <c r="F18" s="22">
        <v>1.1205487889857</v>
      </c>
      <c r="G18" s="22">
        <v>1.085382383620723</v>
      </c>
      <c r="H18" s="22">
        <v>0.962515067043999</v>
      </c>
      <c r="I18" s="22">
        <v>1.115307842974429</v>
      </c>
      <c r="J18" s="22">
        <v>1.18683383024985</v>
      </c>
      <c r="K18" s="22">
        <v>1.087915998077793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792836.52</v>
      </c>
      <c r="C20" s="25">
        <f aca="true" t="shared" si="4" ref="C20:K20">SUM(C21:C30)</f>
        <v>552476.6900000001</v>
      </c>
      <c r="D20" s="25">
        <f t="shared" si="4"/>
        <v>1794939.55</v>
      </c>
      <c r="E20" s="25">
        <f t="shared" si="4"/>
        <v>1456752.05</v>
      </c>
      <c r="F20" s="25">
        <f t="shared" si="4"/>
        <v>1486542.6800000004</v>
      </c>
      <c r="G20" s="25">
        <f t="shared" si="4"/>
        <v>893469.5199999999</v>
      </c>
      <c r="H20" s="25">
        <f t="shared" si="4"/>
        <v>632341.0100000001</v>
      </c>
      <c r="I20" s="25">
        <f t="shared" si="4"/>
        <v>632967.04</v>
      </c>
      <c r="J20" s="25">
        <f t="shared" si="4"/>
        <v>776739.81</v>
      </c>
      <c r="K20" s="25">
        <f t="shared" si="4"/>
        <v>991017.9899999999</v>
      </c>
      <c r="L20" s="25">
        <f>SUM(B20:K20)</f>
        <v>10010082.86</v>
      </c>
      <c r="M20"/>
    </row>
    <row r="21" spans="1:13" ht="17.25" customHeight="1">
      <c r="A21" s="26" t="s">
        <v>22</v>
      </c>
      <c r="B21" s="52">
        <f>ROUND((B15+B16)*B7,2)</f>
        <v>656277.76</v>
      </c>
      <c r="C21" s="52">
        <f aca="true" t="shared" si="5" ref="C21:K21">ROUND((C15+C16)*C7,2)</f>
        <v>477647.86</v>
      </c>
      <c r="D21" s="52">
        <f t="shared" si="5"/>
        <v>1707486.46</v>
      </c>
      <c r="E21" s="52">
        <f t="shared" si="5"/>
        <v>1323590.84</v>
      </c>
      <c r="F21" s="52">
        <f t="shared" si="5"/>
        <v>1255844.82</v>
      </c>
      <c r="G21" s="52">
        <f t="shared" si="5"/>
        <v>792320.47</v>
      </c>
      <c r="H21" s="52">
        <f t="shared" si="5"/>
        <v>612438.79</v>
      </c>
      <c r="I21" s="52">
        <f t="shared" si="5"/>
        <v>551775.78</v>
      </c>
      <c r="J21" s="52">
        <f t="shared" si="5"/>
        <v>631606.28</v>
      </c>
      <c r="K21" s="52">
        <f t="shared" si="5"/>
        <v>879287.12</v>
      </c>
      <c r="L21" s="33">
        <f aca="true" t="shared" si="6" ref="L21:L29">SUM(B21:K21)</f>
        <v>8888276.18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34540.1</v>
      </c>
      <c r="C22" s="33">
        <f t="shared" si="7"/>
        <v>56980.94</v>
      </c>
      <c r="D22" s="33">
        <f t="shared" si="7"/>
        <v>13861.33</v>
      </c>
      <c r="E22" s="33">
        <f t="shared" si="7"/>
        <v>81505.99</v>
      </c>
      <c r="F22" s="33">
        <f t="shared" si="7"/>
        <v>151390.57</v>
      </c>
      <c r="G22" s="33">
        <f t="shared" si="7"/>
        <v>67650.21</v>
      </c>
      <c r="H22" s="33">
        <f t="shared" si="7"/>
        <v>-22957.23</v>
      </c>
      <c r="I22" s="33">
        <f t="shared" si="7"/>
        <v>63624.07</v>
      </c>
      <c r="J22" s="33">
        <f t="shared" si="7"/>
        <v>118005.42</v>
      </c>
      <c r="K22" s="33">
        <f t="shared" si="7"/>
        <v>77303.4</v>
      </c>
      <c r="L22" s="33">
        <f t="shared" si="6"/>
        <v>641904.8000000002</v>
      </c>
      <c r="M22"/>
    </row>
    <row r="23" spans="1:13" ht="17.25" customHeight="1">
      <c r="A23" s="27" t="s">
        <v>24</v>
      </c>
      <c r="B23" s="33">
        <v>0</v>
      </c>
      <c r="C23" s="33">
        <v>15291.68</v>
      </c>
      <c r="D23" s="33">
        <v>67476.04</v>
      </c>
      <c r="E23" s="33">
        <v>37036.19</v>
      </c>
      <c r="F23" s="33">
        <v>55519.81</v>
      </c>
      <c r="G23" s="33">
        <v>32264.74</v>
      </c>
      <c r="H23" s="33">
        <v>22997.52</v>
      </c>
      <c r="I23" s="33">
        <v>14888.49</v>
      </c>
      <c r="J23" s="33">
        <v>22485.36</v>
      </c>
      <c r="K23" s="33">
        <v>29436.19</v>
      </c>
      <c r="L23" s="33">
        <f t="shared" si="6"/>
        <v>297396.01999999996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615.39</v>
      </c>
      <c r="C26" s="33">
        <v>430.23</v>
      </c>
      <c r="D26" s="33">
        <v>1394.16</v>
      </c>
      <c r="E26" s="33">
        <v>1132.76</v>
      </c>
      <c r="F26" s="33">
        <v>1154.54</v>
      </c>
      <c r="G26" s="33">
        <v>694.36</v>
      </c>
      <c r="H26" s="33">
        <v>490.14</v>
      </c>
      <c r="I26" s="33">
        <v>492.86</v>
      </c>
      <c r="J26" s="33">
        <v>604.5</v>
      </c>
      <c r="K26" s="33">
        <v>770.6</v>
      </c>
      <c r="L26" s="33">
        <f t="shared" si="6"/>
        <v>7779.54</v>
      </c>
      <c r="M26" s="56"/>
    </row>
    <row r="27" spans="1:13" ht="17.25" customHeight="1">
      <c r="A27" s="27" t="s">
        <v>73</v>
      </c>
      <c r="B27" s="33">
        <v>317.62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4403.990000000001</v>
      </c>
      <c r="M27" s="56"/>
    </row>
    <row r="28" spans="1:13" ht="17.25" customHeight="1">
      <c r="A28" s="27" t="s">
        <v>74</v>
      </c>
      <c r="B28" s="33">
        <v>148.14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2023.7600000000002</v>
      </c>
      <c r="M28" s="56"/>
    </row>
    <row r="29" spans="1:13" ht="17.25" customHeight="1">
      <c r="A29" s="27" t="s">
        <v>84</v>
      </c>
      <c r="B29" s="33">
        <v>99167.46</v>
      </c>
      <c r="C29" s="33"/>
      <c r="D29" s="33"/>
      <c r="E29" s="33">
        <v>9042.62</v>
      </c>
      <c r="F29" s="33">
        <v>18109.85</v>
      </c>
      <c r="G29" s="33"/>
      <c r="H29" s="33">
        <v>17197.94</v>
      </c>
      <c r="I29" s="33">
        <v>0</v>
      </c>
      <c r="J29" s="33">
        <v>0</v>
      </c>
      <c r="K29" s="33">
        <v>0</v>
      </c>
      <c r="L29" s="33">
        <f t="shared" si="6"/>
        <v>143517.87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-125675.29</v>
      </c>
      <c r="C32" s="33">
        <f t="shared" si="8"/>
        <v>-21797.629999999997</v>
      </c>
      <c r="D32" s="33">
        <f t="shared" si="8"/>
        <v>-64632.55</v>
      </c>
      <c r="E32" s="33">
        <f t="shared" si="8"/>
        <v>1086042.18</v>
      </c>
      <c r="F32" s="33">
        <f t="shared" si="8"/>
        <v>1302488.3199999998</v>
      </c>
      <c r="G32" s="33">
        <f t="shared" si="8"/>
        <v>-33504.659999999996</v>
      </c>
      <c r="H32" s="33">
        <f t="shared" si="8"/>
        <v>-26427.86</v>
      </c>
      <c r="I32" s="33">
        <f t="shared" si="8"/>
        <v>457099.89</v>
      </c>
      <c r="J32" s="33">
        <f t="shared" si="8"/>
        <v>-27033.96</v>
      </c>
      <c r="K32" s="33">
        <f t="shared" si="8"/>
        <v>-39193.55</v>
      </c>
      <c r="L32" s="33">
        <f aca="true" t="shared" si="9" ref="L32:L39">SUM(B32:K32)</f>
        <v>2507364.89</v>
      </c>
      <c r="M32"/>
    </row>
    <row r="33" spans="1:13" ht="18.75" customHeight="1">
      <c r="A33" s="27" t="s">
        <v>28</v>
      </c>
      <c r="B33" s="33">
        <f>B34+B35+B36+B37</f>
        <v>-20671.2</v>
      </c>
      <c r="C33" s="33">
        <f aca="true" t="shared" si="10" ref="C33:K33">C34+C35+C36+C37</f>
        <v>-21797.6</v>
      </c>
      <c r="D33" s="33">
        <f t="shared" si="10"/>
        <v>-66484</v>
      </c>
      <c r="E33" s="33">
        <f t="shared" si="10"/>
        <v>-45091.2</v>
      </c>
      <c r="F33" s="33">
        <f t="shared" si="10"/>
        <v>-41971.6</v>
      </c>
      <c r="G33" s="33">
        <f t="shared" si="10"/>
        <v>-34095.6</v>
      </c>
      <c r="H33" s="33">
        <f t="shared" si="10"/>
        <v>-18766</v>
      </c>
      <c r="I33" s="33">
        <f t="shared" si="10"/>
        <v>-28900.11</v>
      </c>
      <c r="J33" s="33">
        <f t="shared" si="10"/>
        <v>-26879.6</v>
      </c>
      <c r="K33" s="33">
        <f t="shared" si="10"/>
        <v>-39758.4</v>
      </c>
      <c r="L33" s="33">
        <f t="shared" si="9"/>
        <v>-344415.31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-20671.2</v>
      </c>
      <c r="C34" s="33">
        <f t="shared" si="11"/>
        <v>-21797.6</v>
      </c>
      <c r="D34" s="33">
        <f t="shared" si="11"/>
        <v>-66484</v>
      </c>
      <c r="E34" s="33">
        <f t="shared" si="11"/>
        <v>-45091.2</v>
      </c>
      <c r="F34" s="33">
        <f t="shared" si="11"/>
        <v>-41971.6</v>
      </c>
      <c r="G34" s="33">
        <f t="shared" si="11"/>
        <v>-34095.6</v>
      </c>
      <c r="H34" s="33">
        <f t="shared" si="11"/>
        <v>-18766</v>
      </c>
      <c r="I34" s="33">
        <f t="shared" si="11"/>
        <v>-18629.6</v>
      </c>
      <c r="J34" s="33">
        <f t="shared" si="11"/>
        <v>-26879.6</v>
      </c>
      <c r="K34" s="33">
        <f t="shared" si="11"/>
        <v>-39758.4</v>
      </c>
      <c r="L34" s="33">
        <f t="shared" si="9"/>
        <v>-334144.8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-10270.51</v>
      </c>
      <c r="J37" s="17">
        <v>0</v>
      </c>
      <c r="K37" s="17">
        <v>0</v>
      </c>
      <c r="L37" s="33">
        <f t="shared" si="9"/>
        <v>-10270.51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1131831.88</v>
      </c>
      <c r="F38" s="38">
        <f t="shared" si="12"/>
        <v>1344000</v>
      </c>
      <c r="G38" s="38">
        <f t="shared" si="12"/>
        <v>0</v>
      </c>
      <c r="H38" s="38">
        <f t="shared" si="12"/>
        <v>-6597.25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2848364.04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17">
        <v>1866.5</v>
      </c>
      <c r="C51" s="17">
        <v>-0.03</v>
      </c>
      <c r="D51" s="17">
        <v>1851.45</v>
      </c>
      <c r="E51" s="17">
        <v>-698.5</v>
      </c>
      <c r="F51" s="17">
        <v>459.92</v>
      </c>
      <c r="G51" s="17">
        <v>590.94</v>
      </c>
      <c r="H51" s="17">
        <v>-1064.61</v>
      </c>
      <c r="I51" s="17">
        <v>0</v>
      </c>
      <c r="J51" s="17">
        <v>-154.36</v>
      </c>
      <c r="K51" s="17">
        <v>564.85</v>
      </c>
      <c r="L51" s="33">
        <f aca="true" t="shared" si="14" ref="L51:L56">SUM(B51:K51)</f>
        <v>3416.16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667161.23</v>
      </c>
      <c r="C56" s="41">
        <f t="shared" si="16"/>
        <v>530679.06</v>
      </c>
      <c r="D56" s="41">
        <f t="shared" si="16"/>
        <v>1730307</v>
      </c>
      <c r="E56" s="41">
        <f t="shared" si="16"/>
        <v>2542794.23</v>
      </c>
      <c r="F56" s="41">
        <f t="shared" si="16"/>
        <v>2789031</v>
      </c>
      <c r="G56" s="41">
        <f t="shared" si="16"/>
        <v>859964.8599999999</v>
      </c>
      <c r="H56" s="41">
        <f t="shared" si="16"/>
        <v>605913.1500000001</v>
      </c>
      <c r="I56" s="41">
        <f t="shared" si="16"/>
        <v>1090066.9300000002</v>
      </c>
      <c r="J56" s="41">
        <f t="shared" si="16"/>
        <v>749705.8500000001</v>
      </c>
      <c r="K56" s="41">
        <f t="shared" si="16"/>
        <v>951824.4399999998</v>
      </c>
      <c r="L56" s="42">
        <f t="shared" si="14"/>
        <v>12517447.749999998</v>
      </c>
      <c r="M56" s="51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667161.23</v>
      </c>
      <c r="C62" s="41">
        <f aca="true" t="shared" si="18" ref="C62:J62">SUM(C63:C74)</f>
        <v>530679.0599999999</v>
      </c>
      <c r="D62" s="41">
        <f t="shared" si="18"/>
        <v>1730307</v>
      </c>
      <c r="E62" s="41">
        <f t="shared" si="18"/>
        <v>2542794.23</v>
      </c>
      <c r="F62" s="41">
        <f t="shared" si="18"/>
        <v>2789031</v>
      </c>
      <c r="G62" s="41">
        <f t="shared" si="18"/>
        <v>859964.86</v>
      </c>
      <c r="H62" s="41">
        <f t="shared" si="18"/>
        <v>605913.15</v>
      </c>
      <c r="I62" s="41">
        <f>SUM(I63:I79)</f>
        <v>1090066.93</v>
      </c>
      <c r="J62" s="41">
        <f t="shared" si="18"/>
        <v>749705.85</v>
      </c>
      <c r="K62" s="41">
        <f>SUM(K63:K76)</f>
        <v>951824.44</v>
      </c>
      <c r="L62" s="41">
        <f>SUM(B62:K62)</f>
        <v>12517447.749999998</v>
      </c>
      <c r="M62" s="40"/>
    </row>
    <row r="63" spans="1:13" ht="18.75" customHeight="1">
      <c r="A63" s="46" t="s">
        <v>45</v>
      </c>
      <c r="B63" s="57">
        <v>667161.23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667161.23</v>
      </c>
      <c r="M63"/>
    </row>
    <row r="64" spans="1:13" ht="18.75" customHeight="1">
      <c r="A64" s="46" t="s">
        <v>54</v>
      </c>
      <c r="B64" s="17">
        <v>0</v>
      </c>
      <c r="C64" s="57">
        <v>464768.72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464768.72</v>
      </c>
      <c r="M64"/>
    </row>
    <row r="65" spans="1:13" ht="18.75" customHeight="1">
      <c r="A65" s="46" t="s">
        <v>55</v>
      </c>
      <c r="B65" s="17">
        <v>0</v>
      </c>
      <c r="C65" s="57">
        <v>65910.34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65910.34</v>
      </c>
      <c r="M65" s="54"/>
    </row>
    <row r="66" spans="1:12" ht="18.75" customHeight="1">
      <c r="A66" s="46" t="s">
        <v>46</v>
      </c>
      <c r="B66" s="17">
        <v>0</v>
      </c>
      <c r="C66" s="17">
        <v>0</v>
      </c>
      <c r="D66" s="57">
        <v>1730307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1730307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7">
        <v>2542794.23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2542794.23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7">
        <v>2789031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2789031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859964.86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859964.86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605913.15</v>
      </c>
      <c r="I70" s="17">
        <v>0</v>
      </c>
      <c r="J70" s="17">
        <v>0</v>
      </c>
      <c r="K70" s="17">
        <v>0</v>
      </c>
      <c r="L70" s="41">
        <f t="shared" si="19"/>
        <v>605913.15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1090066.93</v>
      </c>
      <c r="J71" s="17">
        <v>0</v>
      </c>
      <c r="K71" s="17">
        <v>0</v>
      </c>
      <c r="L71" s="41">
        <f t="shared" si="19"/>
        <v>1090066.93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749705.85</v>
      </c>
      <c r="K72" s="17">
        <v>0</v>
      </c>
      <c r="L72" s="41">
        <f t="shared" si="19"/>
        <v>749705.85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569322.96</v>
      </c>
      <c r="L73" s="41">
        <f t="shared" si="19"/>
        <v>569322.96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382501.48</v>
      </c>
      <c r="L74" s="41">
        <f t="shared" si="19"/>
        <v>382501.48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79</v>
      </c>
      <c r="H77"/>
      <c r="I77"/>
      <c r="J77"/>
      <c r="K77"/>
    </row>
    <row r="78" spans="1:11" ht="18" customHeight="1">
      <c r="A78" s="55" t="s">
        <v>86</v>
      </c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2024-05-27T19:33:02Z</dcterms:modified>
  <cp:category/>
  <cp:version/>
  <cp:contentType/>
  <cp:contentStatus/>
</cp:coreProperties>
</file>