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<sst xmlns="http://schemas.openxmlformats.org/spreadsheetml/2006/main" count="88" uniqueCount="87">
  <si>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</si>
  <si>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</si>
  <si>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</si>
  <si>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</si>
  <si>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</si>
  <si>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</si>
  <si>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</si>
  <si>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</si>
  <si>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</si>
  <si>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</si>
  <si>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</si>
  <si>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</si>
  <si>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</si>
  <si>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</si>
  <si>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</si>
  <si>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</si>
  <si>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</si>
  <si>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</si>
  <si>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</si>
  <si>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</si>
  <si>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</si>
  <si>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</si>
  <si>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</si>
  <si>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</si>
  <si>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</si>
  <si>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</si>
  <si>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</si>
  <si>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</si>
  <si>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</si>
  <si>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</si>
  <si>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</si>
  <si>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</si>
  <si>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</si>
  <si>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</si>
  <si>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</si>
  <si>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</si>
  <si>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</si>
  <si>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</si>
  <si>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</si>
  <si>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</si>
  <si>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</si>
  <si>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</si>
  <si>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</si>
  <si>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</si>
  <si>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</si>
  <si>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</si>
  <si>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</si>
  <si>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</si>
  <si>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</si>
  <si>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</si>
  <si>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</si>
  <si>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</si>
  <si>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</si>
  <si>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</si>
  <si>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</si>
  <si>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</si>
  <si>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</si>
  <si>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</si>
  <si>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</si>
  <si>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</si>
  <si>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</si>
  <si>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</si>
  <si>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</si>
  <si>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</si>
  <si>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</si>
  <si>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</si>
  <si>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</si>
  <si>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</si>
  <si>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</si>
  <si>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</si>
  <si>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</si>
  <si>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</si>
  <si>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</si>
  <si>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</si>
  <si>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</si>
  <si>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</si>
  <si>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</si>
  <si>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</si>
  <si>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</si>
  <si>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</si>
  <si>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</si>
  <si>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</si>
  <si>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</si>
  <si>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23/05/24 - VENCIMENTO 31/05/24</t>
  </si>
  <si>
    <t>4.9. Remuneração Veículos Elétricos</t>
  </si>
  <si>
    <t>5.3. Revisão de Remuneração pelo Transporte Coletivo ¹</t>
  </si>
  <si>
    <r>
      <t xml:space="preserve">             </t>
    </r>
    <r>
      <rPr>
        <vertAlign val="superscript"/>
        <sz val="10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Revisão da rede da madrugada, ARLA 32, equipamentos embarcados, abril/24, e investimento SMGO, de 01/10/21 a 31/12/23.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</si>
</sst>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6" fillId="0" borderId="0" xfId="0" applyNumberFormat="1" applyFont="1" applyAlignment="1">
      <alignment/>
    </xf>
    <xf numFmtId="171" fontId="34" fillId="0" borderId="4" xfId="46" applyNumberFormat="1" applyFont="1" applyFill="1" applyBorder="1" applyAlignment="1">
      <alignment horizontal="center" vertical="center"/>
    </xf>
    <xf numFmtId="164" fontId="34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4" fillId="0" borderId="4" xfId="46" applyNumberFormat="1" applyFont="1" applyBorder="1" applyAlignment="1">
      <alignment vertical="center"/>
    </xf>
    <xf numFmtId="44" fontId="34" fillId="0" borderId="4" xfId="46" applyFont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88273</v>
      </c>
      <c r="C7" s="10">
        <f aca="true" t="shared" si="0" ref="C7:K7">C8+C11</f>
        <v>116999</v>
      </c>
      <c r="D7" s="10">
        <f t="shared" si="0"/>
        <v>345969</v>
      </c>
      <c r="E7" s="10">
        <f t="shared" si="0"/>
        <v>263490</v>
      </c>
      <c r="F7" s="10">
        <f t="shared" si="0"/>
        <v>282905</v>
      </c>
      <c r="G7" s="10">
        <f t="shared" si="0"/>
        <v>163708</v>
      </c>
      <c r="H7" s="10">
        <f t="shared" si="0"/>
        <v>114581</v>
      </c>
      <c r="I7" s="10">
        <f t="shared" si="0"/>
        <v>127626</v>
      </c>
      <c r="J7" s="10">
        <f t="shared" si="0"/>
        <v>134481</v>
      </c>
      <c r="K7" s="10">
        <f t="shared" si="0"/>
        <v>229679</v>
      </c>
      <c r="L7" s="10">
        <f aca="true" t="shared" si="1" ref="L7:L13">SUM(B7:K7)</f>
        <v>1867711</v>
      </c>
      <c r="M7" s="11"/>
    </row>
    <row r="8" spans="1:13" ht="17.25" customHeight="1">
      <c r="A8" s="12" t="s">
        <v>80</v>
      </c>
      <c r="B8" s="13">
        <f>B9+B10</f>
        <v>4545</v>
      </c>
      <c r="C8" s="13">
        <f aca="true" t="shared" si="2" ref="C8:K8">C9+C10</f>
        <v>4851</v>
      </c>
      <c r="D8" s="13">
        <f t="shared" si="2"/>
        <v>14908</v>
      </c>
      <c r="E8" s="13">
        <f t="shared" si="2"/>
        <v>9936</v>
      </c>
      <c r="F8" s="13">
        <f t="shared" si="2"/>
        <v>9385</v>
      </c>
      <c r="G8" s="13">
        <f t="shared" si="2"/>
        <v>7682</v>
      </c>
      <c r="H8" s="13">
        <f t="shared" si="2"/>
        <v>4445</v>
      </c>
      <c r="I8" s="13">
        <f t="shared" si="2"/>
        <v>4346</v>
      </c>
      <c r="J8" s="13">
        <f t="shared" si="2"/>
        <v>6046</v>
      </c>
      <c r="K8" s="13">
        <f t="shared" si="2"/>
        <v>9293</v>
      </c>
      <c r="L8" s="13">
        <f t="shared" si="1"/>
        <v>75437</v>
      </c>
      <c r="M8"/>
    </row>
    <row r="9" spans="1:13" ht="17.25" customHeight="1">
      <c r="A9" s="14" t="s">
        <v>18</v>
      </c>
      <c r="B9" s="15">
        <v>4544</v>
      </c>
      <c r="C9" s="15">
        <v>4851</v>
      </c>
      <c r="D9" s="15">
        <v>14908</v>
      </c>
      <c r="E9" s="15">
        <v>9936</v>
      </c>
      <c r="F9" s="15">
        <v>9385</v>
      </c>
      <c r="G9" s="15">
        <v>7682</v>
      </c>
      <c r="H9" s="15">
        <v>4305</v>
      </c>
      <c r="I9" s="15">
        <v>4346</v>
      </c>
      <c r="J9" s="15">
        <v>6046</v>
      </c>
      <c r="K9" s="15">
        <v>9293</v>
      </c>
      <c r="L9" s="13">
        <f t="shared" si="1"/>
        <v>75296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140</v>
      </c>
      <c r="I10" s="15">
        <v>0</v>
      </c>
      <c r="J10" s="15">
        <v>0</v>
      </c>
      <c r="K10" s="15">
        <v>0</v>
      </c>
      <c r="L10" s="13">
        <f t="shared" si="1"/>
        <v>141</v>
      </c>
      <c r="M10"/>
    </row>
    <row r="11" spans="1:13" ht="17.25" customHeight="1">
      <c r="A11" s="12" t="s">
        <v>69</v>
      </c>
      <c r="B11" s="15">
        <v>83728</v>
      </c>
      <c r="C11" s="15">
        <v>112148</v>
      </c>
      <c r="D11" s="15">
        <v>331061</v>
      </c>
      <c r="E11" s="15">
        <v>253554</v>
      </c>
      <c r="F11" s="15">
        <v>273520</v>
      </c>
      <c r="G11" s="15">
        <v>156026</v>
      </c>
      <c r="H11" s="15">
        <v>110136</v>
      </c>
      <c r="I11" s="15">
        <v>123280</v>
      </c>
      <c r="J11" s="15">
        <v>128435</v>
      </c>
      <c r="K11" s="15">
        <v>220386</v>
      </c>
      <c r="L11" s="13">
        <f t="shared" si="1"/>
        <v>1792274</v>
      </c>
      <c r="M11" s="56"/>
    </row>
    <row r="12" spans="1:13" ht="17.25" customHeight="1">
      <c r="A12" s="14" t="s">
        <v>82</v>
      </c>
      <c r="B12" s="15">
        <v>9349</v>
      </c>
      <c r="C12" s="15">
        <v>7812</v>
      </c>
      <c r="D12" s="15">
        <v>27734</v>
      </c>
      <c r="E12" s="15">
        <v>23654</v>
      </c>
      <c r="F12" s="15">
        <v>22382</v>
      </c>
      <c r="G12" s="15">
        <v>13564</v>
      </c>
      <c r="H12" s="15">
        <v>9577</v>
      </c>
      <c r="I12" s="15">
        <v>6866</v>
      </c>
      <c r="J12" s="15">
        <v>8889</v>
      </c>
      <c r="K12" s="15">
        <v>13688</v>
      </c>
      <c r="L12" s="13">
        <f t="shared" si="1"/>
        <v>143515</v>
      </c>
      <c r="M12" s="56"/>
    </row>
    <row r="13" spans="1:13" ht="17.25" customHeight="1">
      <c r="A13" s="14" t="s">
        <v>70</v>
      </c>
      <c r="B13" s="15">
        <f>+B11-B12</f>
        <v>74379</v>
      </c>
      <c r="C13" s="15">
        <f aca="true" t="shared" si="3" ref="C13:K13">+C11-C12</f>
        <v>104336</v>
      </c>
      <c r="D13" s="15">
        <f t="shared" si="3"/>
        <v>303327</v>
      </c>
      <c r="E13" s="15">
        <f t="shared" si="3"/>
        <v>229900</v>
      </c>
      <c r="F13" s="15">
        <f t="shared" si="3"/>
        <v>251138</v>
      </c>
      <c r="G13" s="15">
        <f t="shared" si="3"/>
        <v>142462</v>
      </c>
      <c r="H13" s="15">
        <f t="shared" si="3"/>
        <v>100559</v>
      </c>
      <c r="I13" s="15">
        <f t="shared" si="3"/>
        <v>116414</v>
      </c>
      <c r="J13" s="15">
        <f t="shared" si="3"/>
        <v>119546</v>
      </c>
      <c r="K13" s="15">
        <f t="shared" si="3"/>
        <v>206698</v>
      </c>
      <c r="L13" s="13">
        <f t="shared" si="1"/>
        <v>1648759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1.064308445345365</v>
      </c>
      <c r="C18" s="22">
        <v>1.107389165245706</v>
      </c>
      <c r="D18" s="22">
        <v>1.014343820249686</v>
      </c>
      <c r="E18" s="22">
        <v>1.069861466129082</v>
      </c>
      <c r="F18" s="22">
        <v>1.130025620179541</v>
      </c>
      <c r="G18" s="22">
        <v>1.086017946509222</v>
      </c>
      <c r="H18" s="22">
        <v>0.964213506338943</v>
      </c>
      <c r="I18" s="22">
        <v>1.097371398004661</v>
      </c>
      <c r="J18" s="22">
        <v>1.173436555992503</v>
      </c>
      <c r="K18" s="22">
        <v>1.078978820229182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790225.73</v>
      </c>
      <c r="C20" s="25">
        <f aca="true" t="shared" si="4" ref="C20:K20">SUM(C21:C30)</f>
        <v>552271</v>
      </c>
      <c r="D20" s="25">
        <f t="shared" si="4"/>
        <v>1795879.67</v>
      </c>
      <c r="E20" s="25">
        <f t="shared" si="4"/>
        <v>1453706.6199999999</v>
      </c>
      <c r="F20" s="25">
        <f t="shared" si="4"/>
        <v>1484099.83</v>
      </c>
      <c r="G20" s="25">
        <f t="shared" si="4"/>
        <v>892831.61</v>
      </c>
      <c r="H20" s="25">
        <f t="shared" si="4"/>
        <v>630911.3</v>
      </c>
      <c r="I20" s="25">
        <f t="shared" si="4"/>
        <v>636014.5100000001</v>
      </c>
      <c r="J20" s="25">
        <f t="shared" si="4"/>
        <v>776521.3700000001</v>
      </c>
      <c r="K20" s="25">
        <f t="shared" si="4"/>
        <v>996309.3299999998</v>
      </c>
      <c r="L20" s="25">
        <f>SUM(B20:K20)</f>
        <v>10008770.97</v>
      </c>
      <c r="M20"/>
    </row>
    <row r="21" spans="1:13" ht="17.25" customHeight="1">
      <c r="A21" s="26" t="s">
        <v>22</v>
      </c>
      <c r="B21" s="52">
        <f>ROUND((B15+B16)*B7,2)</f>
        <v>646767.44</v>
      </c>
      <c r="C21" s="52">
        <f aca="true" t="shared" si="5" ref="C21:K21">ROUND((C15+C16)*C7,2)</f>
        <v>482655.97</v>
      </c>
      <c r="D21" s="52">
        <f t="shared" si="5"/>
        <v>1698673.19</v>
      </c>
      <c r="E21" s="52">
        <f t="shared" si="5"/>
        <v>1310441.17</v>
      </c>
      <c r="F21" s="52">
        <f t="shared" si="5"/>
        <v>1243197.73</v>
      </c>
      <c r="G21" s="52">
        <f t="shared" si="5"/>
        <v>791020.69</v>
      </c>
      <c r="H21" s="52">
        <f t="shared" si="5"/>
        <v>609857.37</v>
      </c>
      <c r="I21" s="52">
        <f t="shared" si="5"/>
        <v>563200.78</v>
      </c>
      <c r="J21" s="52">
        <f t="shared" si="5"/>
        <v>639134.4</v>
      </c>
      <c r="K21" s="52">
        <f t="shared" si="5"/>
        <v>891384.2</v>
      </c>
      <c r="L21" s="33">
        <f aca="true" t="shared" si="6" ref="L21:L29">SUM(B21:K21)</f>
        <v>8876332.94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41592.61</v>
      </c>
      <c r="C22" s="33">
        <f t="shared" si="7"/>
        <v>51832.02</v>
      </c>
      <c r="D22" s="33">
        <f t="shared" si="7"/>
        <v>24365.46</v>
      </c>
      <c r="E22" s="33">
        <f t="shared" si="7"/>
        <v>91549.34</v>
      </c>
      <c r="F22" s="33">
        <f t="shared" si="7"/>
        <v>161647.56</v>
      </c>
      <c r="G22" s="33">
        <f t="shared" si="7"/>
        <v>68041.98</v>
      </c>
      <c r="H22" s="33">
        <f t="shared" si="7"/>
        <v>-21824.66</v>
      </c>
      <c r="I22" s="33">
        <f t="shared" si="7"/>
        <v>54839.65</v>
      </c>
      <c r="J22" s="33">
        <f t="shared" si="7"/>
        <v>110849.27</v>
      </c>
      <c r="K22" s="33">
        <f t="shared" si="7"/>
        <v>70400.47</v>
      </c>
      <c r="L22" s="33">
        <f t="shared" si="6"/>
        <v>653293.7</v>
      </c>
      <c r="M22"/>
    </row>
    <row r="23" spans="1:13" ht="17.25" customHeight="1">
      <c r="A23" s="27" t="s">
        <v>24</v>
      </c>
      <c r="B23" s="33">
        <v>0</v>
      </c>
      <c r="C23" s="33">
        <v>15229.52</v>
      </c>
      <c r="D23" s="33">
        <v>66725.3</v>
      </c>
      <c r="E23" s="33">
        <v>37109.71</v>
      </c>
      <c r="F23" s="33">
        <v>55482.88</v>
      </c>
      <c r="G23" s="33">
        <v>32537.56</v>
      </c>
      <c r="H23" s="33">
        <v>23047.1</v>
      </c>
      <c r="I23" s="33">
        <v>15295.38</v>
      </c>
      <c r="J23" s="33">
        <v>21897.67</v>
      </c>
      <c r="K23" s="33">
        <v>29530.65</v>
      </c>
      <c r="L23" s="33">
        <f t="shared" si="6"/>
        <v>296855.77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612.67</v>
      </c>
      <c r="C26" s="33">
        <v>427.51</v>
      </c>
      <c r="D26" s="33">
        <v>1394.16</v>
      </c>
      <c r="E26" s="33">
        <v>1127.31</v>
      </c>
      <c r="F26" s="33">
        <v>1151.82</v>
      </c>
      <c r="G26" s="33">
        <v>691.64</v>
      </c>
      <c r="H26" s="33">
        <v>490.14</v>
      </c>
      <c r="I26" s="33">
        <v>492.86</v>
      </c>
      <c r="J26" s="33">
        <v>601.78</v>
      </c>
      <c r="K26" s="33">
        <v>773.33</v>
      </c>
      <c r="L26" s="33">
        <f t="shared" si="6"/>
        <v>7763.22</v>
      </c>
      <c r="M26" s="56"/>
    </row>
    <row r="27" spans="1:13" ht="17.25" customHeight="1">
      <c r="A27" s="27" t="s">
        <v>73</v>
      </c>
      <c r="B27" s="33">
        <v>317.62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468.22</v>
      </c>
      <c r="L27" s="33">
        <f t="shared" si="6"/>
        <v>4403.990000000001</v>
      </c>
      <c r="M27" s="56"/>
    </row>
    <row r="28" spans="1:13" ht="17.25" customHeight="1">
      <c r="A28" s="27" t="s">
        <v>74</v>
      </c>
      <c r="B28" s="33">
        <v>148.14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2023.7600000000002</v>
      </c>
      <c r="M28" s="56"/>
    </row>
    <row r="29" spans="1:13" ht="17.25" customHeight="1">
      <c r="A29" s="27" t="s">
        <v>84</v>
      </c>
      <c r="B29" s="33">
        <v>99017.2</v>
      </c>
      <c r="C29" s="33"/>
      <c r="D29" s="33"/>
      <c r="E29" s="33">
        <v>9035.44</v>
      </c>
      <c r="F29" s="33">
        <v>18096.75</v>
      </c>
      <c r="G29" s="33"/>
      <c r="H29" s="33">
        <v>17167.5</v>
      </c>
      <c r="I29" s="33"/>
      <c r="J29" s="33">
        <v>0</v>
      </c>
      <c r="K29" s="33">
        <v>0</v>
      </c>
      <c r="L29" s="33">
        <f t="shared" si="6"/>
        <v>143316.89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21590.98999999999</v>
      </c>
      <c r="C32" s="33">
        <f t="shared" si="8"/>
        <v>192710.2</v>
      </c>
      <c r="D32" s="33">
        <f t="shared" si="8"/>
        <v>631200.52</v>
      </c>
      <c r="E32" s="33">
        <f t="shared" si="8"/>
        <v>394213.19999999984</v>
      </c>
      <c r="F32" s="33">
        <f t="shared" si="8"/>
        <v>280707.86</v>
      </c>
      <c r="G32" s="33">
        <f t="shared" si="8"/>
        <v>227759.07</v>
      </c>
      <c r="H32" s="33">
        <f t="shared" si="8"/>
        <v>103286.8</v>
      </c>
      <c r="I32" s="33">
        <f t="shared" si="8"/>
        <v>86046.81</v>
      </c>
      <c r="J32" s="33">
        <f t="shared" si="8"/>
        <v>256228.58</v>
      </c>
      <c r="K32" s="33">
        <f t="shared" si="8"/>
        <v>436786.81</v>
      </c>
      <c r="L32" s="33">
        <f aca="true" t="shared" si="9" ref="L32:L39">SUM(B32:K32)</f>
        <v>2630530.84</v>
      </c>
      <c r="M32"/>
    </row>
    <row r="33" spans="1:13" ht="18.75" customHeight="1">
      <c r="A33" s="27" t="s">
        <v>28</v>
      </c>
      <c r="B33" s="33">
        <f>B34+B35+B36+B37</f>
        <v>-19993.6</v>
      </c>
      <c r="C33" s="33">
        <f aca="true" t="shared" si="10" ref="C33:K33">C34+C35+C36+C37</f>
        <v>-21344.4</v>
      </c>
      <c r="D33" s="33">
        <f t="shared" si="10"/>
        <v>-65595.2</v>
      </c>
      <c r="E33" s="33">
        <f t="shared" si="10"/>
        <v>-43718.4</v>
      </c>
      <c r="F33" s="33">
        <f t="shared" si="10"/>
        <v>-41294</v>
      </c>
      <c r="G33" s="33">
        <f t="shared" si="10"/>
        <v>-33800.8</v>
      </c>
      <c r="H33" s="33">
        <f t="shared" si="10"/>
        <v>-18942</v>
      </c>
      <c r="I33" s="33">
        <f t="shared" si="10"/>
        <v>-21658.61</v>
      </c>
      <c r="J33" s="33">
        <f t="shared" si="10"/>
        <v>-26602.4</v>
      </c>
      <c r="K33" s="33">
        <f t="shared" si="10"/>
        <v>-40889.2</v>
      </c>
      <c r="L33" s="33">
        <f t="shared" si="9"/>
        <v>-333838.61000000004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-19993.6</v>
      </c>
      <c r="C34" s="33">
        <f t="shared" si="11"/>
        <v>-21344.4</v>
      </c>
      <c r="D34" s="33">
        <f t="shared" si="11"/>
        <v>-65595.2</v>
      </c>
      <c r="E34" s="33">
        <f t="shared" si="11"/>
        <v>-43718.4</v>
      </c>
      <c r="F34" s="33">
        <f t="shared" si="11"/>
        <v>-41294</v>
      </c>
      <c r="G34" s="33">
        <f t="shared" si="11"/>
        <v>-33800.8</v>
      </c>
      <c r="H34" s="33">
        <f t="shared" si="11"/>
        <v>-18942</v>
      </c>
      <c r="I34" s="33">
        <f t="shared" si="11"/>
        <v>-19122.4</v>
      </c>
      <c r="J34" s="33">
        <f t="shared" si="11"/>
        <v>-26602.4</v>
      </c>
      <c r="K34" s="33">
        <f t="shared" si="11"/>
        <v>-40889.2</v>
      </c>
      <c r="L34" s="33">
        <f t="shared" si="9"/>
        <v>-331302.4000000001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-2536.21</v>
      </c>
      <c r="J37" s="17">
        <v>0</v>
      </c>
      <c r="K37" s="17">
        <v>0</v>
      </c>
      <c r="L37" s="33">
        <f t="shared" si="9"/>
        <v>-2536.21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85</v>
      </c>
      <c r="B51" s="17">
        <v>148455.18</v>
      </c>
      <c r="C51" s="17">
        <v>214054.6</v>
      </c>
      <c r="D51" s="17">
        <v>696795.72</v>
      </c>
      <c r="E51" s="17">
        <v>443699.72</v>
      </c>
      <c r="F51" s="17">
        <v>322001.86</v>
      </c>
      <c r="G51" s="17">
        <v>261559.87</v>
      </c>
      <c r="H51" s="17">
        <v>128826.05</v>
      </c>
      <c r="I51" s="17">
        <v>107705.42</v>
      </c>
      <c r="J51" s="17">
        <v>282830.98</v>
      </c>
      <c r="K51" s="17">
        <v>477676.01</v>
      </c>
      <c r="L51" s="33">
        <f aca="true" t="shared" si="14" ref="L51:L56">SUM(B51:K51)</f>
        <v>3083605.41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811816.72</v>
      </c>
      <c r="C56" s="41">
        <f t="shared" si="16"/>
        <v>744981.2</v>
      </c>
      <c r="D56" s="41">
        <f t="shared" si="16"/>
        <v>2427080.19</v>
      </c>
      <c r="E56" s="41">
        <f t="shared" si="16"/>
        <v>1847919.8199999998</v>
      </c>
      <c r="F56" s="41">
        <f t="shared" si="16"/>
        <v>1764807.69</v>
      </c>
      <c r="G56" s="41">
        <f t="shared" si="16"/>
        <v>1120590.68</v>
      </c>
      <c r="H56" s="41">
        <f t="shared" si="16"/>
        <v>734198.1000000001</v>
      </c>
      <c r="I56" s="41">
        <f t="shared" si="16"/>
        <v>722061.3200000001</v>
      </c>
      <c r="J56" s="41">
        <f t="shared" si="16"/>
        <v>1032749.9500000001</v>
      </c>
      <c r="K56" s="41">
        <f t="shared" si="16"/>
        <v>1433096.14</v>
      </c>
      <c r="L56" s="42">
        <f t="shared" si="14"/>
        <v>12639301.809999999</v>
      </c>
      <c r="M56" s="51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811816.72</v>
      </c>
      <c r="C62" s="41">
        <f aca="true" t="shared" si="18" ref="C62:J62">SUM(C63:C74)</f>
        <v>744981.2000000001</v>
      </c>
      <c r="D62" s="41">
        <f t="shared" si="18"/>
        <v>2427080.19</v>
      </c>
      <c r="E62" s="41">
        <f t="shared" si="18"/>
        <v>1847919.8200000003</v>
      </c>
      <c r="F62" s="41">
        <f t="shared" si="18"/>
        <v>1764807.69</v>
      </c>
      <c r="G62" s="41">
        <f t="shared" si="18"/>
        <v>1120590.6800000002</v>
      </c>
      <c r="H62" s="41">
        <f t="shared" si="18"/>
        <v>734198.1000000001</v>
      </c>
      <c r="I62" s="41">
        <f>SUM(I63:I79)</f>
        <v>722061.3200000001</v>
      </c>
      <c r="J62" s="41">
        <f t="shared" si="18"/>
        <v>1032749.95</v>
      </c>
      <c r="K62" s="41">
        <f>SUM(K63:K76)</f>
        <v>1433096.15</v>
      </c>
      <c r="L62" s="41">
        <f>SUM(B62:K62)</f>
        <v>12639301.819999998</v>
      </c>
      <c r="M62" s="40"/>
    </row>
    <row r="63" spans="1:13" ht="18.75" customHeight="1">
      <c r="A63" s="46" t="s">
        <v>45</v>
      </c>
      <c r="B63" s="57">
        <v>811816.72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811816.72</v>
      </c>
      <c r="M63"/>
    </row>
    <row r="64" spans="1:13" ht="18.75" customHeight="1">
      <c r="A64" s="46" t="s">
        <v>54</v>
      </c>
      <c r="B64" s="17">
        <v>0</v>
      </c>
      <c r="C64" s="57">
        <v>644920.65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644920.65</v>
      </c>
      <c r="M64"/>
    </row>
    <row r="65" spans="1:13" ht="18.75" customHeight="1">
      <c r="A65" s="46" t="s">
        <v>55</v>
      </c>
      <c r="B65" s="17">
        <v>0</v>
      </c>
      <c r="C65" s="57">
        <v>100060.55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100060.55</v>
      </c>
      <c r="M65" s="54"/>
    </row>
    <row r="66" spans="1:12" ht="18.75" customHeight="1">
      <c r="A66" s="46" t="s">
        <v>46</v>
      </c>
      <c r="B66" s="17">
        <v>0</v>
      </c>
      <c r="C66" s="17">
        <v>0</v>
      </c>
      <c r="D66" s="57">
        <v>2427080.19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2427080.19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57">
        <v>1847919.8200000003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1847919.8200000003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57">
        <v>1764807.69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1764807.69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1120590.6800000002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1120590.6800000002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734198.1000000001</v>
      </c>
      <c r="I70" s="17">
        <v>0</v>
      </c>
      <c r="J70" s="17">
        <v>0</v>
      </c>
      <c r="K70" s="17">
        <v>0</v>
      </c>
      <c r="L70" s="41">
        <f t="shared" si="19"/>
        <v>734198.1000000001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722061.3200000001</v>
      </c>
      <c r="J71" s="17">
        <v>0</v>
      </c>
      <c r="K71" s="17">
        <v>0</v>
      </c>
      <c r="L71" s="41">
        <f t="shared" si="19"/>
        <v>722061.3200000001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1032749.95</v>
      </c>
      <c r="K72" s="17">
        <v>0</v>
      </c>
      <c r="L72" s="41">
        <f t="shared" si="19"/>
        <v>1032749.95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837167.86</v>
      </c>
      <c r="L73" s="41">
        <f t="shared" si="19"/>
        <v>837167.86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595928.29</v>
      </c>
      <c r="L74" s="41">
        <f t="shared" si="19"/>
        <v>595928.29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65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79</v>
      </c>
      <c r="H77"/>
      <c r="I77"/>
      <c r="J77"/>
      <c r="K77"/>
    </row>
    <row r="78" spans="1:11" ht="18" customHeight="1">
      <c r="A78" s="55" t="s">
        <v>86</v>
      </c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2024-05-31T10:05:22Z</dcterms:modified>
  <cp:category/>
  <cp:version/>
  <cp:contentType/>
  <cp:contentStatus/>
</cp:coreProperties>
</file>