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<sst xmlns="http://schemas.openxmlformats.org/spreadsheetml/2006/main" count="83" uniqueCount="82">
  <si>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</si>
  <si>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</si>
  <si>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</si>
  <si>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</si>
  <si>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</si>
  <si>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</si>
  <si>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</si>
  <si>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</si>
  <si>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</si>
  <si>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</si>
  <si>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</si>
  <si>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</si>
  <si>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</si>
  <si>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</si>
  <si>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</si>
  <si>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</si>
  <si>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</si>
  <si>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</si>
  <si>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</si>
  <si>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</si>
  <si>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</si>
  <si>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</si>
  <si>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</si>
  <si>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</si>
  <si>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</si>
  <si>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</si>
  <si>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</si>
  <si>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</si>
  <si>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</si>
  <si>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</si>
  <si>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</si>
  <si>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</si>
  <si>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</si>
  <si>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</si>
  <si>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</si>
  <si>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</si>
  <si>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</si>
  <si>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</si>
  <si>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</si>
  <si>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</si>
  <si>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</si>
  <si>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</si>
  <si>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</si>
  <si>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</si>
  <si>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</si>
  <si>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</si>
  <si>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</si>
  <si>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</si>
  <si>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</si>
  <si>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</si>
  <si>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</si>
  <si>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</si>
  <si>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</si>
  <si>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</si>
  <si>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</si>
  <si>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</si>
  <si>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</si>
  <si>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</si>
  <si>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</si>
  <si>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</si>
  <si>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</si>
  <si>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</si>
  <si>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</si>
  <si>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</si>
  <si>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</si>
  <si>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</si>
  <si>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</si>
  <si>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</si>
  <si>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</si>
  <si>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</si>
  <si>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</si>
  <si>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</si>
  <si>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</si>
  <si>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</si>
  <si>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</si>
  <si>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</si>
  <si>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</si>
  <si>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</si>
  <si>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</si>
  <si>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</si>
  <si>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02/05/24 - VENCIMENTO 09/05/24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</si>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</sst>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354004</v>
      </c>
      <c r="C7" s="46">
        <f aca="true" t="shared" si="0" ref="C7:J7">+C8+C11</f>
        <v>286740</v>
      </c>
      <c r="D7" s="46">
        <f t="shared" si="0"/>
        <v>326098</v>
      </c>
      <c r="E7" s="46">
        <f t="shared" si="0"/>
        <v>192911</v>
      </c>
      <c r="F7" s="46">
        <f t="shared" si="0"/>
        <v>257346</v>
      </c>
      <c r="G7" s="46">
        <f t="shared" si="0"/>
        <v>240876</v>
      </c>
      <c r="H7" s="46">
        <f t="shared" si="0"/>
        <v>269634</v>
      </c>
      <c r="I7" s="46">
        <f t="shared" si="0"/>
        <v>380544</v>
      </c>
      <c r="J7" s="46">
        <f t="shared" si="0"/>
        <v>123759</v>
      </c>
      <c r="K7" s="38">
        <f aca="true" t="shared" si="1" ref="K7:K13">SUM(B7:J7)</f>
        <v>2431912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15262</v>
      </c>
      <c r="C8" s="44">
        <f t="shared" si="2"/>
        <v>15407</v>
      </c>
      <c r="D8" s="44">
        <f t="shared" si="2"/>
        <v>13714</v>
      </c>
      <c r="E8" s="44">
        <f t="shared" si="2"/>
        <v>10264</v>
      </c>
      <c r="F8" s="44">
        <f t="shared" si="2"/>
        <v>11722</v>
      </c>
      <c r="G8" s="44">
        <f t="shared" si="2"/>
        <v>6067</v>
      </c>
      <c r="H8" s="44">
        <f t="shared" si="2"/>
        <v>5229</v>
      </c>
      <c r="I8" s="44">
        <f t="shared" si="2"/>
        <v>15402</v>
      </c>
      <c r="J8" s="44">
        <f t="shared" si="2"/>
        <v>3310</v>
      </c>
      <c r="K8" s="38">
        <f t="shared" si="1"/>
        <v>96377</v>
      </c>
      <c r="L8"/>
      <c r="M8"/>
      <c r="N8"/>
    </row>
    <row r="9" spans="1:14" ht="16.5" customHeight="1">
      <c r="A9" s="22" t="s">
        <v>32</v>
      </c>
      <c r="B9" s="44">
        <v>15209</v>
      </c>
      <c r="C9" s="44">
        <v>15404</v>
      </c>
      <c r="D9" s="44">
        <v>13714</v>
      </c>
      <c r="E9" s="44">
        <v>9947</v>
      </c>
      <c r="F9" s="44">
        <v>11702</v>
      </c>
      <c r="G9" s="44">
        <v>6064</v>
      </c>
      <c r="H9" s="44">
        <v>5229</v>
      </c>
      <c r="I9" s="44">
        <v>15334</v>
      </c>
      <c r="J9" s="44">
        <v>3310</v>
      </c>
      <c r="K9" s="38">
        <f t="shared" si="1"/>
        <v>95913</v>
      </c>
      <c r="L9"/>
      <c r="M9"/>
      <c r="N9"/>
    </row>
    <row r="10" spans="1:14" ht="16.5" customHeight="1">
      <c r="A10" s="22" t="s">
        <v>31</v>
      </c>
      <c r="B10" s="44">
        <v>53</v>
      </c>
      <c r="C10" s="44">
        <v>3</v>
      </c>
      <c r="D10" s="44">
        <v>0</v>
      </c>
      <c r="E10" s="44">
        <v>317</v>
      </c>
      <c r="F10" s="44">
        <v>20</v>
      </c>
      <c r="G10" s="44">
        <v>3</v>
      </c>
      <c r="H10" s="44">
        <v>0</v>
      </c>
      <c r="I10" s="44">
        <v>68</v>
      </c>
      <c r="J10" s="44">
        <v>0</v>
      </c>
      <c r="K10" s="38">
        <f t="shared" si="1"/>
        <v>464</v>
      </c>
      <c r="L10"/>
      <c r="M10"/>
      <c r="N10"/>
    </row>
    <row r="11" spans="1:14" ht="16.5" customHeight="1">
      <c r="A11" s="43" t="s">
        <v>67</v>
      </c>
      <c r="B11" s="42">
        <v>338742</v>
      </c>
      <c r="C11" s="42">
        <v>271333</v>
      </c>
      <c r="D11" s="42">
        <v>312384</v>
      </c>
      <c r="E11" s="42">
        <v>182647</v>
      </c>
      <c r="F11" s="42">
        <v>245624</v>
      </c>
      <c r="G11" s="42">
        <v>234809</v>
      </c>
      <c r="H11" s="42">
        <v>264405</v>
      </c>
      <c r="I11" s="42">
        <v>365142</v>
      </c>
      <c r="J11" s="42">
        <v>120449</v>
      </c>
      <c r="K11" s="38">
        <f t="shared" si="1"/>
        <v>2335535</v>
      </c>
      <c r="L11" s="59"/>
      <c r="M11" s="59"/>
      <c r="N11" s="59"/>
    </row>
    <row r="12" spans="1:14" ht="16.5" customHeight="1">
      <c r="A12" s="22" t="s">
        <v>79</v>
      </c>
      <c r="B12" s="42">
        <v>24541</v>
      </c>
      <c r="C12" s="42">
        <v>20811</v>
      </c>
      <c r="D12" s="42">
        <v>25032</v>
      </c>
      <c r="E12" s="42">
        <v>17614</v>
      </c>
      <c r="F12" s="42">
        <v>15862</v>
      </c>
      <c r="G12" s="42">
        <v>14582</v>
      </c>
      <c r="H12" s="42">
        <v>14699</v>
      </c>
      <c r="I12" s="42">
        <v>20596</v>
      </c>
      <c r="J12" s="42">
        <v>5588</v>
      </c>
      <c r="K12" s="38">
        <f t="shared" si="1"/>
        <v>159325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314201</v>
      </c>
      <c r="C13" s="42">
        <f>+C11-C12</f>
        <v>250522</v>
      </c>
      <c r="D13" s="42">
        <f>+D11-D12</f>
        <v>287352</v>
      </c>
      <c r="E13" s="42">
        <f aca="true" t="shared" si="3" ref="E13:J13">+E11-E12</f>
        <v>165033</v>
      </c>
      <c r="F13" s="42">
        <f t="shared" si="3"/>
        <v>229762</v>
      </c>
      <c r="G13" s="42">
        <f t="shared" si="3"/>
        <v>220227</v>
      </c>
      <c r="H13" s="42">
        <f t="shared" si="3"/>
        <v>249706</v>
      </c>
      <c r="I13" s="42">
        <f t="shared" si="3"/>
        <v>344546</v>
      </c>
      <c r="J13" s="42">
        <f t="shared" si="3"/>
        <v>114861</v>
      </c>
      <c r="K13" s="38">
        <f t="shared" si="1"/>
        <v>2176210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/>
      <c r="C17" s="40"/>
      <c r="D17" s="40"/>
      <c r="E17" s="40"/>
      <c r="F17" s="40"/>
      <c r="G17" s="40"/>
      <c r="H17" s="40"/>
      <c r="I17" s="40"/>
      <c r="J17" s="40"/>
      <c r="K17" s="31"/>
    </row>
    <row r="18" spans="1:11" ht="16.5" customHeight="1">
      <c r="A18" s="16" t="s">
        <v>29</v>
      </c>
      <c r="B18" s="39">
        <v>1.067987713834351</v>
      </c>
      <c r="C18" s="39">
        <v>1.126574049338014</v>
      </c>
      <c r="D18" s="39">
        <v>1.100980304531317</v>
      </c>
      <c r="E18" s="39">
        <v>1.334727599565256</v>
      </c>
      <c r="F18" s="39">
        <v>1.008401299063689</v>
      </c>
      <c r="G18" s="39">
        <v>1.130272655105021</v>
      </c>
      <c r="H18" s="39">
        <v>1.101720975667755</v>
      </c>
      <c r="I18" s="39">
        <v>1.026135674536799</v>
      </c>
      <c r="J18" s="39">
        <v>1.032767112887105</v>
      </c>
      <c r="K18" s="31"/>
    </row>
    <row r="19" spans="1:11" ht="12" customHeight="1">
      <c r="A19" s="16"/>
      <c r="B19" s="31"/>
      <c r="C19" s="31"/>
      <c r="D19" s="31"/>
      <c r="E19" s="38"/>
      <c r="F19" s="31"/>
      <c r="G19" s="31"/>
      <c r="H19" s="31"/>
      <c r="I19" s="31"/>
      <c r="J19" s="31"/>
      <c r="K19" s="15"/>
    </row>
    <row r="20" spans="1:14" ht="16.5" customHeight="1">
      <c r="A20" s="37" t="s">
        <v>78</v>
      </c>
      <c r="B20" s="36">
        <f>SUM(B21:B30)</f>
        <v>1770268.71</v>
      </c>
      <c r="C20" s="36">
        <f aca="true" t="shared" si="4" ref="C20:J20">SUM(C21:C30)</f>
        <v>1667147.87</v>
      </c>
      <c r="D20" s="36">
        <f t="shared" si="4"/>
        <v>2042252.64</v>
      </c>
      <c r="E20" s="36">
        <f t="shared" si="4"/>
        <v>1278402.59</v>
      </c>
      <c r="F20" s="36">
        <f t="shared" si="4"/>
        <v>1360790.53</v>
      </c>
      <c r="G20" s="36">
        <f t="shared" si="4"/>
        <v>1435926.9100000001</v>
      </c>
      <c r="H20" s="36">
        <f t="shared" si="4"/>
        <v>1255689.03</v>
      </c>
      <c r="I20" s="36">
        <f t="shared" si="4"/>
        <v>1751897.1300000004</v>
      </c>
      <c r="J20" s="36">
        <f t="shared" si="4"/>
        <v>616508.9500000001</v>
      </c>
      <c r="K20" s="36">
        <f aca="true" t="shared" si="5" ref="K20:K29">SUM(B20:J20)</f>
        <v>13178884.36</v>
      </c>
      <c r="L20"/>
      <c r="M20"/>
      <c r="N20"/>
    </row>
    <row r="21" spans="1:14" ht="16.5" customHeight="1">
      <c r="A21" s="35" t="s">
        <v>28</v>
      </c>
      <c r="B21" s="58">
        <f>ROUND((B15+B16)*B7,2)</f>
        <v>1598292.66</v>
      </c>
      <c r="C21" s="58">
        <f>ROUND((C15+C16)*C7,2)</f>
        <v>1422230.4</v>
      </c>
      <c r="D21" s="58">
        <f aca="true" t="shared" si="6" ref="D21:J21">ROUND((D15+D16)*D7,2)</f>
        <v>1793049.85</v>
      </c>
      <c r="E21" s="58">
        <f t="shared" si="6"/>
        <v>922230.33</v>
      </c>
      <c r="F21" s="58">
        <f t="shared" si="6"/>
        <v>1301939.15</v>
      </c>
      <c r="G21" s="58">
        <f t="shared" si="6"/>
        <v>1230948.62</v>
      </c>
      <c r="H21" s="58">
        <f t="shared" si="6"/>
        <v>1097140.75</v>
      </c>
      <c r="I21" s="58">
        <f t="shared" si="6"/>
        <v>1564111.95</v>
      </c>
      <c r="J21" s="58">
        <f t="shared" si="6"/>
        <v>575578.36</v>
      </c>
      <c r="K21" s="30">
        <f t="shared" si="5"/>
        <v>11505522.07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108664.26</v>
      </c>
      <c r="C22" s="30">
        <f t="shared" si="7"/>
        <v>180017.46</v>
      </c>
      <c r="D22" s="30">
        <f t="shared" si="7"/>
        <v>181062.72</v>
      </c>
      <c r="E22" s="30">
        <f t="shared" si="7"/>
        <v>308695.94</v>
      </c>
      <c r="F22" s="30">
        <f t="shared" si="7"/>
        <v>10937.98</v>
      </c>
      <c r="G22" s="30">
        <f t="shared" si="7"/>
        <v>160358.95</v>
      </c>
      <c r="H22" s="30">
        <f t="shared" si="7"/>
        <v>111602.23</v>
      </c>
      <c r="I22" s="30">
        <f t="shared" si="7"/>
        <v>40879.12</v>
      </c>
      <c r="J22" s="30">
        <f t="shared" si="7"/>
        <v>18860.04</v>
      </c>
      <c r="K22" s="30">
        <f t="shared" si="5"/>
        <v>1121078.7</v>
      </c>
      <c r="L22"/>
      <c r="M22"/>
      <c r="N22"/>
    </row>
    <row r="23" spans="1:14" ht="16.5" customHeight="1">
      <c r="A23" s="18" t="s">
        <v>26</v>
      </c>
      <c r="B23" s="30">
        <v>58904.23</v>
      </c>
      <c r="C23" s="30">
        <v>58975.79</v>
      </c>
      <c r="D23" s="30">
        <v>59871.63</v>
      </c>
      <c r="E23" s="30">
        <v>40376.77</v>
      </c>
      <c r="F23" s="30">
        <v>44211.12</v>
      </c>
      <c r="G23" s="30">
        <v>40753.67</v>
      </c>
      <c r="H23" s="30">
        <v>41491.62</v>
      </c>
      <c r="I23" s="30">
        <v>68372.81</v>
      </c>
      <c r="J23" s="30">
        <v>19374.59</v>
      </c>
      <c r="K23" s="30">
        <f t="shared" si="5"/>
        <v>432332.23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1383.27</v>
      </c>
      <c r="C26" s="30">
        <v>1301.58</v>
      </c>
      <c r="D26" s="30">
        <v>1595.66</v>
      </c>
      <c r="E26" s="30">
        <v>999.33</v>
      </c>
      <c r="F26" s="30">
        <v>1061.96</v>
      </c>
      <c r="G26" s="30">
        <v>1121.87</v>
      </c>
      <c r="H26" s="30">
        <v>980.27</v>
      </c>
      <c r="I26" s="30">
        <v>1369.66</v>
      </c>
      <c r="J26" s="30">
        <v>481.97</v>
      </c>
      <c r="K26" s="30">
        <f t="shared" si="5"/>
        <v>10295.57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246.69</v>
      </c>
      <c r="G27" s="30">
        <v>253.69</v>
      </c>
      <c r="H27" s="30">
        <v>238.43</v>
      </c>
      <c r="I27" s="30">
        <v>308.37</v>
      </c>
      <c r="J27" s="30">
        <v>118.26</v>
      </c>
      <c r="K27" s="30">
        <f t="shared" si="5"/>
        <v>2391.2700000000004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779.26</v>
      </c>
      <c r="D28" s="30">
        <v>1004.04</v>
      </c>
      <c r="E28" s="30">
        <v>581.53</v>
      </c>
      <c r="F28" s="30">
        <v>623.58</v>
      </c>
      <c r="G28" s="30">
        <v>720.06</v>
      </c>
      <c r="H28" s="30">
        <v>695.63</v>
      </c>
      <c r="I28" s="30">
        <v>1005.5</v>
      </c>
      <c r="J28" s="30">
        <v>325.68</v>
      </c>
      <c r="K28" s="30">
        <f t="shared" si="5"/>
        <v>6634.099999999999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72309.62</v>
      </c>
      <c r="J29" s="30">
        <v>0</v>
      </c>
      <c r="K29" s="30">
        <f t="shared" si="5"/>
        <v>72309.62</v>
      </c>
      <c r="L29" s="59"/>
      <c r="M29" s="59"/>
      <c r="N29" s="59"/>
    </row>
    <row r="30" spans="1:11" ht="12" customHeight="1">
      <c r="A30" s="33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" customHeight="1">
      <c r="A31" s="18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4" ht="16.5" customHeight="1">
      <c r="A32" s="16" t="s">
        <v>23</v>
      </c>
      <c r="B32" s="30">
        <f aca="true" t="shared" si="8" ref="B32:J32">+B33+B38+B50</f>
        <v>-105336.05</v>
      </c>
      <c r="C32" s="30">
        <f t="shared" si="8"/>
        <v>-76430.55</v>
      </c>
      <c r="D32" s="30">
        <f t="shared" si="8"/>
        <v>-101946.17999999998</v>
      </c>
      <c r="E32" s="30">
        <f t="shared" si="8"/>
        <v>-92269.45000000001</v>
      </c>
      <c r="F32" s="30">
        <f t="shared" si="8"/>
        <v>-51488.8</v>
      </c>
      <c r="G32" s="30">
        <f t="shared" si="8"/>
        <v>-89314.01000000001</v>
      </c>
      <c r="H32" s="30">
        <f t="shared" si="8"/>
        <v>-34077.93</v>
      </c>
      <c r="I32" s="30">
        <f t="shared" si="8"/>
        <v>-84745.52</v>
      </c>
      <c r="J32" s="30">
        <f t="shared" si="8"/>
        <v>-26666.200000000008</v>
      </c>
      <c r="K32" s="30">
        <f aca="true" t="shared" si="9" ref="K32:K40">SUM(B32:J32)</f>
        <v>-662274.69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-105336.05</v>
      </c>
      <c r="C33" s="30">
        <f t="shared" si="10"/>
        <v>-76430.55</v>
      </c>
      <c r="D33" s="30">
        <f t="shared" si="10"/>
        <v>-78551.95</v>
      </c>
      <c r="E33" s="30">
        <f t="shared" si="10"/>
        <v>-92269.45000000001</v>
      </c>
      <c r="F33" s="30">
        <f t="shared" si="10"/>
        <v>-51488.8</v>
      </c>
      <c r="G33" s="30">
        <f t="shared" si="10"/>
        <v>-89314.01000000001</v>
      </c>
      <c r="H33" s="30">
        <f t="shared" si="10"/>
        <v>-34077.93</v>
      </c>
      <c r="I33" s="30">
        <f t="shared" si="10"/>
        <v>-84745.52</v>
      </c>
      <c r="J33" s="30">
        <f t="shared" si="10"/>
        <v>-19893.69</v>
      </c>
      <c r="K33" s="30">
        <f t="shared" si="9"/>
        <v>-632107.95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-66919.6</v>
      </c>
      <c r="C34" s="30">
        <f t="shared" si="11"/>
        <v>-67777.6</v>
      </c>
      <c r="D34" s="30">
        <f t="shared" si="11"/>
        <v>-60341.6</v>
      </c>
      <c r="E34" s="30">
        <f t="shared" si="11"/>
        <v>-43766.8</v>
      </c>
      <c r="F34" s="30">
        <f t="shared" si="11"/>
        <v>-51488.8</v>
      </c>
      <c r="G34" s="30">
        <f t="shared" si="11"/>
        <v>-26681.6</v>
      </c>
      <c r="H34" s="30">
        <f t="shared" si="11"/>
        <v>-23007.6</v>
      </c>
      <c r="I34" s="30">
        <f t="shared" si="11"/>
        <v>-67469.6</v>
      </c>
      <c r="J34" s="30">
        <f t="shared" si="11"/>
        <v>-14564</v>
      </c>
      <c r="K34" s="30">
        <f t="shared" si="9"/>
        <v>-422017.19999999995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-38416.45</v>
      </c>
      <c r="C37" s="30">
        <v>-8652.95</v>
      </c>
      <c r="D37" s="30">
        <v>-18210.35</v>
      </c>
      <c r="E37" s="30">
        <v>-48502.65</v>
      </c>
      <c r="F37" s="26">
        <v>0</v>
      </c>
      <c r="G37" s="30">
        <v>-62632.41</v>
      </c>
      <c r="H37" s="30">
        <v>-11070.33</v>
      </c>
      <c r="I37" s="30">
        <v>-17275.92</v>
      </c>
      <c r="J37" s="30">
        <v>-5329.69</v>
      </c>
      <c r="K37" s="30">
        <f t="shared" si="9"/>
        <v>-210090.75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-6772.510000000009</v>
      </c>
      <c r="K38" s="30">
        <f t="shared" si="9"/>
        <v>-30166.73999999999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/>
      <c r="C54" s="15"/>
      <c r="D54" s="15"/>
      <c r="E54" s="15"/>
      <c r="F54" s="15"/>
      <c r="G54" s="15"/>
      <c r="H54" s="15"/>
      <c r="I54" s="15"/>
      <c r="J54" s="15"/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1664932.66</v>
      </c>
      <c r="C55" s="27">
        <f t="shared" si="15"/>
        <v>1590717.32</v>
      </c>
      <c r="D55" s="27">
        <f t="shared" si="15"/>
        <v>1940306.46</v>
      </c>
      <c r="E55" s="27">
        <f t="shared" si="15"/>
        <v>1186133.1400000001</v>
      </c>
      <c r="F55" s="27">
        <f t="shared" si="15"/>
        <v>1309301.73</v>
      </c>
      <c r="G55" s="27">
        <f t="shared" si="15"/>
        <v>1346612.9000000001</v>
      </c>
      <c r="H55" s="27">
        <f t="shared" si="15"/>
        <v>1221611.1</v>
      </c>
      <c r="I55" s="27">
        <f t="shared" si="15"/>
        <v>1667151.6100000003</v>
      </c>
      <c r="J55" s="27">
        <f t="shared" si="15"/>
        <v>589842.7500000001</v>
      </c>
      <c r="K55" s="20">
        <f>SUM(B55:J55)</f>
        <v>12516609.670000002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2" ht="16.5" customHeight="1">
      <c r="A61" s="11" t="s">
        <v>5</v>
      </c>
      <c r="B61" s="10">
        <f aca="true" t="shared" si="17" ref="B61:J61">SUM(B62:B73)</f>
        <v>1664932.6600000001</v>
      </c>
      <c r="C61" s="10">
        <f t="shared" si="17"/>
        <v>1590717.32</v>
      </c>
      <c r="D61" s="10">
        <f t="shared" si="17"/>
        <v>1940306.45</v>
      </c>
      <c r="E61" s="10">
        <f t="shared" si="17"/>
        <v>1186133.14</v>
      </c>
      <c r="F61" s="10">
        <f t="shared" si="17"/>
        <v>1309301.73</v>
      </c>
      <c r="G61" s="10">
        <f t="shared" si="17"/>
        <v>1346612.9</v>
      </c>
      <c r="H61" s="10">
        <f t="shared" si="17"/>
        <v>1221611.1</v>
      </c>
      <c r="I61" s="10">
        <f>SUM(I62:I74)</f>
        <v>1667151.6099999999</v>
      </c>
      <c r="J61" s="10">
        <f t="shared" si="17"/>
        <v>589842.7500000001</v>
      </c>
      <c r="K61" s="5">
        <f>SUM(K62:K74)</f>
        <v>12516609.66</v>
      </c>
      <c r="L61" s="9"/>
    </row>
    <row r="62" spans="1:12" ht="16.5" customHeight="1">
      <c r="A62" s="7" t="s">
        <v>56</v>
      </c>
      <c r="B62" s="8">
        <v>1458148.02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1458148.02</v>
      </c>
      <c r="L62"/>
    </row>
    <row r="63" spans="1:12" ht="16.5" customHeight="1">
      <c r="A63" s="7" t="s">
        <v>57</v>
      </c>
      <c r="B63" s="8">
        <v>206784.64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206784.64</v>
      </c>
      <c r="L63"/>
    </row>
    <row r="64" spans="1:12" ht="16.5" customHeight="1">
      <c r="A64" s="7" t="s">
        <v>4</v>
      </c>
      <c r="B64" s="6">
        <v>0</v>
      </c>
      <c r="C64" s="8">
        <v>1590717.32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1590717.32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1940306.45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1940306.45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1186133.14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1186133.14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1309301.73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1309301.73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1346612.9</v>
      </c>
      <c r="H68" s="6">
        <v>0</v>
      </c>
      <c r="I68" s="6">
        <v>0</v>
      </c>
      <c r="J68" s="6">
        <v>0</v>
      </c>
      <c r="K68" s="5">
        <f t="shared" si="18"/>
        <v>1346612.9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1221611.1</v>
      </c>
      <c r="I69" s="6">
        <v>0</v>
      </c>
      <c r="J69" s="6">
        <v>0</v>
      </c>
      <c r="K69" s="5">
        <f t="shared" si="18"/>
        <v>1221611.1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620680.54</v>
      </c>
      <c r="J71" s="6">
        <v>0</v>
      </c>
      <c r="K71" s="5">
        <f t="shared" si="18"/>
        <v>620680.54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1046471.07</v>
      </c>
      <c r="J72" s="6">
        <v>0</v>
      </c>
      <c r="K72" s="5">
        <f t="shared" si="18"/>
        <v>1046471.07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f>+J55</f>
        <v>589842.7500000001</v>
      </c>
      <c r="K73" s="5">
        <f t="shared" si="18"/>
        <v>589842.7500000001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2024-05-08T18:51:13Z</dcterms:modified>
  <cp:category/>
  <cp:version/>
  <cp:contentType/>
  <cp:contentStatus/>
</cp:coreProperties>
</file>