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<sst xmlns="http://schemas.openxmlformats.org/spreadsheetml/2006/main" count="83" uniqueCount="82">
  <si>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</si>
  <si>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</si>
  <si>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</si>
  <si>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</si>
  <si>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</si>
  <si>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</si>
  <si>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</si>
  <si>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</si>
  <si>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</si>
  <si>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</si>
  <si>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</si>
  <si>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</si>
  <si>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</si>
  <si>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</si>
  <si>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</si>
  <si>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</si>
  <si>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</si>
  <si>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</si>
  <si>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</si>
  <si>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</si>
  <si>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</si>
  <si>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</si>
  <si>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</si>
  <si>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</si>
  <si>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</si>
  <si>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</si>
  <si>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</si>
  <si>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</si>
  <si>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</si>
  <si>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</si>
  <si>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</si>
  <si>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</si>
  <si>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</si>
  <si>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</si>
  <si>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</si>
  <si>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</si>
  <si>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</si>
  <si>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</si>
  <si>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</si>
  <si>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</si>
  <si>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</si>
  <si>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</si>
  <si>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</si>
  <si>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</si>
  <si>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</si>
  <si>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</si>
  <si>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</si>
  <si>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</si>
  <si>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</si>
  <si>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</si>
  <si>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</si>
  <si>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</si>
  <si>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</si>
  <si>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</si>
  <si>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</si>
  <si>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</si>
  <si>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</si>
  <si>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</si>
  <si>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</si>
  <si>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</si>
  <si>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</si>
  <si>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</si>
  <si>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</si>
  <si>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</si>
  <si>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</si>
  <si>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</si>
  <si>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</si>
  <si>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</si>
  <si>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</si>
  <si>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</si>
  <si>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</si>
  <si>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</si>
  <si>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</si>
  <si>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</si>
  <si>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</si>
  <si>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</si>
  <si>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</si>
  <si>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</si>
  <si>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</si>
  <si>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</si>
  <si>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17/05/24 - VENCIMENTO 24/05/24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</si>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</sst>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341683</v>
      </c>
      <c r="C7" s="41">
        <f aca="true" t="shared" si="0" ref="C7:J7">+C8+C11</f>
        <v>274721</v>
      </c>
      <c r="D7" s="41">
        <f t="shared" si="0"/>
        <v>326004</v>
      </c>
      <c r="E7" s="41">
        <f t="shared" si="0"/>
        <v>188353</v>
      </c>
      <c r="F7" s="41">
        <f t="shared" si="0"/>
        <v>249319</v>
      </c>
      <c r="G7" s="41">
        <f t="shared" si="0"/>
        <v>238283</v>
      </c>
      <c r="H7" s="41">
        <f t="shared" si="0"/>
        <v>266089</v>
      </c>
      <c r="I7" s="41">
        <f t="shared" si="0"/>
        <v>371438</v>
      </c>
      <c r="J7" s="41">
        <f t="shared" si="0"/>
        <v>121003</v>
      </c>
      <c r="K7" s="33">
        <f aca="true" t="shared" si="1" ref="K7:K13">SUM(B7:J7)</f>
        <v>2376893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14384</v>
      </c>
      <c r="C8" s="39">
        <f t="shared" si="2"/>
        <v>14854</v>
      </c>
      <c r="D8" s="39">
        <f t="shared" si="2"/>
        <v>13317</v>
      </c>
      <c r="E8" s="39">
        <f t="shared" si="2"/>
        <v>9571</v>
      </c>
      <c r="F8" s="39">
        <f t="shared" si="2"/>
        <v>10697</v>
      </c>
      <c r="G8" s="39">
        <f t="shared" si="2"/>
        <v>5853</v>
      </c>
      <c r="H8" s="39">
        <f t="shared" si="2"/>
        <v>4745</v>
      </c>
      <c r="I8" s="39">
        <f t="shared" si="2"/>
        <v>14446</v>
      </c>
      <c r="J8" s="39">
        <f t="shared" si="2"/>
        <v>2901</v>
      </c>
      <c r="K8" s="33">
        <f t="shared" si="1"/>
        <v>90768</v>
      </c>
      <c r="L8"/>
      <c r="M8"/>
      <c r="N8"/>
    </row>
    <row r="9" spans="1:14" ht="16.5" customHeight="1">
      <c r="A9" s="17" t="s">
        <v>32</v>
      </c>
      <c r="B9" s="39">
        <v>14345</v>
      </c>
      <c r="C9" s="39">
        <v>14852</v>
      </c>
      <c r="D9" s="39">
        <v>13317</v>
      </c>
      <c r="E9" s="39">
        <v>9237</v>
      </c>
      <c r="F9" s="39">
        <v>10681</v>
      </c>
      <c r="G9" s="39">
        <v>5852</v>
      </c>
      <c r="H9" s="39">
        <v>4745</v>
      </c>
      <c r="I9" s="39">
        <v>14400</v>
      </c>
      <c r="J9" s="39">
        <v>2901</v>
      </c>
      <c r="K9" s="33">
        <f t="shared" si="1"/>
        <v>90330</v>
      </c>
      <c r="L9"/>
      <c r="M9"/>
      <c r="N9"/>
    </row>
    <row r="10" spans="1:14" ht="16.5" customHeight="1">
      <c r="A10" s="17" t="s">
        <v>31</v>
      </c>
      <c r="B10" s="39">
        <v>39</v>
      </c>
      <c r="C10" s="39">
        <v>2</v>
      </c>
      <c r="D10" s="39">
        <v>0</v>
      </c>
      <c r="E10" s="39">
        <v>334</v>
      </c>
      <c r="F10" s="39">
        <v>16</v>
      </c>
      <c r="G10" s="39">
        <v>1</v>
      </c>
      <c r="H10" s="39">
        <v>0</v>
      </c>
      <c r="I10" s="39">
        <v>46</v>
      </c>
      <c r="J10" s="39">
        <v>0</v>
      </c>
      <c r="K10" s="33">
        <f t="shared" si="1"/>
        <v>438</v>
      </c>
      <c r="L10"/>
      <c r="M10"/>
      <c r="N10"/>
    </row>
    <row r="11" spans="1:14" ht="16.5" customHeight="1">
      <c r="A11" s="38" t="s">
        <v>67</v>
      </c>
      <c r="B11" s="37">
        <v>327299</v>
      </c>
      <c r="C11" s="37">
        <v>259867</v>
      </c>
      <c r="D11" s="37">
        <v>312687</v>
      </c>
      <c r="E11" s="37">
        <v>178782</v>
      </c>
      <c r="F11" s="37">
        <v>238622</v>
      </c>
      <c r="G11" s="37">
        <v>232430</v>
      </c>
      <c r="H11" s="37">
        <v>261344</v>
      </c>
      <c r="I11" s="37">
        <v>356992</v>
      </c>
      <c r="J11" s="37">
        <v>118102</v>
      </c>
      <c r="K11" s="33">
        <f t="shared" si="1"/>
        <v>2286125</v>
      </c>
      <c r="L11" s="54"/>
      <c r="M11" s="54"/>
      <c r="N11" s="54"/>
    </row>
    <row r="12" spans="1:14" ht="16.5" customHeight="1">
      <c r="A12" s="17" t="s">
        <v>79</v>
      </c>
      <c r="B12" s="37">
        <v>22798</v>
      </c>
      <c r="C12" s="37">
        <v>19871</v>
      </c>
      <c r="D12" s="37">
        <v>24493</v>
      </c>
      <c r="E12" s="37">
        <v>16409</v>
      </c>
      <c r="F12" s="37">
        <v>14796</v>
      </c>
      <c r="G12" s="37">
        <v>13843</v>
      </c>
      <c r="H12" s="37">
        <v>13349</v>
      </c>
      <c r="I12" s="37">
        <v>19365</v>
      </c>
      <c r="J12" s="37">
        <v>5492</v>
      </c>
      <c r="K12" s="33">
        <f t="shared" si="1"/>
        <v>150416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304501</v>
      </c>
      <c r="C13" s="37">
        <f>+C11-C12</f>
        <v>239996</v>
      </c>
      <c r="D13" s="37">
        <f>+D11-D12</f>
        <v>288194</v>
      </c>
      <c r="E13" s="37">
        <f aca="true" t="shared" si="3" ref="E13:J13">+E11-E12</f>
        <v>162373</v>
      </c>
      <c r="F13" s="37">
        <f t="shared" si="3"/>
        <v>223826</v>
      </c>
      <c r="G13" s="37">
        <f t="shared" si="3"/>
        <v>218587</v>
      </c>
      <c r="H13" s="37">
        <f t="shared" si="3"/>
        <v>247995</v>
      </c>
      <c r="I13" s="37">
        <f t="shared" si="3"/>
        <v>337627</v>
      </c>
      <c r="J13" s="37">
        <f t="shared" si="3"/>
        <v>112610</v>
      </c>
      <c r="K13" s="33">
        <f t="shared" si="1"/>
        <v>2135709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1.099128371220728</v>
      </c>
      <c r="C18" s="34">
        <v>1.166307020838676</v>
      </c>
      <c r="D18" s="34">
        <v>1.103174163630862</v>
      </c>
      <c r="E18" s="34">
        <v>1.369334414527379</v>
      </c>
      <c r="F18" s="34">
        <v>1.037275827883049</v>
      </c>
      <c r="G18" s="34">
        <v>1.135230065094238</v>
      </c>
      <c r="H18" s="34">
        <v>1.117621660568031</v>
      </c>
      <c r="I18" s="34">
        <v>1.033278730960798</v>
      </c>
      <c r="J18" s="34">
        <v>1.063886847500154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1758830.05</v>
      </c>
      <c r="C20" s="31">
        <f aca="true" t="shared" si="4" ref="C20:J20">SUM(C21:C30)</f>
        <v>1657194.61</v>
      </c>
      <c r="D20" s="31">
        <f t="shared" si="4"/>
        <v>2055909.86</v>
      </c>
      <c r="E20" s="31">
        <f t="shared" si="4"/>
        <v>1280883.93</v>
      </c>
      <c r="F20" s="31">
        <f t="shared" si="4"/>
        <v>1355823.3900000001</v>
      </c>
      <c r="G20" s="31">
        <f t="shared" si="4"/>
        <v>1427154.85</v>
      </c>
      <c r="H20" s="31">
        <f t="shared" si="4"/>
        <v>1257382.7999999998</v>
      </c>
      <c r="I20" s="31">
        <f t="shared" si="4"/>
        <v>1740251.6800000002</v>
      </c>
      <c r="J20" s="31">
        <f t="shared" si="4"/>
        <v>621133.42</v>
      </c>
      <c r="K20" s="31">
        <f aca="true" t="shared" si="5" ref="K20:K29">SUM(B20:J20)</f>
        <v>13154564.589999998</v>
      </c>
      <c r="L20"/>
      <c r="M20"/>
      <c r="N20"/>
    </row>
    <row r="21" spans="1:14" ht="16.5" customHeight="1">
      <c r="A21" s="30" t="s">
        <v>28</v>
      </c>
      <c r="B21" s="53">
        <f>ROUND((B15+B16)*B7,2)</f>
        <v>1542664.58</v>
      </c>
      <c r="C21" s="53">
        <f>ROUND((C15+C16)*C7,2)</f>
        <v>1362616.16</v>
      </c>
      <c r="D21" s="53">
        <f aca="true" t="shared" si="6" ref="D21:J21">ROUND((D15+D16)*D7,2)</f>
        <v>1792532.99</v>
      </c>
      <c r="E21" s="53">
        <f t="shared" si="6"/>
        <v>900440.35</v>
      </c>
      <c r="F21" s="53">
        <f t="shared" si="6"/>
        <v>1261329.75</v>
      </c>
      <c r="G21" s="53">
        <f t="shared" si="6"/>
        <v>1217697.61</v>
      </c>
      <c r="H21" s="53">
        <f t="shared" si="6"/>
        <v>1082716.14</v>
      </c>
      <c r="I21" s="53">
        <f t="shared" si="6"/>
        <v>1526684.47</v>
      </c>
      <c r="J21" s="53">
        <f t="shared" si="6"/>
        <v>562760.75</v>
      </c>
      <c r="K21" s="25">
        <f t="shared" si="5"/>
        <v>11249442.8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152921.83</v>
      </c>
      <c r="C22" s="25">
        <f t="shared" si="7"/>
        <v>226612.63</v>
      </c>
      <c r="D22" s="25">
        <f t="shared" si="7"/>
        <v>184943.09</v>
      </c>
      <c r="E22" s="25">
        <f t="shared" si="7"/>
        <v>332563.61</v>
      </c>
      <c r="F22" s="25">
        <f t="shared" si="7"/>
        <v>47017.11</v>
      </c>
      <c r="G22" s="25">
        <f t="shared" si="7"/>
        <v>164669.33</v>
      </c>
      <c r="H22" s="25">
        <f t="shared" si="7"/>
        <v>127350.87</v>
      </c>
      <c r="I22" s="25">
        <f t="shared" si="7"/>
        <v>50806.12</v>
      </c>
      <c r="J22" s="25">
        <f t="shared" si="7"/>
        <v>35953.01</v>
      </c>
      <c r="K22" s="25">
        <f t="shared" si="5"/>
        <v>1322837.5999999999</v>
      </c>
      <c r="L22"/>
      <c r="M22"/>
      <c r="N22"/>
    </row>
    <row r="23" spans="1:14" ht="16.5" customHeight="1">
      <c r="A23" s="13" t="s">
        <v>26</v>
      </c>
      <c r="B23" s="25">
        <v>58846.97</v>
      </c>
      <c r="C23" s="25">
        <v>62075.49</v>
      </c>
      <c r="D23" s="25">
        <v>61343.25</v>
      </c>
      <c r="E23" s="25">
        <v>40780.42</v>
      </c>
      <c r="F23" s="25">
        <v>43776.97</v>
      </c>
      <c r="G23" s="25">
        <v>40930.41</v>
      </c>
      <c r="H23" s="25">
        <v>41861.36</v>
      </c>
      <c r="I23" s="25">
        <v>68557.68</v>
      </c>
      <c r="J23" s="25">
        <v>19720.98</v>
      </c>
      <c r="K23" s="25">
        <f t="shared" si="5"/>
        <v>437893.52999999997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1372.38</v>
      </c>
      <c r="C26" s="25">
        <v>1293.41</v>
      </c>
      <c r="D26" s="25">
        <v>1603.83</v>
      </c>
      <c r="E26" s="25">
        <v>999.33</v>
      </c>
      <c r="F26" s="25">
        <v>1059.24</v>
      </c>
      <c r="G26" s="25">
        <v>1113.7</v>
      </c>
      <c r="H26" s="25">
        <v>980.27</v>
      </c>
      <c r="I26" s="25">
        <v>1358.77</v>
      </c>
      <c r="J26" s="25">
        <v>484.69</v>
      </c>
      <c r="K26" s="25">
        <f t="shared" si="5"/>
        <v>10265.62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753.54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6602.81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8815.42</v>
      </c>
      <c r="E29" s="25"/>
      <c r="F29" s="25"/>
      <c r="G29" s="25"/>
      <c r="H29" s="25"/>
      <c r="I29" s="25">
        <v>87994.74</v>
      </c>
      <c r="J29" s="25">
        <v>0</v>
      </c>
      <c r="K29" s="25">
        <f t="shared" si="5"/>
        <v>96810.16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-149928.15</v>
      </c>
      <c r="C32" s="25">
        <f t="shared" si="8"/>
        <v>-116960.20000000001</v>
      </c>
      <c r="D32" s="25">
        <f t="shared" si="8"/>
        <v>-478991.7099999999</v>
      </c>
      <c r="E32" s="25">
        <f t="shared" si="8"/>
        <v>-117333</v>
      </c>
      <c r="F32" s="25">
        <f t="shared" si="8"/>
        <v>-86732.92</v>
      </c>
      <c r="G32" s="25">
        <f t="shared" si="8"/>
        <v>-164391.83</v>
      </c>
      <c r="H32" s="25">
        <f t="shared" si="8"/>
        <v>-163354.25999999995</v>
      </c>
      <c r="I32" s="25">
        <f t="shared" si="8"/>
        <v>-193521.87</v>
      </c>
      <c r="J32" s="25">
        <f t="shared" si="8"/>
        <v>-24865.790000000026</v>
      </c>
      <c r="K32" s="25">
        <f aca="true" t="shared" si="9" ref="K32:K40">SUM(B32:J32)</f>
        <v>-1496079.73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-99064.2</v>
      </c>
      <c r="C33" s="25">
        <f t="shared" si="10"/>
        <v>-71416.6</v>
      </c>
      <c r="D33" s="25">
        <f t="shared" si="10"/>
        <v>-71286.3</v>
      </c>
      <c r="E33" s="25">
        <f t="shared" si="10"/>
        <v>-82096.74</v>
      </c>
      <c r="F33" s="25">
        <f t="shared" si="10"/>
        <v>-46996.4</v>
      </c>
      <c r="G33" s="25">
        <f t="shared" si="10"/>
        <v>-79391.9</v>
      </c>
      <c r="H33" s="25">
        <f t="shared" si="10"/>
        <v>-30311.3</v>
      </c>
      <c r="I33" s="25">
        <f t="shared" si="10"/>
        <v>-78081.23</v>
      </c>
      <c r="J33" s="25">
        <f t="shared" si="10"/>
        <v>-17305.95</v>
      </c>
      <c r="K33" s="25">
        <f t="shared" si="9"/>
        <v>-575950.62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-63118</v>
      </c>
      <c r="C34" s="25">
        <f t="shared" si="11"/>
        <v>-65348.8</v>
      </c>
      <c r="D34" s="25">
        <f t="shared" si="11"/>
        <v>-58594.8</v>
      </c>
      <c r="E34" s="25">
        <f t="shared" si="11"/>
        <v>-40642.8</v>
      </c>
      <c r="F34" s="25">
        <f t="shared" si="11"/>
        <v>-46996.4</v>
      </c>
      <c r="G34" s="25">
        <f t="shared" si="11"/>
        <v>-25748.8</v>
      </c>
      <c r="H34" s="25">
        <f t="shared" si="11"/>
        <v>-20878</v>
      </c>
      <c r="I34" s="25">
        <f t="shared" si="11"/>
        <v>-63360</v>
      </c>
      <c r="J34" s="25">
        <f t="shared" si="11"/>
        <v>-12764.4</v>
      </c>
      <c r="K34" s="25">
        <f t="shared" si="9"/>
        <v>-397452.00000000006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-35946.2</v>
      </c>
      <c r="C37" s="25">
        <v>-6067.8</v>
      </c>
      <c r="D37" s="25">
        <v>-12691.5</v>
      </c>
      <c r="E37" s="25">
        <v>-41453.94</v>
      </c>
      <c r="F37" s="21">
        <v>0</v>
      </c>
      <c r="G37" s="25">
        <v>-53643.1</v>
      </c>
      <c r="H37" s="25">
        <v>-9433.3</v>
      </c>
      <c r="I37" s="25">
        <v>-14721.23</v>
      </c>
      <c r="J37" s="25">
        <v>-4541.55</v>
      </c>
      <c r="K37" s="25">
        <f t="shared" si="9"/>
        <v>-178498.62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-50863.95</v>
      </c>
      <c r="C38" s="22">
        <f t="shared" si="12"/>
        <v>-45543.6</v>
      </c>
      <c r="D38" s="22">
        <f t="shared" si="12"/>
        <v>-407705.4099999999</v>
      </c>
      <c r="E38" s="22">
        <f t="shared" si="12"/>
        <v>-35236.26</v>
      </c>
      <c r="F38" s="22">
        <f t="shared" si="12"/>
        <v>-39736.52</v>
      </c>
      <c r="G38" s="22">
        <f t="shared" si="12"/>
        <v>-84999.93</v>
      </c>
      <c r="H38" s="22">
        <f t="shared" si="12"/>
        <v>-133042.95999999996</v>
      </c>
      <c r="I38" s="22">
        <f t="shared" si="12"/>
        <v>-115440.64</v>
      </c>
      <c r="J38" s="22">
        <f t="shared" si="12"/>
        <v>-7559.840000000026</v>
      </c>
      <c r="K38" s="25">
        <f t="shared" si="9"/>
        <v>-920129.1099999999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-50863.95</v>
      </c>
      <c r="C40" s="22">
        <v>-45543.6</v>
      </c>
      <c r="D40" s="22">
        <v>-384311.18</v>
      </c>
      <c r="E40" s="22">
        <v>-35236.26</v>
      </c>
      <c r="F40" s="22">
        <v>-39736.52</v>
      </c>
      <c r="G40" s="22">
        <v>-84999.93</v>
      </c>
      <c r="H40" s="22">
        <v>-133042.96</v>
      </c>
      <c r="I40" s="22">
        <v>-115440.64</v>
      </c>
      <c r="J40" s="22">
        <v>-787.33</v>
      </c>
      <c r="K40" s="25">
        <f t="shared" si="9"/>
        <v>-889962.3699999999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1608901.9000000001</v>
      </c>
      <c r="C55" s="22">
        <f t="shared" si="15"/>
        <v>1540234.4100000001</v>
      </c>
      <c r="D55" s="22">
        <f t="shared" si="15"/>
        <v>1576918.1500000001</v>
      </c>
      <c r="E55" s="22">
        <f t="shared" si="15"/>
        <v>1163550.93</v>
      </c>
      <c r="F55" s="22">
        <f t="shared" si="15"/>
        <v>1269090.4700000002</v>
      </c>
      <c r="G55" s="22">
        <f t="shared" si="15"/>
        <v>1262763.02</v>
      </c>
      <c r="H55" s="22">
        <f t="shared" si="15"/>
        <v>1094028.5399999998</v>
      </c>
      <c r="I55" s="22">
        <f t="shared" si="15"/>
        <v>1546729.81</v>
      </c>
      <c r="J55" s="22">
        <f t="shared" si="15"/>
        <v>596267.63</v>
      </c>
      <c r="K55" s="15">
        <f>SUM(B55:J55)</f>
        <v>11658484.860000001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1608901.9000000001</v>
      </c>
      <c r="C61" s="5">
        <f t="shared" si="17"/>
        <v>1540234.41</v>
      </c>
      <c r="D61" s="5">
        <f t="shared" si="17"/>
        <v>1576918.15</v>
      </c>
      <c r="E61" s="5">
        <f t="shared" si="17"/>
        <v>1163550.93</v>
      </c>
      <c r="F61" s="5">
        <f t="shared" si="17"/>
        <v>1269090.47</v>
      </c>
      <c r="G61" s="5">
        <f t="shared" si="17"/>
        <v>1262763.02</v>
      </c>
      <c r="H61" s="5">
        <f t="shared" si="17"/>
        <v>1094028.54</v>
      </c>
      <c r="I61" s="5">
        <f>SUM(I62:I74)</f>
        <v>1546729.81</v>
      </c>
      <c r="J61" s="5">
        <f t="shared" si="17"/>
        <v>596267.63</v>
      </c>
      <c r="K61" s="5">
        <f>SUM(K62:K74)</f>
        <v>11658484.859999998</v>
      </c>
      <c r="L61" s="4"/>
    </row>
    <row r="62" spans="1:12" ht="16.5" customHeight="1">
      <c r="A62" s="3" t="s">
        <v>56</v>
      </c>
      <c r="B62" s="56">
        <v>1409398.06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1409398.06</v>
      </c>
      <c r="L62"/>
    </row>
    <row r="63" spans="1:12" ht="16.5" customHeight="1">
      <c r="A63" s="3" t="s">
        <v>57</v>
      </c>
      <c r="B63" s="56">
        <v>199503.84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199503.84</v>
      </c>
      <c r="L63"/>
    </row>
    <row r="64" spans="1:12" ht="16.5" customHeight="1">
      <c r="A64" s="3" t="s">
        <v>4</v>
      </c>
      <c r="B64" s="57">
        <v>0</v>
      </c>
      <c r="C64" s="56">
        <v>1540234.41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1540234.41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1576918.15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1576918.15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1163550.93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1163550.93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1269090.47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1269090.47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1262763.02</v>
      </c>
      <c r="H68" s="57">
        <v>0</v>
      </c>
      <c r="I68" s="57">
        <v>0</v>
      </c>
      <c r="J68" s="57">
        <v>0</v>
      </c>
      <c r="K68" s="5">
        <f t="shared" si="18"/>
        <v>1262763.02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1094028.54</v>
      </c>
      <c r="I69" s="57">
        <v>0</v>
      </c>
      <c r="J69" s="57">
        <v>0</v>
      </c>
      <c r="K69" s="5">
        <f t="shared" si="18"/>
        <v>1094028.54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612814.35</v>
      </c>
      <c r="J71" s="57">
        <v>0</v>
      </c>
      <c r="K71" s="5">
        <f t="shared" si="18"/>
        <v>612814.35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933915.46</v>
      </c>
      <c r="J72" s="57">
        <v>0</v>
      </c>
      <c r="K72" s="5">
        <f t="shared" si="18"/>
        <v>933915.46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596267.63</v>
      </c>
      <c r="K73" s="5">
        <f t="shared" si="18"/>
        <v>596267.63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2024-05-24T12:15:53Z</dcterms:modified>
  <cp:category/>
  <cp:version/>
  <cp:contentType/>
  <cp:contentStatus/>
</cp:coreProperties>
</file>