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<sst xmlns="http://schemas.openxmlformats.org/spreadsheetml/2006/main" count="83" uniqueCount="82">
  <si>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</si>
  <si>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</si>
  <si>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</si>
  <si>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</si>
  <si>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</si>
  <si>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</si>
  <si>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</si>
  <si>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</si>
  <si>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</si>
  <si>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</si>
  <si>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</si>
  <si>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</si>
  <si>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</si>
  <si>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</si>
  <si>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</si>
  <si>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</si>
  <si>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</si>
  <si>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</si>
  <si>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</si>
  <si>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</si>
  <si>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</si>
  <si>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</si>
  <si>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</si>
  <si>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</si>
  <si>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</si>
  <si>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</si>
  <si>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</si>
  <si>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</si>
  <si>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</si>
  <si>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</si>
  <si>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</si>
  <si>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</si>
  <si>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</si>
  <si>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</si>
  <si>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</si>
  <si>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</si>
  <si>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</si>
  <si>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</si>
  <si>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</si>
  <si>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</si>
  <si>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</si>
  <si>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</si>
  <si>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</si>
  <si>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</si>
  <si>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</si>
  <si>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</si>
  <si>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</si>
  <si>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</si>
  <si>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</si>
  <si>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</si>
  <si>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</si>
  <si>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</si>
  <si>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</si>
  <si>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</si>
  <si>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</si>
  <si>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</si>
  <si>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</si>
  <si>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</si>
  <si>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</si>
  <si>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</si>
  <si>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</si>
  <si>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</si>
  <si>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</si>
  <si>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</si>
  <si>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</si>
  <si>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</si>
  <si>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</si>
  <si>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</si>
  <si>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</si>
  <si>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</si>
  <si>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</si>
  <si>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</si>
  <si>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</si>
  <si>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</si>
  <si>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</si>
  <si>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</si>
  <si>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</si>
  <si>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</si>
  <si>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</si>
  <si>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</si>
  <si>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24/05/24 - VENCIMENTO 03/06/24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</si>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</sst>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332763</v>
      </c>
      <c r="C7" s="41">
        <f aca="true" t="shared" si="0" ref="C7:J7">+C8+C11</f>
        <v>273236</v>
      </c>
      <c r="D7" s="41">
        <f t="shared" si="0"/>
        <v>320592</v>
      </c>
      <c r="E7" s="41">
        <f t="shared" si="0"/>
        <v>180627</v>
      </c>
      <c r="F7" s="41">
        <f t="shared" si="0"/>
        <v>244432</v>
      </c>
      <c r="G7" s="41">
        <f t="shared" si="0"/>
        <v>232157</v>
      </c>
      <c r="H7" s="41">
        <f t="shared" si="0"/>
        <v>257416</v>
      </c>
      <c r="I7" s="41">
        <f t="shared" si="0"/>
        <v>361182</v>
      </c>
      <c r="J7" s="41">
        <f t="shared" si="0"/>
        <v>119227</v>
      </c>
      <c r="K7" s="33">
        <f aca="true" t="shared" si="1" ref="K7:K13">SUM(B7:J7)</f>
        <v>2321632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13923</v>
      </c>
      <c r="C8" s="39">
        <f t="shared" si="2"/>
        <v>14486</v>
      </c>
      <c r="D8" s="39">
        <f t="shared" si="2"/>
        <v>13210</v>
      </c>
      <c r="E8" s="39">
        <f t="shared" si="2"/>
        <v>9218</v>
      </c>
      <c r="F8" s="39">
        <f t="shared" si="2"/>
        <v>10413</v>
      </c>
      <c r="G8" s="39">
        <f t="shared" si="2"/>
        <v>5686</v>
      </c>
      <c r="H8" s="39">
        <f t="shared" si="2"/>
        <v>4571</v>
      </c>
      <c r="I8" s="39">
        <f t="shared" si="2"/>
        <v>14346</v>
      </c>
      <c r="J8" s="39">
        <f t="shared" si="2"/>
        <v>2876</v>
      </c>
      <c r="K8" s="33">
        <f t="shared" si="1"/>
        <v>88729</v>
      </c>
      <c r="L8"/>
      <c r="M8"/>
      <c r="N8"/>
    </row>
    <row r="9" spans="1:14" ht="16.5" customHeight="1">
      <c r="A9" s="17" t="s">
        <v>32</v>
      </c>
      <c r="B9" s="39">
        <v>13885</v>
      </c>
      <c r="C9" s="39">
        <v>14484</v>
      </c>
      <c r="D9" s="39">
        <v>13210</v>
      </c>
      <c r="E9" s="39">
        <v>8913</v>
      </c>
      <c r="F9" s="39">
        <v>10396</v>
      </c>
      <c r="G9" s="39">
        <v>5683</v>
      </c>
      <c r="H9" s="39">
        <v>4571</v>
      </c>
      <c r="I9" s="39">
        <v>14304</v>
      </c>
      <c r="J9" s="39">
        <v>2876</v>
      </c>
      <c r="K9" s="33">
        <f t="shared" si="1"/>
        <v>88322</v>
      </c>
      <c r="L9"/>
      <c r="M9"/>
      <c r="N9"/>
    </row>
    <row r="10" spans="1:14" ht="16.5" customHeight="1">
      <c r="A10" s="17" t="s">
        <v>31</v>
      </c>
      <c r="B10" s="39">
        <v>38</v>
      </c>
      <c r="C10" s="39">
        <v>2</v>
      </c>
      <c r="D10" s="39">
        <v>0</v>
      </c>
      <c r="E10" s="39">
        <v>305</v>
      </c>
      <c r="F10" s="39">
        <v>17</v>
      </c>
      <c r="G10" s="39">
        <v>3</v>
      </c>
      <c r="H10" s="39">
        <v>0</v>
      </c>
      <c r="I10" s="39">
        <v>42</v>
      </c>
      <c r="J10" s="39">
        <v>0</v>
      </c>
      <c r="K10" s="33">
        <f t="shared" si="1"/>
        <v>407</v>
      </c>
      <c r="L10"/>
      <c r="M10"/>
      <c r="N10"/>
    </row>
    <row r="11" spans="1:14" ht="16.5" customHeight="1">
      <c r="A11" s="38" t="s">
        <v>67</v>
      </c>
      <c r="B11" s="37">
        <v>318840</v>
      </c>
      <c r="C11" s="37">
        <v>258750</v>
      </c>
      <c r="D11" s="37">
        <v>307382</v>
      </c>
      <c r="E11" s="37">
        <v>171409</v>
      </c>
      <c r="F11" s="37">
        <v>234019</v>
      </c>
      <c r="G11" s="37">
        <v>226471</v>
      </c>
      <c r="H11" s="37">
        <v>252845</v>
      </c>
      <c r="I11" s="37">
        <v>346836</v>
      </c>
      <c r="J11" s="37">
        <v>116351</v>
      </c>
      <c r="K11" s="33">
        <f t="shared" si="1"/>
        <v>2232903</v>
      </c>
      <c r="L11" s="54"/>
      <c r="M11" s="54"/>
      <c r="N11" s="54"/>
    </row>
    <row r="12" spans="1:14" ht="16.5" customHeight="1">
      <c r="A12" s="17" t="s">
        <v>79</v>
      </c>
      <c r="B12" s="37">
        <v>21597</v>
      </c>
      <c r="C12" s="37">
        <v>19221</v>
      </c>
      <c r="D12" s="37">
        <v>23525</v>
      </c>
      <c r="E12" s="37">
        <v>15335</v>
      </c>
      <c r="F12" s="37">
        <v>13892</v>
      </c>
      <c r="G12" s="37">
        <v>13230</v>
      </c>
      <c r="H12" s="37">
        <v>12813</v>
      </c>
      <c r="I12" s="37">
        <v>18194</v>
      </c>
      <c r="J12" s="37">
        <v>5285</v>
      </c>
      <c r="K12" s="33">
        <f t="shared" si="1"/>
        <v>143092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297243</v>
      </c>
      <c r="C13" s="37">
        <f>+C11-C12</f>
        <v>239529</v>
      </c>
      <c r="D13" s="37">
        <f>+D11-D12</f>
        <v>283857</v>
      </c>
      <c r="E13" s="37">
        <f aca="true" t="shared" si="3" ref="E13:J13">+E11-E12</f>
        <v>156074</v>
      </c>
      <c r="F13" s="37">
        <f t="shared" si="3"/>
        <v>220127</v>
      </c>
      <c r="G13" s="37">
        <f t="shared" si="3"/>
        <v>213241</v>
      </c>
      <c r="H13" s="37">
        <f t="shared" si="3"/>
        <v>240032</v>
      </c>
      <c r="I13" s="37">
        <f t="shared" si="3"/>
        <v>328642</v>
      </c>
      <c r="J13" s="37">
        <f t="shared" si="3"/>
        <v>111066</v>
      </c>
      <c r="K13" s="33">
        <f t="shared" si="1"/>
        <v>2089811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1.14298186395586</v>
      </c>
      <c r="C18" s="34">
        <v>1.183270638891846</v>
      </c>
      <c r="D18" s="34">
        <v>1.138037328324755</v>
      </c>
      <c r="E18" s="34">
        <v>1.440619936473202</v>
      </c>
      <c r="F18" s="34">
        <v>1.072435027128501</v>
      </c>
      <c r="G18" s="34">
        <v>1.191542986793689</v>
      </c>
      <c r="H18" s="34">
        <v>1.168939557875706</v>
      </c>
      <c r="I18" s="34">
        <v>1.071004522629951</v>
      </c>
      <c r="J18" s="34">
        <v>1.093233104466453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1780482.38</v>
      </c>
      <c r="C20" s="31">
        <f aca="true" t="shared" si="4" ref="C20:J20">SUM(C21:C30)</f>
        <v>1670953.1300000004</v>
      </c>
      <c r="D20" s="31">
        <f t="shared" si="4"/>
        <v>2084158.87</v>
      </c>
      <c r="E20" s="31">
        <f t="shared" si="4"/>
        <v>1292135.3999999997</v>
      </c>
      <c r="F20" s="31">
        <f t="shared" si="4"/>
        <v>1373986.31</v>
      </c>
      <c r="G20" s="31">
        <f t="shared" si="4"/>
        <v>1459719.49</v>
      </c>
      <c r="H20" s="31">
        <f t="shared" si="4"/>
        <v>1272369.61</v>
      </c>
      <c r="I20" s="31">
        <f t="shared" si="4"/>
        <v>1751842.6700000002</v>
      </c>
      <c r="J20" s="31">
        <f t="shared" si="4"/>
        <v>628834.0100000001</v>
      </c>
      <c r="K20" s="31">
        <f aca="true" t="shared" si="5" ref="K20:K29">SUM(B20:J20)</f>
        <v>13314481.87</v>
      </c>
      <c r="L20"/>
      <c r="M20"/>
      <c r="N20"/>
    </row>
    <row r="21" spans="1:14" ht="16.5" customHeight="1">
      <c r="A21" s="30" t="s">
        <v>28</v>
      </c>
      <c r="B21" s="53">
        <f>ROUND((B15+B16)*B7,2)</f>
        <v>1502391.67</v>
      </c>
      <c r="C21" s="53">
        <f>ROUND((C15+C16)*C7,2)</f>
        <v>1355250.56</v>
      </c>
      <c r="D21" s="53">
        <f aca="true" t="shared" si="6" ref="D21:J21">ROUND((D15+D16)*D7,2)</f>
        <v>1762775.11</v>
      </c>
      <c r="E21" s="53">
        <f t="shared" si="6"/>
        <v>863505.44</v>
      </c>
      <c r="F21" s="53">
        <f t="shared" si="6"/>
        <v>1236605.93</v>
      </c>
      <c r="G21" s="53">
        <f t="shared" si="6"/>
        <v>1186391.92</v>
      </c>
      <c r="H21" s="53">
        <f t="shared" si="6"/>
        <v>1047425.7</v>
      </c>
      <c r="I21" s="53">
        <f t="shared" si="6"/>
        <v>1484530.26</v>
      </c>
      <c r="J21" s="53">
        <f t="shared" si="6"/>
        <v>554500.93</v>
      </c>
      <c r="K21" s="25">
        <f t="shared" si="5"/>
        <v>10993377.519999998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214814.76</v>
      </c>
      <c r="C22" s="25">
        <f t="shared" si="7"/>
        <v>248377.64</v>
      </c>
      <c r="D22" s="25">
        <f t="shared" si="7"/>
        <v>243328.77</v>
      </c>
      <c r="E22" s="25">
        <f t="shared" si="7"/>
        <v>380477.71</v>
      </c>
      <c r="F22" s="25">
        <f t="shared" si="7"/>
        <v>89573.58</v>
      </c>
      <c r="G22" s="25">
        <f t="shared" si="7"/>
        <v>227245.05</v>
      </c>
      <c r="H22" s="25">
        <f t="shared" si="7"/>
        <v>176951.63</v>
      </c>
      <c r="I22" s="25">
        <f t="shared" si="7"/>
        <v>105408.36</v>
      </c>
      <c r="J22" s="25">
        <f t="shared" si="7"/>
        <v>51697.84</v>
      </c>
      <c r="K22" s="25">
        <f t="shared" si="5"/>
        <v>1737875.3400000003</v>
      </c>
      <c r="L22"/>
      <c r="M22"/>
      <c r="N22"/>
    </row>
    <row r="23" spans="1:14" ht="16.5" customHeight="1">
      <c r="A23" s="13" t="s">
        <v>26</v>
      </c>
      <c r="B23" s="25">
        <v>58879.28</v>
      </c>
      <c r="C23" s="25">
        <v>61440.22</v>
      </c>
      <c r="D23" s="25">
        <v>60953.4</v>
      </c>
      <c r="E23" s="25">
        <v>41058.14</v>
      </c>
      <c r="F23" s="25">
        <v>44107.24</v>
      </c>
      <c r="G23" s="25">
        <v>42214.13</v>
      </c>
      <c r="H23" s="25">
        <v>42537.85</v>
      </c>
      <c r="I23" s="25">
        <v>67839.15</v>
      </c>
      <c r="J23" s="25">
        <v>19936.56</v>
      </c>
      <c r="K23" s="25">
        <f t="shared" si="5"/>
        <v>438965.9699999999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1372.38</v>
      </c>
      <c r="C26" s="25">
        <v>1287.97</v>
      </c>
      <c r="D26" s="25">
        <v>1603.83</v>
      </c>
      <c r="E26" s="25">
        <v>993.89</v>
      </c>
      <c r="F26" s="25">
        <v>1059.24</v>
      </c>
      <c r="G26" s="25">
        <v>1124.59</v>
      </c>
      <c r="H26" s="25">
        <v>980.27</v>
      </c>
      <c r="I26" s="25">
        <v>1347.87</v>
      </c>
      <c r="J26" s="25">
        <v>484.69</v>
      </c>
      <c r="K26" s="25">
        <f t="shared" si="5"/>
        <v>10254.730000000001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1002.14</v>
      </c>
      <c r="J28" s="25">
        <v>325.68</v>
      </c>
      <c r="K28" s="25">
        <f t="shared" si="5"/>
        <v>6603.34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8826.48</v>
      </c>
      <c r="E29" s="25"/>
      <c r="F29" s="25"/>
      <c r="G29" s="25"/>
      <c r="H29" s="25"/>
      <c r="I29" s="25">
        <v>87866.42</v>
      </c>
      <c r="J29" s="25">
        <v>0</v>
      </c>
      <c r="K29" s="25">
        <f t="shared" si="5"/>
        <v>96692.9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-77508.13</v>
      </c>
      <c r="C32" s="25">
        <f t="shared" si="8"/>
        <v>-77804.4</v>
      </c>
      <c r="D32" s="25">
        <f t="shared" si="8"/>
        <v>344487.4700000002</v>
      </c>
      <c r="E32" s="25">
        <f t="shared" si="8"/>
        <v>-78206.26</v>
      </c>
      <c r="F32" s="25">
        <f t="shared" si="8"/>
        <v>-52961.520000000004</v>
      </c>
      <c r="G32" s="25">
        <f t="shared" si="8"/>
        <v>-109998.4</v>
      </c>
      <c r="H32" s="25">
        <f t="shared" si="8"/>
        <v>317891.1</v>
      </c>
      <c r="I32" s="25">
        <f t="shared" si="8"/>
        <v>-66908.16</v>
      </c>
      <c r="J32" s="25">
        <f t="shared" si="8"/>
        <v>87330.95999999999</v>
      </c>
      <c r="K32" s="25">
        <f aca="true" t="shared" si="9" ref="K32:K40">SUM(B32:J32)</f>
        <v>286322.6600000002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-61094</v>
      </c>
      <c r="C33" s="25">
        <f t="shared" si="10"/>
        <v>-63729.6</v>
      </c>
      <c r="D33" s="25">
        <f t="shared" si="10"/>
        <v>-58124</v>
      </c>
      <c r="E33" s="25">
        <f t="shared" si="10"/>
        <v>-39217.2</v>
      </c>
      <c r="F33" s="25">
        <f t="shared" si="10"/>
        <v>-45742.4</v>
      </c>
      <c r="G33" s="25">
        <f t="shared" si="10"/>
        <v>-25005.2</v>
      </c>
      <c r="H33" s="25">
        <f t="shared" si="10"/>
        <v>-20112.4</v>
      </c>
      <c r="I33" s="25">
        <f t="shared" si="10"/>
        <v>-62937.6</v>
      </c>
      <c r="J33" s="25">
        <f t="shared" si="10"/>
        <v>-12654.4</v>
      </c>
      <c r="K33" s="25">
        <f t="shared" si="9"/>
        <v>-388616.80000000005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-61094</v>
      </c>
      <c r="C34" s="25">
        <f t="shared" si="11"/>
        <v>-63729.6</v>
      </c>
      <c r="D34" s="25">
        <f t="shared" si="11"/>
        <v>-58124</v>
      </c>
      <c r="E34" s="25">
        <f t="shared" si="11"/>
        <v>-39217.2</v>
      </c>
      <c r="F34" s="25">
        <f t="shared" si="11"/>
        <v>-45742.4</v>
      </c>
      <c r="G34" s="25">
        <f t="shared" si="11"/>
        <v>-25005.2</v>
      </c>
      <c r="H34" s="25">
        <f t="shared" si="11"/>
        <v>-20112.4</v>
      </c>
      <c r="I34" s="25">
        <f t="shared" si="11"/>
        <v>-62937.6</v>
      </c>
      <c r="J34" s="25">
        <f t="shared" si="11"/>
        <v>-12654.4</v>
      </c>
      <c r="K34" s="25">
        <f t="shared" si="9"/>
        <v>-388616.80000000005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-16414.13</v>
      </c>
      <c r="C38" s="22">
        <f t="shared" si="12"/>
        <v>-14074.8</v>
      </c>
      <c r="D38" s="22">
        <f t="shared" si="12"/>
        <v>402611.4700000002</v>
      </c>
      <c r="E38" s="22">
        <f t="shared" si="12"/>
        <v>-38989.06</v>
      </c>
      <c r="F38" s="22">
        <f t="shared" si="12"/>
        <v>-7219.12</v>
      </c>
      <c r="G38" s="22">
        <f t="shared" si="12"/>
        <v>-84993.2</v>
      </c>
      <c r="H38" s="22">
        <f t="shared" si="12"/>
        <v>338003.5</v>
      </c>
      <c r="I38" s="22">
        <f t="shared" si="12"/>
        <v>-3970.56</v>
      </c>
      <c r="J38" s="22">
        <f t="shared" si="12"/>
        <v>99985.35999999999</v>
      </c>
      <c r="K38" s="25">
        <f t="shared" si="9"/>
        <v>674939.4600000001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-16414.13</v>
      </c>
      <c r="C40" s="22">
        <v>-14074.8</v>
      </c>
      <c r="D40" s="22">
        <v>-59994.3</v>
      </c>
      <c r="E40" s="22">
        <v>-38989.06</v>
      </c>
      <c r="F40" s="22">
        <v>-7219.12</v>
      </c>
      <c r="G40" s="22">
        <v>-84993.2</v>
      </c>
      <c r="H40" s="22">
        <v>-39996.5</v>
      </c>
      <c r="I40" s="22">
        <v>-3970.56</v>
      </c>
      <c r="J40" s="22">
        <v>-1242.13</v>
      </c>
      <c r="K40" s="25">
        <f t="shared" si="9"/>
        <v>-266893.8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2187000</v>
      </c>
      <c r="E46" s="12">
        <v>0</v>
      </c>
      <c r="F46" s="12">
        <v>0</v>
      </c>
      <c r="G46" s="12">
        <v>0</v>
      </c>
      <c r="H46" s="12">
        <v>1476000</v>
      </c>
      <c r="I46" s="12">
        <v>0</v>
      </c>
      <c r="J46" s="12">
        <v>625500</v>
      </c>
      <c r="K46" s="25">
        <f aca="true" t="shared" si="13" ref="K46:K53">SUM(B46:J46)</f>
        <v>4288500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1702974.25</v>
      </c>
      <c r="C55" s="22">
        <f t="shared" si="15"/>
        <v>1593148.7300000004</v>
      </c>
      <c r="D55" s="22">
        <f t="shared" si="15"/>
        <v>2428646.3400000003</v>
      </c>
      <c r="E55" s="22">
        <f t="shared" si="15"/>
        <v>1213929.1399999997</v>
      </c>
      <c r="F55" s="22">
        <f t="shared" si="15"/>
        <v>1321024.79</v>
      </c>
      <c r="G55" s="22">
        <f t="shared" si="15"/>
        <v>1349721.09</v>
      </c>
      <c r="H55" s="22">
        <f t="shared" si="15"/>
        <v>1590260.71</v>
      </c>
      <c r="I55" s="22">
        <f t="shared" si="15"/>
        <v>1684934.5100000002</v>
      </c>
      <c r="J55" s="22">
        <f t="shared" si="15"/>
        <v>716164.9700000001</v>
      </c>
      <c r="K55" s="15">
        <f>SUM(B55:J55)</f>
        <v>13600804.530000001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1702974.25</v>
      </c>
      <c r="C61" s="5">
        <f t="shared" si="17"/>
        <v>1593148.73</v>
      </c>
      <c r="D61" s="5">
        <f t="shared" si="17"/>
        <v>2428646.34</v>
      </c>
      <c r="E61" s="5">
        <f t="shared" si="17"/>
        <v>1213929.14</v>
      </c>
      <c r="F61" s="5">
        <f t="shared" si="17"/>
        <v>1321024.79</v>
      </c>
      <c r="G61" s="5">
        <f t="shared" si="17"/>
        <v>1349721.09</v>
      </c>
      <c r="H61" s="5">
        <f t="shared" si="17"/>
        <v>1590260.71</v>
      </c>
      <c r="I61" s="5">
        <f>SUM(I62:I74)</f>
        <v>1684934.51</v>
      </c>
      <c r="J61" s="5">
        <f t="shared" si="17"/>
        <v>716164.97</v>
      </c>
      <c r="K61" s="5">
        <f>SUM(K62:K74)</f>
        <v>13600804.530000001</v>
      </c>
      <c r="L61" s="4"/>
    </row>
    <row r="62" spans="1:12" ht="16.5" customHeight="1">
      <c r="A62" s="3" t="s">
        <v>56</v>
      </c>
      <c r="B62" s="56">
        <v>1491805.44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1491805.44</v>
      </c>
      <c r="L62"/>
    </row>
    <row r="63" spans="1:12" ht="16.5" customHeight="1">
      <c r="A63" s="3" t="s">
        <v>57</v>
      </c>
      <c r="B63" s="56">
        <v>211168.81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211168.81</v>
      </c>
      <c r="L63"/>
    </row>
    <row r="64" spans="1:12" ht="16.5" customHeight="1">
      <c r="A64" s="3" t="s">
        <v>4</v>
      </c>
      <c r="B64" s="57">
        <v>0</v>
      </c>
      <c r="C64" s="56">
        <v>1593148.73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1593148.73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2428646.34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2428646.34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1213929.14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1213929.14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1321024.79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1321024.79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1349721.09</v>
      </c>
      <c r="H68" s="57">
        <v>0</v>
      </c>
      <c r="I68" s="57">
        <v>0</v>
      </c>
      <c r="J68" s="57">
        <v>0</v>
      </c>
      <c r="K68" s="5">
        <f t="shared" si="18"/>
        <v>1349721.09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1590260.71</v>
      </c>
      <c r="I69" s="57">
        <v>0</v>
      </c>
      <c r="J69" s="57">
        <v>0</v>
      </c>
      <c r="K69" s="5">
        <f t="shared" si="18"/>
        <v>1590260.71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629323.04</v>
      </c>
      <c r="J71" s="57">
        <v>0</v>
      </c>
      <c r="K71" s="5">
        <f t="shared" si="18"/>
        <v>629323.04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1055611.47</v>
      </c>
      <c r="J72" s="57">
        <v>0</v>
      </c>
      <c r="K72" s="5">
        <f t="shared" si="18"/>
        <v>1055611.47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716164.97</v>
      </c>
      <c r="K73" s="5">
        <f t="shared" si="18"/>
        <v>716164.97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2024-05-31T09:56:13Z</dcterms:modified>
  <cp:category/>
  <cp:version/>
  <cp:contentType/>
  <cp:contentStatus/>
</cp:coreProperties>
</file>