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<sst xmlns="http://schemas.openxmlformats.org/spreadsheetml/2006/main" count="84" uniqueCount="83">
  <si>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</si>
  <si>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</si>
  <si>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</si>
  <si>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</si>
  <si>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</si>
  <si>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</si>
  <si>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</si>
  <si>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</si>
  <si>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</si>
  <si>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</si>
  <si>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</si>
  <si>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</si>
  <si>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</si>
  <si>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</si>
  <si>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</si>
  <si>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</si>
  <si>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</si>
  <si>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</si>
  <si>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</si>
  <si>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</si>
  <si>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</si>
  <si>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</si>
  <si>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</si>
  <si>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</si>
  <si>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</si>
  <si>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</si>
  <si>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</si>
  <si>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</si>
  <si>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</si>
  <si>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</si>
  <si>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</si>
  <si>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</si>
  <si>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</si>
  <si>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</si>
  <si>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</si>
  <si>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</si>
  <si>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</si>
  <si>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</si>
  <si>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</si>
  <si>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</si>
  <si>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</si>
  <si>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</si>
  <si>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</si>
  <si>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</si>
  <si>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</si>
  <si>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</si>
  <si>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</si>
  <si>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</si>
  <si>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</si>
  <si>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</si>
  <si>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</si>
  <si>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</si>
  <si>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</si>
  <si>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</si>
  <si>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</si>
  <si>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</si>
  <si>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</si>
  <si>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</si>
  <si>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</si>
  <si>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</si>
  <si>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</si>
  <si>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</si>
  <si>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</si>
  <si>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</si>
  <si>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</si>
  <si>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</si>
  <si>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</si>
  <si>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</si>
  <si>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</si>
  <si>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</si>
  <si>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</si>
  <si>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</si>
  <si>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</si>
  <si>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</si>
  <si>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</si>
  <si>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</si>
  <si>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</si>
  <si>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</si>
  <si>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</si>
  <si>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</si>
  <si>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26/05/24 - VENCIMENTO 03/06/24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</si>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</sst>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0</v>
      </c>
      <c r="F3" s="65" t="s">
        <v>81</v>
      </c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102885</v>
      </c>
      <c r="C7" s="41">
        <f aca="true" t="shared" si="0" ref="C7:J7">+C8+C11</f>
        <v>78908</v>
      </c>
      <c r="D7" s="41">
        <f t="shared" si="0"/>
        <v>122413</v>
      </c>
      <c r="E7" s="41">
        <f t="shared" si="0"/>
        <v>58274</v>
      </c>
      <c r="F7" s="41">
        <f t="shared" si="0"/>
        <v>89514</v>
      </c>
      <c r="G7" s="41">
        <f t="shared" si="0"/>
        <v>83148</v>
      </c>
      <c r="H7" s="41">
        <f t="shared" si="0"/>
        <v>94193</v>
      </c>
      <c r="I7" s="41">
        <f t="shared" si="0"/>
        <v>133335</v>
      </c>
      <c r="J7" s="41">
        <f t="shared" si="0"/>
        <v>31351</v>
      </c>
      <c r="K7" s="33">
        <f aca="true" t="shared" si="1" ref="K7:K13">SUM(B7:J7)</f>
        <v>794021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3">
        <f t="shared" si="1"/>
        <v>0</v>
      </c>
      <c r="L8"/>
      <c r="M8"/>
      <c r="N8"/>
    </row>
    <row r="9" spans="1:14" ht="16.5" customHeight="1">
      <c r="A9" s="17" t="s">
        <v>32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3">
        <f t="shared" si="1"/>
        <v>0</v>
      </c>
      <c r="L9"/>
      <c r="M9"/>
      <c r="N9"/>
    </row>
    <row r="10" spans="1:14" ht="16.5" customHeight="1">
      <c r="A10" s="17" t="s">
        <v>31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3">
        <f t="shared" si="1"/>
        <v>0</v>
      </c>
      <c r="L10"/>
      <c r="M10"/>
      <c r="N10"/>
    </row>
    <row r="11" spans="1:14" ht="16.5" customHeight="1">
      <c r="A11" s="38" t="s">
        <v>67</v>
      </c>
      <c r="B11" s="37">
        <v>102885</v>
      </c>
      <c r="C11" s="37">
        <v>78908</v>
      </c>
      <c r="D11" s="37">
        <v>122413</v>
      </c>
      <c r="E11" s="37">
        <v>58274</v>
      </c>
      <c r="F11" s="37">
        <v>89514</v>
      </c>
      <c r="G11" s="37">
        <v>83148</v>
      </c>
      <c r="H11" s="37">
        <v>94193</v>
      </c>
      <c r="I11" s="37">
        <v>133335</v>
      </c>
      <c r="J11" s="37">
        <v>31351</v>
      </c>
      <c r="K11" s="33">
        <f t="shared" si="1"/>
        <v>794021</v>
      </c>
      <c r="L11" s="54"/>
      <c r="M11" s="54"/>
      <c r="N11" s="54"/>
    </row>
    <row r="12" spans="1:14" ht="16.5" customHeight="1">
      <c r="A12" s="17" t="s">
        <v>79</v>
      </c>
      <c r="B12" s="37">
        <v>5814</v>
      </c>
      <c r="C12" s="37">
        <v>4152</v>
      </c>
      <c r="D12" s="37">
        <v>6839</v>
      </c>
      <c r="E12" s="37">
        <v>4081</v>
      </c>
      <c r="F12" s="37">
        <v>4640</v>
      </c>
      <c r="G12" s="37">
        <v>3629</v>
      </c>
      <c r="H12" s="37">
        <v>3810</v>
      </c>
      <c r="I12" s="37">
        <v>5043</v>
      </c>
      <c r="J12" s="37">
        <v>1011</v>
      </c>
      <c r="K12" s="33">
        <f t="shared" si="1"/>
        <v>39019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97071</v>
      </c>
      <c r="C13" s="37">
        <f>+C11-C12</f>
        <v>74756</v>
      </c>
      <c r="D13" s="37">
        <f>+D11-D12</f>
        <v>115574</v>
      </c>
      <c r="E13" s="37">
        <f aca="true" t="shared" si="3" ref="E13:J13">+E11-E12</f>
        <v>54193</v>
      </c>
      <c r="F13" s="37">
        <f t="shared" si="3"/>
        <v>84874</v>
      </c>
      <c r="G13" s="37">
        <f t="shared" si="3"/>
        <v>79519</v>
      </c>
      <c r="H13" s="37">
        <f t="shared" si="3"/>
        <v>90383</v>
      </c>
      <c r="I13" s="37">
        <f t="shared" si="3"/>
        <v>128292</v>
      </c>
      <c r="J13" s="37">
        <f t="shared" si="3"/>
        <v>30340</v>
      </c>
      <c r="K13" s="33">
        <f t="shared" si="1"/>
        <v>755002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1.098260130471919</v>
      </c>
      <c r="C18" s="34">
        <v>1.178215547695223</v>
      </c>
      <c r="D18" s="34">
        <v>1.1368829339332</v>
      </c>
      <c r="E18" s="34">
        <v>1.389897710028005</v>
      </c>
      <c r="F18" s="34">
        <v>1.044033415754247</v>
      </c>
      <c r="G18" s="34">
        <v>1.190088044188965</v>
      </c>
      <c r="H18" s="34">
        <v>1.181409394941869</v>
      </c>
      <c r="I18" s="34">
        <v>1.046759192077027</v>
      </c>
      <c r="J18" s="34">
        <v>1.10294664952897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536721.6699999999</v>
      </c>
      <c r="C20" s="31">
        <f aca="true" t="shared" si="4" ref="C20:J20">SUM(C21:C30)</f>
        <v>493568.17999999993</v>
      </c>
      <c r="D20" s="31">
        <f t="shared" si="4"/>
        <v>813456.7999999999</v>
      </c>
      <c r="E20" s="31">
        <f t="shared" si="4"/>
        <v>413674.46</v>
      </c>
      <c r="F20" s="31">
        <f t="shared" si="4"/>
        <v>498592.23000000004</v>
      </c>
      <c r="G20" s="31">
        <f t="shared" si="4"/>
        <v>528357.86</v>
      </c>
      <c r="H20" s="31">
        <f t="shared" si="4"/>
        <v>482615.25</v>
      </c>
      <c r="I20" s="31">
        <f t="shared" si="4"/>
        <v>696666.38</v>
      </c>
      <c r="J20" s="31">
        <f t="shared" si="4"/>
        <v>172450.15</v>
      </c>
      <c r="K20" s="31">
        <f aca="true" t="shared" si="5" ref="K20:K29">SUM(B20:J20)</f>
        <v>4636102.98</v>
      </c>
      <c r="L20"/>
      <c r="M20"/>
      <c r="N20"/>
    </row>
    <row r="21" spans="1:14" ht="16.5" customHeight="1">
      <c r="A21" s="30" t="s">
        <v>28</v>
      </c>
      <c r="B21" s="53">
        <f>ROUND((B15+B16)*B7,2)</f>
        <v>464515.49</v>
      </c>
      <c r="C21" s="53">
        <f>ROUND((C15+C16)*C7,2)</f>
        <v>391383.68</v>
      </c>
      <c r="D21" s="53">
        <f aca="true" t="shared" si="6" ref="D21:J21">ROUND((D15+D16)*D7,2)</f>
        <v>673087.88</v>
      </c>
      <c r="E21" s="53">
        <f t="shared" si="6"/>
        <v>278584.68</v>
      </c>
      <c r="F21" s="53">
        <f t="shared" si="6"/>
        <v>452860.28</v>
      </c>
      <c r="G21" s="53">
        <f t="shared" si="6"/>
        <v>424911.22</v>
      </c>
      <c r="H21" s="53">
        <f t="shared" si="6"/>
        <v>383271.32</v>
      </c>
      <c r="I21" s="53">
        <f t="shared" si="6"/>
        <v>548033.52</v>
      </c>
      <c r="J21" s="53">
        <f t="shared" si="6"/>
        <v>145807.23</v>
      </c>
      <c r="K21" s="25">
        <f t="shared" si="5"/>
        <v>3762455.2999999993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45643.35</v>
      </c>
      <c r="C22" s="25">
        <f t="shared" si="7"/>
        <v>69750.66</v>
      </c>
      <c r="D22" s="25">
        <f t="shared" si="7"/>
        <v>92134.24</v>
      </c>
      <c r="E22" s="25">
        <f t="shared" si="7"/>
        <v>108619.53</v>
      </c>
      <c r="F22" s="25">
        <f t="shared" si="7"/>
        <v>19940.98</v>
      </c>
      <c r="G22" s="25">
        <f t="shared" si="7"/>
        <v>80770.54</v>
      </c>
      <c r="H22" s="25">
        <f t="shared" si="7"/>
        <v>69529.02</v>
      </c>
      <c r="I22" s="25">
        <f t="shared" si="7"/>
        <v>25625.6</v>
      </c>
      <c r="J22" s="25">
        <f t="shared" si="7"/>
        <v>15010.37</v>
      </c>
      <c r="K22" s="25">
        <f t="shared" si="5"/>
        <v>527024.29</v>
      </c>
      <c r="L22"/>
      <c r="M22"/>
      <c r="N22"/>
    </row>
    <row r="23" spans="1:14" ht="16.5" customHeight="1">
      <c r="A23" s="13" t="s">
        <v>26</v>
      </c>
      <c r="B23" s="25">
        <v>22364.94</v>
      </c>
      <c r="C23" s="25">
        <v>26758.8</v>
      </c>
      <c r="D23" s="25">
        <v>30958.82</v>
      </c>
      <c r="E23" s="25">
        <v>19466</v>
      </c>
      <c r="F23" s="25">
        <v>22061.46</v>
      </c>
      <c r="G23" s="25">
        <v>18777.76</v>
      </c>
      <c r="H23" s="25">
        <v>24286.96</v>
      </c>
      <c r="I23" s="25">
        <v>29710.86</v>
      </c>
      <c r="J23" s="25">
        <v>9042.79</v>
      </c>
      <c r="K23" s="25">
        <f t="shared" si="5"/>
        <v>203428.38999999998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1173.6</v>
      </c>
      <c r="C26" s="25">
        <v>1078.3</v>
      </c>
      <c r="D26" s="25">
        <v>1778.1</v>
      </c>
      <c r="E26" s="25">
        <v>904.03</v>
      </c>
      <c r="F26" s="25">
        <v>1089.19</v>
      </c>
      <c r="G26" s="25">
        <v>1154.54</v>
      </c>
      <c r="H26" s="25">
        <v>1053.79</v>
      </c>
      <c r="I26" s="25">
        <v>1522.14</v>
      </c>
      <c r="J26" s="25">
        <v>375.77</v>
      </c>
      <c r="K26" s="25">
        <f t="shared" si="5"/>
        <v>10129.46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753.36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1002.14</v>
      </c>
      <c r="J28" s="25">
        <v>325.68</v>
      </c>
      <c r="K28" s="25">
        <f t="shared" si="5"/>
        <v>6603.34</v>
      </c>
      <c r="L28" s="54"/>
      <c r="M28" s="54"/>
      <c r="N28" s="54"/>
    </row>
    <row r="29" spans="1:14" ht="16.5" customHeight="1">
      <c r="A29" s="13" t="s">
        <v>82</v>
      </c>
      <c r="B29" s="25">
        <v>0</v>
      </c>
      <c r="C29" s="25">
        <v>0</v>
      </c>
      <c r="D29" s="25">
        <v>8826.48</v>
      </c>
      <c r="E29" s="25"/>
      <c r="F29" s="25"/>
      <c r="G29" s="25"/>
      <c r="H29" s="25"/>
      <c r="I29" s="25">
        <v>86923.65</v>
      </c>
      <c r="J29" s="25">
        <v>0</v>
      </c>
      <c r="K29" s="25">
        <f t="shared" si="5"/>
        <v>95750.12999999999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0</v>
      </c>
      <c r="C32" s="25">
        <f t="shared" si="8"/>
        <v>0</v>
      </c>
      <c r="D32" s="25">
        <f t="shared" si="8"/>
        <v>-509394.23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-378000</v>
      </c>
      <c r="I32" s="25">
        <f t="shared" si="8"/>
        <v>0</v>
      </c>
      <c r="J32" s="25">
        <f t="shared" si="8"/>
        <v>-114772.51</v>
      </c>
      <c r="K32" s="25">
        <f aca="true" t="shared" si="9" ref="K32:K40">SUM(B32:J32)</f>
        <v>-1002166.74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0</v>
      </c>
      <c r="C33" s="25">
        <f t="shared" si="10"/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9"/>
        <v>0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0</v>
      </c>
      <c r="C34" s="25">
        <f t="shared" si="11"/>
        <v>0</v>
      </c>
      <c r="D34" s="25">
        <f t="shared" si="11"/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5">
        <f t="shared" si="11"/>
        <v>0</v>
      </c>
      <c r="J34" s="25">
        <f t="shared" si="11"/>
        <v>0</v>
      </c>
      <c r="K34" s="25">
        <f t="shared" si="9"/>
        <v>0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-509394.23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-378000</v>
      </c>
      <c r="I38" s="22">
        <f t="shared" si="12"/>
        <v>0</v>
      </c>
      <c r="J38" s="22">
        <f t="shared" si="12"/>
        <v>-114772.51</v>
      </c>
      <c r="K38" s="25">
        <f t="shared" si="9"/>
        <v>-1002166.74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-486000</v>
      </c>
      <c r="E47" s="12">
        <v>0</v>
      </c>
      <c r="F47" s="12">
        <v>0</v>
      </c>
      <c r="G47" s="12">
        <v>0</v>
      </c>
      <c r="H47" s="12">
        <v>-378000</v>
      </c>
      <c r="I47" s="12">
        <v>0</v>
      </c>
      <c r="J47" s="12">
        <v>-108000</v>
      </c>
      <c r="K47" s="25">
        <f t="shared" si="13"/>
        <v>-972000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536721.6699999999</v>
      </c>
      <c r="C55" s="22">
        <f t="shared" si="15"/>
        <v>493568.17999999993</v>
      </c>
      <c r="D55" s="22">
        <f t="shared" si="15"/>
        <v>304062.56999999995</v>
      </c>
      <c r="E55" s="22">
        <f t="shared" si="15"/>
        <v>413674.46</v>
      </c>
      <c r="F55" s="22">
        <f t="shared" si="15"/>
        <v>498592.23000000004</v>
      </c>
      <c r="G55" s="22">
        <f t="shared" si="15"/>
        <v>528357.86</v>
      </c>
      <c r="H55" s="22">
        <f t="shared" si="15"/>
        <v>104615.25</v>
      </c>
      <c r="I55" s="22">
        <f t="shared" si="15"/>
        <v>696666.38</v>
      </c>
      <c r="J55" s="22">
        <f t="shared" si="15"/>
        <v>57677.64</v>
      </c>
      <c r="K55" s="15">
        <f>SUM(B55:J55)</f>
        <v>3633936.2399999998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536721.67</v>
      </c>
      <c r="C61" s="5">
        <f t="shared" si="17"/>
        <v>493568.18</v>
      </c>
      <c r="D61" s="5">
        <f t="shared" si="17"/>
        <v>304062.57</v>
      </c>
      <c r="E61" s="5">
        <f t="shared" si="17"/>
        <v>413674.46</v>
      </c>
      <c r="F61" s="5">
        <f t="shared" si="17"/>
        <v>498592.23</v>
      </c>
      <c r="G61" s="5">
        <f t="shared" si="17"/>
        <v>528357.86</v>
      </c>
      <c r="H61" s="5">
        <f t="shared" si="17"/>
        <v>104615.25</v>
      </c>
      <c r="I61" s="5">
        <f>SUM(I62:I74)</f>
        <v>696666.39</v>
      </c>
      <c r="J61" s="5">
        <f t="shared" si="17"/>
        <v>57677.64</v>
      </c>
      <c r="K61" s="5">
        <f>SUM(K62:K74)</f>
        <v>3633936.2500000005</v>
      </c>
      <c r="L61" s="4"/>
    </row>
    <row r="62" spans="1:12" ht="16.5" customHeight="1">
      <c r="A62" s="3" t="s">
        <v>56</v>
      </c>
      <c r="B62" s="56">
        <v>470329.2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470329.2</v>
      </c>
      <c r="L62"/>
    </row>
    <row r="63" spans="1:12" ht="16.5" customHeight="1">
      <c r="A63" s="3" t="s">
        <v>57</v>
      </c>
      <c r="B63" s="56">
        <v>66392.47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66392.47</v>
      </c>
      <c r="L63"/>
    </row>
    <row r="64" spans="1:12" ht="16.5" customHeight="1">
      <c r="A64" s="3" t="s">
        <v>4</v>
      </c>
      <c r="B64" s="57">
        <v>0</v>
      </c>
      <c r="C64" s="56">
        <v>493568.18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493568.18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304062.57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304062.57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413674.46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413674.46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498592.23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498592.23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528357.86</v>
      </c>
      <c r="H68" s="57">
        <v>0</v>
      </c>
      <c r="I68" s="57">
        <v>0</v>
      </c>
      <c r="J68" s="57">
        <v>0</v>
      </c>
      <c r="K68" s="5">
        <f t="shared" si="18"/>
        <v>528357.86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104615.25</v>
      </c>
      <c r="I69" s="57">
        <v>0</v>
      </c>
      <c r="J69" s="57">
        <v>0</v>
      </c>
      <c r="K69" s="5">
        <f t="shared" si="18"/>
        <v>104615.25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280895.89</v>
      </c>
      <c r="J71" s="57">
        <v>0</v>
      </c>
      <c r="K71" s="5">
        <f t="shared" si="18"/>
        <v>280895.89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415770.5</v>
      </c>
      <c r="J72" s="57">
        <v>0</v>
      </c>
      <c r="K72" s="5">
        <f t="shared" si="18"/>
        <v>415770.5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57677.64</v>
      </c>
      <c r="K73" s="5">
        <f t="shared" si="18"/>
        <v>57677.64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2024-05-31T10:00:43Z</dcterms:modified>
  <cp:category/>
  <cp:version/>
  <cp:contentType/>
  <cp:contentStatus/>
</cp:coreProperties>
</file>