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ocuments\Ricardo\_Ricardo_novo\PMSP_SMC\Boletim_Estatistico_Projeto\versao_online_pos_editoracao\"/>
    </mc:Choice>
  </mc:AlternateContent>
  <bookViews>
    <workbookView xWindow="120" yWindow="45" windowWidth="20115" windowHeight="7995"/>
  </bookViews>
  <sheets>
    <sheet name="Apresentação" sheetId="9" r:id="rId1"/>
    <sheet name="Tabela_1" sheetId="4" r:id="rId2"/>
    <sheet name="Tabela_2" sheetId="5" r:id="rId3"/>
    <sheet name="Tabela_3" sheetId="6" r:id="rId4"/>
    <sheet name="Tabela_4" sheetId="7" r:id="rId5"/>
    <sheet name="Tabela_5" sheetId="3" r:id="rId6"/>
    <sheet name="Relação dos serviços" sheetId="1" r:id="rId7"/>
  </sheets>
  <definedNames>
    <definedName name="_xlnm.Print_Titles" localSheetId="6">'Relação dos serviços'!$1:$3</definedName>
    <definedName name="_xlnm.Print_Titles" localSheetId="1">Tabela_1!$1:$3</definedName>
    <definedName name="_xlnm.Print_Titles" localSheetId="2">Tabela_2!$1:$3</definedName>
    <definedName name="_xlnm.Print_Titles" localSheetId="3">Tabela_3!$1:$3</definedName>
    <definedName name="_xlnm.Print_Titles" localSheetId="4">Tabela_4!$1:$3</definedName>
    <definedName name="_xlnm.Print_Titles" localSheetId="5">Tabela_5!$1:$3</definedName>
  </definedNames>
  <calcPr calcId="152511"/>
</workbook>
</file>

<file path=xl/calcChain.xml><?xml version="1.0" encoding="utf-8"?>
<calcChain xmlns="http://schemas.openxmlformats.org/spreadsheetml/2006/main">
  <c r="D160" i="4" l="1"/>
  <c r="D144" i="4"/>
  <c r="E144" i="4" s="1"/>
  <c r="C144" i="4"/>
  <c r="B144" i="4"/>
  <c r="D126" i="4"/>
  <c r="E126" i="4" s="1"/>
  <c r="C126" i="4"/>
  <c r="B126" i="4"/>
  <c r="D75" i="4"/>
  <c r="B75" i="4"/>
  <c r="D124" i="4" l="1"/>
  <c r="C124" i="4"/>
  <c r="B124" i="4"/>
  <c r="D18" i="4" l="1"/>
  <c r="C18" i="4"/>
  <c r="B18" i="4"/>
  <c r="E18" i="4" l="1"/>
  <c r="D8" i="4"/>
  <c r="C8" i="4"/>
  <c r="C6" i="4" s="1"/>
  <c r="C4" i="4" s="1"/>
  <c r="B8" i="4"/>
  <c r="E124" i="4"/>
  <c r="D6" i="4" l="1"/>
  <c r="E8" i="4"/>
  <c r="B6" i="4"/>
  <c r="E6" i="4" s="1"/>
  <c r="B4" i="4" l="1"/>
  <c r="D4" i="4"/>
  <c r="E4" i="4" l="1"/>
</calcChain>
</file>

<file path=xl/sharedStrings.xml><?xml version="1.0" encoding="utf-8"?>
<sst xmlns="http://schemas.openxmlformats.org/spreadsheetml/2006/main" count="1580" uniqueCount="659">
  <si>
    <t>Gibiteca Henfil</t>
  </si>
  <si>
    <t>SMC</t>
  </si>
  <si>
    <t>SMC - CSMB</t>
  </si>
  <si>
    <t xml:space="preserve">Biblioteca do CEU Jaçanã </t>
  </si>
  <si>
    <t>Biblioteca do CEU Lajeado</t>
  </si>
  <si>
    <t>Biblioteca do CEU Paraisópolis</t>
  </si>
  <si>
    <t>Biblioteca do CEU Parque Bristol</t>
  </si>
  <si>
    <t xml:space="preserve">Biblioteca do CEU Quinta do Sol </t>
  </si>
  <si>
    <t>Biblioteca do CEU Uirapuru</t>
  </si>
  <si>
    <t>Biblioteca do CEU Vila do Sol</t>
  </si>
  <si>
    <t>Ponto Municipal de Leitura Olido</t>
  </si>
  <si>
    <t>Região Administrativa Noroeste</t>
  </si>
  <si>
    <t>Prefeitura Regional Lapa</t>
  </si>
  <si>
    <t>Prefeitura Regional Vila Mariana</t>
  </si>
  <si>
    <t>Região Administrativa Norte</t>
  </si>
  <si>
    <t>Região Administrativa Leste 1</t>
  </si>
  <si>
    <t>Região Administrativa Leste 4</t>
  </si>
  <si>
    <t>Região Administrativa Leste 2</t>
  </si>
  <si>
    <t>Região Administrativa Leste 3</t>
  </si>
  <si>
    <t>Região Administrativa Sudeste</t>
  </si>
  <si>
    <t>Região Administrativa Sul 1</t>
  </si>
  <si>
    <t>Região Administrativa Sul 2</t>
  </si>
  <si>
    <t>Região Administrativa Sudoeste</t>
  </si>
  <si>
    <t>Região Administrativa Centro</t>
  </si>
  <si>
    <t>Distrito Anhanguera</t>
  </si>
  <si>
    <t>Distrito Perus</t>
  </si>
  <si>
    <t>Distrito Jaraguá</t>
  </si>
  <si>
    <t>Distrito Pirituba</t>
  </si>
  <si>
    <t>Distrito São Domingos</t>
  </si>
  <si>
    <t>Distrito Jaguaré</t>
  </si>
  <si>
    <t>Distrito Lapa</t>
  </si>
  <si>
    <t>Distrito Freguesia do Ó</t>
  </si>
  <si>
    <t>Distrito Brasilândia</t>
  </si>
  <si>
    <t>Distrito Cachoeirinha</t>
  </si>
  <si>
    <t>Distrito Limão</t>
  </si>
  <si>
    <t>Distrito Mandaqui</t>
  </si>
  <si>
    <t>Distrito Tucuruvi</t>
  </si>
  <si>
    <t>Distrito Santana</t>
  </si>
  <si>
    <t>Distrito Jaçanã</t>
  </si>
  <si>
    <t>Distrito Tremembé</t>
  </si>
  <si>
    <t>Distrito Vila Guilherme</t>
  </si>
  <si>
    <t>Distrito Vila Maria</t>
  </si>
  <si>
    <t>Distrito Pari</t>
  </si>
  <si>
    <t>Distrito Tatuapé</t>
  </si>
  <si>
    <t>Distrito Água Rasa</t>
  </si>
  <si>
    <t>Distrito Moóca</t>
  </si>
  <si>
    <t>Distrito Cangaíba</t>
  </si>
  <si>
    <t>Distrito Penha</t>
  </si>
  <si>
    <t>Distrito Arthur Alvim</t>
  </si>
  <si>
    <t>Distrito Carrão</t>
  </si>
  <si>
    <t>Distrito Aricanduva</t>
  </si>
  <si>
    <t>Distrito Vila Formosa</t>
  </si>
  <si>
    <t>Distrito Vila Prudente</t>
  </si>
  <si>
    <t>Distrito São Lucas</t>
  </si>
  <si>
    <t>Distrito Sapopemba</t>
  </si>
  <si>
    <t>Distrito Iguatemi</t>
  </si>
  <si>
    <t>Distrito São Rafael</t>
  </si>
  <si>
    <t>Distrito Ermelino Matarazzo</t>
  </si>
  <si>
    <t>Distrito Vila Jacuí</t>
  </si>
  <si>
    <t>Distrito São Miguel</t>
  </si>
  <si>
    <t>Distrito Jardim Helena</t>
  </si>
  <si>
    <t>Distrito Vila Curuçá</t>
  </si>
  <si>
    <t>Distrito Itaim Paulista</t>
  </si>
  <si>
    <t>Distrito Cidade Líder</t>
  </si>
  <si>
    <t>Distrito Itaquera</t>
  </si>
  <si>
    <t>Distrito Parque do Carmo</t>
  </si>
  <si>
    <t>Distrito José Bonifácio</t>
  </si>
  <si>
    <t>Distrito Lajeado</t>
  </si>
  <si>
    <t>Distrito Guaianases</t>
  </si>
  <si>
    <t>Distrito Cidade Tiradentes</t>
  </si>
  <si>
    <t>Distrito Vila Mariana</t>
  </si>
  <si>
    <t>Distrito Moema</t>
  </si>
  <si>
    <t>Distrito Ipiranga</t>
  </si>
  <si>
    <t>Distrito Sacomã</t>
  </si>
  <si>
    <t>Distrito Cursino</t>
  </si>
  <si>
    <t>Distrito Jabaquara</t>
  </si>
  <si>
    <t>Distrito Pedreira</t>
  </si>
  <si>
    <t>Distrito Socorro</t>
  </si>
  <si>
    <t>Distrito Cidade Dutra</t>
  </si>
  <si>
    <t>Distrito Grajaú</t>
  </si>
  <si>
    <t>Distrito Parelheiros</t>
  </si>
  <si>
    <t>Distrito Santo Amaro</t>
  </si>
  <si>
    <t>Distrito Vila Andrade</t>
  </si>
  <si>
    <t>Distrito Campo Limpo</t>
  </si>
  <si>
    <t>Distrito Capão Redondo</t>
  </si>
  <si>
    <t>Distrito Jardim Ângela</t>
  </si>
  <si>
    <t>Distrito Jardim São Luís</t>
  </si>
  <si>
    <t>Distrito Itaim Bibi</t>
  </si>
  <si>
    <t>Distrito Pinheiros</t>
  </si>
  <si>
    <t>Distrito Alto de Pinheiros</t>
  </si>
  <si>
    <t>Distrito Butantã</t>
  </si>
  <si>
    <t>Distrito Raposo Tavares</t>
  </si>
  <si>
    <t>Distrito Rio Pequeno</t>
  </si>
  <si>
    <t>Distrito Bom Retiro</t>
  </si>
  <si>
    <t>Distrito Liberdade</t>
  </si>
  <si>
    <t>Distrito Consolação</t>
  </si>
  <si>
    <t>Distrito República</t>
  </si>
  <si>
    <t>Endereços completos</t>
  </si>
  <si>
    <t>Núcleo Regional de Bibliotecas 
Centro, Norte e Oeste</t>
  </si>
  <si>
    <t>Biblioteca do 
CEU Parque Anhanguera</t>
  </si>
  <si>
    <t xml:space="preserve">Rua Pedro José de Lima, 1020 - 
Jardim Anhanguera - 05267-174 </t>
  </si>
  <si>
    <t>SME - Diretoria Regional 
de Educação Pirituba / Jaraguá</t>
  </si>
  <si>
    <t>Ponto Municipal de Leitura 
da União dos Moradores 
do Parque Anhanguera</t>
  </si>
  <si>
    <t xml:space="preserve">Rua Amadeu Caego Monteiro, 209 - 
Jardim Santa Fé - 05271-250 </t>
  </si>
  <si>
    <t>Bosque Municipal de Leitura 
Parque Anhanguera</t>
  </si>
  <si>
    <t>Biblioteca Pública Municipal 
Padre José de Anchieta</t>
  </si>
  <si>
    <t>Biblioteca João Antonio 
(CEU Perus)</t>
  </si>
  <si>
    <t>Biblioteca Pública Municipal 
Érico Veríssimo</t>
  </si>
  <si>
    <t>Biblioteca Educador Paulo Freire 
(CEU Pêra-Marmelo)</t>
  </si>
  <si>
    <t xml:space="preserve">Rua Pêra-Marmelo, 226 - 
Jardim Santa Lucrécia - 05185-420 </t>
  </si>
  <si>
    <t>Bosque Municipal de Leitura 
Parque Rodrigo de Gásperi</t>
  </si>
  <si>
    <t xml:space="preserve">Avenida Miguel de Castro, 321 - 
Vila Pereira Barreto - 02950-000 </t>
  </si>
  <si>
    <t>Biblioteca Pública Municipal 
Brito Broca</t>
  </si>
  <si>
    <t xml:space="preserve">Avenida Mutinga, 1425 - 
Jardim Santo Elias - 05110-000 </t>
  </si>
  <si>
    <t xml:space="preserve">Rua Coronel José Venâncio Dias, 840 - 
Jaraguá - 05160-030 </t>
  </si>
  <si>
    <t>Bosque Municipal de Leitura 
Parque Cidade de Toronto</t>
  </si>
  <si>
    <t>Biblioteca Pública Municipal 
Clarice Lispector</t>
  </si>
  <si>
    <t xml:space="preserve">Rua Jaricunas, 458 - 
Vila Romana - 05053-070 </t>
  </si>
  <si>
    <t>Biblioteca Pública Municipal 
Mário Schenberg</t>
  </si>
  <si>
    <t xml:space="preserve">Rua Catão, 611 - 
Vila Romana - 05049-000 </t>
  </si>
  <si>
    <t>Biblioteca do CEU Jaguaré - 
Professor Henrique Gamba</t>
  </si>
  <si>
    <t xml:space="preserve">Avenida Kenkiti Simomoto, 80 - 
Jaguaré - 05347-010 </t>
  </si>
  <si>
    <t>Biblioteca Augusto dos Anjos 
(CEU Paz)</t>
  </si>
  <si>
    <t>Biblioteca Pública Municipal 
Afonso Schmidt</t>
  </si>
  <si>
    <t xml:space="preserve">Avenida Elísio Teixeira Leite, 1470 - 
Vila Brasilândia - 02801-000 </t>
  </si>
  <si>
    <t>Biblioteca Pública Municipal 
Thales Castanho de Andrade</t>
  </si>
  <si>
    <t>Biblioteca Pública Municipal 
Jayme Cortez</t>
  </si>
  <si>
    <t xml:space="preserve">Avenida Deputado Emílio Carlos, 3641 - 
Limão - 02721-200 </t>
  </si>
  <si>
    <t>Biblioteca Pública Municipal 
Menotti Del Picchia</t>
  </si>
  <si>
    <t xml:space="preserve">Rua São Romualdo, 382 - 
Vila Barbosa - 02557-060 </t>
  </si>
  <si>
    <t>Biblioteca Pública Municipal 
Pedro Nava</t>
  </si>
  <si>
    <t xml:space="preserve">Rua Helena do Sacramento, 1000 - 
Vila Guaca - 02433-020 </t>
  </si>
  <si>
    <t>Biblioteca Pública Municipal 
Sylvia Orthof</t>
  </si>
  <si>
    <t xml:space="preserve">Avenida Tucuruvi, 808 - 
Tucuruvi - 02304-002 </t>
  </si>
  <si>
    <t>Bosque Municipal de Leitura 
Parque Lions Club Tucuruvi</t>
  </si>
  <si>
    <t xml:space="preserve">Rua Alcindo Bueno de Assis, 500 - 
Barro Branco - 02344-080 </t>
  </si>
  <si>
    <t>Biblioteca Pública Municipal 
Narbal Fontes</t>
  </si>
  <si>
    <t>Biblioteca Pública Municipal 
Nuto Sant’Anna</t>
  </si>
  <si>
    <t xml:space="preserve">Praça Tenório de Aguiar, 32 - 
Jardim São Paulo - 02044-080 </t>
  </si>
  <si>
    <t xml:space="preserve">Rua Francisca Espósito Tonetti, 105 - 
Guapira - 02276-010 </t>
  </si>
  <si>
    <t>Biblioteca Pública Municipal 
José Mauro de Vasconcelos</t>
  </si>
  <si>
    <t>Bosque Municipal de Leitura 
Parque do Trote</t>
  </si>
  <si>
    <t>Biblioteca Pública Municipal 
Álvares de Azevedo</t>
  </si>
  <si>
    <t xml:space="preserve">Praça Joaquim José da Nova, s/nº - 
Vila Maria Alta - 02126-000 </t>
  </si>
  <si>
    <t>Biblioteca Pública Municipal 
Álvaro Guerra</t>
  </si>
  <si>
    <t xml:space="preserve">Avenida Pedroso de Morais, 1919 - 
Pinheiros - 05419-001 </t>
  </si>
  <si>
    <t>Biblioteca Pública Municipal 
Alceu Amoroso Lima</t>
  </si>
  <si>
    <t xml:space="preserve">Rua Henrique Schaumann, 777 - 
Pinheiros - 05413-021 </t>
  </si>
  <si>
    <t>Biblioteca Pública Municipal 
Anne Frank</t>
  </si>
  <si>
    <t xml:space="preserve">Rua Cojuba, 45 - 
Itaim Bibi - 04533-040 </t>
  </si>
  <si>
    <t>SME - Diretoria Regional 
de Educação Butantã</t>
  </si>
  <si>
    <t>Rua Nazir Miguel, 849 - 
Jardim Paulo VI - 05570-030</t>
  </si>
  <si>
    <t xml:space="preserve">Rua Telmo Coelho Filho, 200 - 
Vila Albano - 05543-020 </t>
  </si>
  <si>
    <t xml:space="preserve">Praça Ilo Ottani, 146 - 
Pari - 03028-003 </t>
  </si>
  <si>
    <t xml:space="preserve">Avenida Celso Garcia, 4200 - 
Tatuapé - 03064-000 </t>
  </si>
  <si>
    <t xml:space="preserve">Avenida Celso Garcia, 4142 - 
Tatuapé - 03064-000 </t>
  </si>
  <si>
    <t xml:space="preserve">Rua Restinga, 136 - 
Tatuapé - 03065-020 </t>
  </si>
  <si>
    <t xml:space="preserve">Rua Tuiuti, 515 - 
Tatuapé - 03081-003 </t>
  </si>
  <si>
    <t xml:space="preserve">Praça Ituzaingo, s/nº - 
Vila Regente Feijó - 03334-020 </t>
  </si>
  <si>
    <t xml:space="preserve">Rua Taquari, 549 - 
Mooca - 03166-000 </t>
  </si>
  <si>
    <t xml:space="preserve">Avenida Luiz Imparato, 564 - 
Parque Císper - 03819-160 </t>
  </si>
  <si>
    <t xml:space="preserve">Largo do Rosário, 20 - 
Penha de França - 03634-020 </t>
  </si>
  <si>
    <t xml:space="preserve">Praça Haroldo Daltro, 451 - 
Vila Nova Manchester - 03444-090 </t>
  </si>
  <si>
    <t xml:space="preserve">Avenida Renata, 163 - 
Chácara Belenzinho - 03377-000 </t>
  </si>
  <si>
    <t xml:space="preserve">Rua Canuto Abreu, s/nº - 
Vila Regente Feijó - 03336-060 </t>
  </si>
  <si>
    <t xml:space="preserve">Rua Sampei Sato, 440 - 
Jardim Matarazzo - 03814-000 </t>
  </si>
  <si>
    <t xml:space="preserve">Avenida Nordestina, 780 - 
Vila Americana - 08021-000 </t>
  </si>
  <si>
    <t xml:space="preserve">Rua Mário Dallari, 170 - 
Jardim São Vicente - 08021-580 </t>
  </si>
  <si>
    <t xml:space="preserve">Rua Capachós, 400 - 
Jardim Célia - 08191-330 </t>
  </si>
  <si>
    <t xml:space="preserve">Rua Conceição do Almeida, 170 - 
Parque Paulistano - 08081-370 </t>
  </si>
  <si>
    <t xml:space="preserve">Rua Jaguar, 225 - 
Vila Curuçá - 08030-460 </t>
  </si>
  <si>
    <t xml:space="preserve">Avenida Marechal Tito, 3400 - 
Jardim Silva Teles - 08160-495 </t>
  </si>
  <si>
    <t xml:space="preserve">Rua Daniel Muller, 347 - 
Chácara Dona Olívia - 08141-290 </t>
  </si>
  <si>
    <t xml:space="preserve">Rua Monte Camberela, 490 - 
Vila Silva Teles - 08110-260 </t>
  </si>
  <si>
    <t xml:space="preserve">Rua Victório Santim, 44 - 
Vila Carmosina - 08290-000 </t>
  </si>
  <si>
    <t xml:space="preserve">Avenida Aricanduva, 5777 - 
Vila Aricanduva - 03527-000 </t>
  </si>
  <si>
    <t xml:space="preserve">Rua Andes, 491-A - 
Guaianazes - 08440-180 </t>
  </si>
  <si>
    <t xml:space="preserve">Avenida José Pinheiro Borges, 60 - 
Guaianases - 08430-810 </t>
  </si>
  <si>
    <t xml:space="preserve">Rua Manuel da Mota Coutinho, 293 - 
Lajeado - 08451-420 </t>
  </si>
  <si>
    <t xml:space="preserve">Rua Otelo Augusto Ribeiro, 113 - 
Guaianazes - 08412-000 </t>
  </si>
  <si>
    <t xml:space="preserve">Rua Inácio Monteiro, 6900 (térreo) - 
Jardim Pérola I - 08474-335 </t>
  </si>
  <si>
    <t>Fundação Paulistana de Educação, Tecnologia 
e Cultura (Fundatec) - Centro de 
Formação Cultural Cidade Tiradentes</t>
  </si>
  <si>
    <t xml:space="preserve">Avenida dos Metalúrgicos, 1262 - 
Cidade Tiradentes - 08471-000 </t>
  </si>
  <si>
    <t xml:space="preserve">Rua Otto Schubart, 196 - 
Parque São Lucas - 03238-030 </t>
  </si>
  <si>
    <t xml:space="preserve">Rua José Joaquim, 290 - 
Parque Luis Mucciolo - 03272-000 </t>
  </si>
  <si>
    <t xml:space="preserve">Rua Clara Petrela, 113 - 
Jardim São Roberto - 03978-500 </t>
  </si>
  <si>
    <t xml:space="preserve">Rua Curumatim, 201 - 
Parque Boa Esperança - 08341-240 </t>
  </si>
  <si>
    <t xml:space="preserve">Rua Quaresma Delgado, 354 - 
Jardim Rodolfo Pirani - 08310-490 </t>
  </si>
  <si>
    <t xml:space="preserve">Praça Coronel Fernando Prestes, 152 - 
Bom Retiro - 01124-060 </t>
  </si>
  <si>
    <t xml:space="preserve">Rua Brás Lourenço, 333 - 
Vila Mariana - 04113-110 </t>
  </si>
  <si>
    <t xml:space="preserve">Rua Sena Madureira, 298 - 
Vila Clementino - 04021-000 </t>
  </si>
  <si>
    <t xml:space="preserve">Rua Cisplatina, 505 - 
Ipiranga - 04211-040 </t>
  </si>
  <si>
    <t xml:space="preserve">Estrada das Lágrimas, 2385 - 
Ipiranga - 04232-000 </t>
  </si>
  <si>
    <t xml:space="preserve">Rua Barbinos, 111 - 
São João Clímaco - 04240-110 </t>
  </si>
  <si>
    <t xml:space="preserve">Rua Arsênio Tavolieri, 45 - 
Vila Parque Jabaquara - 04321-030 </t>
  </si>
  <si>
    <t xml:space="preserve">Estrada do Alvarenga, 3752 - 
Balneário São Francisco - 04474-340 </t>
  </si>
  <si>
    <t xml:space="preserve">Rua Brás Pires Meira, 100 - 
Jardim Ipanema - 04784-150 </t>
  </si>
  <si>
    <t xml:space="preserve">Avenida Interlagos, 7350 - 
Interlagos - 04777-000 </t>
  </si>
  <si>
    <t xml:space="preserve">Rua Domingos Tarroso, 101 - 
Vila Rubi - 04823-090 </t>
  </si>
  <si>
    <t xml:space="preserve">Rua Maria Moura da Conceição, s/nº - 
Jardim Belcito - 04855-257 </t>
  </si>
  <si>
    <t xml:space="preserve">Rua Professor Oscar Barreto Filho, 252 - 
Parque América - 04822-300 </t>
  </si>
  <si>
    <t xml:space="preserve">Rua Terezinha do Prado Oliveira, 119 - 
Jardim Novo Parelheiros - 04890-630 </t>
  </si>
  <si>
    <t xml:space="preserve">Rua José Viriato de Castro, 78 - 
Jardim Bom Refúgio - 05788-310 </t>
  </si>
  <si>
    <t xml:space="preserve">Avenida Anacé, 92 - 
Jardim Umarizal - 05755-090 </t>
  </si>
  <si>
    <t xml:space="preserve">Avenida Carlos Lacerda, 678 - 
Pirajussara - 05789-000 </t>
  </si>
  <si>
    <t>SME - Diretoria Regional 
de Educação Campo Limpo</t>
  </si>
  <si>
    <t xml:space="preserve">Avenida Cantos do Amanhecer, s/nº 
(altura do nº 200) - Jardim Eledy - 05856-020 </t>
  </si>
  <si>
    <t xml:space="preserve">Rua Feitiço da Vila, 399 - 
Chácara Santa Maria - 05879-000 </t>
  </si>
  <si>
    <t xml:space="preserve">Rua João Damasceno, 85 - 
Vila das Belezas - 05841-160 </t>
  </si>
  <si>
    <t>SME - Diretoria Regional 
de Educação Freguesia / Brasilândia</t>
  </si>
  <si>
    <t>SME - Diretoria Regional 
de Educação Jaçanã / Tremembé</t>
  </si>
  <si>
    <t>SME - Diretoria Regional 
de Educação Penha</t>
  </si>
  <si>
    <t>SME - Diretoria Regional 
de Educação Itaquera</t>
  </si>
  <si>
    <t>SME - Diretoria Regional 
de Educação São Miguel</t>
  </si>
  <si>
    <t>SME - Diretoria Regional 
de Educação Guaianases</t>
  </si>
  <si>
    <t>SME - Diretoria Regional 
de Educação São Mateus</t>
  </si>
  <si>
    <t>SME - Diretoria Regional 
de Educação Ipiranga</t>
  </si>
  <si>
    <t>SME - Diretoria Regional 
de Educação Santo Amaro</t>
  </si>
  <si>
    <t>SME - Diretoria Regional 
de Educação Capela do Socorro</t>
  </si>
  <si>
    <t xml:space="preserve">Biblioteca do CEU 
Jardim Paulistano </t>
  </si>
  <si>
    <t>Biblioteca Pública Municipal 
Camila Cerqueira César</t>
  </si>
  <si>
    <t>Bosque Municipal de Leitura 
Parque Raposo Tavares</t>
  </si>
  <si>
    <t>Núcleo Regional de Bibliotecas 
Leste e Sul</t>
  </si>
  <si>
    <t>Biblioteca Pública Municipal 
Adelpha Figueiredo</t>
  </si>
  <si>
    <t>Biblioteca Pública Municipal 
Cassiano Ricardo</t>
  </si>
  <si>
    <t>Biblioteca Pública Municipal 
Hans Christian Andersen</t>
  </si>
  <si>
    <t>Ponto Municipal de Leitura 
do Parque do Piqueri</t>
  </si>
  <si>
    <t>Biblioteca Pública Municipal 
Paulo Sérgio Duarte Milliet</t>
  </si>
  <si>
    <t>Biblioteca Pública Municipal 
Affonso Taunay</t>
  </si>
  <si>
    <t>Biblioteca Pública Municipal 
José Paulo Paes</t>
  </si>
  <si>
    <t>Biblioteca Doutor Dirceu 
de Paula Brasil (CEU Tiquatira)</t>
  </si>
  <si>
    <t>Biblioteca Pública Municipal 
Jovina Rocha Álvares Pessoa</t>
  </si>
  <si>
    <t>Biblioteca Pública Municipal 
Lenyra Fraccaroli</t>
  </si>
  <si>
    <t>Biblioteca Pública Municipal 
Paulo Setúbal</t>
  </si>
  <si>
    <t>Bosque Municipal de Leitura 
Parque Esportivo dos Trabalhadores</t>
  </si>
  <si>
    <t>Biblioteca Pública Municipal 
Rubens Borba Alves de Moraes</t>
  </si>
  <si>
    <t>Biblioteca Pública Municipal 
Raimundo de Menezes</t>
  </si>
  <si>
    <t>Ponto Municipal de Leitura 
do Jardim Lapenna</t>
  </si>
  <si>
    <t>Ponto Municipal de Leitura 
Tide Setúbal</t>
  </si>
  <si>
    <t>Ponto Municipal de Leitura 
Vila Mara</t>
  </si>
  <si>
    <t>Biblioteca Pública Municipal 
Vicente Paulo Guimarães</t>
  </si>
  <si>
    <t>Biblioteca Paulo Leminski 
(CEU Parque Veredas - 
João Antonio da Silva)</t>
  </si>
  <si>
    <t>Ponto Municipal de Leitura 
Severino do Ramo</t>
  </si>
  <si>
    <t>Biblioteca Pública Municipal 
Sérgio Buarque de Holanda</t>
  </si>
  <si>
    <t xml:space="preserve">Avenida Ernesto Souza Cruz, s/nº 
(atura do nº 1351, próximo à esquina 
com a Rua da Paz) - Cidade Antônio 
Estevão de Carvalho - 08225-380 </t>
  </si>
  <si>
    <t>Biblioteca Pública Municipal 
Vicente de Carvalho</t>
  </si>
  <si>
    <t>Biblioteca Pública Municipal 
Vinicius de Moraes</t>
  </si>
  <si>
    <t>Bosque Municipal de Leitura 
Parque do Carmo</t>
  </si>
  <si>
    <t>Biblioteca Pública Municipal 
Milton Santos</t>
  </si>
  <si>
    <t>Biblioteca Pública Municipal 
Jamil Almansur Haddad</t>
  </si>
  <si>
    <t>Bosque Municipal de Leitura 
Parque Lajeado</t>
  </si>
  <si>
    <t>Biblioteca Pública Municipal 
Cora Coralina</t>
  </si>
  <si>
    <t>Ponto Municipal de Leitura 
André Vital</t>
  </si>
  <si>
    <t>Ponto Municipal de Leitura 
do Parque do Rodeio</t>
  </si>
  <si>
    <t>Ponto Municipal de Leitura 
Juscelino Kubitschek</t>
  </si>
  <si>
    <t>Biblioteca Pública Municipal 
Ricardo Ramos</t>
  </si>
  <si>
    <t>Biblioteca Pública Municipal 
Aureliano Leite</t>
  </si>
  <si>
    <t>Biblioteca Pública Municipal 
Gilberto Freyre</t>
  </si>
  <si>
    <t>Biblioteca Juó Bananére 
(CEU Rosa da China)</t>
  </si>
  <si>
    <t xml:space="preserve">Biblioteca do CEU 
Sapopemba - Dora Mancini </t>
  </si>
  <si>
    <t>Biblioteca do CEU Alto Alegre - 
Professor Paulo Suyoshi Minami</t>
  </si>
  <si>
    <t>Biblioteca Mário Palmério 
(CEU São Rafael)</t>
  </si>
  <si>
    <t>Ponto Municipal de Leitura 
de São Mateus</t>
  </si>
  <si>
    <t>Bosque Municipal de Leitura 
Parque Jardim da Luz</t>
  </si>
  <si>
    <t>Biblioteca Municipal 
Mário de Andrade</t>
  </si>
  <si>
    <t>Biblioteca Pública Municipal 
Infanto-Juvenil Monteiro Lobato</t>
  </si>
  <si>
    <t>Biblioteca Pública Municipal 
Sérgio Milliet</t>
  </si>
  <si>
    <t>Biblioteca Pública Municipal 
Louis Braille</t>
  </si>
  <si>
    <t>Biblioteca Pública Municipal 
Raul Bopp</t>
  </si>
  <si>
    <t>Bosque Municipal de Leitura 
Parque Ibirapuera</t>
  </si>
  <si>
    <t>Biblioteca Pública Municipal 
Chácara do Castelo</t>
  </si>
  <si>
    <t>Biblioteca Pública Municipal 
Viriato Corrêa</t>
  </si>
  <si>
    <t>Espaço de Leitura Zalina Rolim 
(Casa de Cultura 
e Convívio da Vila Mariana)</t>
  </si>
  <si>
    <t>Biblioteca Pública Municipal 
Roberto Santos</t>
  </si>
  <si>
    <t>Biblioteca Pública Municipal 
Castro Alves</t>
  </si>
  <si>
    <t>Biblioteca do CEU Heliópolis - 
Professora Arlete Persoli</t>
  </si>
  <si>
    <t>Biblioteca Pública Municipal 
Amadeu Amaral</t>
  </si>
  <si>
    <t>Biblioteca Pública Municipal 
Paulo Duarte</t>
  </si>
  <si>
    <t>Biblioteca Rachel de Queiroz 
(CEU Alvarenga)</t>
  </si>
  <si>
    <t>Biblioteca Pública Municipal 
Malba Tahan</t>
  </si>
  <si>
    <t>Ponto Municipal de Leitura 
Graciliano Ramos</t>
  </si>
  <si>
    <t>Biblioteca do CEU Parelheiros - 
Professora Eneida Palma Leite</t>
  </si>
  <si>
    <t>Ponto Municipal de Leitura 
Carolina Maria de Jesus</t>
  </si>
  <si>
    <t>Biblioteca Pública Municipal 
Helena Silveira</t>
  </si>
  <si>
    <t>Biblioteca Pública Municipal 
Marcos Rey</t>
  </si>
  <si>
    <t>Biblioteca João do Rio 
(CEU Campo Limpo - 
Cardeal Dom Agnelo Rossi)</t>
  </si>
  <si>
    <t xml:space="preserve">Biblioteca do CEU 
Cantos do Amanhecer </t>
  </si>
  <si>
    <t>Bosque Municipal de Leitura 
Parque Santo Dias</t>
  </si>
  <si>
    <t>Biblioteca Pública Municipal 
Prefeito Prestes Maia</t>
  </si>
  <si>
    <t>Biblioteca Patativa do Assaré 
(CEU Casa Blanca - Professor 
Sólon Borges dos Reis)</t>
  </si>
  <si>
    <t>Bosque Municipal de Leitura 
Parque Guarapiranga</t>
  </si>
  <si>
    <t>Biblioteca do CEU Guarapiranga 
Florinda Lotaif Schahin</t>
  </si>
  <si>
    <t>Ponto Municipal de Leitura 
da Praça do Bambuzal</t>
  </si>
  <si>
    <t>SMC - Arquivo Histórico Municipal - 
Supervisão de Pesquisa e Difusão</t>
  </si>
  <si>
    <t>SMC - CCSP - Supervisão de Bibliotecas - 
Núcleo de Bibliotecas Especiais</t>
  </si>
  <si>
    <t>SMC - CCSP - Supervisão de Bibliotecas</t>
  </si>
  <si>
    <t>SMC - CSMB - Núcleo 
de Serviços de Extensão em Leitura</t>
  </si>
  <si>
    <t>SMC - CSMB - Supervisão 
de Bibliotecas - Núcleo Regional 
de Bibliotecas Centro, Norte e Oeste</t>
  </si>
  <si>
    <t>SMC - CSMB - Supervisão 
de Bibliotecas - Núcleo Regional 
de Bibliotecas Leste e Sul</t>
  </si>
  <si>
    <t xml:space="preserve">Avenida Engenheiro Heitor Antônio 
Eiras Garcia, s/nº (altura do nº 2000) - 
Jardim Esmeralda - 05588-001 </t>
  </si>
  <si>
    <t xml:space="preserve">Avenida João Dias, 822 - 
Santo Amaro - 04724-001 </t>
  </si>
  <si>
    <t xml:space="preserve">Avenida Olga Fadel Abarca, s/nº 
(altura do nº 10) - 
Jardim Santa Terezinha - 03572-020 </t>
  </si>
  <si>
    <t>Avenida São João, 473 
(Galeria Olido) - Centro - 01035-000</t>
  </si>
  <si>
    <t xml:space="preserve">Rua Antônio Maia, 651 - 
Vila Perus - 05204-110 </t>
  </si>
  <si>
    <t xml:space="preserve">Rua Barão Barroso do Amazonas, s/nº - 
Conjunto Habitacional 
Inácio Monteiro - 08472-721 </t>
  </si>
  <si>
    <t xml:space="preserve">Rua Clarear, s/nº (altura do nº 201, 
próximo à esquina com a Rua El Rey) - 
Jardim São Carlos - 08062-590 </t>
  </si>
  <si>
    <t xml:space="preserve">Rua da Consolação, 94 
(Edifício Anexo na Rua Doutor Bráulio 
Gomes, 125) - Consolação - 01302-000 </t>
  </si>
  <si>
    <t xml:space="preserve">Rua Diógenes Dourado, 101 - 
Conjunto Residencial Elisio 
Teixeira Leite - 02815-060 </t>
  </si>
  <si>
    <t xml:space="preserve">Rua Doutor José Augusto de Souza 
e Silva, s/nº (acesso pela Rua Antônio 
Ferreira de Castilho, altura do nº 250) - 
Jardim Parque Morumbi - 05712-040 </t>
  </si>
  <si>
    <t xml:space="preserve">Rua General Jardim, 485 - 
Vila Buarque - 01223-011 </t>
  </si>
  <si>
    <t xml:space="preserve">Rua Guilherme Valencia, 210 - Conjunto 
Residencial José Bonifácio - 08253-280 </t>
  </si>
  <si>
    <t xml:space="preserve">Rua Igarapé da Bela Aurora, s/nº 
(esquina com Rua Cachoeira Morena) - 
Conjunto Habitacional Inácio Monteiro - 
08472-200 </t>
  </si>
  <si>
    <t>Rua Jardim Tamoio, 1119 - Conjunto 
Residencial José Bonifácio - 08253-445</t>
  </si>
  <si>
    <t xml:space="preserve">Rua José Clóvis de Castro, s/nº 
(esquina com Avenida do Cursino) - 
Jardim da Saúde - 04290-100 </t>
  </si>
  <si>
    <t xml:space="preserve">Rua Manuel Quirino de Mattos, s/nº 
(altura do nº 1100, acesso pela 
Rua Victória Marconato Zonta, 151) - 
Jardim Sapopemba - 03969-000 </t>
  </si>
  <si>
    <t xml:space="preserve">Rua Muniz de Sousa, 1155 - 
Aclimação - 01534-001 </t>
  </si>
  <si>
    <t xml:space="preserve">Rua Professor Artur Primavesi, s/nº 
(acesso próximo à Rua Nicanor Garcia) - 
Parque Bristol - 04177-070 </t>
  </si>
  <si>
    <t xml:space="preserve">Rua Valdemar Sanches, 41 - 
Vila Gomes - 05589-050 </t>
  </si>
  <si>
    <t xml:space="preserve">Travessa Jasmim da Beirada, 71 - 
Conjunto Habitacional 
Instituto Adventista - 05868-580 </t>
  </si>
  <si>
    <t xml:space="preserve">Avenida Cardeal Motta, s/nº (altura 
do nº 660) - City América - 05101-210 </t>
  </si>
  <si>
    <t xml:space="preserve">Avenida Bento Guelfi, 1802 
(acesso pela Rua Tamotso Yabuta) - 
Jardim Iguatemi - 08381-001 </t>
  </si>
  <si>
    <t xml:space="preserve">Avenida dos Funcionários Públicos, 369 
(próximo à Rua Orídio Bartolini) - 
Vila do Sol - 04962-000 </t>
  </si>
  <si>
    <t xml:space="preserve">Rua Paulo Eiró, 525 - 
Santo Amaro - 04752-010 </t>
  </si>
  <si>
    <t xml:space="preserve">Rua Vergueiro, 1000 - 
Liberdade - 01504-000 </t>
  </si>
  <si>
    <t xml:space="preserve">Avenida Condessa Elisabeth 
de Robiano, s/nº (altura do nº 5200) - 
Jardim América da Penha - 03704-000 </t>
  </si>
  <si>
    <t>Avenida dos Metalúrgicos, s/nº 
(altura do nº 2001, esquina com Rua 
Bernardino Luini, no Centro Educacional 
de Esportes André Vital Ribeiro Soares) - 
Cidade Tiradentes - 08471-002</t>
  </si>
  <si>
    <t xml:space="preserve">Avenida Fortunata Tadiello Natucci, 
1000 (km 26 da Rodovia Anhanguera, 
acesso pela Estrada de Perus) - 
Anhanguera - 05276-110 </t>
  </si>
  <si>
    <t xml:space="preserve">Avenida Guarapiranga, 575 
(portão 1) - Vila Socorro - 04762-000 </t>
  </si>
  <si>
    <t xml:space="preserve">Avenida Junta Mizumoto, 13 
(Casa de Cultura do Butantã) - 
Jardim Peri Peri - 05537-070 </t>
  </si>
  <si>
    <t xml:space="preserve">Avenida Padre Francisco de Toledo, 
331 - Conjunto Habitacional Padre 
Manoel da Nóbrega - 03590-120 </t>
  </si>
  <si>
    <t xml:space="preserve">Avenida República do Líbano, 1151 
(portão 7, ao lado do 
Viveiro Manequinho Lopes) - 
Ibirapuera - 04501-000 </t>
  </si>
  <si>
    <t xml:space="preserve">Estrada da Baronesa, s/nº 
(altura do nº 1751) - 
Parque do Lago - 04945-015 </t>
  </si>
  <si>
    <t xml:space="preserve">Praça Comandante Eduardo 
de Oliveira, 100 - 
Parque Edu Chaves - 02233-060 </t>
  </si>
  <si>
    <t xml:space="preserve">Praça do Centenário de Vila Prudente, 
25 - Vila Prudente - 03132-050 </t>
  </si>
  <si>
    <t xml:space="preserve">Rua Abrahão Mussa, s/nº 
(altura do nº 50) - 
Jardim Patente Novo - 04256-190 </t>
  </si>
  <si>
    <t xml:space="preserve">Rua Antônio Thadeo, s/nº (altura 
do nº 700) - Lajeado - 08450-160 </t>
  </si>
  <si>
    <t xml:space="preserve">Rua Aparecida do Taboado, s/nº 
(altura do nº 300) - 
Jardim Paulistano - 02814-000 </t>
  </si>
  <si>
    <t xml:space="preserve">Rua Bernardo José de Lorena, s/nº 
(altura do nº 140) - 
Vila Fanton - 05203-200 </t>
  </si>
  <si>
    <t xml:space="preserve">Rua Cinira Polônio, 100 - Conjunto 
Promorar Rio Claro - 08395-320 </t>
  </si>
  <si>
    <t xml:space="preserve">Rua Colônia Nova, s/nº 
(altura do nº 100) - 
Jardim São Manoel - 05871-270 </t>
  </si>
  <si>
    <t xml:space="preserve">Rua Conselheiro Moreira de Barros, 
170 - Santana - 02018-010 </t>
  </si>
  <si>
    <t>Rua Daniel Cerri, s/nº 
(em frente à Travessa Serra da 
Graciosa) - Jardim Paraná - 02876-170</t>
  </si>
  <si>
    <t xml:space="preserve">Rua Daniel Gran, s/nº 
(acesso pelo entroncamento com a 
Rua Simão Alves de Almeida) - 
Jardim Modelo - 05867-380 </t>
  </si>
  <si>
    <t xml:space="preserve">Rua Doutor Artur Fajardo, 447 - 
Chácara Nossa Senhora 
Aparecida - 02963-000 </t>
  </si>
  <si>
    <t xml:space="preserve">Rua Engenheiro Armando 
de Arruda Pereira, 5241 - 
Vila do Encontro - 04325-001 </t>
  </si>
  <si>
    <t xml:space="preserve">Rua Inácio Monteiro, s/nº 
(em frente ao entroncamento com 
a Avenida Doutor Guilherme de Abreu 
Sodré, no Ginásio Poliesportivo JK) - 
Jardim São Paulo - 08490-000 </t>
  </si>
  <si>
    <t xml:space="preserve">Rua José Pedro de Borba, 20 
(acesso pela Rua Terezinha 
do Prado Oliveira, 1) - 
Jardim Novo Parelheiros - 04890-090 </t>
  </si>
  <si>
    <t xml:space="preserve">Rua Maria Moassab Barbour, s/nº 
(acesso próximo à 
Rua dos Nabegantes) - 
Cantinho do Céu - 04849-503 </t>
  </si>
  <si>
    <t xml:space="preserve">Rua Ribeiro de Lima, s/nº 
(Parque Jardim da Luz) - 
Bom Retiro - 01122-000 </t>
  </si>
  <si>
    <t xml:space="preserve">Rua São Quirino, s/nº (altura do 
nº 1051) - Vila Guilherme - 02056-070 </t>
  </si>
  <si>
    <t>Rua Sargento Claudiner 
Evaristo Dias, s/nº 
(acesso pela Avenida Águiar da Beira) - 
Parque Santo Antônio - 03385-150</t>
  </si>
  <si>
    <t xml:space="preserve">Rua Serra da Juruoca, 112 
(Galpão de Cultura e Cidadania) - 
Jardim Lapena - 08071-180 </t>
  </si>
  <si>
    <t xml:space="preserve">Avenida Afonso de Sampaio 
e Souza, 951 - Jardim Nossa 
Senhora do Carmo - 08275-025 </t>
  </si>
  <si>
    <t>Biblioteca Maria Benedita 
Câmara Bormann 
(CEU Vila Atlântica)</t>
  </si>
  <si>
    <t>Espaço de Leitura 
Cecília Meireles (Centro de 
Memória e Convívio da Lapa)</t>
  </si>
  <si>
    <t>Biblioteca Jornalista 
Roberto Marinho 
(CEU Butantã - Professora 
Elizabeth Gaspar Tunala)</t>
  </si>
  <si>
    <t>Biblioteca Pública Municipal 
Professor Arnaldo 
Magalhães Giácomo</t>
  </si>
  <si>
    <t>Biblioteca do CEU 
Formosa - Professor 
Eden Silverio de Oliveira</t>
  </si>
  <si>
    <t>Biblioteca Barbosa 
Lima Sobrinho 
(CEU Parque São Carlos)</t>
  </si>
  <si>
    <t>Biblioteca do CEU Três 
Pontes - Professora Nilzete 
Letícia Bispo dos Santos Lima</t>
  </si>
  <si>
    <t>Biblioteca João Cabral de 
Melo Neto (CEU Vila Curuçá - 
Irene Ramalho)</t>
  </si>
  <si>
    <t>Biblioteca do CEU Azul 
da Cor do Mar - Professor 
Jossei Toda</t>
  </si>
  <si>
    <t>Biblioteca Mário Quintana 
(CEU Aricanduva - Professora 
Irene Galvão de Souza)</t>
  </si>
  <si>
    <t>Biblioteca Eugênia Álvaro 
Moreyra (CEU Jambeiro - 
José Guilherme Gianetti)</t>
  </si>
  <si>
    <t>Biblioteca Maria Firmina 
dos Reis (Temática em 
Direitos Humanos)</t>
  </si>
  <si>
    <t>Biblioteca do CEU Água Azul - 
Professor Paulo Renato 
Costa Souza</t>
  </si>
  <si>
    <t>Biblioteca Adelaide 
de Castro Alves Guimarães 
(CEU Inácio Monteiro)</t>
  </si>
  <si>
    <t>Biblioteca Camilo Pedro 
dos Reis (CEU São Mateus)</t>
  </si>
  <si>
    <t>Biblioteca do Arquivo 
Histórico Municipal</t>
  </si>
  <si>
    <t>Biblioteca Wally Salomão (CEU 
Meninos - Professor Pr. Artur 
Alberto de Mota Gonçalves)</t>
  </si>
  <si>
    <t>Biblioteca do CEU 
Caminho do Mar - Professora 
Dulce Salles Cunha Braga</t>
  </si>
  <si>
    <t>Biblioteca Rubem Braga 
(CEU Cidade Dutra - 
Doutor Adib Salomão)</t>
  </si>
  <si>
    <t>Biblioteca José Eurícledes 
Ferreira (CEU Vila Rubi - 
Jornalista Alexandre Kadunc)</t>
  </si>
  <si>
    <t>Biblioteca Narcisa Amália 
de Campos (CEU Navegantes - 
Professor José Everardo 
Rodrigues Cosme)</t>
  </si>
  <si>
    <t>Biblioteca Ana Aurora 
do Amaral Lisboa 
(CEU Três Lagos - Professor 
José Aristodemo Pinotti)</t>
  </si>
  <si>
    <t>Biblioteca do CEU 
Capão Redondo - 
Professor e Doutor 
Celso Seixas Ribeiro Bastos</t>
  </si>
  <si>
    <t>Biblioteca do CEU 
Feitiço da Vila - Deputado 
Professor José Freitas Nobre</t>
  </si>
  <si>
    <t xml:space="preserve">Rua Corredeira, 26 - 
Bosque da Saúde - 04127-140 </t>
  </si>
  <si>
    <t xml:space="preserve">Rua Araçatuba, 522 - 
Vila Ipojuca - 05058-010 </t>
  </si>
  <si>
    <t>Ponto Municipal de Leitura 
Butantã</t>
  </si>
  <si>
    <t>Biblioteca Pública Municipal 
Belmonte</t>
  </si>
  <si>
    <t>Vínculos 
administrativos</t>
  </si>
  <si>
    <t>São Paulo</t>
  </si>
  <si>
    <t>Bibliotecas</t>
  </si>
  <si>
    <t>Bibliotecas públicas de amplo alcance</t>
  </si>
  <si>
    <t>Biblioteca do Arquivo Histórico Municipal</t>
  </si>
  <si>
    <t>Biblioteca Municipal Mário de Andrade</t>
  </si>
  <si>
    <t>Biblioteca Pública Municipal Infanto-Juvenil Monteiro Lobato</t>
  </si>
  <si>
    <t>Biblioteca Pública Municipal Louis Braille</t>
  </si>
  <si>
    <t>Biblioteca Pública Municipal Sérgio Milliet</t>
  </si>
  <si>
    <t>Bibliotecas públicas de bairros</t>
  </si>
  <si>
    <t>Biblioteca Pública Municipal Adelpha Figueiredo</t>
  </si>
  <si>
    <t>Biblioteca Pública Municipal Affonso Taunay</t>
  </si>
  <si>
    <t>Biblioteca Pública Municipal Afonso Schmidt</t>
  </si>
  <si>
    <t>Biblioteca Pública Municipal Alceu Amoroso Lima</t>
  </si>
  <si>
    <t>Biblioteca Pública Municipal Álvares de Azevedo</t>
  </si>
  <si>
    <t>Biblioteca Pública Municipal Álvaro Guerra</t>
  </si>
  <si>
    <t>Biblioteca Pública Municipal Amadeu Amaral</t>
  </si>
  <si>
    <t>Biblioteca Pública Municipal Anne Frank</t>
  </si>
  <si>
    <t>Biblioteca Pública Municipal Aureliano Leite</t>
  </si>
  <si>
    <t>Biblioteca Pública Municipal Belmonte</t>
  </si>
  <si>
    <t>Biblioteca Pública Municipal Brito Broca</t>
  </si>
  <si>
    <t>Biblioteca Pública Municipal Camila Cerqueira César</t>
  </si>
  <si>
    <t>Biblioteca Pública Municipal Cassiano Ricardo</t>
  </si>
  <si>
    <t>Biblioteca Pública Municipal Castro Alves</t>
  </si>
  <si>
    <t>Biblioteca Pública Municipal Chácara do Castelo</t>
  </si>
  <si>
    <t>Biblioteca Pública Municipal Clarice Lispector</t>
  </si>
  <si>
    <t>Biblioteca Pública Municipal Cora Coralina</t>
  </si>
  <si>
    <t>Biblioteca Pública Municipal Érico Veríssimo</t>
  </si>
  <si>
    <t>Biblioteca Pública Municipal Gilberto Freyre</t>
  </si>
  <si>
    <t>Biblioteca Pública Municipal Hans Christian Andersen</t>
  </si>
  <si>
    <t>Biblioteca Pública Municipal Helena Silveira</t>
  </si>
  <si>
    <t>Biblioteca Pública Municipal Jamil Almansur Haddad</t>
  </si>
  <si>
    <t>Biblioteca Pública Municipal Jayme Cortez</t>
  </si>
  <si>
    <t>Biblioteca Pública Municipal José Mauro de Vasconcelos</t>
  </si>
  <si>
    <t>Biblioteca Pública Municipal José Paulo Paes</t>
  </si>
  <si>
    <t>Biblioteca Pública Municipal Jovina Rocha Álvares Pessoa</t>
  </si>
  <si>
    <t>Biblioteca Pública Municipal Lenyra Fraccaroli</t>
  </si>
  <si>
    <t>Biblioteca Pública Municipal Malba Tahan</t>
  </si>
  <si>
    <t>Biblioteca Pública Municipal Marcos Rey</t>
  </si>
  <si>
    <t>Biblioteca Pública Municipal Mário Schenberg</t>
  </si>
  <si>
    <t>Biblioteca Pública Municipal Menotti Del Picchia</t>
  </si>
  <si>
    <t>Biblioteca Pública Municipal Milton Santos</t>
  </si>
  <si>
    <t>Biblioteca Pública Municipal Narbal Fontes</t>
  </si>
  <si>
    <t>Biblioteca Pública Municipal Nuto Sant’Anna</t>
  </si>
  <si>
    <t>Biblioteca Pública Municipal Padre José de Anchieta</t>
  </si>
  <si>
    <t>Biblioteca Pública Municipal Paulo Duarte</t>
  </si>
  <si>
    <t>Biblioteca Pública Municipal Paulo Sérgio Duarte Milliet</t>
  </si>
  <si>
    <t>Biblioteca Pública Municipal Paulo Setúbal</t>
  </si>
  <si>
    <t>Biblioteca Pública Municipal Pedro Nava</t>
  </si>
  <si>
    <t>Biblioteca Pública Municipal Prefeito Prestes Maia</t>
  </si>
  <si>
    <t>Biblioteca Pública Municipal Raimundo de Menezes</t>
  </si>
  <si>
    <t>Biblioteca Pública Municipal Raul Bopp</t>
  </si>
  <si>
    <t>Biblioteca Pública Municipal Ricardo Ramos</t>
  </si>
  <si>
    <t>Biblioteca Pública Municipal Roberto Santos</t>
  </si>
  <si>
    <t>Biblioteca Pública Municipal Rubens Borba Alves de Moraes</t>
  </si>
  <si>
    <t>Biblioteca Pública Municipal Sérgio Buarque de Holanda</t>
  </si>
  <si>
    <t>Biblioteca Pública Municipal Sylvia Orthof</t>
  </si>
  <si>
    <t>Biblioteca Pública Municipal Thales Castanho de Andrade</t>
  </si>
  <si>
    <t>Biblioteca Pública Municipal Vicente de Carvalho</t>
  </si>
  <si>
    <t>Biblioteca Pública Municipal Vicente Paulo Guimarães</t>
  </si>
  <si>
    <t>Biblioteca Pública Municipal Vinicius de Moraes</t>
  </si>
  <si>
    <t>Biblioteca Pública Municipal Viriato Corrêa</t>
  </si>
  <si>
    <t>Bibliotecas de CEUs</t>
  </si>
  <si>
    <t>Biblioteca Augusto dos Anjos (CEU Paz)</t>
  </si>
  <si>
    <t>Biblioteca Barbosa Lima Sobrinho (CEU Parque São Carlos)</t>
  </si>
  <si>
    <t>Biblioteca Camilo Pedro dos Reis (CEU São Mateus)</t>
  </si>
  <si>
    <t xml:space="preserve">Biblioteca do CEU Cantos do Amanhecer </t>
  </si>
  <si>
    <t>Biblioteca do CEU Guarapiranga Florinda Lotaif Schahin</t>
  </si>
  <si>
    <t>Biblioteca do CEU Heliópolis - Professora Arlete Persoli</t>
  </si>
  <si>
    <t>Biblioteca do CEU Jaçanã</t>
  </si>
  <si>
    <t>Biblioteca do CEU Jaguaré - Professor Henrique Gamba</t>
  </si>
  <si>
    <t xml:space="preserve">Biblioteca do CEU Jardim Paulistano </t>
  </si>
  <si>
    <t>Biblioteca do CEU Parque Anhanguera</t>
  </si>
  <si>
    <t xml:space="preserve">Biblioteca do CEU Sapopemba - Dora Mancini </t>
  </si>
  <si>
    <t>Biblioteca Doutor Dirceu de Paula Brasil (CEU Tiquatira)</t>
  </si>
  <si>
    <t>Biblioteca Educador Paulo Freire (CEU Pêra-Marmelo)</t>
  </si>
  <si>
    <t>Biblioteca João Antonio (CEU Perus)</t>
  </si>
  <si>
    <t>Biblioteca Juó Bananére (CEU Rosa da China)</t>
  </si>
  <si>
    <t>Biblioteca Mário Palmério (CEU São Rafael)</t>
  </si>
  <si>
    <t>Biblioteca Rachel de Queiroz (CEU Alvarenga)</t>
  </si>
  <si>
    <t>Serviços de extensão e demais serviços municipais de leitura</t>
  </si>
  <si>
    <t>Pontos de Leitura</t>
  </si>
  <si>
    <t>Ponto Municipal de Leitura André Vital</t>
  </si>
  <si>
    <t>Ponto Municipal de Leitura Butantã</t>
  </si>
  <si>
    <t>Ponto Municipal de Leitura Carolina Maria de Jesus</t>
  </si>
  <si>
    <t>Ponto Municipal de Leitura da Praça do Bambuzal</t>
  </si>
  <si>
    <t>Ponto Municipal de Leitura de São Mateus</t>
  </si>
  <si>
    <t>Ponto Municipal de Leitura do Jardim Lapenna</t>
  </si>
  <si>
    <t>Ponto Municipal de Leitura do Parque do Piqueri</t>
  </si>
  <si>
    <t>Ponto Municipal de Leitura do Parque do Rodeio</t>
  </si>
  <si>
    <t>Ponto Municipal de Leitura Graciliano Ramos</t>
  </si>
  <si>
    <t>Ponto Municipal de Leitura Juscelino Kubitschek</t>
  </si>
  <si>
    <t>Ponto Municipal de Leitura Tide Setúbal</t>
  </si>
  <si>
    <t>Ponto Municipal de Leitura Vila Mara</t>
  </si>
  <si>
    <t>Bosques de Leitura</t>
  </si>
  <si>
    <t>Bosque Municipal de Leitura Parque Anhanguera</t>
  </si>
  <si>
    <t>Bosque Municipal de Leitura Parque Cidade de Toronto</t>
  </si>
  <si>
    <t>Bosque Municipal de Leitura Parque do Carmo</t>
  </si>
  <si>
    <t>Bosque Municipal de Leitura Parque do Trote</t>
  </si>
  <si>
    <t>Bosque Municipal de Leitura Parque Guarapiranga</t>
  </si>
  <si>
    <t>Bosque Municipal de Leitura Parque Ibirapuera</t>
  </si>
  <si>
    <t>Bosque Municipal de Leitura Parque Jardim da Luz</t>
  </si>
  <si>
    <t>Bosque Municipal de Leitura Parque Lajeado</t>
  </si>
  <si>
    <t>Bosque Municipal de Leitura Parque Lions Club Tucuruvi</t>
  </si>
  <si>
    <t>Bosque Municipal de Leitura Parque Raposo Tavares</t>
  </si>
  <si>
    <t>Bosque Municipal de Leitura Parque Rodrigo de Gásperi</t>
  </si>
  <si>
    <t>Bosque Municipal de Leitura Parque Santo Dias</t>
  </si>
  <si>
    <t>Demais serviços municipais de leitura</t>
  </si>
  <si>
    <t>Tipos de serviços e serviços municipais de leitura</t>
  </si>
  <si>
    <t>Discoteca Oneyda Alvarenga</t>
  </si>
  <si>
    <t>SMC - CCSP - Supervisão de Acervo</t>
  </si>
  <si>
    <t>Serviços de extensão em leitura</t>
  </si>
  <si>
    <t>...</t>
  </si>
  <si>
    <t>..</t>
  </si>
  <si>
    <t>Subprefeitura Perus</t>
  </si>
  <si>
    <t>Subprefeitura Pirituba</t>
  </si>
  <si>
    <t>Subprefeitura Lapa</t>
  </si>
  <si>
    <t>Subprefeitura 
Freguesia / Brasilândia</t>
  </si>
  <si>
    <t>Subprefeitura 
Casa Verde / Cachoeirinha</t>
  </si>
  <si>
    <t>Subprefeitura 
Santana / Tucuruvi</t>
  </si>
  <si>
    <t>Subprefeitura 
Tremembé / Jaçanã</t>
  </si>
  <si>
    <t>Subprefeitura 
Vila Maria / Vila Guilherme</t>
  </si>
  <si>
    <t>Subprefeitura Pinheiros</t>
  </si>
  <si>
    <t>Subprefeitura Butantã</t>
  </si>
  <si>
    <t>Subprefeitura Moóca</t>
  </si>
  <si>
    <t>Subprefeitura Penha</t>
  </si>
  <si>
    <t>Subprefeitura Aricanduva</t>
  </si>
  <si>
    <t>Subprefeitura Ermelino Matarazzo</t>
  </si>
  <si>
    <t>Subprefeitura São Miguel</t>
  </si>
  <si>
    <t>Subprefeitura Itaim Paulista</t>
  </si>
  <si>
    <t>Subprefeitura Itaquera</t>
  </si>
  <si>
    <t>Subprefeitura Guaianases</t>
  </si>
  <si>
    <t>Subprefeitura Cidade Tiradentes</t>
  </si>
  <si>
    <t>Subprefeitura Vila Prudente</t>
  </si>
  <si>
    <t>Subprefeitura Sapopemba</t>
  </si>
  <si>
    <t>Subprefeitura São Mateus</t>
  </si>
  <si>
    <t>Subprefeitura Sé</t>
  </si>
  <si>
    <t>Subprefeitura Vila Mariana</t>
  </si>
  <si>
    <t>Subprefeitura Ipiranga</t>
  </si>
  <si>
    <t>Subprefeitura Jabaquara</t>
  </si>
  <si>
    <t>Subprefeitura Cidade Ademar</t>
  </si>
  <si>
    <t>Subprefeitura Socorro</t>
  </si>
  <si>
    <t>Subprefeitura Parelheiros</t>
  </si>
  <si>
    <t>Subprefeitura Campo Limpo</t>
  </si>
  <si>
    <t>Subprefeitura Santo Amaro</t>
  </si>
  <si>
    <t>Subprefeitura M´Boi Mirim</t>
  </si>
  <si>
    <t>Ônibus da Cultura</t>
  </si>
  <si>
    <r>
      <t xml:space="preserve">variação 
(%) </t>
    </r>
    <r>
      <rPr>
        <vertAlign val="superscript"/>
        <sz val="9"/>
        <color rgb="FF000000"/>
        <rFont val="Tahoma"/>
        <family val="2"/>
      </rPr>
      <t>1</t>
    </r>
  </si>
  <si>
    <r>
      <t xml:space="preserve">Biblioteca Municipal Mário de Andrade </t>
    </r>
    <r>
      <rPr>
        <vertAlign val="superscript"/>
        <sz val="9"/>
        <color theme="1"/>
        <rFont val="Tahoma"/>
        <family val="2"/>
      </rPr>
      <t>2</t>
    </r>
  </si>
  <si>
    <r>
      <t xml:space="preserve">Discoteca Oneyda Alvarenga </t>
    </r>
    <r>
      <rPr>
        <vertAlign val="superscript"/>
        <sz val="9"/>
        <color theme="1"/>
        <rFont val="Tahoma"/>
        <family val="2"/>
      </rPr>
      <t>3</t>
    </r>
  </si>
  <si>
    <r>
      <t xml:space="preserve">Gibiteca Henfil </t>
    </r>
    <r>
      <rPr>
        <vertAlign val="superscript"/>
        <sz val="9"/>
        <color theme="1"/>
        <rFont val="Tahoma"/>
        <family val="2"/>
      </rPr>
      <t>4</t>
    </r>
  </si>
  <si>
    <r>
      <t xml:space="preserve">Biblioteca Pública Municipal Jayme Cortez </t>
    </r>
    <r>
      <rPr>
        <vertAlign val="superscript"/>
        <sz val="9"/>
        <color theme="1"/>
        <rFont val="Tahoma"/>
        <family val="2"/>
      </rPr>
      <t>5</t>
    </r>
  </si>
  <si>
    <r>
      <t xml:space="preserve">Biblioteca Pública Municipal José Paulo Paes </t>
    </r>
    <r>
      <rPr>
        <vertAlign val="superscript"/>
        <sz val="9"/>
        <color theme="1"/>
        <rFont val="Tahoma"/>
        <family val="2"/>
      </rPr>
      <t>5</t>
    </r>
  </si>
  <si>
    <r>
      <t xml:space="preserve">Bibliotecas de CEUs </t>
    </r>
    <r>
      <rPr>
        <vertAlign val="superscript"/>
        <sz val="9"/>
        <color theme="0"/>
        <rFont val="Tahoma"/>
        <family val="2"/>
      </rPr>
      <t>6</t>
    </r>
  </si>
  <si>
    <r>
      <t xml:space="preserve">Ponto Municipal de Leitura Severino do Ramo </t>
    </r>
    <r>
      <rPr>
        <vertAlign val="superscript"/>
        <sz val="9"/>
        <color theme="1"/>
        <rFont val="Tahoma"/>
        <family val="2"/>
      </rPr>
      <t>5</t>
    </r>
  </si>
  <si>
    <r>
      <t xml:space="preserve">Acervo reserva </t>
    </r>
    <r>
      <rPr>
        <vertAlign val="superscript"/>
        <sz val="9"/>
        <color rgb="FF000000"/>
        <rFont val="Tahoma"/>
        <family val="2"/>
      </rPr>
      <t>8</t>
    </r>
  </si>
  <si>
    <r>
      <t xml:space="preserve">Biblioteca Pública Municipal Louis Braille </t>
    </r>
    <r>
      <rPr>
        <vertAlign val="superscript"/>
        <sz val="9"/>
        <color theme="1"/>
        <rFont val="Tahoma"/>
        <family val="2"/>
      </rPr>
      <t>2</t>
    </r>
  </si>
  <si>
    <r>
      <t xml:space="preserve">Biblioteca Pública Municipal Sérgio Milliet </t>
    </r>
    <r>
      <rPr>
        <vertAlign val="superscript"/>
        <sz val="9"/>
        <color theme="1"/>
        <rFont val="Tahoma"/>
        <family val="2"/>
      </rPr>
      <t>2</t>
    </r>
  </si>
  <si>
    <r>
      <t xml:space="preserve">Gibiteca Henfil </t>
    </r>
    <r>
      <rPr>
        <vertAlign val="superscript"/>
        <sz val="9"/>
        <color theme="1"/>
        <rFont val="Tahoma"/>
        <family val="2"/>
      </rPr>
      <t>2</t>
    </r>
  </si>
  <si>
    <r>
      <t xml:space="preserve">Biblioteca Pública Municipal Anne Frank </t>
    </r>
    <r>
      <rPr>
        <vertAlign val="superscript"/>
        <sz val="9"/>
        <color theme="1"/>
        <rFont val="Tahoma"/>
        <family val="2"/>
      </rPr>
      <t>4</t>
    </r>
  </si>
  <si>
    <r>
      <t xml:space="preserve">Biblioteca Pública Municipal Cora Coralina </t>
    </r>
    <r>
      <rPr>
        <vertAlign val="superscript"/>
        <sz val="9"/>
        <color theme="1"/>
        <rFont val="Tahoma"/>
        <family val="2"/>
      </rPr>
      <t>4</t>
    </r>
  </si>
  <si>
    <r>
      <t xml:space="preserve">Biblioteca Pública Municipal José Paulo Paes </t>
    </r>
    <r>
      <rPr>
        <vertAlign val="superscript"/>
        <sz val="9"/>
        <color theme="1"/>
        <rFont val="Tahoma"/>
        <family val="2"/>
      </rPr>
      <t>3</t>
    </r>
  </si>
  <si>
    <r>
      <t xml:space="preserve">Biblioteca Pública Municipal Menotti Del Picchia </t>
    </r>
    <r>
      <rPr>
        <vertAlign val="superscript"/>
        <sz val="9"/>
        <color theme="1"/>
        <rFont val="Tahoma"/>
        <family val="2"/>
      </rPr>
      <t>4</t>
    </r>
  </si>
  <si>
    <r>
      <t xml:space="preserve">Biblioteca Pública Municipal Rubens Borba Alves de Moraes </t>
    </r>
    <r>
      <rPr>
        <vertAlign val="superscript"/>
        <sz val="9"/>
        <color theme="1"/>
        <rFont val="Tahoma"/>
        <family val="2"/>
      </rPr>
      <t>4</t>
    </r>
  </si>
  <si>
    <r>
      <t xml:space="preserve">Biblioteca do Arquivo Histórico Municipal </t>
    </r>
    <r>
      <rPr>
        <vertAlign val="superscript"/>
        <sz val="9"/>
        <color theme="1"/>
        <rFont val="Tahoma"/>
        <family val="2"/>
      </rPr>
      <t>2</t>
    </r>
  </si>
  <si>
    <r>
      <t xml:space="preserve">Biblioteca Pública Municipal Louis Braille </t>
    </r>
    <r>
      <rPr>
        <vertAlign val="superscript"/>
        <sz val="9"/>
        <color theme="1"/>
        <rFont val="Tahoma"/>
        <family val="2"/>
      </rPr>
      <t>3</t>
    </r>
  </si>
  <si>
    <r>
      <t xml:space="preserve">Gibiteca Henfil </t>
    </r>
    <r>
      <rPr>
        <vertAlign val="superscript"/>
        <sz val="9"/>
        <color theme="1"/>
        <rFont val="Tahoma"/>
        <family val="2"/>
      </rPr>
      <t>3</t>
    </r>
  </si>
  <si>
    <r>
      <t xml:space="preserve">Serviços de extensão </t>
    </r>
    <r>
      <rPr>
        <vertAlign val="superscript"/>
        <sz val="9"/>
        <color theme="0"/>
        <rFont val="Tahoma"/>
        <family val="2"/>
      </rPr>
      <t>2</t>
    </r>
    <r>
      <rPr>
        <sz val="9"/>
        <color theme="0"/>
        <rFont val="Tahoma"/>
        <family val="2"/>
      </rPr>
      <t xml:space="preserve"> e demais serviços municipais de leitura</t>
    </r>
  </si>
  <si>
    <r>
      <t xml:space="preserve">Ponto Municipal de Leitura Butantã </t>
    </r>
    <r>
      <rPr>
        <vertAlign val="superscript"/>
        <sz val="9"/>
        <color theme="1"/>
        <rFont val="Tahoma"/>
        <family val="2"/>
      </rPr>
      <t>5</t>
    </r>
  </si>
  <si>
    <r>
      <t xml:space="preserve">Ponto Municipal de Leitura Carolina Maria de Jesus </t>
    </r>
    <r>
      <rPr>
        <vertAlign val="superscript"/>
        <sz val="9"/>
        <color theme="1"/>
        <rFont val="Tahoma"/>
        <family val="2"/>
      </rPr>
      <t>5</t>
    </r>
  </si>
  <si>
    <r>
      <t xml:space="preserve">Ponto Municipal de Leitura de São Mateus </t>
    </r>
    <r>
      <rPr>
        <vertAlign val="superscript"/>
        <sz val="9"/>
        <color theme="1"/>
        <rFont val="Tahoma"/>
        <family val="2"/>
      </rPr>
      <t>5</t>
    </r>
  </si>
  <si>
    <r>
      <t xml:space="preserve">Ponto Municipal de Leitura Tide Setúbal </t>
    </r>
    <r>
      <rPr>
        <vertAlign val="superscript"/>
        <sz val="9"/>
        <color theme="1"/>
        <rFont val="Tahoma"/>
        <family val="2"/>
      </rPr>
      <t>5</t>
    </r>
  </si>
  <si>
    <r>
      <t xml:space="preserve">Ponto Municipal de Leitura Vila Mara </t>
    </r>
    <r>
      <rPr>
        <vertAlign val="superscript"/>
        <sz val="9"/>
        <color theme="1"/>
        <rFont val="Tahoma"/>
        <family val="2"/>
      </rPr>
      <t>5</t>
    </r>
  </si>
  <si>
    <r>
      <t xml:space="preserve">Ônibus da Cultura </t>
    </r>
    <r>
      <rPr>
        <vertAlign val="superscript"/>
        <sz val="9"/>
        <color theme="1"/>
        <rFont val="Tahoma"/>
        <family val="2"/>
      </rPr>
      <t>6</t>
    </r>
  </si>
  <si>
    <r>
      <t xml:space="preserve">Biblioteca Pública Municipal Anne Frank </t>
    </r>
    <r>
      <rPr>
        <vertAlign val="superscript"/>
        <sz val="9"/>
        <color theme="1"/>
        <rFont val="Tahoma"/>
        <family val="2"/>
      </rPr>
      <t>3</t>
    </r>
  </si>
  <si>
    <r>
      <t xml:space="preserve">Biblioteca Pública Municipal Cora Coralina </t>
    </r>
    <r>
      <rPr>
        <vertAlign val="superscript"/>
        <sz val="9"/>
        <color theme="1"/>
        <rFont val="Tahoma"/>
        <family val="2"/>
      </rPr>
      <t>3</t>
    </r>
  </si>
  <si>
    <r>
      <t xml:space="preserve">Biblioteca Pública Municipal Menotti Del Picchia </t>
    </r>
    <r>
      <rPr>
        <vertAlign val="superscript"/>
        <sz val="9"/>
        <color theme="1"/>
        <rFont val="Tahoma"/>
        <family val="2"/>
      </rPr>
      <t>3</t>
    </r>
  </si>
  <si>
    <r>
      <t xml:space="preserve">Biblioteca Pública Municipal Rubens Borba Alves de Moraes </t>
    </r>
    <r>
      <rPr>
        <vertAlign val="superscript"/>
        <sz val="9"/>
        <color theme="1"/>
        <rFont val="Tahoma"/>
        <family val="2"/>
      </rPr>
      <t>3</t>
    </r>
  </si>
  <si>
    <t>Biblioteca Maria Firmina dos Reis 
(Temática em Direitos Humanos)</t>
  </si>
  <si>
    <t>Biblioteca Pública Municipal 
Professor Arnaldo Magalhães Giácomo</t>
  </si>
  <si>
    <t>Biblioteca do CEU Água Azul - 
Professor Paulo Renato Costa Souza</t>
  </si>
  <si>
    <t>Espaço de Leitura Zalina Rolim 
(Casa de Cultura e Convívio da Vila Mariana)</t>
  </si>
  <si>
    <t>Espaço de Leitura Cecília Meireles 
(Centro de Memória e Convívio da Lapa)</t>
  </si>
  <si>
    <t>Ponto Municipal de Leitura 
da União dos Moradores do Parque Anhanguera</t>
  </si>
  <si>
    <t>Biblioteca Wally Salomão (CEU Meninos - 
Professor Pr. Artur Alberto de Mota Gonçalves)</t>
  </si>
  <si>
    <t>Biblioteca Rubem Braga 
(CEU Cidade Dutra - Doutor Adib Salomão)</t>
  </si>
  <si>
    <t>Biblioteca Paulo Leminski 
(CEU Parque Veredas - João Antonio da Silva)</t>
  </si>
  <si>
    <t>Biblioteca Narcisa Amália de Campos (CEU Navegantes - 
Professor José Everardo Rodrigues Cosme)</t>
  </si>
  <si>
    <t>Biblioteca Maria Benedita Câmara Bormann 
(CEU Vila Atlântica)</t>
  </si>
  <si>
    <t>Biblioteca José Eurícledes Ferreira 
(CEU Vila Rubi - Jornalista Alexandre Kadunc)</t>
  </si>
  <si>
    <t>Biblioteca Jornalista Roberto Marinho 
(CEU Butantã - Professora Elizabeth Gaspar Tunala)</t>
  </si>
  <si>
    <t>Biblioteca João do Rio 
(CEU Campo Limpo - Cardeal Dom Agnelo Rossi)</t>
  </si>
  <si>
    <t>Biblioteca João Cabral de Melo Neto 
(CEU Vila Curuçá - Irene Ramalho)</t>
  </si>
  <si>
    <t>Biblioteca Eugênia Álvaro Moreyra 
(CEU Jambeiro - José Guilherme Gianetti)</t>
  </si>
  <si>
    <t>Biblioteca do CEU Três Pontes - 
Professora Nilzete Letícia Bispo dos Santos Lima</t>
  </si>
  <si>
    <t>Biblioteca do CEU Formosa - 
Professor Eden Silverio de Oliveira</t>
  </si>
  <si>
    <t>Biblioteca do CEU Feitiço da Vila - 
Deputado Professor José Freitas Nobre</t>
  </si>
  <si>
    <t>Biblioteca do CEU Capão Redondo - 
Professor e Doutor Celso Seixas Ribeiro Bastos</t>
  </si>
  <si>
    <t>Biblioteca do CEU Caminho do Mar - 
Professora Dulce Salles Cunha Braga</t>
  </si>
  <si>
    <t>Tabela 5 
Acervos dos serviços municipais de leitura, por ano, 
segundo os tipos de serviços – São Paulo – 2016-2018</t>
  </si>
  <si>
    <r>
      <t xml:space="preserve">Biblioteca Maria Firmina dos Reis 
(Temática em Direitos Humanos) </t>
    </r>
    <r>
      <rPr>
        <vertAlign val="superscript"/>
        <sz val="9"/>
        <color theme="1"/>
        <rFont val="Tahoma"/>
        <family val="2"/>
      </rPr>
      <t>3</t>
    </r>
  </si>
  <si>
    <t>Biblioteca do CEU Três Pontes -  
Professora Nilzete Letícia Bispo dos Santos Lima</t>
  </si>
  <si>
    <t>Biblioteca Mário Quintana 
(CEU Aricanduva - Professora Irene Galvão de Souza)</t>
  </si>
  <si>
    <r>
      <t xml:space="preserve">Demais bibliotecas de CEUs 
com dados na fonte consultada </t>
    </r>
    <r>
      <rPr>
        <vertAlign val="superscript"/>
        <sz val="9"/>
        <color theme="1"/>
        <rFont val="Tahoma"/>
        <family val="2"/>
      </rPr>
      <t>6</t>
    </r>
  </si>
  <si>
    <t>Tabela 4 
Consultas realizadas nos serviços municipais de leitura, por ano, 
segundo os tipos de serviços – São Paulo – 2016-2018</t>
  </si>
  <si>
    <t>Biblioteca Patativa do Assaré 
(CEU Casa Blanca - Professor Sólon Borges dos Reis)</t>
  </si>
  <si>
    <t>Biblioteca Patativa do Assaré  
(CEU Casa Blanca - Professor Sólon Borges dos Reis)</t>
  </si>
  <si>
    <t>Tabela 1 
Frequência aos serviços municipais de leitura, por ano, 
segundo os tipos de serviços – São Paulo – 2016-2018</t>
  </si>
  <si>
    <t>Biblioteca Adelaide de Castro Alves Guimarães 
(CEU Inácio Monteiro)</t>
  </si>
  <si>
    <t>Biblioteca Ana Aurora do Amaral Lisboa 
(CEU Três Lagos - Professor José Aristodemo Pinotti)</t>
  </si>
  <si>
    <t>Tabela 2 
Matrículas nos serviços municipais de leitura, por ano, 
segundo os tipos de serviços – São Paulo – 2016-2018</t>
  </si>
  <si>
    <t>Biblioteca do CEU Azul da Cor do Mar - 
Professor Jossei Toda</t>
  </si>
  <si>
    <r>
      <t xml:space="preserve">Ponto Municipal de Leitura 
da União dos Moradores do Parque Anhanguera </t>
    </r>
    <r>
      <rPr>
        <vertAlign val="superscript"/>
        <sz val="9"/>
        <color theme="1"/>
        <rFont val="Tahoma"/>
        <family val="2"/>
      </rPr>
      <t>5</t>
    </r>
  </si>
  <si>
    <t>Tabela 3 
Empréstimos nos serviços municipais de leitura, por ano, 
segundo os tipos de serviços – São Paulo – 2016-2018</t>
  </si>
  <si>
    <t>Núcleos Regionais de Bibliotecas, 
Regiões Administrativas,  
Subprefeituras, Distritos, 
e serviços municipais de leitura</t>
  </si>
  <si>
    <t>Relação dos serviços municipais de leitura com atendimento presencial,  
com endereços completos e vínculos administrativos, 
segundo os Núcleos Regionais de Bibliotecas, as Regiões Administrativas, 
as Subprefeituras, e os Distritos de localização</t>
  </si>
  <si>
    <r>
      <t xml:space="preserve">Outros serviços constantes no catálogo on-line </t>
    </r>
    <r>
      <rPr>
        <vertAlign val="superscript"/>
        <sz val="9"/>
        <color rgb="FF000000"/>
        <rFont val="Tahoma"/>
        <family val="2"/>
      </rPr>
      <t>7</t>
    </r>
  </si>
  <si>
    <r>
      <t xml:space="preserve">Biblioteca Narcisa Amália de Campos (CEU Navegantes - 
Professor José Everardo Rodrigues Cosme) </t>
    </r>
    <r>
      <rPr>
        <vertAlign val="superscript"/>
        <sz val="9"/>
        <color theme="1"/>
        <rFont val="Tahoma"/>
        <family val="2"/>
      </rPr>
      <t>4</t>
    </r>
  </si>
  <si>
    <r>
      <t xml:space="preserve">Outros serviços constantes em catálogo on-line </t>
    </r>
    <r>
      <rPr>
        <vertAlign val="superscript"/>
        <sz val="9"/>
        <color rgb="FF000000"/>
        <rFont val="Tahoma"/>
        <family val="2"/>
      </rPr>
      <t>8</t>
    </r>
  </si>
  <si>
    <r>
      <t xml:space="preserve">Biblioteca Narcisa Amália de Campos (CEU Navegantes - 
Professor José Everardo Rodrigues Cosme) </t>
    </r>
    <r>
      <rPr>
        <vertAlign val="superscript"/>
        <sz val="9"/>
        <color theme="1"/>
        <rFont val="Tahoma"/>
        <family val="2"/>
      </rPr>
      <t>5</t>
    </r>
  </si>
  <si>
    <r>
      <t xml:space="preserve">Ponto Municipal de Leitura Butantã </t>
    </r>
    <r>
      <rPr>
        <vertAlign val="superscript"/>
        <sz val="9"/>
        <color theme="1"/>
        <rFont val="Tahoma"/>
        <family val="2"/>
      </rPr>
      <t>6</t>
    </r>
  </si>
  <si>
    <r>
      <t xml:space="preserve">Ponto Municipal de Leitura Carolina Maria de Jesus </t>
    </r>
    <r>
      <rPr>
        <vertAlign val="superscript"/>
        <sz val="9"/>
        <color theme="1"/>
        <rFont val="Tahoma"/>
        <family val="2"/>
      </rPr>
      <t>6</t>
    </r>
  </si>
  <si>
    <r>
      <t xml:space="preserve">Ponto Municipal de Leitura 
da União dos Moradores do Parque Anhanguera </t>
    </r>
    <r>
      <rPr>
        <vertAlign val="superscript"/>
        <sz val="9"/>
        <color theme="1"/>
        <rFont val="Tahoma"/>
        <family val="2"/>
      </rPr>
      <t>6</t>
    </r>
  </si>
  <si>
    <r>
      <t xml:space="preserve">Ponto Municipal de Leitura de São Mateus </t>
    </r>
    <r>
      <rPr>
        <vertAlign val="superscript"/>
        <sz val="9"/>
        <color theme="1"/>
        <rFont val="Tahoma"/>
        <family val="2"/>
      </rPr>
      <t>6</t>
    </r>
  </si>
  <si>
    <r>
      <t xml:space="preserve">Ponto Municipal de Leitura Severino do Ramo </t>
    </r>
    <r>
      <rPr>
        <vertAlign val="superscript"/>
        <sz val="9"/>
        <color theme="1"/>
        <rFont val="Tahoma"/>
        <family val="2"/>
      </rPr>
      <t>6</t>
    </r>
  </si>
  <si>
    <r>
      <t xml:space="preserve">Ponto Municipal de Leitura Tide Setúbal </t>
    </r>
    <r>
      <rPr>
        <vertAlign val="superscript"/>
        <sz val="9"/>
        <color theme="1"/>
        <rFont val="Tahoma"/>
        <family val="2"/>
      </rPr>
      <t>6</t>
    </r>
  </si>
  <si>
    <r>
      <t xml:space="preserve">Ponto Municipal de Leitura Vila Mara </t>
    </r>
    <r>
      <rPr>
        <vertAlign val="superscript"/>
        <sz val="9"/>
        <color theme="1"/>
        <rFont val="Tahoma"/>
        <family val="2"/>
      </rPr>
      <t>6</t>
    </r>
  </si>
  <si>
    <r>
      <t xml:space="preserve">Ônibus da Cultura </t>
    </r>
    <r>
      <rPr>
        <vertAlign val="superscript"/>
        <sz val="9"/>
        <color theme="1"/>
        <rFont val="Tahoma"/>
        <family val="2"/>
      </rPr>
      <t>7</t>
    </r>
  </si>
  <si>
    <r>
      <t xml:space="preserve">Biblioteca Narcisa Amália de Campos (CEU Navegantes - 
Professor José Everardo Rodrigues Cosme) </t>
    </r>
    <r>
      <rPr>
        <vertAlign val="superscript"/>
        <sz val="9"/>
        <color theme="1"/>
        <rFont val="Tahoma"/>
        <family val="2"/>
      </rPr>
      <t>7</t>
    </r>
  </si>
  <si>
    <r>
      <t xml:space="preserve">Ponto Municipal de Leitura Butantã </t>
    </r>
    <r>
      <rPr>
        <vertAlign val="superscript"/>
        <sz val="9"/>
        <color theme="1"/>
        <rFont val="Tahoma"/>
        <family val="2"/>
      </rPr>
      <t>8</t>
    </r>
  </si>
  <si>
    <r>
      <t xml:space="preserve">Ponto Municipal de Leitura Carolina Maria de Jesus </t>
    </r>
    <r>
      <rPr>
        <vertAlign val="superscript"/>
        <sz val="9"/>
        <color theme="1"/>
        <rFont val="Tahoma"/>
        <family val="2"/>
      </rPr>
      <t>8</t>
    </r>
  </si>
  <si>
    <r>
      <t xml:space="preserve">Ponto Municipal de Leitura 
da União dos Moradores do Parque Anhanguera </t>
    </r>
    <r>
      <rPr>
        <vertAlign val="superscript"/>
        <sz val="9"/>
        <color theme="1"/>
        <rFont val="Tahoma"/>
        <family val="2"/>
      </rPr>
      <t>8</t>
    </r>
  </si>
  <si>
    <r>
      <t xml:space="preserve">Ponto Municipal de Leitura de São Mateus </t>
    </r>
    <r>
      <rPr>
        <vertAlign val="superscript"/>
        <sz val="9"/>
        <color theme="1"/>
        <rFont val="Tahoma"/>
        <family val="2"/>
      </rPr>
      <t>8</t>
    </r>
  </si>
  <si>
    <r>
      <t xml:space="preserve">Ponto Municipal de Leitura Severino do Ramo </t>
    </r>
    <r>
      <rPr>
        <vertAlign val="superscript"/>
        <sz val="9"/>
        <color theme="1"/>
        <rFont val="Tahoma"/>
        <family val="2"/>
      </rPr>
      <t>8</t>
    </r>
  </si>
  <si>
    <r>
      <t xml:space="preserve">Ponto Municipal de Leitura Tide Setúbal </t>
    </r>
    <r>
      <rPr>
        <vertAlign val="superscript"/>
        <sz val="9"/>
        <color theme="1"/>
        <rFont val="Tahoma"/>
        <family val="2"/>
      </rPr>
      <t>8</t>
    </r>
  </si>
  <si>
    <r>
      <t xml:space="preserve">Ponto Municipal de Leitura Vila Mara </t>
    </r>
    <r>
      <rPr>
        <vertAlign val="superscript"/>
        <sz val="9"/>
        <color theme="1"/>
        <rFont val="Tahoma"/>
        <family val="2"/>
      </rPr>
      <t>8</t>
    </r>
  </si>
  <si>
    <r>
      <t xml:space="preserve">Bosque Municipal de Leitura Parque Anhanguera </t>
    </r>
    <r>
      <rPr>
        <vertAlign val="superscript"/>
        <sz val="9"/>
        <color theme="1"/>
        <rFont val="Tahoma"/>
        <family val="2"/>
      </rPr>
      <t>9</t>
    </r>
  </si>
  <si>
    <r>
      <t xml:space="preserve">Bosque Municipal de Leitura Parque Cidade de Toronto </t>
    </r>
    <r>
      <rPr>
        <vertAlign val="superscript"/>
        <sz val="9"/>
        <color theme="1"/>
        <rFont val="Tahoma"/>
        <family val="2"/>
      </rPr>
      <t>9</t>
    </r>
  </si>
  <si>
    <r>
      <t xml:space="preserve">Bosque Municipal de Leitura Parque do Carmo </t>
    </r>
    <r>
      <rPr>
        <vertAlign val="superscript"/>
        <sz val="9"/>
        <color theme="1"/>
        <rFont val="Tahoma"/>
        <family val="2"/>
      </rPr>
      <t>9</t>
    </r>
  </si>
  <si>
    <r>
      <t xml:space="preserve">Bosque Municipal de Leitura 
Parque Esportivo dos Trabalhadores </t>
    </r>
    <r>
      <rPr>
        <vertAlign val="superscript"/>
        <sz val="9"/>
        <color theme="1"/>
        <rFont val="Tahoma"/>
        <family val="2"/>
      </rPr>
      <t>10</t>
    </r>
  </si>
  <si>
    <r>
      <t xml:space="preserve">Bosque Municipal de Leitura Parque Guarapiranga </t>
    </r>
    <r>
      <rPr>
        <vertAlign val="superscript"/>
        <sz val="9"/>
        <color theme="1"/>
        <rFont val="Tahoma"/>
        <family val="2"/>
      </rPr>
      <t>9</t>
    </r>
  </si>
  <si>
    <r>
      <t xml:space="preserve">Bosque Municipal de Leitura Parque Lions Club Tucuruvi </t>
    </r>
    <r>
      <rPr>
        <vertAlign val="superscript"/>
        <sz val="9"/>
        <color theme="1"/>
        <rFont val="Tahoma"/>
        <family val="2"/>
      </rPr>
      <t>9</t>
    </r>
  </si>
  <si>
    <r>
      <t xml:space="preserve">Bosque Municipal de Leitura Parque Raposo Tavares </t>
    </r>
    <r>
      <rPr>
        <vertAlign val="superscript"/>
        <sz val="9"/>
        <color theme="1"/>
        <rFont val="Tahoma"/>
        <family val="2"/>
      </rPr>
      <t>9</t>
    </r>
  </si>
  <si>
    <r>
      <t xml:space="preserve">Bosque Municipal de Leitura Parque Rodrigo de Gásperi </t>
    </r>
    <r>
      <rPr>
        <vertAlign val="superscript"/>
        <sz val="9"/>
        <color theme="1"/>
        <rFont val="Tahoma"/>
        <family val="2"/>
      </rPr>
      <t>9</t>
    </r>
  </si>
  <si>
    <r>
      <t xml:space="preserve">Bosque Municipal de Leitura Parque Santo Dias </t>
    </r>
    <r>
      <rPr>
        <vertAlign val="superscript"/>
        <sz val="9"/>
        <color theme="1"/>
        <rFont val="Tahoma"/>
        <family val="2"/>
      </rPr>
      <t>9</t>
    </r>
  </si>
  <si>
    <r>
      <t xml:space="preserve">Ônibus da Cultura </t>
    </r>
    <r>
      <rPr>
        <vertAlign val="superscript"/>
        <sz val="9"/>
        <color theme="1"/>
        <rFont val="Tahoma"/>
        <family val="2"/>
      </rPr>
      <t>11</t>
    </r>
  </si>
  <si>
    <t>Notas:
(1) Na coluna relativa às variações percentuais ocorridas entre 2016 e 2018, constam dados apenas para os serviços que permaneceram ativos durante os dois anos inteiros, e para os quais há informações disponíveis, desde que provenientes da mesma fonte, e sem registro de que entre um ano e outro tenha ocorrido alteração quanto à forma de coleta e consolidação dos dados; consequentemente, os cálculos relativos aos totais por tipo de serviço e para o conjunto da cidade consideram apenas o conjunto de serviços que se enquadram nestes critérios.
(2) Os dados relativos a 2016, constantes na Biblioteca Pública Municipal Sérgio Milliet, incluem os números da Biblioteca Pública Municipal Louis Braille e da Gibiteca Henfil.
(3) Os dados relativos aos anos de 2016, 2017 e 2018, provenientes de fontes distintas, não são comparáveis.
(4) Por motivo de reparos voltados a melhorias prediais, algumas bibliotecas públicas municipais estiveram ou estão fechadas, conforme os seguintes períodos: Rubens Borba Alves de Moraes (entre 05/10/2015 e 08/10/2016), Cora Coralina (entre 28/11/2015 e 23/09/2016), Menotti Del Picchia (entre 16/11/2016 e 22/09/2017), e Anne Frank, desde 12 de novembro de 2018. 
(5) Para 2016, os dados constantes na fonte primária (SÃO PAULO, cidade, 2018d) são inconsistentes e não foram considerados. Para 2017 e 2018, os dados são provenientes de outra fonte (SÃO PAULO, cidade, 2018e), sendo coletados a partir de abril de 2017.
(6) Para um conjunto de 23 bibliotecas de CEUs, na fonte primária (SÃO PAULO, cidade, 2019a) não constam registros ou os números relativos às consultas realizadas são inferiores a 100; por esta razão a tabela apresenta somente as 23 bibliotecas com o mínimo de 100 consultas em pelo menos um dos anos, sendo os números relativos às demais contabilizados sob a categoria "demais bibliotecas de CEUs com dados na fonte consultada"; na coluna relativa à variação percentual entre 2016 e 2018, não foram calculados os números para as bibliotecas com menos de 100 consultas em algum destes dois anos.
(7) A biblioteca permaneceu fechada entre janeiro e julho de 2018.
(8) Alguns pontos de leitura estiveram ou permanecem fechados, conforme os seguintes períodos: Butantã (entre dezembro de 2015 e dezembro de 2016, e entre julho e dezembro de 2018), Carolina Maria de Jesus (desde novembro de 2013), União dos Moradores do Parque Anhanguera (de janeiro a fevereiro de 2017), São Mateus (entre janeiro e fevereiro de 2018), Severino do Ramo (entre dezembro de 2014 e maio de 2017), Tide Setúbal (desde dezembro de 2015), e Vila Mara (entre dezembro de 2016 e novembro de 2017, e desde novembro de 2018).
(9) Bosques de Leitura que tiveram atividades suspensas em função do fechamento dos parques nos quais estão localizados, devido ao risco de febre amarela, conforme os seguintes períodos: entre 24/10/2017 e 29/03/2018 (Parque Anhanguera, Parque Cidade de Toronto, Parque Lions Club Tucuruvi, e Parque Rodrigo de Gásperi); entre 28/12/2017 e 29/03/2018 (Parque Guarapiranga, Parque Raposo Tavares e Parque Santo Dias); entre fevereiro e março de 2018 (Parque do Carmo).
(10) O Bosque de Leitura Parque Esportivo dos Trabalhadores está fechado desde 8 de maio de 2017.
(11) Os Ônibus-Bibliotecas estavam com o atendimento suspenso desde dezembro de 2015; o serviço foi reativado em dezembro de 2018 sob a denominação Ônibus da Cultura, passando a funcionar com uma unidade móvel, que atende em diferentes locais conforme calendário pré-estabelecido, retornando a cada um deles a cada duas semanas.</t>
  </si>
  <si>
    <r>
      <t xml:space="preserve">Fonte: SÃO PAULO (cidade). Secretaria Municipal de Cultura. Coordenação do Sistema Municipal de Bibliotecas. Supervisão de Planejamento. 
</t>
    </r>
    <r>
      <rPr>
        <b/>
        <sz val="7"/>
        <rFont val="Tahoma"/>
        <family val="2"/>
      </rPr>
      <t>Boletim Estatístico das Bibliotecas Públicas de São Paulo</t>
    </r>
    <r>
      <rPr>
        <sz val="7"/>
        <rFont val="Tahoma"/>
        <family val="2"/>
      </rPr>
      <t xml:space="preserve">. São Paulo: SMC, v. 1, n. 1, jul./dez. 2019. </t>
    </r>
  </si>
  <si>
    <r>
      <t xml:space="preserve">Biblioteca Pública Municipal Sérgio Milliet </t>
    </r>
    <r>
      <rPr>
        <vertAlign val="superscript"/>
        <sz val="9"/>
        <color theme="1"/>
        <rFont val="Tahoma"/>
        <family val="2"/>
      </rPr>
      <t>3</t>
    </r>
  </si>
  <si>
    <r>
      <t xml:space="preserve">Biblioteca Doutor Dirceu de Paula Brasil (CEU Tiquatira) </t>
    </r>
    <r>
      <rPr>
        <vertAlign val="superscript"/>
        <sz val="9"/>
        <color theme="1"/>
        <rFont val="Tahoma"/>
        <family val="2"/>
      </rPr>
      <t>7</t>
    </r>
  </si>
  <si>
    <r>
      <t xml:space="preserve">Biblioteca Narcisa Amália de Campos (CEU Navegantes - 
Professor José Everardo Rodrigues Cosme) </t>
    </r>
    <r>
      <rPr>
        <vertAlign val="superscript"/>
        <sz val="9"/>
        <color theme="1"/>
        <rFont val="Tahoma"/>
        <family val="2"/>
      </rPr>
      <t>8</t>
    </r>
  </si>
  <si>
    <r>
      <t xml:space="preserve">Ponto Municipal de Leitura Butantã </t>
    </r>
    <r>
      <rPr>
        <vertAlign val="superscript"/>
        <sz val="9"/>
        <color theme="1"/>
        <rFont val="Tahoma"/>
        <family val="2"/>
      </rPr>
      <t>9</t>
    </r>
  </si>
  <si>
    <r>
      <t xml:space="preserve">Ponto Municipal de Leitura Carolina Maria de Jesus </t>
    </r>
    <r>
      <rPr>
        <vertAlign val="superscript"/>
        <sz val="9"/>
        <color theme="1"/>
        <rFont val="Tahoma"/>
        <family val="2"/>
      </rPr>
      <t>9</t>
    </r>
  </si>
  <si>
    <r>
      <t xml:space="preserve">Ponto Municipal de Leitura 
da União dos Moradores do Parque Anhanguera </t>
    </r>
    <r>
      <rPr>
        <vertAlign val="superscript"/>
        <sz val="9"/>
        <color theme="1"/>
        <rFont val="Tahoma"/>
        <family val="2"/>
      </rPr>
      <t>9</t>
    </r>
  </si>
  <si>
    <r>
      <t xml:space="preserve">Ponto Municipal de Leitura de São Mateus </t>
    </r>
    <r>
      <rPr>
        <vertAlign val="superscript"/>
        <sz val="9"/>
        <color theme="1"/>
        <rFont val="Tahoma"/>
        <family val="2"/>
      </rPr>
      <t>9</t>
    </r>
  </si>
  <si>
    <r>
      <t xml:space="preserve">Ponto Municipal de Leitura Severino do Ramo </t>
    </r>
    <r>
      <rPr>
        <vertAlign val="superscript"/>
        <sz val="9"/>
        <color theme="1"/>
        <rFont val="Tahoma"/>
        <family val="2"/>
      </rPr>
      <t>9</t>
    </r>
  </si>
  <si>
    <r>
      <t xml:space="preserve">Ponto Municipal de Leitura Tide Setúbal </t>
    </r>
    <r>
      <rPr>
        <vertAlign val="superscript"/>
        <sz val="9"/>
        <color theme="1"/>
        <rFont val="Tahoma"/>
        <family val="2"/>
      </rPr>
      <t>9</t>
    </r>
  </si>
  <si>
    <r>
      <t xml:space="preserve">Ponto Municipal de Leitura Vila Mara </t>
    </r>
    <r>
      <rPr>
        <vertAlign val="superscript"/>
        <sz val="9"/>
        <color theme="1"/>
        <rFont val="Tahoma"/>
        <family val="2"/>
      </rPr>
      <t>9</t>
    </r>
  </si>
  <si>
    <r>
      <t xml:space="preserve">Bosque Municipal de Leitura Parque Anhanguera </t>
    </r>
    <r>
      <rPr>
        <vertAlign val="superscript"/>
        <sz val="9"/>
        <color theme="1"/>
        <rFont val="Tahoma"/>
        <family val="2"/>
      </rPr>
      <t>10</t>
    </r>
  </si>
  <si>
    <r>
      <t xml:space="preserve">Bosque Municipal de Leitura Parque Cidade de Toronto </t>
    </r>
    <r>
      <rPr>
        <vertAlign val="superscript"/>
        <sz val="9"/>
        <color theme="1"/>
        <rFont val="Tahoma"/>
        <family val="2"/>
      </rPr>
      <t>10</t>
    </r>
  </si>
  <si>
    <r>
      <t xml:space="preserve">Bosque Municipal de Leitura Parque do Carmo </t>
    </r>
    <r>
      <rPr>
        <vertAlign val="superscript"/>
        <sz val="9"/>
        <color theme="1"/>
        <rFont val="Tahoma"/>
        <family val="2"/>
      </rPr>
      <t>10</t>
    </r>
  </si>
  <si>
    <r>
      <t xml:space="preserve">Bosque Municipal de Leitura 
Parque Esportivo dos Trabalhadores </t>
    </r>
    <r>
      <rPr>
        <vertAlign val="superscript"/>
        <sz val="9"/>
        <color theme="1"/>
        <rFont val="Tahoma"/>
        <family val="2"/>
      </rPr>
      <t>11</t>
    </r>
  </si>
  <si>
    <r>
      <t xml:space="preserve">Bosque Municipal de Leitura Parque Guarapiranga </t>
    </r>
    <r>
      <rPr>
        <vertAlign val="superscript"/>
        <sz val="9"/>
        <color theme="1"/>
        <rFont val="Tahoma"/>
        <family val="2"/>
      </rPr>
      <t>10</t>
    </r>
  </si>
  <si>
    <r>
      <t xml:space="preserve">Bosque Municipal de Leitura Parque Lions Club Tucuruvi </t>
    </r>
    <r>
      <rPr>
        <vertAlign val="superscript"/>
        <sz val="9"/>
        <color theme="1"/>
        <rFont val="Tahoma"/>
        <family val="2"/>
      </rPr>
      <t>10</t>
    </r>
  </si>
  <si>
    <r>
      <t xml:space="preserve">Bosque Municipal de Leitura Parque Raposo Tavares </t>
    </r>
    <r>
      <rPr>
        <vertAlign val="superscript"/>
        <sz val="9"/>
        <color theme="1"/>
        <rFont val="Tahoma"/>
        <family val="2"/>
      </rPr>
      <t>10</t>
    </r>
  </si>
  <si>
    <r>
      <t xml:space="preserve">Bosque Municipal de Leitura Parque Rodrigo de Gásperi </t>
    </r>
    <r>
      <rPr>
        <vertAlign val="superscript"/>
        <sz val="9"/>
        <color theme="1"/>
        <rFont val="Tahoma"/>
        <family val="2"/>
      </rPr>
      <t>10 12</t>
    </r>
  </si>
  <si>
    <r>
      <t xml:space="preserve">Bosque Municipal de Leitura Parque Santo Dias </t>
    </r>
    <r>
      <rPr>
        <vertAlign val="superscript"/>
        <sz val="9"/>
        <color theme="1"/>
        <rFont val="Tahoma"/>
        <family val="2"/>
      </rPr>
      <t>10</t>
    </r>
  </si>
  <si>
    <r>
      <t xml:space="preserve">Ônibus da Cultura </t>
    </r>
    <r>
      <rPr>
        <vertAlign val="superscript"/>
        <sz val="9"/>
        <color theme="1"/>
        <rFont val="Tahoma"/>
        <family val="2"/>
      </rPr>
      <t>13</t>
    </r>
  </si>
  <si>
    <t>Notas:
(1) Na coluna relativa às variações percentuais ocorridas entre 2016 e 2018, constam dados apenas para os serviços que permaneceram ativos durante os dois anos inteiros, e para os quais há informações disponíveis, desde que provenientes da mesma fonte, e sem registro de que entre um ano e outro tenha ocorrido alteração quanto à forma de coleta e consolidação dos dados; consequentemente, os cálculos relativos aos totais por tipo de serviço e para o conjunto da cidade consideram apenas o conjunto de serviços que se enquadram nestes critérios.
(2) A Biblioteca Mário de Andrade vem realizando esforços para a melhoria dos dados relativos à frequência. Em 2018 passou a realizar a contagem de presenças nas denominadas áreas comuns (área de convivência, corredor de leitura, jardim interno, deck de vidro, deck de madeira, e corredor de vidro), que correspondeu a 264.525 presenças. Assim, o total da frequência relativa a 2018 (535.064) não é comparável com os dados dos anos anteriores. Para tal, melhor parâmetro é a frequência de 270.539, que em 2018 englobou, como nos anos anteriores, a frequência no atendimento relativo aos acervos e à programação de eventos (GUEDES, 2019).
(3) Para 2016, o dado de frequência relativo à Biblioteca Pública Municipal Sérgio Milliet inclui os relativos à Biblioteca Pública Municipal Louis Braille e à Gibiteca Henfil (LAZARIM, 2017), também vinculadas à Supervisão de Bibliotecas do CCSP; para 2017 e 2018, incluem os da Gibiteca, enquanto os da Louis Braille aparecem disponíveis de forma desagregada (SILVA, M. A. R. R., 2018; 2019).
(4) Por motivo de reparos voltados a melhorias prediais, algumas bibliotecas públicas municipais estiveram ou estão fechadas, conforme os seguintes períodos: Rubens Borba Alves de Moraes (entre 05/10/2015 e 08/10/2016), Cora Coralina (entre 28/11/2015 e 23/09/2016), Menotti Del Picchia (entre 16/11/2016 e 22/09/2017), e Anne Frank, desde 12 de novembro de 2018.
(5) As bibliotecas públicas municipais Jayme Cortez e José Paulo Paes passaram a ser vinculadas à CSMB por meio de Decreto nº 57.528, de 12 de dezembro de 2016; no primeiro caso, os dados sobre frequência passaram a ser coletados em abril de 2017 e no segundo a partir de janeiro de 2017.
(6) Para 2016 e 2018, as informações relativas aos CEUs foram obtidas junto à Secretaria Municipal de Educação, mas não são comparáveis porque provêm de fontes primárias distintas (FIGUEIRA, 2017; MORAES, 2019); para 2017, os dados não foram obtidos.
(7) O dado para 2016 constante na fonte primária (frequência = 12) é inconsistente e não foi considerado.
(8) A biblioteca permaneceu fechada entre janeiro e julho de 2018.
(9) Alguns pontos de leitura estiveram ou permanecem fechados, conforme os seguintes períodos: Butantã (entre dezembro de 2015 e dezembro de 2016, e entre julho e dezembro de 2018), Carolina Maria de Jesus (desde novembro de 2013), União dos Moradores do Parque Anhanguera (de janeiro a fevereiro de 2017), São Mateus (entre janeiro e fevereiro de 2018), Severino do Ramo (entre dezembro de 2014 e maio de 2017), Tide Setúbal (desde dezembro de 2015), e Vila Mara (entre dezembro de 2016 e novembro de 2017, e desde novembro de 2018).
(10) Bosques de Leitura que tiveram atividades suspensas em função do fechamento dos parques nos quais estão localizados, devido ao risco de febre amarela, conforme os seguintes períodos: entre 24/10/2017 e 29/03/2018 (Parque Anhanguera, Parque Cidade de Toronto, Parque Lions Club Tucuruvi, e Parque Rodrigo de Gásperi); entre 28/12/2017 e 29/03/2018 (Parque Guarapiranga, Parque Raposo Tavares e Parque Santo Dias); entre fevereiro e março de 2018 (Parque do Carmo).
(11) O Bosque de Leitura Parque Esportivo dos Trabalhadores está fechado desde 8 de maio de 2017.
(12) Os dados relativos ao ano de 2018 não foram obtidos, com exceção da frequência a um evento realizado em novembro.
(13) Os Ônibus-Bibliotecas estavam com o atendimento suspenso desde dezembro de 2015; o serviço foi reativado em dezembro de 2018 sob a denominação Ônibus da Cultura, passando a funcionar com uma unidade móvel, que atende em diferentes locais conforme calendário pré-estabelecido, retornando a cada um deles a cada duas semanas.</t>
  </si>
  <si>
    <t>Para esclarecimentos adicionais sobre as fontes primárias, consultar o item "Nota metodológica" (p. 51-55), na versão completa, em Portable Document Format (Adobe Systems), da qual as tabelas em Excel são parte integrante.
Para a apresentação dos dados foram adotadas as seguintes convenções:
..  não se aplica dado numérico;
… dado numérico não disponível.</t>
  </si>
  <si>
    <t>Para esclarecimentos adicionais sobre as fontes primárias, consultar o item "Nota metodológica" (p. 51-55), na versão completa, em Portable Document Format (Adobe Systems), da qual as tabelas em Excel são parte integrante.
Para a apresentação dos dados foram adotadas as seguintes convenções:
-   dado numérico igual a zero não resultante de arredondamento;
..  não se aplica dado numérico;
… dado numérico não disponível.</t>
  </si>
  <si>
    <t>Para esclarecimentos adicionais sobre as fontes primárias, consultar o item "Nota metodológica" (p. 51-55), na versão completa, em Portable Document Format (Adobe Systems), da qual este Quadro em Excel é parte integrante.</t>
  </si>
  <si>
    <r>
      <t xml:space="preserve">Universidade nos Centros 
Educacionais Unificados - Uniceu </t>
    </r>
    <r>
      <rPr>
        <vertAlign val="superscript"/>
        <sz val="9"/>
        <color rgb="FF000000"/>
        <rFont val="Tahoma"/>
        <family val="2"/>
      </rPr>
      <t>7</t>
    </r>
  </si>
  <si>
    <t>Notas:
(1) Na coluna relativa às variações percentuais ocorridas entre 2016 e 2018, constam dados apenas para os serviços que permaneceram ativos durante os dois anos inteiros, e para os quais há informações disponíveis, desde que provenientes da mesma fonte, e sem registro de que entre um ano e outro tenha ocorrido alteração quanto à forma de coleta e consolidação dos dados; consequentemente, os cálculos relativos aos totais por tipo de serviço e para o conjunto da cidade consideram apenas o conjunto de serviços que se enquadram nestes critérios.
(2) A Biblioteca do Arquivo Histórico Municipal e os bosques de leitura não dispõem de acervos circulantes, e assim não realizam matrículas.
(3) Por motivo de reparos voltados a melhorias prediais, algumas bibliotecas públicas municipais estiveram ou estão fechadas, conforme os seguintes períodos: Rubens Borba Alves de Moraes (entre 05/10/2015 e 08/10/2016), Cora Coralina (entre 28/11/2015 e 23/09/2016), Menotti Del Picchia (entre 16/11/2016 e 22/09/2017), e Anne Frank, desde 12 de novembro de 2018. 
(4) A biblioteca permaneceu fechada entre janeiro e julho de 2018. 
(5) Alguns pontos de leitura estiveram ou permanecem fechados, conforme os seguintes períodos: Butantã (entre dezembro de 2015 e dezembro de 2016, e entre julho e dezembro de 2018), Carolina Maria de Jesus (desde novembro de 2013), União dos Moradores do Parque Anhanguera (de janeiro a fevereiro de 2017), São Mateus (entre janeiro e fevereiro de 2018), Severino do Ramo (entre dezembro de 2014 e maio de 2017), Tide Setúbal (desde dezembro de 2015), e Vila Mara (entre dezembro de 2016 e novembro de 2017, e desde novembro de 2018).
(6) Os Ônibus-Bibliotecas estavam com o atendimento suspenso desde dezembro de 2015; o serviço foi reativado em dezembro de 2018 sob a denominação Ônibus da Cultura, passando a funcionar com uma unidade móvel, que atende em diferentes locais conforme calendário pré-estabelecido, retornando a cada um deles a cada duas semanas.
(7) Matrículas permitidas somente para alunos da Rede Uniceu.
(8) Na fonte (SÃO PAULO, cidade, 2018d) constam matrículas - uma ocorrência em cada caso - para os seguintes serviços: em 2016, Universidade Livre do Meio Ambiente e Cultura de Paz - UMAPAZ; em 2017, Biblioteca da Procuradoria Geral do Município, e Espaço de Leitura Cecília Meirelles; em 2018, Núcleo de Documentação e Pesquisa do Departamento do Patrimônio Histórico (DPH); para 2018, a mesma fonte registra 3.522 matrículas sob a denominação "usuários sem bibliotecas".</t>
  </si>
  <si>
    <r>
      <t xml:space="preserve">Universidade nos Centros 
Educacionais Unificados - Uniceu </t>
    </r>
    <r>
      <rPr>
        <vertAlign val="superscript"/>
        <sz val="9"/>
        <color rgb="FF000000"/>
        <rFont val="Tahoma"/>
        <family val="2"/>
      </rPr>
      <t>8</t>
    </r>
  </si>
  <si>
    <t>Notas:
(1) Na coluna relativa às variações percentuais ocorridas entre 2016 e 2018, constam dados apenas para os serviços que permaneceram ativos durante os dois anos inteiros, e para os quais há informações disponíveis, desde que provenientes da mesma fonte, e sem registro de que entre um ano e outro tenha ocorrido alteração quanto à forma de coleta e consolidação dos dados; consequentemente, os cálculos relativos aos totais por tipo de serviço e para o conjunto da cidade consideram apenas o conjunto de serviços que se enquadram nestes critérios.
(2) A Biblioteca do Arquivo Histórico Municipal e os bosques de leitura não dispõem de acervos circulantes; no caso do Arquivo Histórico Municipal os empréstimos são restritos aos funcionários do órgão; os bosques não realizam empréstimos.
(3) Para 2016 e 2017, dados extraídos do catálogo on-line (SÃO PAULO, cidade, 2018d); para 2018, dados extraídos de SILVA, M. A. R. R. (2019).
(4) Por motivo de reparos voltados a melhorias prediais, algumas bibliotecas públicas municipais estiveram ou estão fechadas, conforme os seguintes períodos: Rubens Borba Alves de Moraes (entre 05/10/2015 e 08/10/2016), Cora Coralina (entre 28/11/2015 e 23/09/2016), Menotti Del Picchia (entre 16/11/2016 e 22/09/2017), e Anne Frank, desde 12 de novembro de 2018. 
(5) A biblioteca permaneceu fechada entre janeiro e julho de 2018. 
(6) Alguns pontos de leitura estiveram ou permanecem fechados, conforme os seguintes períodos: Butantã (entre dezembro de 2015 e dezembro de 2016, e entre julho e dezembro de 2018), Carolina Maria de Jesus (desde novembro de 2013), União dos Moradores do Parque Anhanguera (de janeiro a fevereiro de 2017), São Mateus (entre janeiro e fevereiro de 2018), Severino do Ramo (entre dezembro de 2014 e maio de 2017), Tide Setúbal (desde dezembro de 2015), e Vila Mara (entre dezembro de 2016 e novembro de 2017, e desde novembro de 2018). No caso do Ponto de Leitura Vila Mara, os dados para 2016 (9.287 empréstimos) e 2017 (197 empréstimos) constantes na fonte primária são inconsistentes e não foram considerados.
(7) Os Ônibus-Bibliotecas estavam com o atendimento suspenso desde dezembro de 2015; o serviço foi reativado em dezembro de 2018 sob a denominação Ônibus da Cultura, passando a funcionar com uma unidade móvel, que atende em diferentes locais conforme calendário pré-estabelecido, retornando a cada um deles a cada duas semanas.
(8) Empréstimos permitidos somente para alunos da Rede Uniceu.</t>
  </si>
  <si>
    <t>Notas:
(1) Na coluna relativa às variações percentuais ocorridas entre 2016 e 2018, constam dados apenas para os serviços com informações disponíveis provenientes das mesmas fontes, e sem registro de que entre um ano e outro tenha ocorrido alteração quanto à forma de coleta e consolidação dos dados; consequentemente, os cálculos relativos aos totais por tipo de serviço e para o conjunto da cidade consideram apenas o conjunto de serviços que se enquadram nestes critérios.
(2) Até 2016 foram contabilizados materiais que não compõem o acervo; desde 2017 vem ocorrendo ajustes para a melhoria dos dados (SILVA. M. P., 2018); para 2018, o número inclui 12.514 periódicos, contabilizados pelo total de títulos e não pela quantidade de exemplares (SILVA. M. P., 2019).
(3) Para 2016 e 2018, dados extraídos do catálogo on-line (SÃO PAULO, cidade, 2018d); para 2017, os dados incluem também os acervos não inseridos no catálogo on-line (NOGUEIRA, 2018).
(4) Para 2016, dados extraídos do catálogo eletrônico (SÃO PAULO, cidade, 2018d); para 2017 e 2018, os dados incluem também o acervo não inserido em catálogo on-line (SILVA, M. A. R. R., 2018; 2019).
(5) Para 2016, dados extraídos do catálogo on-line (SÃO PAULO, cidade, 2018d); para 2017 e 2018, a fonte utilizada é o REMA (SÃO PAULO, cidade, 2018e), que inclui o acervo não inserido no catálogo on-line.
(6) Para 2016, as informações relativas aos CEUs foram fornecidas pela Secretaria Municipal de Educação (FIGUEIRA, 2017); para 2017 e 2018, os dados foram extraídos do catálogo on-line (SÃO PAULO, cidade, 2018d).
(7) A categoria reúne os dados constantes no catálogo on-line (SÃO PAULO, cidade, 2018d) para os seguintes serviços ou unidades administrativas: Universidade nos Centros Educacionais Unificados - Uniceu, Universidade Livre do Meio Ambiente e Cultura de Paz (UMAPAZ), Supervisão de Desenvolvimento de Coleções e Tratamento de Informações (SCT), Seção de Documentação e Biblioteca do Instituto de Previdência Municipal de São Paulo (IPREM), Biblioteca da Procuradoria Geral do Município, Núcleo de Documentação e Pesquisa do Departamento do Patrimônio Histórico (DPH), e Museu da Cidade de São Paulo.
(8) Designa o acervo sob responsabilidade da CSMB, reservado para situações eventuais (necessidade urgente de reposição, instalação de novo Ponto Municipal de leitura etc.), e assim ainda não disponibilizado para acesso do público.</t>
  </si>
  <si>
    <r>
      <t xml:space="preserve">Este arquivo é parte integrante do </t>
    </r>
    <r>
      <rPr>
        <b/>
        <sz val="11"/>
        <rFont val="Tahoma"/>
        <family val="2"/>
      </rPr>
      <t>Boletim Estatístico das Bibliotecas Públicas de São Paulo</t>
    </r>
    <r>
      <rPr>
        <sz val="11"/>
        <rFont val="Tahoma"/>
        <family val="2"/>
      </rPr>
      <t xml:space="preserve"> (v. 1, n. 1, , jul./dez. 2019),  publicado pela Secretaria Municipal de Cultura da Prefeitura de São Paulo. 
O arquivo é composto por um conjunto de cinco tabelas e a relação dos serviços municipais de leitura, que apresentam, nesta versão em Excel, os mesmos dados contidos nas tabelas e relação correspondentes  disponíveis na publicação,  completa, disponibilizada na versão  Portable Document Format (Adobe Systems). 
A publicação completa, em "pdf", contém ainda apresentação, seção  dedicada aos comentários analíticos, nota metodológica, e referências,  incluindo as fontes primárias para os dados apresentados nas tabelas, e as referências completas sobre as fontes. 
Este arquivo substitui o original, que continha incorreções textuais; nenhum número foi alterado (julho de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</si>
</sst>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0.0"/>
    <numFmt numFmtId="165" formatCode="0.0"/>
    <numFmt numFmtId="166" formatCode="#,##0.0_ ;\-#,##0.0\ "/>
    <numFmt numFmtId="167" formatCode="_-* #,##0.0_-;\-* #,##0.0_-;_-* &quot;-&quot;?_-;_-@_-"/>
  </numFmts>
  <fonts count="16" x14ac:knownFonts="1">
    <font>
      <sz val="11"/>
      <color theme="1"/>
      <name val="Calibri"/>
      <family val="2"/>
      <scheme val="minor"/>
    </font>
    <font>
      <sz val="10"/>
      <color theme="1"/>
      <name val="Tahoma"/>
      <family val="2"/>
    </font>
    <font>
      <sz val="10"/>
      <color rgb="FFFF0000"/>
      <name val="Tahoma"/>
      <family val="2"/>
    </font>
    <font>
      <b/>
      <sz val="9"/>
      <color theme="1"/>
      <name val="Tahoma"/>
      <family val="2"/>
    </font>
    <font>
      <sz val="9"/>
      <color theme="1"/>
      <name val="Tahoma"/>
      <family val="2"/>
    </font>
    <font>
      <sz val="9"/>
      <color rgb="FF000000"/>
      <name val="Tahoma"/>
      <family val="2"/>
    </font>
    <font>
      <vertAlign val="superscript"/>
      <sz val="9"/>
      <color rgb="FF000000"/>
      <name val="Tahoma"/>
      <family val="2"/>
    </font>
    <font>
      <sz val="9"/>
      <color rgb="FFFFFFFF"/>
      <name val="Tahoma"/>
      <family val="2"/>
    </font>
    <font>
      <sz val="9"/>
      <color theme="0"/>
      <name val="Tahoma"/>
      <family val="2"/>
    </font>
    <font>
      <vertAlign val="superscript"/>
      <sz val="9"/>
      <color theme="1"/>
      <name val="Tahoma"/>
      <family val="2"/>
    </font>
    <font>
      <vertAlign val="superscript"/>
      <sz val="9"/>
      <color theme="0"/>
      <name val="Tahoma"/>
      <family val="2"/>
    </font>
    <font>
      <sz val="7"/>
      <name val="Tahoma"/>
      <family val="2"/>
    </font>
    <font>
      <b/>
      <sz val="7"/>
      <name val="Tahoma"/>
      <family val="2"/>
    </font>
    <font>
      <sz val="9"/>
      <name val="Tahoma"/>
      <family val="2"/>
    </font>
    <font>
      <sz val="11"/>
      <name val="Tahoma"/>
      <family val="2"/>
    </font>
    <font>
      <b/>
      <sz val="11"/>
      <name val="Tahoma"/>
      <family val="2"/>
    </font>
  </fonts>
  <fills count="11">
    <fill>
      <patternFill patternType="none"/>
    </fill>
    <fill>
      <patternFill patternType="gray125"/>
    </fill>
    <fill>
      <patternFill patternType="solid">
        <fgColor rgb="FF0033CC"/>
        <bgColor indexed="64"/>
      </patternFill>
    </fill>
    <fill>
      <patternFill patternType="solid">
        <fgColor rgb="FF365F91"/>
        <bgColor indexed="64"/>
      </patternFill>
    </fill>
    <fill>
      <patternFill patternType="solid">
        <fgColor rgb="FF99CCFF"/>
        <bgColor indexed="64"/>
      </patternFill>
    </fill>
    <fill>
      <patternFill patternType="solid">
        <fgColor rgb="FFCCECFF"/>
        <bgColor indexed="64"/>
      </patternFill>
    </fill>
    <fill>
      <patternFill patternType="solid">
        <fgColor theme="0"/>
        <bgColor indexed="64"/>
      </patternFill>
    </fill>
    <fill>
      <patternFill patternType="solid">
        <fgColor theme="3" tint="-0.249977111117893"/>
        <bgColor indexed="64"/>
      </patternFill>
    </fill>
    <fill>
      <patternFill patternType="solid">
        <fgColor rgb="FF17365D"/>
        <bgColor indexed="64"/>
      </patternFill>
    </fill>
    <fill>
      <patternFill patternType="solid">
        <fgColor theme="4" tint="-0.249977111117893"/>
        <bgColor indexed="64"/>
      </patternFill>
    </fill>
    <fill>
      <patternFill patternType="solid">
        <fgColor rgb="FFFFFF00"/>
        <bgColor indexed="64"/>
      </patternFill>
    </fill>
  </fills>
  <borders count="11">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bottom style="medium">
        <color indexed="64"/>
      </bottom>
      <diagonal/>
    </border>
    <border>
      <left/>
      <right/>
      <top style="dotted">
        <color indexed="64"/>
      </top>
      <bottom/>
      <diagonal/>
    </border>
    <border>
      <left/>
      <right/>
      <top/>
      <bottom style="dotted">
        <color indexed="64"/>
      </bottom>
      <diagonal/>
    </border>
  </borders>
  <cellStyleXfs count="1">
    <xf numFmtId="0" fontId="0" fillId="0" borderId="0"/>
  </cellStyleXfs>
  <cellXfs count="99">
    <xf numFmtId="0" fontId="0" fillId="0" borderId="0" xfId="0"/>
    <xf numFmtId="0" fontId="1" fillId="0" borderId="0" xfId="0" applyFont="1"/>
    <xf numFmtId="0" fontId="1" fillId="0" borderId="0" xfId="0" applyFont="1" applyAlignment="1">
      <alignment vertical="center"/>
    </xf>
    <xf numFmtId="0" fontId="2" fillId="0" borderId="0" xfId="0" applyFont="1"/>
    <xf numFmtId="0" fontId="4" fillId="6" borderId="1" xfId="0" applyFont="1" applyFill="1" applyBorder="1" applyAlignment="1">
      <alignment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4" fillId="6" borderId="0" xfId="0" applyFont="1" applyFill="1" applyBorder="1" applyAlignment="1">
      <alignment vertical="center" wrapText="1"/>
    </xf>
    <xf numFmtId="0" fontId="4" fillId="6" borderId="0" xfId="0" applyFont="1" applyFill="1" applyBorder="1" applyAlignment="1">
      <alignment vertical="center"/>
    </xf>
    <xf numFmtId="0" fontId="7" fillId="8" borderId="0" xfId="0" applyFont="1" applyFill="1" applyAlignment="1">
      <alignment vertical="center" wrapText="1"/>
    </xf>
    <xf numFmtId="41" fontId="8" fillId="7" borderId="0" xfId="0" applyNumberFormat="1" applyFont="1" applyFill="1" applyAlignment="1">
      <alignment horizontal="right" vertical="center" wrapText="1"/>
    </xf>
    <xf numFmtId="164" fontId="8" fillId="7" borderId="0" xfId="0" applyNumberFormat="1" applyFont="1" applyFill="1" applyAlignment="1">
      <alignment horizontal="right" vertical="center" wrapText="1"/>
    </xf>
    <xf numFmtId="164" fontId="4" fillId="6" borderId="0" xfId="0" applyNumberFormat="1" applyFont="1" applyFill="1" applyBorder="1" applyAlignment="1">
      <alignment vertical="center"/>
    </xf>
    <xf numFmtId="0" fontId="8" fillId="2" borderId="0" xfId="0" applyFont="1" applyFill="1" applyAlignment="1">
      <alignment horizontal="left" vertical="center" indent="1"/>
    </xf>
    <xf numFmtId="41" fontId="8" fillId="2" borderId="0" xfId="0" applyNumberFormat="1" applyFont="1" applyFill="1" applyAlignment="1">
      <alignment horizontal="right" vertical="center" wrapText="1"/>
    </xf>
    <xf numFmtId="164" fontId="8" fillId="2" borderId="0" xfId="0" applyNumberFormat="1" applyFont="1" applyFill="1" applyAlignment="1">
      <alignment horizontal="right" vertical="center" wrapText="1"/>
    </xf>
    <xf numFmtId="0" fontId="8" fillId="9" borderId="0" xfId="0" applyFont="1" applyFill="1" applyAlignment="1">
      <alignment horizontal="left" vertical="center" wrapText="1" indent="2"/>
    </xf>
    <xf numFmtId="41" fontId="8" fillId="9" borderId="0" xfId="0" applyNumberFormat="1" applyFont="1" applyFill="1" applyAlignment="1">
      <alignment horizontal="right" vertical="center" wrapText="1"/>
    </xf>
    <xf numFmtId="164" fontId="8" fillId="9" borderId="0" xfId="0" applyNumberFormat="1" applyFont="1" applyFill="1" applyAlignment="1">
      <alignment horizontal="right" vertical="center" wrapText="1"/>
    </xf>
    <xf numFmtId="0" fontId="4" fillId="6" borderId="5" xfId="0" applyFont="1" applyFill="1" applyBorder="1" applyAlignment="1">
      <alignment horizontal="left" vertical="center" indent="3"/>
    </xf>
    <xf numFmtId="41" fontId="5" fillId="6" borderId="5" xfId="0" applyNumberFormat="1" applyFont="1" applyFill="1" applyBorder="1" applyAlignment="1">
      <alignment horizontal="right" vertical="center" wrapText="1"/>
    </xf>
    <xf numFmtId="164" fontId="5" fillId="6" borderId="5" xfId="0" applyNumberFormat="1" applyFont="1" applyFill="1" applyBorder="1" applyAlignment="1">
      <alignment horizontal="right" vertical="center" wrapText="1"/>
    </xf>
    <xf numFmtId="0" fontId="4" fillId="6" borderId="6" xfId="0" applyFont="1" applyFill="1" applyBorder="1" applyAlignment="1">
      <alignment horizontal="left" vertical="center" indent="3"/>
    </xf>
    <xf numFmtId="41" fontId="5" fillId="6" borderId="6" xfId="0" applyNumberFormat="1" applyFont="1" applyFill="1" applyBorder="1" applyAlignment="1">
      <alignment horizontal="right" vertical="center" wrapText="1"/>
    </xf>
    <xf numFmtId="164" fontId="5" fillId="6" borderId="6" xfId="0" applyNumberFormat="1" applyFont="1" applyFill="1" applyBorder="1" applyAlignment="1">
      <alignment horizontal="right" vertical="center" wrapText="1"/>
    </xf>
    <xf numFmtId="0" fontId="4" fillId="6" borderId="7" xfId="0" applyFont="1" applyFill="1" applyBorder="1" applyAlignment="1">
      <alignment horizontal="left" vertical="center" indent="3"/>
    </xf>
    <xf numFmtId="41" fontId="5" fillId="6" borderId="7" xfId="0" applyNumberFormat="1" applyFont="1" applyFill="1" applyBorder="1" applyAlignment="1">
      <alignment horizontal="right" vertical="center" wrapText="1"/>
    </xf>
    <xf numFmtId="164" fontId="5" fillId="6" borderId="7" xfId="0" applyNumberFormat="1" applyFont="1" applyFill="1" applyBorder="1" applyAlignment="1">
      <alignment horizontal="right" vertical="center" wrapText="1"/>
    </xf>
    <xf numFmtId="0" fontId="5" fillId="6" borderId="0" xfId="0" applyFont="1" applyFill="1" applyBorder="1" applyAlignment="1">
      <alignment horizontal="left" vertical="center" wrapText="1"/>
    </xf>
    <xf numFmtId="41" fontId="5" fillId="6" borderId="0" xfId="0" applyNumberFormat="1" applyFont="1" applyFill="1" applyBorder="1" applyAlignment="1">
      <alignment horizontal="right" vertical="center" wrapText="1"/>
    </xf>
    <xf numFmtId="164" fontId="5" fillId="6" borderId="0" xfId="0" applyNumberFormat="1" applyFont="1" applyFill="1" applyBorder="1" applyAlignment="1">
      <alignment horizontal="right" vertical="center" wrapText="1"/>
    </xf>
    <xf numFmtId="164" fontId="8" fillId="9" borderId="0" xfId="0" applyNumberFormat="1" applyFont="1" applyFill="1" applyBorder="1" applyAlignment="1">
      <alignment horizontal="right" vertical="center" wrapText="1"/>
    </xf>
    <xf numFmtId="0" fontId="4" fillId="6" borderId="0" xfId="0" applyFont="1" applyFill="1" applyAlignment="1">
      <alignment vertical="center"/>
    </xf>
    <xf numFmtId="164" fontId="4" fillId="6" borderId="0" xfId="0" applyNumberFormat="1" applyFont="1" applyFill="1" applyAlignment="1">
      <alignment vertical="center"/>
    </xf>
    <xf numFmtId="0" fontId="8" fillId="9" borderId="0" xfId="0" applyFont="1" applyFill="1" applyBorder="1" applyAlignment="1">
      <alignment horizontal="left" vertical="center" wrapText="1" indent="2"/>
    </xf>
    <xf numFmtId="41" fontId="8" fillId="9" borderId="0" xfId="0" applyNumberFormat="1" applyFont="1" applyFill="1" applyBorder="1" applyAlignment="1">
      <alignment horizontal="right" vertical="center" wrapText="1"/>
    </xf>
    <xf numFmtId="166" fontId="5" fillId="6" borderId="5" xfId="0" applyNumberFormat="1" applyFont="1" applyFill="1" applyBorder="1" applyAlignment="1">
      <alignment horizontal="right" vertical="center" wrapText="1"/>
    </xf>
    <xf numFmtId="0" fontId="5" fillId="6" borderId="6" xfId="0" applyFont="1" applyFill="1" applyBorder="1" applyAlignment="1">
      <alignment horizontal="left" vertical="center" wrapText="1" indent="3"/>
    </xf>
    <xf numFmtId="0" fontId="5" fillId="6" borderId="7" xfId="0" applyFont="1" applyFill="1" applyBorder="1" applyAlignment="1">
      <alignment horizontal="left" vertical="center" wrapText="1" indent="3"/>
    </xf>
    <xf numFmtId="165" fontId="8" fillId="7" borderId="0" xfId="0" applyNumberFormat="1" applyFont="1" applyFill="1" applyAlignment="1">
      <alignment horizontal="right" vertical="center" wrapText="1"/>
    </xf>
    <xf numFmtId="165" fontId="8" fillId="2" borderId="0" xfId="0" applyNumberFormat="1" applyFont="1" applyFill="1" applyAlignment="1">
      <alignment horizontal="right" vertical="center" wrapText="1"/>
    </xf>
    <xf numFmtId="3" fontId="5" fillId="6" borderId="6" xfId="0" applyNumberFormat="1" applyFont="1" applyFill="1" applyBorder="1" applyAlignment="1">
      <alignment horizontal="right" vertical="center" wrapText="1"/>
    </xf>
    <xf numFmtId="3" fontId="5" fillId="6" borderId="7" xfId="0" applyNumberFormat="1" applyFont="1" applyFill="1" applyBorder="1" applyAlignment="1">
      <alignment horizontal="right" vertical="center" wrapText="1"/>
    </xf>
    <xf numFmtId="0" fontId="4" fillId="6" borderId="0" xfId="0" applyFont="1" applyFill="1" applyBorder="1" applyAlignment="1">
      <alignment horizontal="left" vertical="center" indent="3"/>
    </xf>
    <xf numFmtId="0" fontId="13" fillId="6" borderId="1" xfId="0" applyFont="1" applyFill="1" applyBorder="1" applyAlignment="1">
      <alignment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2" xfId="0" applyFont="1" applyFill="1" applyBorder="1" applyAlignment="1">
      <alignment vertical="center" wrapText="1"/>
    </xf>
    <xf numFmtId="0" fontId="13" fillId="6" borderId="2" xfId="0" applyFont="1" applyFill="1" applyBorder="1" applyAlignment="1">
      <alignment horizontal="left" vertical="center" wrapText="1"/>
    </xf>
    <xf numFmtId="0" fontId="8" fillId="2" borderId="0" xfId="0" applyFont="1" applyFill="1" applyBorder="1" applyAlignment="1">
      <alignment vertical="center" wrapText="1"/>
    </xf>
    <xf numFmtId="0" fontId="8" fillId="2" borderId="0" xfId="0" applyFont="1" applyFill="1" applyBorder="1" applyAlignment="1">
      <alignment horizontal="left" vertical="center" wrapText="1"/>
    </xf>
    <xf numFmtId="0" fontId="13" fillId="6" borderId="0" xfId="0" applyFont="1" applyFill="1" applyBorder="1" applyAlignment="1">
      <alignment vertical="center" wrapText="1"/>
    </xf>
    <xf numFmtId="0" fontId="13" fillId="6" borderId="0" xfId="0" applyFont="1" applyFill="1" applyBorder="1" applyAlignment="1">
      <alignment horizontal="left" vertical="center" wrapText="1"/>
    </xf>
    <xf numFmtId="0" fontId="8" fillId="3" borderId="0" xfId="0" applyFont="1" applyFill="1" applyBorder="1" applyAlignment="1">
      <alignment horizontal="left" vertical="center" wrapText="1" indent="1"/>
    </xf>
    <xf numFmtId="0" fontId="8" fillId="3" borderId="0" xfId="0" applyFont="1" applyFill="1" applyBorder="1" applyAlignment="1">
      <alignment horizontal="left" vertical="center" wrapText="1"/>
    </xf>
    <xf numFmtId="0" fontId="8" fillId="3" borderId="0" xfId="0" applyFont="1" applyFill="1" applyBorder="1" applyAlignment="1">
      <alignment vertical="center" wrapText="1"/>
    </xf>
    <xf numFmtId="0" fontId="13" fillId="4" borderId="0" xfId="0" applyFont="1" applyFill="1" applyBorder="1" applyAlignment="1">
      <alignment horizontal="left" vertical="center" wrapText="1" indent="2"/>
    </xf>
    <xf numFmtId="0" fontId="13" fillId="4" borderId="0" xfId="0" applyFont="1" applyFill="1" applyBorder="1" applyAlignment="1">
      <alignment horizontal="left" vertical="center" wrapText="1"/>
    </xf>
    <xf numFmtId="0" fontId="13" fillId="4" borderId="0" xfId="0" applyFont="1" applyFill="1" applyBorder="1" applyAlignment="1">
      <alignment vertical="center" wrapText="1"/>
    </xf>
    <xf numFmtId="0" fontId="13" fillId="5" borderId="0" xfId="0" applyFont="1" applyFill="1" applyBorder="1" applyAlignment="1">
      <alignment horizontal="left" vertical="center" wrapText="1" indent="3"/>
    </xf>
    <xf numFmtId="0" fontId="13" fillId="5" borderId="0" xfId="0" applyFont="1" applyFill="1" applyBorder="1" applyAlignment="1">
      <alignment horizontal="left" vertical="center" wrapText="1"/>
    </xf>
    <xf numFmtId="0" fontId="13" fillId="5" borderId="0" xfId="0" applyFont="1" applyFill="1" applyBorder="1" applyAlignment="1">
      <alignment vertical="center" wrapText="1"/>
    </xf>
    <xf numFmtId="0" fontId="13" fillId="6" borderId="5" xfId="0" applyFont="1" applyFill="1" applyBorder="1" applyAlignment="1">
      <alignment horizontal="left" vertical="center" wrapText="1" indent="4"/>
    </xf>
    <xf numFmtId="0" fontId="13" fillId="6" borderId="5" xfId="0" applyFont="1" applyFill="1" applyBorder="1" applyAlignment="1">
      <alignment horizontal="left" vertical="center" wrapText="1"/>
    </xf>
    <xf numFmtId="0" fontId="13" fillId="6" borderId="5" xfId="0" applyFont="1" applyFill="1" applyBorder="1" applyAlignment="1">
      <alignment vertical="center" wrapText="1"/>
    </xf>
    <xf numFmtId="0" fontId="13" fillId="6" borderId="6" xfId="0" applyFont="1" applyFill="1" applyBorder="1" applyAlignment="1">
      <alignment horizontal="left" vertical="center" wrapText="1" indent="4"/>
    </xf>
    <xf numFmtId="0" fontId="13" fillId="6" borderId="6" xfId="0" applyFont="1" applyFill="1" applyBorder="1" applyAlignment="1">
      <alignment horizontal="left" vertical="center" wrapText="1"/>
    </xf>
    <xf numFmtId="0" fontId="13" fillId="6" borderId="6" xfId="0" applyFont="1" applyFill="1" applyBorder="1" applyAlignment="1">
      <alignment vertical="center" wrapText="1"/>
    </xf>
    <xf numFmtId="0" fontId="13" fillId="6" borderId="7" xfId="0" applyFont="1" applyFill="1" applyBorder="1" applyAlignment="1">
      <alignment horizontal="left" vertical="center" wrapText="1" indent="4"/>
    </xf>
    <xf numFmtId="0" fontId="13" fillId="6" borderId="7" xfId="0" applyFont="1" applyFill="1" applyBorder="1" applyAlignment="1">
      <alignment horizontal="left" vertical="center" wrapText="1"/>
    </xf>
    <xf numFmtId="0" fontId="13" fillId="6" borderId="7" xfId="0" applyFont="1" applyFill="1" applyBorder="1" applyAlignment="1">
      <alignment vertical="center" wrapText="1"/>
    </xf>
    <xf numFmtId="0" fontId="13" fillId="6" borderId="0" xfId="0" applyFont="1" applyFill="1" applyBorder="1" applyAlignment="1">
      <alignment horizontal="left" vertical="center" wrapText="1" indent="4"/>
    </xf>
    <xf numFmtId="0" fontId="5" fillId="6" borderId="0" xfId="0" applyFont="1" applyFill="1" applyBorder="1" applyAlignment="1">
      <alignment horizontal="left" vertical="center" wrapText="1" indent="3"/>
    </xf>
    <xf numFmtId="0" fontId="4" fillId="6" borderId="10" xfId="0" applyFont="1" applyFill="1" applyBorder="1" applyAlignment="1">
      <alignment vertical="center"/>
    </xf>
    <xf numFmtId="167" fontId="5" fillId="6" borderId="6" xfId="0" applyNumberFormat="1" applyFont="1" applyFill="1" applyBorder="1" applyAlignment="1">
      <alignment horizontal="right" vertical="center" wrapText="1"/>
    </xf>
    <xf numFmtId="0" fontId="4" fillId="6" borderId="5" xfId="0" applyFont="1" applyFill="1" applyBorder="1" applyAlignment="1">
      <alignment horizontal="left" vertical="center" wrapText="1" indent="3"/>
    </xf>
    <xf numFmtId="0" fontId="4" fillId="6" borderId="6" xfId="0" applyFont="1" applyFill="1" applyBorder="1" applyAlignment="1">
      <alignment horizontal="left" vertical="center" wrapText="1" indent="3"/>
    </xf>
    <xf numFmtId="0" fontId="4" fillId="6" borderId="7" xfId="0" applyFont="1" applyFill="1" applyBorder="1" applyAlignment="1">
      <alignment horizontal="left" vertical="center" wrapText="1" indent="3"/>
    </xf>
    <xf numFmtId="0" fontId="11" fillId="6" borderId="0" xfId="0" applyFont="1" applyFill="1" applyBorder="1" applyAlignment="1">
      <alignment horizontal="left" vertical="center" wrapText="1"/>
    </xf>
    <xf numFmtId="0" fontId="7" fillId="8" borderId="0" xfId="0" applyFont="1" applyFill="1" applyBorder="1" applyAlignment="1">
      <alignment vertical="center" wrapText="1"/>
    </xf>
    <xf numFmtId="41" fontId="8" fillId="7" borderId="0" xfId="0" applyNumberFormat="1" applyFont="1" applyFill="1" applyBorder="1" applyAlignment="1">
      <alignment horizontal="right" vertical="center" wrapText="1"/>
    </xf>
    <xf numFmtId="164" fontId="8" fillId="7" borderId="0" xfId="0" applyNumberFormat="1" applyFont="1" applyFill="1" applyBorder="1" applyAlignment="1">
      <alignment horizontal="right" vertical="center" wrapText="1"/>
    </xf>
    <xf numFmtId="0" fontId="8" fillId="2" borderId="0" xfId="0" applyFont="1" applyFill="1" applyBorder="1" applyAlignment="1">
      <alignment horizontal="left" vertical="center" indent="1"/>
    </xf>
    <xf numFmtId="41" fontId="8" fillId="2" borderId="0" xfId="0" applyNumberFormat="1" applyFont="1" applyFill="1" applyBorder="1" applyAlignment="1">
      <alignment horizontal="right" vertical="center" wrapText="1"/>
    </xf>
    <xf numFmtId="164" fontId="8" fillId="2" borderId="0" xfId="0" applyNumberFormat="1" applyFont="1" applyFill="1" applyBorder="1" applyAlignment="1">
      <alignment horizontal="right" vertical="center" wrapText="1"/>
    </xf>
    <xf numFmtId="0" fontId="5" fillId="6" borderId="5" xfId="0" applyFont="1" applyFill="1" applyBorder="1" applyAlignment="1">
      <alignment horizontal="left" vertical="center" wrapText="1" indent="3"/>
    </xf>
    <xf numFmtId="0" fontId="13" fillId="5" borderId="0" xfId="0" applyFont="1" applyFill="1" applyBorder="1" applyAlignment="1">
      <alignment horizontal="left" vertical="center" wrapText="1" indent="2"/>
    </xf>
    <xf numFmtId="0" fontId="13" fillId="6" borderId="10" xfId="0" applyFont="1" applyFill="1" applyBorder="1" applyAlignment="1">
      <alignment vertical="center" wrapText="1"/>
    </xf>
    <xf numFmtId="0" fontId="13" fillId="6" borderId="10" xfId="0" applyFont="1" applyFill="1" applyBorder="1" applyAlignment="1">
      <alignment horizontal="left" vertical="center" wrapText="1"/>
    </xf>
    <xf numFmtId="0" fontId="1" fillId="10" borderId="0" xfId="0" applyFont="1" applyFill="1"/>
    <xf numFmtId="0" fontId="14" fillId="6" borderId="0" xfId="0" applyFont="1" applyFill="1" applyBorder="1" applyAlignment="1">
      <alignment horizontal="justify" wrapText="1"/>
    </xf>
    <xf numFmtId="0" fontId="3" fillId="6" borderId="8"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11" fillId="6" borderId="8" xfId="0" applyFont="1" applyFill="1" applyBorder="1" applyAlignment="1">
      <alignment horizontal="justify" vertical="center" wrapText="1"/>
    </xf>
    <xf numFmtId="0" fontId="11" fillId="6" borderId="0" xfId="0" applyFont="1" applyFill="1" applyBorder="1" applyAlignment="1">
      <alignment horizontal="justify" vertical="center" wrapText="1"/>
    </xf>
    <xf numFmtId="0" fontId="11" fillId="6" borderId="0" xfId="0" applyFont="1" applyFill="1" applyBorder="1" applyAlignment="1">
      <alignment horizontal="left" vertical="center" wrapText="1"/>
    </xf>
    <xf numFmtId="0" fontId="3" fillId="6" borderId="0" xfId="0" applyFont="1" applyFill="1" applyAlignment="1">
      <alignment horizontal="left" vertical="center" wrapText="1"/>
    </xf>
    <xf numFmtId="0" fontId="3" fillId="6" borderId="0" xfId="0" applyFont="1" applyFill="1" applyAlignment="1">
      <alignment horizontal="left" vertical="center"/>
    </xf>
    <xf numFmtId="0" fontId="11" fillId="6" borderId="9" xfId="0" applyFont="1" applyFill="1" applyBorder="1"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xdr:colOff>
      <xdr:row>0</xdr:row>
      <xdr:rowOff>12</xdr:rowOff>
    </xdr:from>
    <xdr:to>
      <xdr:col>1</xdr:col>
      <xdr:colOff>0</xdr:colOff>
      <xdr:row>37</xdr:row>
      <xdr:rowOff>136071</xdr:rowOff>
    </xdr:to>
    <xdr:pic>
      <xdr:nvPicPr>
        <xdr:cNvPr id="2" name="Imagem 1" descr="capa Boletim Estatistico.jpg"/>
        <xdr:cNvPicPr>
          <a:picLocks noChangeAspect="1"/>
        </xdr:cNvPicPr>
      </xdr:nvPicPr>
      <xdr:blipFill>
        <a:blip xmlns:r="http://schemas.openxmlformats.org/officeDocument/2006/relationships" r:embed="rId1" cstate="print"/>
        <a:stretch>
          <a:fillRect/>
        </a:stretch>
      </xdr:blipFill>
      <xdr:spPr>
        <a:xfrm>
          <a:off x="3" y="12"/>
          <a:ext cx="5225140" cy="7184559"/>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showRowColHeaders="0" tabSelected="1" zoomScale="70" zoomScaleNormal="70" workbookViewId="0">
      <selection sqref="A1:A40"/>
    </sheetView>
  </sheetViews>
  <sheetFormatPr defaultColWidth="0" defaultRowHeight="15" zeroHeight="1" x14ac:dyDescent="0.25"/>
  <cols>
    <col min="1" max="1" width="78.28515625" customWidth="1"/>
    <col min="2" max="5" width="0" hidden="1" customWidth="1"/>
    <col min="6" max="16384" width="9.140625" hidden="1"/>
  </cols>
  <sheetData>
    <row r="1" spans="1:1" x14ac:dyDescent="0.25">
      <c r="A1" s="90" t="s">
        <v>658</v>
      </c>
    </row>
    <row r="2" spans="1:1" x14ac:dyDescent="0.25">
      <c r="A2" s="90"/>
    </row>
    <row r="3" spans="1:1" x14ac:dyDescent="0.25">
      <c r="A3" s="90"/>
    </row>
    <row r="4" spans="1:1" x14ac:dyDescent="0.25">
      <c r="A4" s="90"/>
    </row>
    <row r="5" spans="1:1" x14ac:dyDescent="0.25">
      <c r="A5" s="90"/>
    </row>
    <row r="6" spans="1:1" x14ac:dyDescent="0.25">
      <c r="A6" s="90"/>
    </row>
    <row r="7" spans="1:1" x14ac:dyDescent="0.25">
      <c r="A7" s="90"/>
    </row>
    <row r="8" spans="1:1" x14ac:dyDescent="0.25">
      <c r="A8" s="90"/>
    </row>
    <row r="9" spans="1:1" x14ac:dyDescent="0.25">
      <c r="A9" s="90"/>
    </row>
    <row r="10" spans="1:1" x14ac:dyDescent="0.25">
      <c r="A10" s="90"/>
    </row>
    <row r="11" spans="1:1" x14ac:dyDescent="0.25">
      <c r="A11" s="90"/>
    </row>
    <row r="12" spans="1:1" x14ac:dyDescent="0.25">
      <c r="A12" s="90"/>
    </row>
    <row r="13" spans="1:1" x14ac:dyDescent="0.25">
      <c r="A13" s="90"/>
    </row>
    <row r="14" spans="1:1" x14ac:dyDescent="0.25">
      <c r="A14" s="90"/>
    </row>
    <row r="15" spans="1:1" x14ac:dyDescent="0.25">
      <c r="A15" s="90"/>
    </row>
    <row r="16" spans="1:1" x14ac:dyDescent="0.25">
      <c r="A16" s="90"/>
    </row>
    <row r="17" spans="1:1" x14ac:dyDescent="0.25">
      <c r="A17" s="90"/>
    </row>
    <row r="18" spans="1:1" x14ac:dyDescent="0.25">
      <c r="A18" s="90"/>
    </row>
    <row r="19" spans="1:1" x14ac:dyDescent="0.25">
      <c r="A19" s="90"/>
    </row>
    <row r="20" spans="1:1" x14ac:dyDescent="0.25">
      <c r="A20" s="90"/>
    </row>
    <row r="21" spans="1:1" x14ac:dyDescent="0.25">
      <c r="A21" s="90"/>
    </row>
    <row r="22" spans="1:1" x14ac:dyDescent="0.25">
      <c r="A22" s="90"/>
    </row>
    <row r="23" spans="1:1" x14ac:dyDescent="0.25">
      <c r="A23" s="90"/>
    </row>
    <row r="24" spans="1:1" x14ac:dyDescent="0.25">
      <c r="A24" s="90"/>
    </row>
    <row r="25" spans="1:1" x14ac:dyDescent="0.25">
      <c r="A25" s="90"/>
    </row>
    <row r="26" spans="1:1" x14ac:dyDescent="0.25">
      <c r="A26" s="90"/>
    </row>
    <row r="27" spans="1:1" x14ac:dyDescent="0.25">
      <c r="A27" s="90"/>
    </row>
    <row r="28" spans="1:1" x14ac:dyDescent="0.25">
      <c r="A28" s="90"/>
    </row>
    <row r="29" spans="1:1" x14ac:dyDescent="0.25">
      <c r="A29" s="90"/>
    </row>
    <row r="30" spans="1:1" x14ac:dyDescent="0.25">
      <c r="A30" s="90"/>
    </row>
    <row r="31" spans="1:1" x14ac:dyDescent="0.25">
      <c r="A31" s="90"/>
    </row>
    <row r="32" spans="1:1" x14ac:dyDescent="0.25">
      <c r="A32" s="90"/>
    </row>
    <row r="33" spans="1:1" x14ac:dyDescent="0.25">
      <c r="A33" s="90"/>
    </row>
    <row r="34" spans="1:1" x14ac:dyDescent="0.25">
      <c r="A34" s="90"/>
    </row>
    <row r="35" spans="1:1" x14ac:dyDescent="0.25">
      <c r="A35" s="90"/>
    </row>
    <row r="36" spans="1:1" x14ac:dyDescent="0.25">
      <c r="A36" s="90"/>
    </row>
    <row r="37" spans="1:1" x14ac:dyDescent="0.25">
      <c r="A37" s="90"/>
    </row>
    <row r="38" spans="1:1" x14ac:dyDescent="0.25">
      <c r="A38" s="90"/>
    </row>
    <row r="39" spans="1:1" x14ac:dyDescent="0.25">
      <c r="A39" s="90"/>
    </row>
    <row r="40" spans="1:1" ht="210" customHeight="1" x14ac:dyDescent="0.25">
      <c r="A40" s="90"/>
    </row>
    <row r="41" spans="1:1" hidden="1" x14ac:dyDescent="0.25"/>
    <row r="42" spans="1:1" hidden="1" x14ac:dyDescent="0.25"/>
    <row r="43" spans="1:1" hidden="1" x14ac:dyDescent="0.25"/>
    <row r="44" spans="1:1" hidden="1" x14ac:dyDescent="0.25"/>
    <row r="45" spans="1:1" hidden="1" x14ac:dyDescent="0.25"/>
    <row r="46" spans="1:1" hidden="1" x14ac:dyDescent="0.25"/>
    <row r="47" spans="1:1" hidden="1" x14ac:dyDescent="0.25"/>
    <row r="48" spans="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sheetData>
  <mergeCells count="1">
    <mergeCell ref="A1:A40"/>
  </mergeCells>
  <printOptions horizontalCentered="1" verticalCentered="1"/>
  <pageMargins left="0.19685039370078741" right="0.19685039370078741" top="0.19685039370078741" bottom="0.19685039370078741" header="0.19685039370078741" footer="0.19685039370078741"/>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Normal="100" workbookViewId="0">
      <pane ySplit="3" topLeftCell="A4" activePane="bottomLeft" state="frozen"/>
      <selection pane="bottomLeft" activeCell="A4" sqref="A4"/>
    </sheetView>
  </sheetViews>
  <sheetFormatPr defaultColWidth="0" defaultRowHeight="12.75" zeroHeight="1" x14ac:dyDescent="0.2"/>
  <cols>
    <col min="1" max="1" width="50.7109375" style="1" customWidth="1"/>
    <col min="2" max="4" width="10.7109375" style="1" customWidth="1"/>
    <col min="5" max="5" width="9.7109375" style="1" customWidth="1"/>
    <col min="6" max="7" width="0" style="1" hidden="1" customWidth="1"/>
    <col min="8" max="16384" width="9.140625" style="1" hidden="1"/>
  </cols>
  <sheetData>
    <row r="1" spans="1:5" ht="45" customHeight="1" thickBot="1" x14ac:dyDescent="0.25">
      <c r="A1" s="91" t="s">
        <v>588</v>
      </c>
      <c r="B1" s="91"/>
      <c r="C1" s="91"/>
      <c r="D1" s="91"/>
      <c r="E1" s="91"/>
    </row>
    <row r="2" spans="1:5" ht="30" customHeight="1" thickBot="1" x14ac:dyDescent="0.25">
      <c r="A2" s="4" t="s">
        <v>489</v>
      </c>
      <c r="B2" s="5">
        <v>2016</v>
      </c>
      <c r="C2" s="5">
        <v>2017</v>
      </c>
      <c r="D2" s="5">
        <v>2018</v>
      </c>
      <c r="E2" s="6" t="s">
        <v>528</v>
      </c>
    </row>
    <row r="3" spans="1:5" ht="5.0999999999999996" customHeight="1" x14ac:dyDescent="0.2">
      <c r="A3" s="7"/>
      <c r="B3" s="8"/>
      <c r="C3" s="8"/>
      <c r="D3" s="8"/>
      <c r="E3" s="8"/>
    </row>
    <row r="4" spans="1:5" ht="15" customHeight="1" x14ac:dyDescent="0.2">
      <c r="A4" s="79" t="s">
        <v>382</v>
      </c>
      <c r="B4" s="80">
        <f>B6+B124</f>
        <v>1868834</v>
      </c>
      <c r="C4" s="80">
        <f>C6+C124</f>
        <v>1530432</v>
      </c>
      <c r="D4" s="80">
        <f>D6+D124</f>
        <v>2872265</v>
      </c>
      <c r="E4" s="81">
        <f>((D4-D11-D13-D14-D28-D37-D43-D45-D51-D66-D75-D129-D133-D140-D142-D146-D147-D148-D151-D155-D156-D157-D158-D160)*100)/(B4-B11-B14-B28-B37-B51-B66-B75-B133-B142-B146-B147-B148-B150-B151-B155-B156-B157-B158)-100</f>
        <v>15.300444469631159</v>
      </c>
    </row>
    <row r="5" spans="1:5" ht="5.0999999999999996" customHeight="1" x14ac:dyDescent="0.2">
      <c r="A5" s="8"/>
      <c r="B5" s="8"/>
      <c r="C5" s="8"/>
      <c r="D5" s="8"/>
      <c r="E5" s="12"/>
    </row>
    <row r="6" spans="1:5" ht="15" customHeight="1" x14ac:dyDescent="0.2">
      <c r="A6" s="82" t="s">
        <v>383</v>
      </c>
      <c r="B6" s="83">
        <f>B8+B18+B75</f>
        <v>1740961</v>
      </c>
      <c r="C6" s="83">
        <f>C8+C18</f>
        <v>1436310</v>
      </c>
      <c r="D6" s="83">
        <f>D8+D18+D75</f>
        <v>2798071</v>
      </c>
      <c r="E6" s="84">
        <f>((D6-D11-D13-D14-D28-D37-D43-D45-D51-D66-D75)*100)/(B6-B11-B14-B28-B37-B51-B66-B75)-100</f>
        <v>19.99997879662358</v>
      </c>
    </row>
    <row r="7" spans="1:5" ht="5.0999999999999996" customHeight="1" x14ac:dyDescent="0.2">
      <c r="A7" s="8"/>
      <c r="B7" s="8"/>
      <c r="C7" s="8"/>
      <c r="D7" s="8"/>
      <c r="E7" s="12"/>
    </row>
    <row r="8" spans="1:5" ht="15" customHeight="1" x14ac:dyDescent="0.2">
      <c r="A8" s="34" t="s">
        <v>384</v>
      </c>
      <c r="B8" s="35">
        <f>B10+B11+B12+B14+B15</f>
        <v>573358</v>
      </c>
      <c r="C8" s="35">
        <f>C10+C11+C12+C13+C14+C15</f>
        <v>496165</v>
      </c>
      <c r="D8" s="35">
        <f>D10+D11+D12+D13+D14+D15</f>
        <v>825292</v>
      </c>
      <c r="E8" s="31">
        <f>(((D8-D11-D13-D14)*100)/(B8-B11-B14))-100</f>
        <v>119.50557878929777</v>
      </c>
    </row>
    <row r="9" spans="1:5" ht="5.0999999999999996" customHeight="1" x14ac:dyDescent="0.2">
      <c r="A9" s="8"/>
      <c r="B9" s="8"/>
      <c r="C9" s="8"/>
      <c r="D9" s="8"/>
      <c r="E9" s="12"/>
    </row>
    <row r="10" spans="1:5" ht="15" customHeight="1" x14ac:dyDescent="0.2">
      <c r="A10" s="19" t="s">
        <v>385</v>
      </c>
      <c r="B10" s="20">
        <v>714</v>
      </c>
      <c r="C10" s="20">
        <v>539</v>
      </c>
      <c r="D10" s="20">
        <v>346</v>
      </c>
      <c r="E10" s="21">
        <v>-51.540616246498601</v>
      </c>
    </row>
    <row r="11" spans="1:5" ht="15" customHeight="1" x14ac:dyDescent="0.2">
      <c r="A11" s="22" t="s">
        <v>529</v>
      </c>
      <c r="B11" s="23">
        <v>345667</v>
      </c>
      <c r="C11" s="23">
        <v>259466</v>
      </c>
      <c r="D11" s="23">
        <v>535064</v>
      </c>
      <c r="E11" s="24" t="s">
        <v>494</v>
      </c>
    </row>
    <row r="12" spans="1:5" ht="15" customHeight="1" x14ac:dyDescent="0.2">
      <c r="A12" s="22" t="s">
        <v>387</v>
      </c>
      <c r="B12" s="23">
        <v>54592</v>
      </c>
      <c r="C12" s="23">
        <v>47670</v>
      </c>
      <c r="D12" s="23">
        <v>130194</v>
      </c>
      <c r="E12" s="24">
        <v>138.48549237983588</v>
      </c>
    </row>
    <row r="13" spans="1:5" ht="15" customHeight="1" x14ac:dyDescent="0.2">
      <c r="A13" s="22" t="s">
        <v>546</v>
      </c>
      <c r="B13" s="23" t="s">
        <v>493</v>
      </c>
      <c r="C13" s="23">
        <v>1593</v>
      </c>
      <c r="D13" s="23">
        <v>1160</v>
      </c>
      <c r="E13" s="24" t="s">
        <v>494</v>
      </c>
    </row>
    <row r="14" spans="1:5" ht="15" customHeight="1" x14ac:dyDescent="0.2">
      <c r="A14" s="22" t="s">
        <v>629</v>
      </c>
      <c r="B14" s="23">
        <v>165760</v>
      </c>
      <c r="C14" s="23">
        <v>181137</v>
      </c>
      <c r="D14" s="23">
        <v>153126</v>
      </c>
      <c r="E14" s="24" t="s">
        <v>494</v>
      </c>
    </row>
    <row r="15" spans="1:5" ht="15" customHeight="1" x14ac:dyDescent="0.2">
      <c r="A15" s="22" t="s">
        <v>490</v>
      </c>
      <c r="B15" s="23">
        <v>6625</v>
      </c>
      <c r="C15" s="23">
        <v>5760</v>
      </c>
      <c r="D15" s="23">
        <v>5402</v>
      </c>
      <c r="E15" s="24">
        <v>-18.460377358490561</v>
      </c>
    </row>
    <row r="16" spans="1:5" ht="15" customHeight="1" x14ac:dyDescent="0.2">
      <c r="A16" s="25" t="s">
        <v>547</v>
      </c>
      <c r="B16" s="26" t="s">
        <v>493</v>
      </c>
      <c r="C16" s="26" t="s">
        <v>493</v>
      </c>
      <c r="D16" s="26" t="s">
        <v>493</v>
      </c>
      <c r="E16" s="27" t="s">
        <v>494</v>
      </c>
    </row>
    <row r="17" spans="1:5" ht="5.0999999999999996" customHeight="1" x14ac:dyDescent="0.2">
      <c r="A17" s="28"/>
      <c r="B17" s="29"/>
      <c r="C17" s="29"/>
      <c r="D17" s="29"/>
      <c r="E17" s="30"/>
    </row>
    <row r="18" spans="1:5" ht="15" customHeight="1" x14ac:dyDescent="0.2">
      <c r="A18" s="34" t="s">
        <v>390</v>
      </c>
      <c r="B18" s="35">
        <f>B20+B21+B22+B23+B24+B25+B26+B27+B28+B29+B30+B31+B32+B33+B34+B35+B36+B37+B38+B39+B40+B41+B42+B44+B46+B47+B48+B49+B50+B51+B52+B53+B54+B55+B56+B57+B58+B59+B60+B61+B62+B63+B64+B65+B66+B67+B68+B69+B70+B71+B72+B73</f>
        <v>915190</v>
      </c>
      <c r="C18" s="35">
        <f>C20+C21+C22+C23+C24+C25+C26+C27+C28+C29+C30+C31+C32+C33+C34+C35+C36+C37+C38+C39+C40+C41+C42+C43+C44+C45+C46+C47+C48+C49+C50+C51+C52+C53+C54+C55+C56+C57+C58+C59+C60+C61+C62+C63+C64+C65+C66+C67+C68+C69+C70+C71+C72+C73</f>
        <v>940145</v>
      </c>
      <c r="D18" s="35">
        <f>D20+D21+D22+D23+D24+D25+D26+D27+D28+D29+D30+D31+D32+D33+D34+D35+D36+D37+D38+D39+D40+D41+D42+D43+D44+D45+D46+D47+D48+D49+D50+D51+D52+D53+D54+D55+D56+D57+D58+D59+D60+D61+D62+D63+D64+D65+D66+D67+D68+D69+D70+D71+D72+D73</f>
        <v>1098541</v>
      </c>
      <c r="E18" s="31">
        <f>(((D18-D28-D37-D43-D45-D51-D66)*100)/(B18-B28-B37-B51-B66))-100</f>
        <v>13.00760794948458</v>
      </c>
    </row>
    <row r="19" spans="1:5" ht="5.0999999999999996" customHeight="1" x14ac:dyDescent="0.2">
      <c r="A19" s="8"/>
      <c r="B19" s="8"/>
      <c r="C19" s="8"/>
      <c r="D19" s="8"/>
      <c r="E19" s="12"/>
    </row>
    <row r="20" spans="1:5" ht="24.95" customHeight="1" x14ac:dyDescent="0.2">
      <c r="A20" s="75" t="s">
        <v>559</v>
      </c>
      <c r="B20" s="20">
        <v>17646</v>
      </c>
      <c r="C20" s="20">
        <v>32108</v>
      </c>
      <c r="D20" s="20">
        <v>25154</v>
      </c>
      <c r="E20" s="21">
        <v>42.547886206505723</v>
      </c>
    </row>
    <row r="21" spans="1:5" ht="15" customHeight="1" x14ac:dyDescent="0.2">
      <c r="A21" s="22" t="s">
        <v>391</v>
      </c>
      <c r="B21" s="23">
        <v>12807</v>
      </c>
      <c r="C21" s="23">
        <v>11823</v>
      </c>
      <c r="D21" s="23">
        <v>15182</v>
      </c>
      <c r="E21" s="24">
        <v>18.544545951432809</v>
      </c>
    </row>
    <row r="22" spans="1:5" ht="15" customHeight="1" x14ac:dyDescent="0.2">
      <c r="A22" s="22" t="s">
        <v>392</v>
      </c>
      <c r="B22" s="23">
        <v>44014</v>
      </c>
      <c r="C22" s="23">
        <v>46868</v>
      </c>
      <c r="D22" s="23">
        <v>53737</v>
      </c>
      <c r="E22" s="24">
        <v>22.090698414140959</v>
      </c>
    </row>
    <row r="23" spans="1:5" ht="15" customHeight="1" x14ac:dyDescent="0.2">
      <c r="A23" s="22" t="s">
        <v>393</v>
      </c>
      <c r="B23" s="23">
        <v>18559</v>
      </c>
      <c r="C23" s="23">
        <v>14948</v>
      </c>
      <c r="D23" s="23">
        <v>19981</v>
      </c>
      <c r="E23" s="24">
        <v>7.662050757045094</v>
      </c>
    </row>
    <row r="24" spans="1:5" ht="15" customHeight="1" x14ac:dyDescent="0.2">
      <c r="A24" s="22" t="s">
        <v>394</v>
      </c>
      <c r="B24" s="23">
        <v>25241</v>
      </c>
      <c r="C24" s="23">
        <v>24140</v>
      </c>
      <c r="D24" s="23">
        <v>29343</v>
      </c>
      <c r="E24" s="24">
        <v>16.251337110257126</v>
      </c>
    </row>
    <row r="25" spans="1:5" ht="15" customHeight="1" x14ac:dyDescent="0.2">
      <c r="A25" s="22" t="s">
        <v>395</v>
      </c>
      <c r="B25" s="23">
        <v>20948</v>
      </c>
      <c r="C25" s="23">
        <v>19737</v>
      </c>
      <c r="D25" s="23">
        <v>24994</v>
      </c>
      <c r="E25" s="24">
        <v>19.314493030360893</v>
      </c>
    </row>
    <row r="26" spans="1:5" ht="15" customHeight="1" x14ac:dyDescent="0.2">
      <c r="A26" s="22" t="s">
        <v>396</v>
      </c>
      <c r="B26" s="23">
        <v>7334</v>
      </c>
      <c r="C26" s="23">
        <v>7178</v>
      </c>
      <c r="D26" s="23">
        <v>11660</v>
      </c>
      <c r="E26" s="24">
        <v>58.985546768475587</v>
      </c>
    </row>
    <row r="27" spans="1:5" ht="15" customHeight="1" x14ac:dyDescent="0.2">
      <c r="A27" s="22" t="s">
        <v>397</v>
      </c>
      <c r="B27" s="23">
        <v>19512</v>
      </c>
      <c r="C27" s="23">
        <v>21945</v>
      </c>
      <c r="D27" s="23">
        <v>21155</v>
      </c>
      <c r="E27" s="24">
        <v>8.4204592045920492</v>
      </c>
    </row>
    <row r="28" spans="1:5" ht="15" customHeight="1" x14ac:dyDescent="0.2">
      <c r="A28" s="22" t="s">
        <v>540</v>
      </c>
      <c r="B28" s="23">
        <v>15708</v>
      </c>
      <c r="C28" s="23">
        <v>13899</v>
      </c>
      <c r="D28" s="23">
        <v>10321</v>
      </c>
      <c r="E28" s="24" t="s">
        <v>494</v>
      </c>
    </row>
    <row r="29" spans="1:5" ht="15" customHeight="1" x14ac:dyDescent="0.2">
      <c r="A29" s="22" t="s">
        <v>399</v>
      </c>
      <c r="B29" s="23">
        <v>15611</v>
      </c>
      <c r="C29" s="23">
        <v>15169</v>
      </c>
      <c r="D29" s="23">
        <v>18195</v>
      </c>
      <c r="E29" s="24">
        <v>16.552430978156423</v>
      </c>
    </row>
    <row r="30" spans="1:5" ht="15" customHeight="1" x14ac:dyDescent="0.2">
      <c r="A30" s="22" t="s">
        <v>400</v>
      </c>
      <c r="B30" s="23">
        <v>22815</v>
      </c>
      <c r="C30" s="23">
        <v>19648</v>
      </c>
      <c r="D30" s="23">
        <v>21089</v>
      </c>
      <c r="E30" s="24">
        <v>-7.5651983344290983</v>
      </c>
    </row>
    <row r="31" spans="1:5" ht="15" customHeight="1" x14ac:dyDescent="0.2">
      <c r="A31" s="22" t="s">
        <v>401</v>
      </c>
      <c r="B31" s="23">
        <v>13001</v>
      </c>
      <c r="C31" s="23">
        <v>26067</v>
      </c>
      <c r="D31" s="23">
        <v>35291</v>
      </c>
      <c r="E31" s="24">
        <v>171.44835012691334</v>
      </c>
    </row>
    <row r="32" spans="1:5" ht="15" customHeight="1" x14ac:dyDescent="0.2">
      <c r="A32" s="22" t="s">
        <v>402</v>
      </c>
      <c r="B32" s="23">
        <v>15740</v>
      </c>
      <c r="C32" s="23">
        <v>10928</v>
      </c>
      <c r="D32" s="23">
        <v>14533</v>
      </c>
      <c r="E32" s="24">
        <v>-7.6683608640406646</v>
      </c>
    </row>
    <row r="33" spans="1:5" ht="15" customHeight="1" x14ac:dyDescent="0.2">
      <c r="A33" s="22" t="s">
        <v>403</v>
      </c>
      <c r="B33" s="23">
        <v>14662</v>
      </c>
      <c r="C33" s="23">
        <v>11569</v>
      </c>
      <c r="D33" s="23">
        <v>12234</v>
      </c>
      <c r="E33" s="24">
        <v>-16.559814486427499</v>
      </c>
    </row>
    <row r="34" spans="1:5" ht="15" customHeight="1" x14ac:dyDescent="0.2">
      <c r="A34" s="22" t="s">
        <v>404</v>
      </c>
      <c r="B34" s="23">
        <v>11235</v>
      </c>
      <c r="C34" s="23">
        <v>13477</v>
      </c>
      <c r="D34" s="23">
        <v>12750</v>
      </c>
      <c r="E34" s="24">
        <v>13.484646194926569</v>
      </c>
    </row>
    <row r="35" spans="1:5" ht="15" customHeight="1" x14ac:dyDescent="0.2">
      <c r="A35" s="22" t="s">
        <v>405</v>
      </c>
      <c r="B35" s="23">
        <v>4918</v>
      </c>
      <c r="C35" s="23">
        <v>4887</v>
      </c>
      <c r="D35" s="23">
        <v>6509</v>
      </c>
      <c r="E35" s="24">
        <v>32.350549003660035</v>
      </c>
    </row>
    <row r="36" spans="1:5" ht="15" customHeight="1" x14ac:dyDescent="0.2">
      <c r="A36" s="22" t="s">
        <v>406</v>
      </c>
      <c r="B36" s="23">
        <v>7124</v>
      </c>
      <c r="C36" s="23">
        <v>7510</v>
      </c>
      <c r="D36" s="23">
        <v>8910</v>
      </c>
      <c r="E36" s="24">
        <v>25.070185289163391</v>
      </c>
    </row>
    <row r="37" spans="1:5" ht="15" customHeight="1" x14ac:dyDescent="0.2">
      <c r="A37" s="22" t="s">
        <v>541</v>
      </c>
      <c r="B37" s="23">
        <v>3854</v>
      </c>
      <c r="C37" s="23">
        <v>21228</v>
      </c>
      <c r="D37" s="23">
        <v>36041</v>
      </c>
      <c r="E37" s="24" t="s">
        <v>494</v>
      </c>
    </row>
    <row r="38" spans="1:5" ht="15" customHeight="1" x14ac:dyDescent="0.2">
      <c r="A38" s="22" t="s">
        <v>408</v>
      </c>
      <c r="B38" s="23">
        <v>21831</v>
      </c>
      <c r="C38" s="23">
        <v>28696</v>
      </c>
      <c r="D38" s="23">
        <v>34252</v>
      </c>
      <c r="E38" s="24">
        <v>56.896156841189139</v>
      </c>
    </row>
    <row r="39" spans="1:5" ht="15" customHeight="1" x14ac:dyDescent="0.2">
      <c r="A39" s="22" t="s">
        <v>409</v>
      </c>
      <c r="B39" s="23">
        <v>18370</v>
      </c>
      <c r="C39" s="23">
        <v>18025</v>
      </c>
      <c r="D39" s="23">
        <v>19198</v>
      </c>
      <c r="E39" s="24">
        <v>4.5073489384866576</v>
      </c>
    </row>
    <row r="40" spans="1:5" ht="15" customHeight="1" x14ac:dyDescent="0.2">
      <c r="A40" s="22" t="s">
        <v>410</v>
      </c>
      <c r="B40" s="23">
        <v>35923</v>
      </c>
      <c r="C40" s="23">
        <v>27720</v>
      </c>
      <c r="D40" s="23">
        <v>27853</v>
      </c>
      <c r="E40" s="24">
        <v>-22.464716198535754</v>
      </c>
    </row>
    <row r="41" spans="1:5" ht="15" customHeight="1" x14ac:dyDescent="0.2">
      <c r="A41" s="22" t="s">
        <v>411</v>
      </c>
      <c r="B41" s="23">
        <v>30523</v>
      </c>
      <c r="C41" s="23">
        <v>30228</v>
      </c>
      <c r="D41" s="23">
        <v>34498</v>
      </c>
      <c r="E41" s="24">
        <v>13.022966287717452</v>
      </c>
    </row>
    <row r="42" spans="1:5" ht="15" customHeight="1" x14ac:dyDescent="0.2">
      <c r="A42" s="22" t="s">
        <v>412</v>
      </c>
      <c r="B42" s="23">
        <v>13602</v>
      </c>
      <c r="C42" s="23">
        <v>12205</v>
      </c>
      <c r="D42" s="23">
        <v>18214</v>
      </c>
      <c r="E42" s="24">
        <v>33.906778414938969</v>
      </c>
    </row>
    <row r="43" spans="1:5" ht="15" customHeight="1" x14ac:dyDescent="0.2">
      <c r="A43" s="22" t="s">
        <v>532</v>
      </c>
      <c r="B43" s="23" t="s">
        <v>493</v>
      </c>
      <c r="C43" s="23">
        <v>2435</v>
      </c>
      <c r="D43" s="23">
        <v>7756</v>
      </c>
      <c r="E43" s="24" t="s">
        <v>494</v>
      </c>
    </row>
    <row r="44" spans="1:5" ht="15" customHeight="1" x14ac:dyDescent="0.2">
      <c r="A44" s="22" t="s">
        <v>414</v>
      </c>
      <c r="B44" s="23">
        <v>34745</v>
      </c>
      <c r="C44" s="23">
        <v>27890</v>
      </c>
      <c r="D44" s="23">
        <v>39723</v>
      </c>
      <c r="E44" s="24">
        <v>14.327241329687723</v>
      </c>
    </row>
    <row r="45" spans="1:5" ht="15" customHeight="1" x14ac:dyDescent="0.2">
      <c r="A45" s="22" t="s">
        <v>533</v>
      </c>
      <c r="B45" s="23" t="s">
        <v>493</v>
      </c>
      <c r="C45" s="23">
        <v>11603</v>
      </c>
      <c r="D45" s="23">
        <v>18589</v>
      </c>
      <c r="E45" s="24" t="s">
        <v>494</v>
      </c>
    </row>
    <row r="46" spans="1:5" ht="15" customHeight="1" x14ac:dyDescent="0.2">
      <c r="A46" s="22" t="s">
        <v>416</v>
      </c>
      <c r="B46" s="23">
        <v>22099</v>
      </c>
      <c r="C46" s="23">
        <v>16689</v>
      </c>
      <c r="D46" s="23">
        <v>21200</v>
      </c>
      <c r="E46" s="24">
        <v>-4.0680573781619103</v>
      </c>
    </row>
    <row r="47" spans="1:5" ht="15" customHeight="1" x14ac:dyDescent="0.2">
      <c r="A47" s="22" t="s">
        <v>417</v>
      </c>
      <c r="B47" s="23">
        <v>21026</v>
      </c>
      <c r="C47" s="23">
        <v>18084</v>
      </c>
      <c r="D47" s="23">
        <v>21634</v>
      </c>
      <c r="E47" s="24">
        <v>2.8916579473033437</v>
      </c>
    </row>
    <row r="48" spans="1:5" ht="15" customHeight="1" x14ac:dyDescent="0.2">
      <c r="A48" s="25" t="s">
        <v>418</v>
      </c>
      <c r="B48" s="26">
        <v>16137</v>
      </c>
      <c r="C48" s="26">
        <v>12181</v>
      </c>
      <c r="D48" s="26">
        <v>17056</v>
      </c>
      <c r="E48" s="27">
        <v>5.6949866765817632</v>
      </c>
    </row>
    <row r="49" spans="1:5" ht="15" customHeight="1" x14ac:dyDescent="0.2">
      <c r="A49" s="19" t="s">
        <v>419</v>
      </c>
      <c r="B49" s="20">
        <v>12847</v>
      </c>
      <c r="C49" s="20">
        <v>12741</v>
      </c>
      <c r="D49" s="20">
        <v>15854</v>
      </c>
      <c r="E49" s="21">
        <v>23.406242702576478</v>
      </c>
    </row>
    <row r="50" spans="1:5" ht="15" customHeight="1" x14ac:dyDescent="0.2">
      <c r="A50" s="22" t="s">
        <v>420</v>
      </c>
      <c r="B50" s="23">
        <v>20602</v>
      </c>
      <c r="C50" s="23">
        <v>19818</v>
      </c>
      <c r="D50" s="23">
        <v>19191</v>
      </c>
      <c r="E50" s="24">
        <v>-6.8488496262498728</v>
      </c>
    </row>
    <row r="51" spans="1:5" ht="15" customHeight="1" x14ac:dyDescent="0.2">
      <c r="A51" s="22" t="s">
        <v>543</v>
      </c>
      <c r="B51" s="23">
        <v>11677</v>
      </c>
      <c r="C51" s="23">
        <v>3085</v>
      </c>
      <c r="D51" s="23">
        <v>16501</v>
      </c>
      <c r="E51" s="24" t="s">
        <v>494</v>
      </c>
    </row>
    <row r="52" spans="1:5" ht="15" customHeight="1" x14ac:dyDescent="0.2">
      <c r="A52" s="22" t="s">
        <v>422</v>
      </c>
      <c r="B52" s="23">
        <v>21752</v>
      </c>
      <c r="C52" s="23">
        <v>21178</v>
      </c>
      <c r="D52" s="23">
        <v>26202</v>
      </c>
      <c r="E52" s="24">
        <v>20.45788892975358</v>
      </c>
    </row>
    <row r="53" spans="1:5" ht="15" customHeight="1" x14ac:dyDescent="0.2">
      <c r="A53" s="22" t="s">
        <v>423</v>
      </c>
      <c r="B53" s="23">
        <v>20406</v>
      </c>
      <c r="C53" s="23">
        <v>16882</v>
      </c>
      <c r="D53" s="23">
        <v>17534</v>
      </c>
      <c r="E53" s="24">
        <v>-14.074291874938737</v>
      </c>
    </row>
    <row r="54" spans="1:5" ht="15" customHeight="1" x14ac:dyDescent="0.2">
      <c r="A54" s="22" t="s">
        <v>424</v>
      </c>
      <c r="B54" s="23">
        <v>8711</v>
      </c>
      <c r="C54" s="23">
        <v>9295</v>
      </c>
      <c r="D54" s="23">
        <v>9596</v>
      </c>
      <c r="E54" s="24">
        <v>10.159568361841352</v>
      </c>
    </row>
    <row r="55" spans="1:5" ht="15" customHeight="1" x14ac:dyDescent="0.2">
      <c r="A55" s="22" t="s">
        <v>425</v>
      </c>
      <c r="B55" s="23">
        <v>32981</v>
      </c>
      <c r="C55" s="23">
        <v>31939</v>
      </c>
      <c r="D55" s="23">
        <v>36090</v>
      </c>
      <c r="E55" s="24">
        <v>9.4266395803644514</v>
      </c>
    </row>
    <row r="56" spans="1:5" ht="15" customHeight="1" x14ac:dyDescent="0.2">
      <c r="A56" s="22" t="s">
        <v>426</v>
      </c>
      <c r="B56" s="23">
        <v>16475</v>
      </c>
      <c r="C56" s="23">
        <v>18217</v>
      </c>
      <c r="D56" s="23">
        <v>16385</v>
      </c>
      <c r="E56" s="24">
        <v>-0.54628224582701534</v>
      </c>
    </row>
    <row r="57" spans="1:5" ht="15" customHeight="1" x14ac:dyDescent="0.2">
      <c r="A57" s="22" t="s">
        <v>427</v>
      </c>
      <c r="B57" s="23">
        <v>13415</v>
      </c>
      <c r="C57" s="23">
        <v>10173</v>
      </c>
      <c r="D57" s="23">
        <v>12746</v>
      </c>
      <c r="E57" s="24">
        <v>-4.9869549012299643</v>
      </c>
    </row>
    <row r="58" spans="1:5" ht="15" customHeight="1" x14ac:dyDescent="0.2">
      <c r="A58" s="22" t="s">
        <v>428</v>
      </c>
      <c r="B58" s="23">
        <v>24525</v>
      </c>
      <c r="C58" s="23">
        <v>23281</v>
      </c>
      <c r="D58" s="23">
        <v>19878</v>
      </c>
      <c r="E58" s="24">
        <v>-18.948012232415905</v>
      </c>
    </row>
    <row r="59" spans="1:5" ht="15" customHeight="1" x14ac:dyDescent="0.2">
      <c r="A59" s="22" t="s">
        <v>429</v>
      </c>
      <c r="B59" s="23">
        <v>15059</v>
      </c>
      <c r="C59" s="23">
        <v>16073</v>
      </c>
      <c r="D59" s="23">
        <v>14626</v>
      </c>
      <c r="E59" s="24">
        <v>-2.8753569294109838</v>
      </c>
    </row>
    <row r="60" spans="1:5" ht="15" customHeight="1" x14ac:dyDescent="0.2">
      <c r="A60" s="22" t="s">
        <v>430</v>
      </c>
      <c r="B60" s="23">
        <v>28996</v>
      </c>
      <c r="C60" s="23">
        <v>28957</v>
      </c>
      <c r="D60" s="23">
        <v>26535</v>
      </c>
      <c r="E60" s="24">
        <v>-8.4873775693199036</v>
      </c>
    </row>
    <row r="61" spans="1:5" ht="24.95" customHeight="1" x14ac:dyDescent="0.2">
      <c r="A61" s="76" t="s">
        <v>560</v>
      </c>
      <c r="B61" s="23">
        <v>3820</v>
      </c>
      <c r="C61" s="23">
        <v>4279</v>
      </c>
      <c r="D61" s="23">
        <v>12256</v>
      </c>
      <c r="E61" s="24">
        <v>220.83769633507853</v>
      </c>
    </row>
    <row r="62" spans="1:5" ht="15" customHeight="1" x14ac:dyDescent="0.2">
      <c r="A62" s="22" t="s">
        <v>431</v>
      </c>
      <c r="B62" s="23">
        <v>16476</v>
      </c>
      <c r="C62" s="23">
        <v>15156</v>
      </c>
      <c r="D62" s="23">
        <v>19678</v>
      </c>
      <c r="E62" s="24">
        <v>19.434328720563244</v>
      </c>
    </row>
    <row r="63" spans="1:5" ht="15" customHeight="1" x14ac:dyDescent="0.2">
      <c r="A63" s="22" t="s">
        <v>432</v>
      </c>
      <c r="B63" s="23">
        <v>10744</v>
      </c>
      <c r="C63" s="23">
        <v>9985</v>
      </c>
      <c r="D63" s="23">
        <v>11791</v>
      </c>
      <c r="E63" s="24">
        <v>9.7449739389426639</v>
      </c>
    </row>
    <row r="64" spans="1:5" ht="15" customHeight="1" x14ac:dyDescent="0.2">
      <c r="A64" s="22" t="s">
        <v>433</v>
      </c>
      <c r="B64" s="23">
        <v>22469</v>
      </c>
      <c r="C64" s="23">
        <v>18473</v>
      </c>
      <c r="D64" s="23">
        <v>17382</v>
      </c>
      <c r="E64" s="24">
        <v>-22.640081890604833</v>
      </c>
    </row>
    <row r="65" spans="1:5" ht="15" customHeight="1" x14ac:dyDescent="0.2">
      <c r="A65" s="22" t="s">
        <v>434</v>
      </c>
      <c r="B65" s="23">
        <v>19396</v>
      </c>
      <c r="C65" s="23">
        <v>23411</v>
      </c>
      <c r="D65" s="23">
        <v>28380</v>
      </c>
      <c r="E65" s="24">
        <v>46.318828624458661</v>
      </c>
    </row>
    <row r="66" spans="1:5" ht="15" customHeight="1" x14ac:dyDescent="0.2">
      <c r="A66" s="22" t="s">
        <v>544</v>
      </c>
      <c r="B66" s="23">
        <v>2636</v>
      </c>
      <c r="C66" s="23">
        <v>13472</v>
      </c>
      <c r="D66" s="23">
        <v>13380</v>
      </c>
      <c r="E66" s="24" t="s">
        <v>494</v>
      </c>
    </row>
    <row r="67" spans="1:5" ht="15" customHeight="1" x14ac:dyDescent="0.2">
      <c r="A67" s="22" t="s">
        <v>436</v>
      </c>
      <c r="B67" s="23">
        <v>28929</v>
      </c>
      <c r="C67" s="23">
        <v>33353</v>
      </c>
      <c r="D67" s="23">
        <v>33505</v>
      </c>
      <c r="E67" s="24">
        <v>15.818037263645479</v>
      </c>
    </row>
    <row r="68" spans="1:5" ht="15" customHeight="1" x14ac:dyDescent="0.2">
      <c r="A68" s="22" t="s">
        <v>437</v>
      </c>
      <c r="B68" s="23">
        <v>10129</v>
      </c>
      <c r="C68" s="23">
        <v>10153</v>
      </c>
      <c r="D68" s="23">
        <v>10920</v>
      </c>
      <c r="E68" s="24">
        <v>7.8092605390463063</v>
      </c>
    </row>
    <row r="69" spans="1:5" ht="15" customHeight="1" x14ac:dyDescent="0.2">
      <c r="A69" s="22" t="s">
        <v>438</v>
      </c>
      <c r="B69" s="23">
        <v>10249</v>
      </c>
      <c r="C69" s="23">
        <v>12191</v>
      </c>
      <c r="D69" s="23">
        <v>11951</v>
      </c>
      <c r="E69" s="24">
        <v>16.606498194945843</v>
      </c>
    </row>
    <row r="70" spans="1:5" ht="15" customHeight="1" x14ac:dyDescent="0.2">
      <c r="A70" s="22" t="s">
        <v>439</v>
      </c>
      <c r="B70" s="23">
        <v>5117</v>
      </c>
      <c r="C70" s="23">
        <v>6373</v>
      </c>
      <c r="D70" s="23">
        <v>10251</v>
      </c>
      <c r="E70" s="24">
        <v>100.33222591362127</v>
      </c>
    </row>
    <row r="71" spans="1:5" ht="15" customHeight="1" x14ac:dyDescent="0.2">
      <c r="A71" s="22" t="s">
        <v>440</v>
      </c>
      <c r="B71" s="23">
        <v>11166</v>
      </c>
      <c r="C71" s="23">
        <v>9799</v>
      </c>
      <c r="D71" s="23">
        <v>10738</v>
      </c>
      <c r="E71" s="24">
        <v>-3.8330646605767527</v>
      </c>
    </row>
    <row r="72" spans="1:5" ht="15" customHeight="1" x14ac:dyDescent="0.2">
      <c r="A72" s="22" t="s">
        <v>441</v>
      </c>
      <c r="B72" s="23">
        <v>22187</v>
      </c>
      <c r="C72" s="23">
        <v>24337</v>
      </c>
      <c r="D72" s="23">
        <v>27277</v>
      </c>
      <c r="E72" s="24">
        <v>22.941362058863305</v>
      </c>
    </row>
    <row r="73" spans="1:5" ht="15" customHeight="1" x14ac:dyDescent="0.2">
      <c r="A73" s="25" t="s">
        <v>442</v>
      </c>
      <c r="B73" s="26">
        <v>19441</v>
      </c>
      <c r="C73" s="26">
        <v>18639</v>
      </c>
      <c r="D73" s="26">
        <v>22842</v>
      </c>
      <c r="E73" s="27">
        <v>17.493956072218509</v>
      </c>
    </row>
    <row r="74" spans="1:5" ht="5.0999999999999996" customHeight="1" x14ac:dyDescent="0.2">
      <c r="A74" s="8"/>
      <c r="B74" s="8"/>
      <c r="C74" s="8"/>
      <c r="D74" s="8"/>
      <c r="E74" s="12"/>
    </row>
    <row r="75" spans="1:5" ht="15" customHeight="1" x14ac:dyDescent="0.2">
      <c r="A75" s="34" t="s">
        <v>534</v>
      </c>
      <c r="B75" s="35">
        <f>B77+B78+B79+B80+B81+B82+B83+B84+B85+B86+B87+B88+B89+B90+B91+B92+B93+B94+B95+B96+B97+B98+B99+B100+B101+B102+B103+B104+B106+B107+B108+B109+B110+B111+B112+B113+B114+B115+B116+B117+B118+B119+B120+B121+B122</f>
        <v>252413</v>
      </c>
      <c r="C75" s="35" t="s">
        <v>494</v>
      </c>
      <c r="D75" s="35">
        <f>D77+D78+D79+D80+D81+D82+D83+D84+D85+D86+D88+D89+D90+D91+D92+D93+D94+D95+D96+D97+D98+D99+D100+D101+D102+D103+D104+D105+D106+D107+D108+D109+D110+D111+D112+D113+D114+D115+D116+D117+D118+D119+D120+D121+D122</f>
        <v>874238</v>
      </c>
      <c r="E75" s="31" t="s">
        <v>494</v>
      </c>
    </row>
    <row r="76" spans="1:5" ht="5.0999999999999996" customHeight="1" x14ac:dyDescent="0.2">
      <c r="A76" s="8"/>
      <c r="B76" s="8"/>
      <c r="C76" s="8"/>
      <c r="D76" s="8"/>
      <c r="E76" s="12"/>
    </row>
    <row r="77" spans="1:5" ht="24.95" customHeight="1" x14ac:dyDescent="0.2">
      <c r="A77" s="75" t="s">
        <v>589</v>
      </c>
      <c r="B77" s="20">
        <v>7941</v>
      </c>
      <c r="C77" s="20" t="s">
        <v>493</v>
      </c>
      <c r="D77" s="20">
        <v>27637</v>
      </c>
      <c r="E77" s="21" t="s">
        <v>494</v>
      </c>
    </row>
    <row r="78" spans="1:5" ht="24.95" customHeight="1" x14ac:dyDescent="0.2">
      <c r="A78" s="76" t="s">
        <v>590</v>
      </c>
      <c r="B78" s="23">
        <v>4398</v>
      </c>
      <c r="C78" s="23" t="s">
        <v>493</v>
      </c>
      <c r="D78" s="23">
        <v>33736</v>
      </c>
      <c r="E78" s="24" t="s">
        <v>494</v>
      </c>
    </row>
    <row r="79" spans="1:5" ht="15" customHeight="1" x14ac:dyDescent="0.2">
      <c r="A79" s="22" t="s">
        <v>444</v>
      </c>
      <c r="B79" s="23">
        <v>3501</v>
      </c>
      <c r="C79" s="23" t="s">
        <v>493</v>
      </c>
      <c r="D79" s="23">
        <v>15556</v>
      </c>
      <c r="E79" s="24" t="s">
        <v>494</v>
      </c>
    </row>
    <row r="80" spans="1:5" ht="15" customHeight="1" x14ac:dyDescent="0.2">
      <c r="A80" s="22" t="s">
        <v>445</v>
      </c>
      <c r="B80" s="23">
        <v>9188</v>
      </c>
      <c r="C80" s="23" t="s">
        <v>493</v>
      </c>
      <c r="D80" s="23">
        <v>8786</v>
      </c>
      <c r="E80" s="24" t="s">
        <v>494</v>
      </c>
    </row>
    <row r="81" spans="1:5" ht="15" customHeight="1" x14ac:dyDescent="0.2">
      <c r="A81" s="22" t="s">
        <v>446</v>
      </c>
      <c r="B81" s="23">
        <v>7139</v>
      </c>
      <c r="C81" s="23" t="s">
        <v>493</v>
      </c>
      <c r="D81" s="23">
        <v>18621</v>
      </c>
      <c r="E81" s="24" t="s">
        <v>494</v>
      </c>
    </row>
    <row r="82" spans="1:5" ht="24.95" customHeight="1" x14ac:dyDescent="0.2">
      <c r="A82" s="76" t="s">
        <v>561</v>
      </c>
      <c r="B82" s="23">
        <v>5071</v>
      </c>
      <c r="C82" s="23" t="s">
        <v>493</v>
      </c>
      <c r="D82" s="23">
        <v>37096</v>
      </c>
      <c r="E82" s="24" t="s">
        <v>494</v>
      </c>
    </row>
    <row r="83" spans="1:5" ht="24.95" customHeight="1" x14ac:dyDescent="0.2">
      <c r="A83" s="76" t="s">
        <v>260</v>
      </c>
      <c r="B83" s="23">
        <v>2232</v>
      </c>
      <c r="C83" s="23" t="s">
        <v>493</v>
      </c>
      <c r="D83" s="23">
        <v>2569</v>
      </c>
      <c r="E83" s="24" t="s">
        <v>494</v>
      </c>
    </row>
    <row r="84" spans="1:5" ht="24.95" customHeight="1" x14ac:dyDescent="0.2">
      <c r="A84" s="76" t="s">
        <v>592</v>
      </c>
      <c r="B84" s="23">
        <v>4206</v>
      </c>
      <c r="C84" s="23" t="s">
        <v>493</v>
      </c>
      <c r="D84" s="23">
        <v>24817</v>
      </c>
      <c r="E84" s="24" t="s">
        <v>494</v>
      </c>
    </row>
    <row r="85" spans="1:5" ht="24.95" customHeight="1" x14ac:dyDescent="0.2">
      <c r="A85" s="76" t="s">
        <v>579</v>
      </c>
      <c r="B85" s="23">
        <v>3462</v>
      </c>
      <c r="C85" s="23" t="s">
        <v>493</v>
      </c>
      <c r="D85" s="23">
        <v>15325</v>
      </c>
      <c r="E85" s="24" t="s">
        <v>494</v>
      </c>
    </row>
    <row r="86" spans="1:5" ht="15" customHeight="1" x14ac:dyDescent="0.2">
      <c r="A86" s="25" t="s">
        <v>447</v>
      </c>
      <c r="B86" s="26">
        <v>4088</v>
      </c>
      <c r="C86" s="26" t="s">
        <v>493</v>
      </c>
      <c r="D86" s="26">
        <v>28613</v>
      </c>
      <c r="E86" s="27" t="s">
        <v>494</v>
      </c>
    </row>
    <row r="87" spans="1:5" ht="24.95" customHeight="1" x14ac:dyDescent="0.2">
      <c r="A87" s="75" t="s">
        <v>578</v>
      </c>
      <c r="B87" s="20">
        <v>2415</v>
      </c>
      <c r="C87" s="20" t="s">
        <v>493</v>
      </c>
      <c r="D87" s="20" t="s">
        <v>493</v>
      </c>
      <c r="E87" s="21" t="s">
        <v>494</v>
      </c>
    </row>
    <row r="88" spans="1:5" ht="24.95" customHeight="1" x14ac:dyDescent="0.2">
      <c r="A88" s="76" t="s">
        <v>577</v>
      </c>
      <c r="B88" s="23">
        <v>3355</v>
      </c>
      <c r="C88" s="23" t="s">
        <v>493</v>
      </c>
      <c r="D88" s="23">
        <v>19880</v>
      </c>
      <c r="E88" s="24" t="s">
        <v>494</v>
      </c>
    </row>
    <row r="89" spans="1:5" ht="24.95" customHeight="1" x14ac:dyDescent="0.2">
      <c r="A89" s="76" t="s">
        <v>576</v>
      </c>
      <c r="B89" s="23">
        <v>1832</v>
      </c>
      <c r="C89" s="23" t="s">
        <v>493</v>
      </c>
      <c r="D89" s="23">
        <v>7904</v>
      </c>
      <c r="E89" s="24" t="s">
        <v>494</v>
      </c>
    </row>
    <row r="90" spans="1:5" ht="15" customHeight="1" x14ac:dyDescent="0.2">
      <c r="A90" s="22" t="s">
        <v>448</v>
      </c>
      <c r="B90" s="23">
        <v>1570</v>
      </c>
      <c r="C90" s="23" t="s">
        <v>493</v>
      </c>
      <c r="D90" s="23">
        <v>9931</v>
      </c>
      <c r="E90" s="24" t="s">
        <v>494</v>
      </c>
    </row>
    <row r="91" spans="1:5" ht="15" customHeight="1" x14ac:dyDescent="0.2">
      <c r="A91" s="22" t="s">
        <v>449</v>
      </c>
      <c r="B91" s="23">
        <v>2667</v>
      </c>
      <c r="C91" s="23" t="s">
        <v>493</v>
      </c>
      <c r="D91" s="23">
        <v>25151</v>
      </c>
      <c r="E91" s="24" t="s">
        <v>494</v>
      </c>
    </row>
    <row r="92" spans="1:5" ht="15" customHeight="1" x14ac:dyDescent="0.2">
      <c r="A92" s="22" t="s">
        <v>450</v>
      </c>
      <c r="B92" s="23">
        <v>5775</v>
      </c>
      <c r="C92" s="23" t="s">
        <v>493</v>
      </c>
      <c r="D92" s="23">
        <v>7981</v>
      </c>
      <c r="E92" s="24" t="s">
        <v>494</v>
      </c>
    </row>
    <row r="93" spans="1:5" ht="15" customHeight="1" x14ac:dyDescent="0.2">
      <c r="A93" s="22" t="s">
        <v>451</v>
      </c>
      <c r="B93" s="23">
        <v>1894</v>
      </c>
      <c r="C93" s="23" t="s">
        <v>493</v>
      </c>
      <c r="D93" s="23">
        <v>2773</v>
      </c>
      <c r="E93" s="24" t="s">
        <v>494</v>
      </c>
    </row>
    <row r="94" spans="1:5" ht="15" customHeight="1" x14ac:dyDescent="0.2">
      <c r="A94" s="22" t="s">
        <v>452</v>
      </c>
      <c r="B94" s="23">
        <v>3876</v>
      </c>
      <c r="C94" s="23" t="s">
        <v>493</v>
      </c>
      <c r="D94" s="23">
        <v>55155</v>
      </c>
      <c r="E94" s="24" t="s">
        <v>494</v>
      </c>
    </row>
    <row r="95" spans="1:5" ht="15" customHeight="1" x14ac:dyDescent="0.2">
      <c r="A95" s="22" t="s">
        <v>4</v>
      </c>
      <c r="B95" s="23">
        <v>1188</v>
      </c>
      <c r="C95" s="23" t="s">
        <v>493</v>
      </c>
      <c r="D95" s="23">
        <v>8847</v>
      </c>
      <c r="E95" s="24" t="s">
        <v>494</v>
      </c>
    </row>
    <row r="96" spans="1:5" ht="15" customHeight="1" x14ac:dyDescent="0.2">
      <c r="A96" s="22" t="s">
        <v>5</v>
      </c>
      <c r="B96" s="23">
        <v>3124</v>
      </c>
      <c r="C96" s="23" t="s">
        <v>493</v>
      </c>
      <c r="D96" s="23">
        <v>11854</v>
      </c>
      <c r="E96" s="24" t="s">
        <v>494</v>
      </c>
    </row>
    <row r="97" spans="1:5" ht="24.95" customHeight="1" x14ac:dyDescent="0.2">
      <c r="A97" s="76" t="s">
        <v>281</v>
      </c>
      <c r="B97" s="23">
        <v>4645</v>
      </c>
      <c r="C97" s="23" t="s">
        <v>493</v>
      </c>
      <c r="D97" s="23">
        <v>13258</v>
      </c>
      <c r="E97" s="24" t="s">
        <v>494</v>
      </c>
    </row>
    <row r="98" spans="1:5" ht="15" customHeight="1" x14ac:dyDescent="0.2">
      <c r="A98" s="22" t="s">
        <v>453</v>
      </c>
      <c r="B98" s="23">
        <v>2735</v>
      </c>
      <c r="C98" s="23" t="s">
        <v>493</v>
      </c>
      <c r="D98" s="23">
        <v>9542</v>
      </c>
      <c r="E98" s="24" t="s">
        <v>494</v>
      </c>
    </row>
    <row r="99" spans="1:5" ht="15" customHeight="1" x14ac:dyDescent="0.2">
      <c r="A99" s="22" t="s">
        <v>6</v>
      </c>
      <c r="B99" s="23">
        <v>3784</v>
      </c>
      <c r="C99" s="23" t="s">
        <v>493</v>
      </c>
      <c r="D99" s="23">
        <v>5929</v>
      </c>
      <c r="E99" s="24" t="s">
        <v>494</v>
      </c>
    </row>
    <row r="100" spans="1:5" ht="15" customHeight="1" x14ac:dyDescent="0.2">
      <c r="A100" s="22" t="s">
        <v>7</v>
      </c>
      <c r="B100" s="23">
        <v>7274</v>
      </c>
      <c r="C100" s="23" t="s">
        <v>493</v>
      </c>
      <c r="D100" s="23">
        <v>9357</v>
      </c>
      <c r="E100" s="24" t="s">
        <v>494</v>
      </c>
    </row>
    <row r="101" spans="1:5" ht="15" customHeight="1" x14ac:dyDescent="0.2">
      <c r="A101" s="22" t="s">
        <v>454</v>
      </c>
      <c r="B101" s="23">
        <v>3893</v>
      </c>
      <c r="C101" s="23" t="s">
        <v>493</v>
      </c>
      <c r="D101" s="23">
        <v>14096</v>
      </c>
      <c r="E101" s="24" t="s">
        <v>494</v>
      </c>
    </row>
    <row r="102" spans="1:5" ht="24.95" customHeight="1" x14ac:dyDescent="0.2">
      <c r="A102" s="76" t="s">
        <v>575</v>
      </c>
      <c r="B102" s="23">
        <v>3178</v>
      </c>
      <c r="C102" s="23" t="s">
        <v>493</v>
      </c>
      <c r="D102" s="23">
        <v>22155</v>
      </c>
      <c r="E102" s="24" t="s">
        <v>494</v>
      </c>
    </row>
    <row r="103" spans="1:5" ht="15" customHeight="1" x14ac:dyDescent="0.2">
      <c r="A103" s="22" t="s">
        <v>8</v>
      </c>
      <c r="B103" s="23">
        <v>4396</v>
      </c>
      <c r="C103" s="23" t="s">
        <v>493</v>
      </c>
      <c r="D103" s="23">
        <v>11680</v>
      </c>
      <c r="E103" s="24" t="s">
        <v>494</v>
      </c>
    </row>
    <row r="104" spans="1:5" ht="15" customHeight="1" x14ac:dyDescent="0.2">
      <c r="A104" s="22" t="s">
        <v>9</v>
      </c>
      <c r="B104" s="23">
        <v>1554</v>
      </c>
      <c r="C104" s="23" t="s">
        <v>493</v>
      </c>
      <c r="D104" s="23">
        <v>13393</v>
      </c>
      <c r="E104" s="24" t="s">
        <v>494</v>
      </c>
    </row>
    <row r="105" spans="1:5" ht="15" customHeight="1" x14ac:dyDescent="0.2">
      <c r="A105" s="22" t="s">
        <v>630</v>
      </c>
      <c r="B105" s="23" t="s">
        <v>493</v>
      </c>
      <c r="C105" s="23" t="s">
        <v>493</v>
      </c>
      <c r="D105" s="23">
        <v>1037</v>
      </c>
      <c r="E105" s="24" t="s">
        <v>494</v>
      </c>
    </row>
    <row r="106" spans="1:5" ht="15" customHeight="1" x14ac:dyDescent="0.2">
      <c r="A106" s="22" t="s">
        <v>456</v>
      </c>
      <c r="B106" s="23">
        <v>6920</v>
      </c>
      <c r="C106" s="23" t="s">
        <v>493</v>
      </c>
      <c r="D106" s="23">
        <v>20718</v>
      </c>
      <c r="E106" s="24" t="s">
        <v>494</v>
      </c>
    </row>
    <row r="107" spans="1:5" ht="24.95" customHeight="1" x14ac:dyDescent="0.2">
      <c r="A107" s="76" t="s">
        <v>574</v>
      </c>
      <c r="B107" s="23">
        <v>9459</v>
      </c>
      <c r="C107" s="23" t="s">
        <v>493</v>
      </c>
      <c r="D107" s="23">
        <v>10080</v>
      </c>
      <c r="E107" s="24" t="s">
        <v>494</v>
      </c>
    </row>
    <row r="108" spans="1:5" ht="15" customHeight="1" x14ac:dyDescent="0.2">
      <c r="A108" s="22" t="s">
        <v>457</v>
      </c>
      <c r="B108" s="23">
        <v>7480</v>
      </c>
      <c r="C108" s="23" t="s">
        <v>493</v>
      </c>
      <c r="D108" s="23">
        <v>16513</v>
      </c>
      <c r="E108" s="24" t="s">
        <v>494</v>
      </c>
    </row>
    <row r="109" spans="1:5" ht="24.95" customHeight="1" x14ac:dyDescent="0.2">
      <c r="A109" s="76" t="s">
        <v>573</v>
      </c>
      <c r="B109" s="23">
        <v>13705</v>
      </c>
      <c r="C109" s="23" t="s">
        <v>493</v>
      </c>
      <c r="D109" s="23">
        <v>44834</v>
      </c>
      <c r="E109" s="24" t="s">
        <v>494</v>
      </c>
    </row>
    <row r="110" spans="1:5" ht="24.95" customHeight="1" x14ac:dyDescent="0.2">
      <c r="A110" s="76" t="s">
        <v>572</v>
      </c>
      <c r="B110" s="23">
        <v>6752</v>
      </c>
      <c r="C110" s="23" t="s">
        <v>493</v>
      </c>
      <c r="D110" s="23">
        <v>12712</v>
      </c>
      <c r="E110" s="24" t="s">
        <v>494</v>
      </c>
    </row>
    <row r="111" spans="1:5" ht="24.95" customHeight="1" x14ac:dyDescent="0.2">
      <c r="A111" s="76" t="s">
        <v>571</v>
      </c>
      <c r="B111" s="23">
        <v>4905</v>
      </c>
      <c r="C111" s="23" t="s">
        <v>493</v>
      </c>
      <c r="D111" s="23">
        <v>14971</v>
      </c>
      <c r="E111" s="24" t="s">
        <v>494</v>
      </c>
    </row>
    <row r="112" spans="1:5" ht="24.95" customHeight="1" x14ac:dyDescent="0.2">
      <c r="A112" s="76" t="s">
        <v>570</v>
      </c>
      <c r="B112" s="23">
        <v>5079</v>
      </c>
      <c r="C112" s="23" t="s">
        <v>493</v>
      </c>
      <c r="D112" s="23">
        <v>30576</v>
      </c>
      <c r="E112" s="24" t="s">
        <v>494</v>
      </c>
    </row>
    <row r="113" spans="1:5" ht="15" customHeight="1" x14ac:dyDescent="0.2">
      <c r="A113" s="22" t="s">
        <v>458</v>
      </c>
      <c r="B113" s="23">
        <v>9845</v>
      </c>
      <c r="C113" s="23" t="s">
        <v>493</v>
      </c>
      <c r="D113" s="23">
        <v>11422</v>
      </c>
      <c r="E113" s="24" t="s">
        <v>494</v>
      </c>
    </row>
    <row r="114" spans="1:5" ht="24.95" customHeight="1" x14ac:dyDescent="0.2">
      <c r="A114" s="76" t="s">
        <v>569</v>
      </c>
      <c r="B114" s="23">
        <v>4547</v>
      </c>
      <c r="C114" s="23" t="s">
        <v>493</v>
      </c>
      <c r="D114" s="23">
        <v>18349</v>
      </c>
      <c r="E114" s="24" t="s">
        <v>494</v>
      </c>
    </row>
    <row r="115" spans="1:5" ht="15" customHeight="1" x14ac:dyDescent="0.2">
      <c r="A115" s="22" t="s">
        <v>459</v>
      </c>
      <c r="B115" s="23">
        <v>3967</v>
      </c>
      <c r="C115" s="23" t="s">
        <v>493</v>
      </c>
      <c r="D115" s="23">
        <v>26177</v>
      </c>
      <c r="E115" s="24" t="s">
        <v>494</v>
      </c>
    </row>
    <row r="116" spans="1:5" ht="24.95" customHeight="1" x14ac:dyDescent="0.2">
      <c r="A116" s="76" t="s">
        <v>583</v>
      </c>
      <c r="B116" s="23">
        <v>12623</v>
      </c>
      <c r="C116" s="23" t="s">
        <v>493</v>
      </c>
      <c r="D116" s="23">
        <v>8614</v>
      </c>
      <c r="E116" s="24" t="s">
        <v>494</v>
      </c>
    </row>
    <row r="117" spans="1:5" ht="24.95" customHeight="1" x14ac:dyDescent="0.2">
      <c r="A117" s="76" t="s">
        <v>631</v>
      </c>
      <c r="B117" s="23">
        <v>11696</v>
      </c>
      <c r="C117" s="23" t="s">
        <v>493</v>
      </c>
      <c r="D117" s="23">
        <v>1957</v>
      </c>
      <c r="E117" s="24" t="s">
        <v>494</v>
      </c>
    </row>
    <row r="118" spans="1:5" ht="24.95" customHeight="1" x14ac:dyDescent="0.2">
      <c r="A118" s="77" t="s">
        <v>587</v>
      </c>
      <c r="B118" s="26">
        <v>8041</v>
      </c>
      <c r="C118" s="26" t="s">
        <v>493</v>
      </c>
      <c r="D118" s="26">
        <v>11458</v>
      </c>
      <c r="E118" s="27" t="s">
        <v>494</v>
      </c>
    </row>
    <row r="119" spans="1:5" ht="24.95" customHeight="1" x14ac:dyDescent="0.2">
      <c r="A119" s="75" t="s">
        <v>567</v>
      </c>
      <c r="B119" s="20">
        <v>10386</v>
      </c>
      <c r="C119" s="20" t="s">
        <v>493</v>
      </c>
      <c r="D119" s="20">
        <v>1419</v>
      </c>
      <c r="E119" s="21" t="s">
        <v>494</v>
      </c>
    </row>
    <row r="120" spans="1:5" ht="15" customHeight="1" x14ac:dyDescent="0.2">
      <c r="A120" s="22" t="s">
        <v>460</v>
      </c>
      <c r="B120" s="23">
        <v>9951</v>
      </c>
      <c r="C120" s="23" t="s">
        <v>493</v>
      </c>
      <c r="D120" s="23">
        <v>65602</v>
      </c>
      <c r="E120" s="24" t="s">
        <v>494</v>
      </c>
    </row>
    <row r="121" spans="1:5" ht="24.95" customHeight="1" x14ac:dyDescent="0.2">
      <c r="A121" s="76" t="s">
        <v>566</v>
      </c>
      <c r="B121" s="23">
        <v>11034</v>
      </c>
      <c r="C121" s="23" t="s">
        <v>493</v>
      </c>
      <c r="D121" s="23">
        <v>74916</v>
      </c>
      <c r="E121" s="24" t="s">
        <v>494</v>
      </c>
    </row>
    <row r="122" spans="1:5" ht="24.95" customHeight="1" x14ac:dyDescent="0.2">
      <c r="A122" s="77" t="s">
        <v>565</v>
      </c>
      <c r="B122" s="26">
        <v>5642</v>
      </c>
      <c r="C122" s="26" t="s">
        <v>493</v>
      </c>
      <c r="D122" s="26">
        <v>41241</v>
      </c>
      <c r="E122" s="27" t="s">
        <v>494</v>
      </c>
    </row>
    <row r="123" spans="1:5" ht="5.0999999999999996" customHeight="1" x14ac:dyDescent="0.2">
      <c r="A123" s="8"/>
      <c r="B123" s="8"/>
      <c r="C123" s="8"/>
      <c r="D123" s="8"/>
      <c r="E123" s="12"/>
    </row>
    <row r="124" spans="1:5" ht="15" customHeight="1" x14ac:dyDescent="0.2">
      <c r="A124" s="82" t="s">
        <v>492</v>
      </c>
      <c r="B124" s="83">
        <f>B126+B144</f>
        <v>127873</v>
      </c>
      <c r="C124" s="83">
        <f>C126+C144</f>
        <v>94122</v>
      </c>
      <c r="D124" s="83">
        <f>D126+D144+D160</f>
        <v>74194</v>
      </c>
      <c r="E124" s="84">
        <f>(((D124-D129-D133-D140-D142-D146-D147-D148-D151-D155-D156-D157-D158-D160)*100)/(B124-B133-B142-B146-B147-B148-B150-B151-B155-B156-B157-B158))-100</f>
        <v>-39.957118460253547</v>
      </c>
    </row>
    <row r="125" spans="1:5" ht="5.0999999999999996" customHeight="1" x14ac:dyDescent="0.2">
      <c r="A125" s="8"/>
      <c r="B125" s="8"/>
      <c r="C125" s="8"/>
      <c r="D125" s="8"/>
      <c r="E125" s="12"/>
    </row>
    <row r="126" spans="1:5" ht="15" customHeight="1" x14ac:dyDescent="0.2">
      <c r="A126" s="34" t="s">
        <v>462</v>
      </c>
      <c r="B126" s="35">
        <f>B128+B131+B132+B133+B134+B135+B136+B137+B138+B139+B142</f>
        <v>61818</v>
      </c>
      <c r="C126" s="35">
        <f>C128+C129+C131+C132+C133+C134+C135+C136+C137+C138+C139+C140+C142</f>
        <v>47560</v>
      </c>
      <c r="D126" s="35">
        <f>D128+D129+D131+D132+D133+D134+D135+D136+D137+D138+D139+D140+D142</f>
        <v>37137</v>
      </c>
      <c r="E126" s="31">
        <f>(((D126-D129-D133-D140-D142)*100)/(B126-B133-B142))-100</f>
        <v>-40.135728117394166</v>
      </c>
    </row>
    <row r="127" spans="1:5" ht="5.0999999999999996" customHeight="1" x14ac:dyDescent="0.2">
      <c r="A127" s="8"/>
      <c r="B127" s="8"/>
      <c r="C127" s="8"/>
      <c r="D127" s="8"/>
      <c r="E127" s="12"/>
    </row>
    <row r="128" spans="1:5" ht="15" customHeight="1" x14ac:dyDescent="0.2">
      <c r="A128" s="19" t="s">
        <v>463</v>
      </c>
      <c r="B128" s="20">
        <v>4503</v>
      </c>
      <c r="C128" s="20">
        <v>2727</v>
      </c>
      <c r="D128" s="20">
        <v>2088</v>
      </c>
      <c r="E128" s="21">
        <v>-53.630912724850099</v>
      </c>
    </row>
    <row r="129" spans="1:5" ht="15" customHeight="1" x14ac:dyDescent="0.2">
      <c r="A129" s="22" t="s">
        <v>632</v>
      </c>
      <c r="B129" s="23" t="s">
        <v>494</v>
      </c>
      <c r="C129" s="23">
        <v>565</v>
      </c>
      <c r="D129" s="23">
        <v>293</v>
      </c>
      <c r="E129" s="24" t="s">
        <v>494</v>
      </c>
    </row>
    <row r="130" spans="1:5" ht="15" customHeight="1" x14ac:dyDescent="0.2">
      <c r="A130" s="22" t="s">
        <v>633</v>
      </c>
      <c r="B130" s="23" t="s">
        <v>494</v>
      </c>
      <c r="C130" s="23" t="s">
        <v>494</v>
      </c>
      <c r="D130" s="23" t="s">
        <v>494</v>
      </c>
      <c r="E130" s="24" t="s">
        <v>494</v>
      </c>
    </row>
    <row r="131" spans="1:5" ht="15" customHeight="1" x14ac:dyDescent="0.2">
      <c r="A131" s="22" t="s">
        <v>466</v>
      </c>
      <c r="B131" s="23">
        <v>8360</v>
      </c>
      <c r="C131" s="23">
        <v>2874</v>
      </c>
      <c r="D131" s="23">
        <v>3140</v>
      </c>
      <c r="E131" s="24">
        <v>-62.440191387559807</v>
      </c>
    </row>
    <row r="132" spans="1:5" ht="24.95" customHeight="1" x14ac:dyDescent="0.2">
      <c r="A132" s="76" t="s">
        <v>634</v>
      </c>
      <c r="B132" s="23">
        <v>763</v>
      </c>
      <c r="C132" s="23">
        <v>397</v>
      </c>
      <c r="D132" s="23">
        <v>217</v>
      </c>
      <c r="E132" s="24">
        <v>-71.559633027522935</v>
      </c>
    </row>
    <row r="133" spans="1:5" ht="15" customHeight="1" x14ac:dyDescent="0.2">
      <c r="A133" s="22" t="s">
        <v>635</v>
      </c>
      <c r="B133" s="23">
        <v>2308</v>
      </c>
      <c r="C133" s="23">
        <v>1368</v>
      </c>
      <c r="D133" s="23">
        <v>1077</v>
      </c>
      <c r="E133" s="24" t="s">
        <v>494</v>
      </c>
    </row>
    <row r="134" spans="1:5" ht="15" customHeight="1" x14ac:dyDescent="0.2">
      <c r="A134" s="22" t="s">
        <v>468</v>
      </c>
      <c r="B134" s="23">
        <v>7504</v>
      </c>
      <c r="C134" s="23">
        <v>7242</v>
      </c>
      <c r="D134" s="23">
        <v>4810</v>
      </c>
      <c r="E134" s="24">
        <v>-35.900852878464818</v>
      </c>
    </row>
    <row r="135" spans="1:5" ht="15" customHeight="1" x14ac:dyDescent="0.2">
      <c r="A135" s="22" t="s">
        <v>469</v>
      </c>
      <c r="B135" s="23">
        <v>7490</v>
      </c>
      <c r="C135" s="23">
        <v>5927</v>
      </c>
      <c r="D135" s="23">
        <v>4790</v>
      </c>
      <c r="E135" s="24">
        <v>-36.048064085447265</v>
      </c>
    </row>
    <row r="136" spans="1:5" ht="15" customHeight="1" x14ac:dyDescent="0.2">
      <c r="A136" s="22" t="s">
        <v>470</v>
      </c>
      <c r="B136" s="23">
        <v>2625</v>
      </c>
      <c r="C136" s="23">
        <v>1931</v>
      </c>
      <c r="D136" s="23">
        <v>1277</v>
      </c>
      <c r="E136" s="24">
        <v>-51.352380952380955</v>
      </c>
    </row>
    <row r="137" spans="1:5" ht="15" customHeight="1" x14ac:dyDescent="0.2">
      <c r="A137" s="22" t="s">
        <v>471</v>
      </c>
      <c r="B137" s="23">
        <v>6212</v>
      </c>
      <c r="C137" s="23">
        <v>5689</v>
      </c>
      <c r="D137" s="23">
        <v>5020</v>
      </c>
      <c r="E137" s="24">
        <v>-19.18866709594333</v>
      </c>
    </row>
    <row r="138" spans="1:5" ht="15" customHeight="1" x14ac:dyDescent="0.2">
      <c r="A138" s="22" t="s">
        <v>472</v>
      </c>
      <c r="B138" s="23">
        <v>3794</v>
      </c>
      <c r="C138" s="23">
        <v>2139</v>
      </c>
      <c r="D138" s="23">
        <v>1058</v>
      </c>
      <c r="E138" s="24">
        <v>-72.113863995782822</v>
      </c>
    </row>
    <row r="139" spans="1:5" ht="15" customHeight="1" x14ac:dyDescent="0.2">
      <c r="A139" s="22" t="s">
        <v>10</v>
      </c>
      <c r="B139" s="23">
        <v>15038</v>
      </c>
      <c r="C139" s="23">
        <v>15833</v>
      </c>
      <c r="D139" s="23">
        <v>11297</v>
      </c>
      <c r="E139" s="24">
        <v>-24.876978321585312</v>
      </c>
    </row>
    <row r="140" spans="1:5" ht="15" customHeight="1" x14ac:dyDescent="0.2">
      <c r="A140" s="22" t="s">
        <v>636</v>
      </c>
      <c r="B140" s="23" t="s">
        <v>494</v>
      </c>
      <c r="C140" s="23">
        <v>761</v>
      </c>
      <c r="D140" s="23">
        <v>651</v>
      </c>
      <c r="E140" s="24" t="s">
        <v>494</v>
      </c>
    </row>
    <row r="141" spans="1:5" ht="15" customHeight="1" x14ac:dyDescent="0.2">
      <c r="A141" s="22" t="s">
        <v>637</v>
      </c>
      <c r="B141" s="23" t="s">
        <v>494</v>
      </c>
      <c r="C141" s="23" t="s">
        <v>494</v>
      </c>
      <c r="D141" s="23" t="s">
        <v>494</v>
      </c>
      <c r="E141" s="24" t="s">
        <v>494</v>
      </c>
    </row>
    <row r="142" spans="1:5" ht="15" customHeight="1" x14ac:dyDescent="0.2">
      <c r="A142" s="25" t="s">
        <v>638</v>
      </c>
      <c r="B142" s="26">
        <v>3221</v>
      </c>
      <c r="C142" s="26">
        <v>107</v>
      </c>
      <c r="D142" s="26">
        <v>1419</v>
      </c>
      <c r="E142" s="27" t="s">
        <v>494</v>
      </c>
    </row>
    <row r="143" spans="1:5" ht="5.0999999999999996" customHeight="1" x14ac:dyDescent="0.2">
      <c r="A143" s="8"/>
      <c r="B143" s="8"/>
      <c r="C143" s="8"/>
      <c r="D143" s="8"/>
      <c r="E143" s="12"/>
    </row>
    <row r="144" spans="1:5" ht="15" customHeight="1" x14ac:dyDescent="0.2">
      <c r="A144" s="34" t="s">
        <v>475</v>
      </c>
      <c r="B144" s="35">
        <f>B146+B147+B148+B149+B150+B151+B152+B153+B154+B155+B156+B157+B158</f>
        <v>66055</v>
      </c>
      <c r="C144" s="35">
        <f>C146+C147+C148+C149+C150+C151+C152+C153+C154+C155+C156+C157+C158</f>
        <v>46562</v>
      </c>
      <c r="D144" s="35">
        <f>D146+D147+D148+D149+D151+D152+D153+D154+D155+D156+D157+D158</f>
        <v>35613</v>
      </c>
      <c r="E144" s="31">
        <f>(((D144-D146-D147-D148-D151-D155-D156-D157-D158)*100)/(B144-B146-B147-B148-B150-B151-B155-B156-B157-B158))-100</f>
        <v>-39.537021561089752</v>
      </c>
    </row>
    <row r="145" spans="1:5" ht="5.0999999999999996" customHeight="1" x14ac:dyDescent="0.2">
      <c r="A145" s="8"/>
      <c r="B145" s="8"/>
      <c r="C145" s="8"/>
      <c r="D145" s="8"/>
      <c r="E145" s="12"/>
    </row>
    <row r="146" spans="1:5" ht="15" customHeight="1" x14ac:dyDescent="0.2">
      <c r="A146" s="19" t="s">
        <v>639</v>
      </c>
      <c r="B146" s="20">
        <v>4605</v>
      </c>
      <c r="C146" s="20">
        <v>3655</v>
      </c>
      <c r="D146" s="20">
        <v>4017</v>
      </c>
      <c r="E146" s="21" t="s">
        <v>494</v>
      </c>
    </row>
    <row r="147" spans="1:5" ht="15" customHeight="1" x14ac:dyDescent="0.2">
      <c r="A147" s="22" t="s">
        <v>640</v>
      </c>
      <c r="B147" s="23">
        <v>3574</v>
      </c>
      <c r="C147" s="23">
        <v>2046</v>
      </c>
      <c r="D147" s="23">
        <v>2570</v>
      </c>
      <c r="E147" s="24" t="s">
        <v>494</v>
      </c>
    </row>
    <row r="148" spans="1:5" ht="15" customHeight="1" x14ac:dyDescent="0.2">
      <c r="A148" s="22" t="s">
        <v>641</v>
      </c>
      <c r="B148" s="23">
        <v>5708</v>
      </c>
      <c r="C148" s="23">
        <v>5569</v>
      </c>
      <c r="D148" s="23">
        <v>4940</v>
      </c>
      <c r="E148" s="24" t="s">
        <v>494</v>
      </c>
    </row>
    <row r="149" spans="1:5" ht="15" customHeight="1" x14ac:dyDescent="0.2">
      <c r="A149" s="22" t="s">
        <v>479</v>
      </c>
      <c r="B149" s="23">
        <v>2897</v>
      </c>
      <c r="C149" s="23">
        <v>1444</v>
      </c>
      <c r="D149" s="23">
        <v>2434</v>
      </c>
      <c r="E149" s="24">
        <v>-15.982050396962379</v>
      </c>
    </row>
    <row r="150" spans="1:5" ht="24.95" customHeight="1" x14ac:dyDescent="0.2">
      <c r="A150" s="76" t="s">
        <v>642</v>
      </c>
      <c r="B150" s="23">
        <v>6095</v>
      </c>
      <c r="C150" s="23">
        <v>1653</v>
      </c>
      <c r="D150" s="23" t="s">
        <v>494</v>
      </c>
      <c r="E150" s="24" t="s">
        <v>494</v>
      </c>
    </row>
    <row r="151" spans="1:5" ht="15" customHeight="1" x14ac:dyDescent="0.2">
      <c r="A151" s="22" t="s">
        <v>643</v>
      </c>
      <c r="B151" s="23">
        <v>3137</v>
      </c>
      <c r="C151" s="23">
        <v>2826</v>
      </c>
      <c r="D151" s="23">
        <v>1902</v>
      </c>
      <c r="E151" s="24" t="s">
        <v>494</v>
      </c>
    </row>
    <row r="152" spans="1:5" ht="15" customHeight="1" x14ac:dyDescent="0.2">
      <c r="A152" s="22" t="s">
        <v>481</v>
      </c>
      <c r="B152" s="23">
        <v>6680</v>
      </c>
      <c r="C152" s="23">
        <v>4848</v>
      </c>
      <c r="D152" s="23">
        <v>3885</v>
      </c>
      <c r="E152" s="24">
        <v>-41.841317365269461</v>
      </c>
    </row>
    <row r="153" spans="1:5" ht="15" customHeight="1" x14ac:dyDescent="0.2">
      <c r="A153" s="22" t="s">
        <v>482</v>
      </c>
      <c r="B153" s="23">
        <v>6108</v>
      </c>
      <c r="C153" s="23">
        <v>4279</v>
      </c>
      <c r="D153" s="23">
        <v>3083</v>
      </c>
      <c r="E153" s="24">
        <v>-49.52521283562541</v>
      </c>
    </row>
    <row r="154" spans="1:5" ht="15" customHeight="1" x14ac:dyDescent="0.2">
      <c r="A154" s="22" t="s">
        <v>483</v>
      </c>
      <c r="B154" s="23">
        <v>8247</v>
      </c>
      <c r="C154" s="23">
        <v>6975</v>
      </c>
      <c r="D154" s="23">
        <v>5068</v>
      </c>
      <c r="E154" s="24">
        <v>-38.547350551715773</v>
      </c>
    </row>
    <row r="155" spans="1:5" ht="15" customHeight="1" x14ac:dyDescent="0.2">
      <c r="A155" s="22" t="s">
        <v>644</v>
      </c>
      <c r="B155" s="23">
        <v>4317</v>
      </c>
      <c r="C155" s="23">
        <v>3018</v>
      </c>
      <c r="D155" s="23">
        <v>3519</v>
      </c>
      <c r="E155" s="24" t="s">
        <v>494</v>
      </c>
    </row>
    <row r="156" spans="1:5" ht="15" customHeight="1" x14ac:dyDescent="0.2">
      <c r="A156" s="22" t="s">
        <v>645</v>
      </c>
      <c r="B156" s="23">
        <v>5081</v>
      </c>
      <c r="C156" s="23">
        <v>2736</v>
      </c>
      <c r="D156" s="23">
        <v>1757</v>
      </c>
      <c r="E156" s="24" t="s">
        <v>494</v>
      </c>
    </row>
    <row r="157" spans="1:5" ht="15" customHeight="1" x14ac:dyDescent="0.2">
      <c r="A157" s="22" t="s">
        <v>646</v>
      </c>
      <c r="B157" s="23">
        <v>5237</v>
      </c>
      <c r="C157" s="23">
        <v>3553</v>
      </c>
      <c r="D157" s="23">
        <v>20</v>
      </c>
      <c r="E157" s="24" t="s">
        <v>494</v>
      </c>
    </row>
    <row r="158" spans="1:5" ht="15" customHeight="1" x14ac:dyDescent="0.2">
      <c r="A158" s="25" t="s">
        <v>647</v>
      </c>
      <c r="B158" s="26">
        <v>4369</v>
      </c>
      <c r="C158" s="26">
        <v>3960</v>
      </c>
      <c r="D158" s="26">
        <v>2418</v>
      </c>
      <c r="E158" s="27" t="s">
        <v>494</v>
      </c>
    </row>
    <row r="159" spans="1:5" ht="5.0999999999999996" customHeight="1" x14ac:dyDescent="0.2">
      <c r="A159" s="8"/>
      <c r="B159" s="8"/>
      <c r="C159" s="8"/>
      <c r="D159" s="8"/>
      <c r="E159" s="12"/>
    </row>
    <row r="160" spans="1:5" ht="15" customHeight="1" x14ac:dyDescent="0.2">
      <c r="A160" s="34" t="s">
        <v>527</v>
      </c>
      <c r="B160" s="35" t="s">
        <v>494</v>
      </c>
      <c r="C160" s="35" t="s">
        <v>494</v>
      </c>
      <c r="D160" s="35">
        <f>D162</f>
        <v>1444</v>
      </c>
      <c r="E160" s="31" t="s">
        <v>494</v>
      </c>
    </row>
    <row r="161" spans="1:5" ht="5.0999999999999996" customHeight="1" x14ac:dyDescent="0.2">
      <c r="A161" s="8"/>
      <c r="B161" s="8"/>
      <c r="C161" s="8"/>
      <c r="D161" s="8"/>
      <c r="E161" s="12"/>
    </row>
    <row r="162" spans="1:5" ht="15" customHeight="1" x14ac:dyDescent="0.2">
      <c r="A162" s="43" t="s">
        <v>648</v>
      </c>
      <c r="B162" s="29" t="s">
        <v>494</v>
      </c>
      <c r="C162" s="29" t="s">
        <v>494</v>
      </c>
      <c r="D162" s="29">
        <v>1444</v>
      </c>
      <c r="E162" s="30" t="s">
        <v>494</v>
      </c>
    </row>
    <row r="163" spans="1:5" ht="5.0999999999999996" customHeight="1" x14ac:dyDescent="0.2">
      <c r="A163" s="73"/>
      <c r="B163" s="73"/>
      <c r="C163" s="73"/>
      <c r="D163" s="73"/>
      <c r="E163" s="73"/>
    </row>
    <row r="164" spans="1:5" ht="30" customHeight="1" x14ac:dyDescent="0.2">
      <c r="A164" s="92" t="s">
        <v>628</v>
      </c>
      <c r="B164" s="92"/>
      <c r="C164" s="92"/>
      <c r="D164" s="92"/>
      <c r="E164" s="92"/>
    </row>
    <row r="165" spans="1:5" s="3" customFormat="1" ht="50.1" customHeight="1" x14ac:dyDescent="0.2">
      <c r="A165" s="94" t="s">
        <v>650</v>
      </c>
      <c r="B165" s="94"/>
      <c r="C165" s="94"/>
      <c r="D165" s="94"/>
      <c r="E165" s="94"/>
    </row>
    <row r="166" spans="1:5" ht="330" customHeight="1" thickBot="1" x14ac:dyDescent="0.25">
      <c r="A166" s="93" t="s">
        <v>649</v>
      </c>
      <c r="B166" s="93"/>
      <c r="C166" s="93"/>
      <c r="D166" s="93"/>
      <c r="E166" s="93"/>
    </row>
    <row r="167" spans="1:5" hidden="1" x14ac:dyDescent="0.2"/>
    <row r="168" spans="1:5" hidden="1" x14ac:dyDescent="0.2"/>
    <row r="169" spans="1:5" hidden="1" x14ac:dyDescent="0.2"/>
    <row r="170" spans="1:5" hidden="1" x14ac:dyDescent="0.2"/>
    <row r="171" spans="1:5" hidden="1" x14ac:dyDescent="0.2"/>
    <row r="172" spans="1:5" hidden="1" x14ac:dyDescent="0.2"/>
    <row r="173" spans="1:5" hidden="1" x14ac:dyDescent="0.2"/>
    <row r="174" spans="1:5" hidden="1" x14ac:dyDescent="0.2"/>
    <row r="175" spans="1:5" hidden="1" x14ac:dyDescent="0.2"/>
    <row r="176" spans="1:5" hidden="1" x14ac:dyDescent="0.2"/>
  </sheetData>
  <mergeCells count="4">
    <mergeCell ref="A1:E1"/>
    <mergeCell ref="A164:E164"/>
    <mergeCell ref="A166:E166"/>
    <mergeCell ref="A165:E165"/>
  </mergeCells>
  <printOptions horizontalCentered="1"/>
  <pageMargins left="0.59055118110236227" right="0.39370078740157483" top="0.98425196850393704" bottom="0.98425196850393704" header="0.59055118110236227" footer="0.59055118110236227"/>
  <pageSetup paperSize="9" orientation="portrait" r:id="rId1"/>
  <headerFooter>
    <oddHeader>&amp;L&amp;"Tahoma,Negrito"&amp;9Boletim Estatístico das Bibliotecas Públicas de São Paulo, v. 1, n. 1, jul./dez. 2019</oddHeader>
    <oddFooter>&amp;R&amp;"Tahoma,Negrito"&amp;9&amp;P</oddFooter>
  </headerFooter>
  <rowBreaks count="4" manualBreakCount="4">
    <brk id="48" max="16383" man="1"/>
    <brk id="86" max="16383" man="1"/>
    <brk id="118" max="16383" man="1"/>
    <brk id="1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workbookViewId="0">
      <pane ySplit="3" topLeftCell="A4" activePane="bottomLeft" state="frozen"/>
      <selection pane="bottomLeft" activeCell="A4" sqref="A4"/>
    </sheetView>
  </sheetViews>
  <sheetFormatPr defaultColWidth="0" defaultRowHeight="12.75" customHeight="1" zeroHeight="1" x14ac:dyDescent="0.2"/>
  <cols>
    <col min="1" max="1" width="50.7109375" style="1" customWidth="1"/>
    <col min="2" max="4" width="10.7109375" style="1" customWidth="1"/>
    <col min="5" max="5" width="9.7109375" style="1" customWidth="1"/>
    <col min="6" max="7" width="0" style="1" hidden="1" customWidth="1"/>
    <col min="8" max="16384" width="9.140625" style="1" hidden="1"/>
  </cols>
  <sheetData>
    <row r="1" spans="1:5" ht="45" customHeight="1" thickBot="1" x14ac:dyDescent="0.25">
      <c r="A1" s="91" t="s">
        <v>591</v>
      </c>
      <c r="B1" s="91"/>
      <c r="C1" s="91"/>
      <c r="D1" s="91"/>
      <c r="E1" s="91"/>
    </row>
    <row r="2" spans="1:5" ht="30" customHeight="1" thickBot="1" x14ac:dyDescent="0.25">
      <c r="A2" s="4" t="s">
        <v>489</v>
      </c>
      <c r="B2" s="5">
        <v>2016</v>
      </c>
      <c r="C2" s="5">
        <v>2017</v>
      </c>
      <c r="D2" s="5">
        <v>2018</v>
      </c>
      <c r="E2" s="6" t="s">
        <v>528</v>
      </c>
    </row>
    <row r="3" spans="1:5" ht="5.0999999999999996" customHeight="1" x14ac:dyDescent="0.2">
      <c r="A3" s="7"/>
      <c r="B3" s="8"/>
      <c r="C3" s="8"/>
      <c r="D3" s="8"/>
      <c r="E3" s="8"/>
    </row>
    <row r="4" spans="1:5" ht="15" customHeight="1" x14ac:dyDescent="0.2">
      <c r="A4" s="9" t="s">
        <v>382</v>
      </c>
      <c r="B4" s="10">
        <v>93147</v>
      </c>
      <c r="C4" s="10">
        <v>95118</v>
      </c>
      <c r="D4" s="10">
        <v>97647</v>
      </c>
      <c r="E4" s="11">
        <v>-1.3642459820152624</v>
      </c>
    </row>
    <row r="5" spans="1:5" ht="5.0999999999999996" customHeight="1" x14ac:dyDescent="0.2">
      <c r="A5" s="8"/>
      <c r="B5" s="8"/>
      <c r="C5" s="8"/>
      <c r="D5" s="8"/>
      <c r="E5" s="12"/>
    </row>
    <row r="6" spans="1:5" ht="15" customHeight="1" x14ac:dyDescent="0.2">
      <c r="A6" s="13" t="s">
        <v>383</v>
      </c>
      <c r="B6" s="14">
        <v>91830</v>
      </c>
      <c r="C6" s="14">
        <v>93330</v>
      </c>
      <c r="D6" s="14">
        <v>92394</v>
      </c>
      <c r="E6" s="15">
        <v>-1.4995939526760225</v>
      </c>
    </row>
    <row r="7" spans="1:5" ht="5.0999999999999996" customHeight="1" x14ac:dyDescent="0.2">
      <c r="A7" s="8"/>
      <c r="B7" s="8"/>
      <c r="C7" s="8"/>
      <c r="D7" s="8"/>
      <c r="E7" s="12"/>
    </row>
    <row r="8" spans="1:5" ht="15" customHeight="1" x14ac:dyDescent="0.2">
      <c r="A8" s="16" t="s">
        <v>384</v>
      </c>
      <c r="B8" s="17">
        <v>15112</v>
      </c>
      <c r="C8" s="17">
        <v>16514</v>
      </c>
      <c r="D8" s="17">
        <v>15679</v>
      </c>
      <c r="E8" s="18">
        <v>3.7519851773425046</v>
      </c>
    </row>
    <row r="9" spans="1:5" ht="5.0999999999999996" customHeight="1" x14ac:dyDescent="0.2">
      <c r="A9" s="8"/>
      <c r="B9" s="8"/>
      <c r="C9" s="8"/>
      <c r="D9" s="8"/>
      <c r="E9" s="12"/>
    </row>
    <row r="10" spans="1:5" ht="15" customHeight="1" x14ac:dyDescent="0.2">
      <c r="A10" s="19" t="s">
        <v>545</v>
      </c>
      <c r="B10" s="20" t="s">
        <v>494</v>
      </c>
      <c r="C10" s="20" t="s">
        <v>494</v>
      </c>
      <c r="D10" s="20" t="s">
        <v>494</v>
      </c>
      <c r="E10" s="21" t="s">
        <v>494</v>
      </c>
    </row>
    <row r="11" spans="1:5" ht="15" customHeight="1" x14ac:dyDescent="0.2">
      <c r="A11" s="22" t="s">
        <v>386</v>
      </c>
      <c r="B11" s="23">
        <v>9433</v>
      </c>
      <c r="C11" s="23">
        <v>10537</v>
      </c>
      <c r="D11" s="23">
        <v>9128</v>
      </c>
      <c r="E11" s="24">
        <v>-3.2333297996395629</v>
      </c>
    </row>
    <row r="12" spans="1:5" ht="15" customHeight="1" x14ac:dyDescent="0.2">
      <c r="A12" s="22" t="s">
        <v>387</v>
      </c>
      <c r="B12" s="23">
        <v>973</v>
      </c>
      <c r="C12" s="23">
        <v>853</v>
      </c>
      <c r="D12" s="23">
        <v>883</v>
      </c>
      <c r="E12" s="24">
        <v>-9.2497430626927013</v>
      </c>
    </row>
    <row r="13" spans="1:5" ht="15" customHeight="1" x14ac:dyDescent="0.2">
      <c r="A13" s="22" t="s">
        <v>388</v>
      </c>
      <c r="B13" s="23">
        <v>4</v>
      </c>
      <c r="C13" s="23">
        <v>72</v>
      </c>
      <c r="D13" s="23">
        <v>35</v>
      </c>
      <c r="E13" s="24">
        <v>775</v>
      </c>
    </row>
    <row r="14" spans="1:5" ht="15" customHeight="1" x14ac:dyDescent="0.2">
      <c r="A14" s="22" t="s">
        <v>389</v>
      </c>
      <c r="B14" s="23">
        <v>4620</v>
      </c>
      <c r="C14" s="23">
        <v>4960</v>
      </c>
      <c r="D14" s="23">
        <v>5534</v>
      </c>
      <c r="E14" s="24">
        <v>19.783549783549788</v>
      </c>
    </row>
    <row r="15" spans="1:5" ht="15" customHeight="1" x14ac:dyDescent="0.2">
      <c r="A15" s="22" t="s">
        <v>490</v>
      </c>
      <c r="B15" s="23">
        <v>68</v>
      </c>
      <c r="C15" s="23">
        <v>61</v>
      </c>
      <c r="D15" s="23">
        <v>66</v>
      </c>
      <c r="E15" s="24">
        <v>-2.941176470588232</v>
      </c>
    </row>
    <row r="16" spans="1:5" ht="15" customHeight="1" x14ac:dyDescent="0.2">
      <c r="A16" s="25" t="s">
        <v>0</v>
      </c>
      <c r="B16" s="26">
        <v>14</v>
      </c>
      <c r="C16" s="26">
        <v>31</v>
      </c>
      <c r="D16" s="26">
        <v>33</v>
      </c>
      <c r="E16" s="27">
        <v>135.71428571428572</v>
      </c>
    </row>
    <row r="17" spans="1:5" ht="5.0999999999999996" customHeight="1" x14ac:dyDescent="0.2">
      <c r="A17" s="28"/>
      <c r="B17" s="29"/>
      <c r="C17" s="29"/>
      <c r="D17" s="29"/>
      <c r="E17" s="30"/>
    </row>
    <row r="18" spans="1:5" ht="15" customHeight="1" x14ac:dyDescent="0.2">
      <c r="A18" s="16" t="s">
        <v>390</v>
      </c>
      <c r="B18" s="17">
        <v>51930</v>
      </c>
      <c r="C18" s="17">
        <v>53133</v>
      </c>
      <c r="D18" s="17">
        <v>54996</v>
      </c>
      <c r="E18" s="31">
        <v>1.9562806906383656</v>
      </c>
    </row>
    <row r="19" spans="1:5" ht="5.0999999999999996" customHeight="1" x14ac:dyDescent="0.2">
      <c r="A19" s="8"/>
      <c r="B19" s="8"/>
      <c r="C19" s="8"/>
      <c r="D19" s="8"/>
      <c r="E19" s="12"/>
    </row>
    <row r="20" spans="1:5" ht="24.95" customHeight="1" x14ac:dyDescent="0.2">
      <c r="A20" s="75" t="s">
        <v>559</v>
      </c>
      <c r="B20" s="20">
        <v>1402</v>
      </c>
      <c r="C20" s="20">
        <v>1641</v>
      </c>
      <c r="D20" s="20">
        <v>1508</v>
      </c>
      <c r="E20" s="21">
        <v>7.56062767475035</v>
      </c>
    </row>
    <row r="21" spans="1:5" ht="15" customHeight="1" x14ac:dyDescent="0.2">
      <c r="A21" s="22" t="s">
        <v>391</v>
      </c>
      <c r="B21" s="23">
        <v>313</v>
      </c>
      <c r="C21" s="23">
        <v>359</v>
      </c>
      <c r="D21" s="23">
        <v>341</v>
      </c>
      <c r="E21" s="24">
        <v>8.9456869009584636</v>
      </c>
    </row>
    <row r="22" spans="1:5" ht="15" customHeight="1" x14ac:dyDescent="0.2">
      <c r="A22" s="22" t="s">
        <v>392</v>
      </c>
      <c r="B22" s="23">
        <v>668</v>
      </c>
      <c r="C22" s="23">
        <v>622</v>
      </c>
      <c r="D22" s="23">
        <v>919</v>
      </c>
      <c r="E22" s="24">
        <v>37.574850299401191</v>
      </c>
    </row>
    <row r="23" spans="1:5" ht="15" customHeight="1" x14ac:dyDescent="0.2">
      <c r="A23" s="22" t="s">
        <v>393</v>
      </c>
      <c r="B23" s="23">
        <v>907</v>
      </c>
      <c r="C23" s="23">
        <v>868</v>
      </c>
      <c r="D23" s="23">
        <v>874</v>
      </c>
      <c r="E23" s="24">
        <v>-3.6383682469680281</v>
      </c>
    </row>
    <row r="24" spans="1:5" ht="15" customHeight="1" x14ac:dyDescent="0.2">
      <c r="A24" s="22" t="s">
        <v>394</v>
      </c>
      <c r="B24" s="23">
        <v>926</v>
      </c>
      <c r="C24" s="23">
        <v>932</v>
      </c>
      <c r="D24" s="23">
        <v>1066</v>
      </c>
      <c r="E24" s="24">
        <v>15.118790496760255</v>
      </c>
    </row>
    <row r="25" spans="1:5" ht="15" customHeight="1" x14ac:dyDescent="0.2">
      <c r="A25" s="22" t="s">
        <v>395</v>
      </c>
      <c r="B25" s="23">
        <v>1284</v>
      </c>
      <c r="C25" s="23">
        <v>1276</v>
      </c>
      <c r="D25" s="23">
        <v>1267</v>
      </c>
      <c r="E25" s="24">
        <v>-1.3239875389408127</v>
      </c>
    </row>
    <row r="26" spans="1:5" ht="15" customHeight="1" x14ac:dyDescent="0.2">
      <c r="A26" s="22" t="s">
        <v>396</v>
      </c>
      <c r="B26" s="23">
        <v>472</v>
      </c>
      <c r="C26" s="23">
        <v>454</v>
      </c>
      <c r="D26" s="23">
        <v>843</v>
      </c>
      <c r="E26" s="24">
        <v>78.601694915254228</v>
      </c>
    </row>
    <row r="27" spans="1:5" ht="15" customHeight="1" x14ac:dyDescent="0.2">
      <c r="A27" s="22" t="s">
        <v>397</v>
      </c>
      <c r="B27" s="23">
        <v>1351</v>
      </c>
      <c r="C27" s="23">
        <v>1313</v>
      </c>
      <c r="D27" s="23">
        <v>1335</v>
      </c>
      <c r="E27" s="24">
        <v>-1.1843079200592115</v>
      </c>
    </row>
    <row r="28" spans="1:5" ht="15" customHeight="1" x14ac:dyDescent="0.2">
      <c r="A28" s="22" t="s">
        <v>555</v>
      </c>
      <c r="B28" s="23">
        <v>354</v>
      </c>
      <c r="C28" s="23">
        <v>376</v>
      </c>
      <c r="D28" s="23">
        <v>329</v>
      </c>
      <c r="E28" s="24" t="s">
        <v>494</v>
      </c>
    </row>
    <row r="29" spans="1:5" ht="15" customHeight="1" x14ac:dyDescent="0.2">
      <c r="A29" s="22" t="s">
        <v>399</v>
      </c>
      <c r="B29" s="23">
        <v>1175</v>
      </c>
      <c r="C29" s="23">
        <v>1232</v>
      </c>
      <c r="D29" s="23">
        <v>1352</v>
      </c>
      <c r="E29" s="24">
        <v>15.063829787234042</v>
      </c>
    </row>
    <row r="30" spans="1:5" ht="15" customHeight="1" x14ac:dyDescent="0.2">
      <c r="A30" s="22" t="s">
        <v>400</v>
      </c>
      <c r="B30" s="23">
        <v>942</v>
      </c>
      <c r="C30" s="23">
        <v>930</v>
      </c>
      <c r="D30" s="23">
        <v>806</v>
      </c>
      <c r="E30" s="24">
        <v>-14.437367303609335</v>
      </c>
    </row>
    <row r="31" spans="1:5" ht="15" customHeight="1" x14ac:dyDescent="0.2">
      <c r="A31" s="22" t="s">
        <v>401</v>
      </c>
      <c r="B31" s="23">
        <v>1384</v>
      </c>
      <c r="C31" s="23">
        <v>1521</v>
      </c>
      <c r="D31" s="23">
        <v>1490</v>
      </c>
      <c r="E31" s="24">
        <v>7.6589595375722581</v>
      </c>
    </row>
    <row r="32" spans="1:5" ht="15" customHeight="1" x14ac:dyDescent="0.2">
      <c r="A32" s="22" t="s">
        <v>402</v>
      </c>
      <c r="B32" s="23">
        <v>1110</v>
      </c>
      <c r="C32" s="23">
        <v>1028</v>
      </c>
      <c r="D32" s="23">
        <v>1089</v>
      </c>
      <c r="E32" s="24">
        <v>-1.8918918918918877</v>
      </c>
    </row>
    <row r="33" spans="1:5" ht="15" customHeight="1" x14ac:dyDescent="0.2">
      <c r="A33" s="22" t="s">
        <v>403</v>
      </c>
      <c r="B33" s="23">
        <v>918</v>
      </c>
      <c r="C33" s="23">
        <v>764</v>
      </c>
      <c r="D33" s="23">
        <v>738</v>
      </c>
      <c r="E33" s="24">
        <v>-19.607843137254903</v>
      </c>
    </row>
    <row r="34" spans="1:5" ht="15" customHeight="1" x14ac:dyDescent="0.2">
      <c r="A34" s="22" t="s">
        <v>404</v>
      </c>
      <c r="B34" s="23">
        <v>569</v>
      </c>
      <c r="C34" s="23">
        <v>631</v>
      </c>
      <c r="D34" s="23">
        <v>656</v>
      </c>
      <c r="E34" s="24">
        <v>15.289982425307556</v>
      </c>
    </row>
    <row r="35" spans="1:5" ht="15" customHeight="1" x14ac:dyDescent="0.2">
      <c r="A35" s="22" t="s">
        <v>405</v>
      </c>
      <c r="B35" s="23">
        <v>222</v>
      </c>
      <c r="C35" s="23">
        <v>189</v>
      </c>
      <c r="D35" s="23">
        <v>229</v>
      </c>
      <c r="E35" s="24">
        <v>3.1531531531531556</v>
      </c>
    </row>
    <row r="36" spans="1:5" ht="15" customHeight="1" x14ac:dyDescent="0.2">
      <c r="A36" s="22" t="s">
        <v>406</v>
      </c>
      <c r="B36" s="23">
        <v>439</v>
      </c>
      <c r="C36" s="23">
        <v>429</v>
      </c>
      <c r="D36" s="23">
        <v>480</v>
      </c>
      <c r="E36" s="24">
        <v>9.3394077448747197</v>
      </c>
    </row>
    <row r="37" spans="1:5" ht="15" customHeight="1" x14ac:dyDescent="0.2">
      <c r="A37" s="25" t="s">
        <v>556</v>
      </c>
      <c r="B37" s="26">
        <v>469</v>
      </c>
      <c r="C37" s="26">
        <v>1699</v>
      </c>
      <c r="D37" s="26">
        <v>1677</v>
      </c>
      <c r="E37" s="27" t="s">
        <v>494</v>
      </c>
    </row>
    <row r="38" spans="1:5" ht="15" customHeight="1" x14ac:dyDescent="0.2">
      <c r="A38" s="19" t="s">
        <v>408</v>
      </c>
      <c r="B38" s="20">
        <v>1006</v>
      </c>
      <c r="C38" s="20">
        <v>1050</v>
      </c>
      <c r="D38" s="20">
        <v>1373</v>
      </c>
      <c r="E38" s="21">
        <v>36.481113320079515</v>
      </c>
    </row>
    <row r="39" spans="1:5" ht="15" customHeight="1" x14ac:dyDescent="0.2">
      <c r="A39" s="22" t="s">
        <v>409</v>
      </c>
      <c r="B39" s="23">
        <v>1347</v>
      </c>
      <c r="C39" s="23">
        <v>1264</v>
      </c>
      <c r="D39" s="23">
        <v>1150</v>
      </c>
      <c r="E39" s="24">
        <v>-14.625092798812176</v>
      </c>
    </row>
    <row r="40" spans="1:5" ht="15" customHeight="1" x14ac:dyDescent="0.2">
      <c r="A40" s="22" t="s">
        <v>410</v>
      </c>
      <c r="B40" s="23">
        <v>702</v>
      </c>
      <c r="C40" s="23">
        <v>839</v>
      </c>
      <c r="D40" s="23">
        <v>878</v>
      </c>
      <c r="E40" s="24">
        <v>25.071225071225072</v>
      </c>
    </row>
    <row r="41" spans="1:5" ht="15" customHeight="1" x14ac:dyDescent="0.2">
      <c r="A41" s="22" t="s">
        <v>411</v>
      </c>
      <c r="B41" s="23">
        <v>986</v>
      </c>
      <c r="C41" s="23">
        <v>997</v>
      </c>
      <c r="D41" s="23">
        <v>1009</v>
      </c>
      <c r="E41" s="24">
        <v>2.3326572008113544</v>
      </c>
    </row>
    <row r="42" spans="1:5" ht="15" customHeight="1" x14ac:dyDescent="0.2">
      <c r="A42" s="22" t="s">
        <v>412</v>
      </c>
      <c r="B42" s="23">
        <v>911</v>
      </c>
      <c r="C42" s="23">
        <v>699</v>
      </c>
      <c r="D42" s="23">
        <v>795</v>
      </c>
      <c r="E42" s="24">
        <v>-12.733260153677278</v>
      </c>
    </row>
    <row r="43" spans="1:5" ht="15" customHeight="1" x14ac:dyDescent="0.2">
      <c r="A43" s="22" t="s">
        <v>413</v>
      </c>
      <c r="B43" s="23">
        <v>593</v>
      </c>
      <c r="C43" s="23">
        <v>408</v>
      </c>
      <c r="D43" s="23">
        <v>412</v>
      </c>
      <c r="E43" s="24">
        <v>-30.522765598650921</v>
      </c>
    </row>
    <row r="44" spans="1:5" ht="15" customHeight="1" x14ac:dyDescent="0.2">
      <c r="A44" s="22" t="s">
        <v>414</v>
      </c>
      <c r="B44" s="23">
        <v>1218</v>
      </c>
      <c r="C44" s="23">
        <v>1220</v>
      </c>
      <c r="D44" s="23">
        <v>1070</v>
      </c>
      <c r="E44" s="24">
        <v>-12.151067323481115</v>
      </c>
    </row>
    <row r="45" spans="1:5" ht="15" customHeight="1" x14ac:dyDescent="0.2">
      <c r="A45" s="22" t="s">
        <v>415</v>
      </c>
      <c r="B45" s="23">
        <v>1402</v>
      </c>
      <c r="C45" s="23">
        <v>1448</v>
      </c>
      <c r="D45" s="23">
        <v>1340</v>
      </c>
      <c r="E45" s="24">
        <v>-4.4222539229671867</v>
      </c>
    </row>
    <row r="46" spans="1:5" ht="15" customHeight="1" x14ac:dyDescent="0.2">
      <c r="A46" s="22" t="s">
        <v>416</v>
      </c>
      <c r="B46" s="23">
        <v>1828</v>
      </c>
      <c r="C46" s="23">
        <v>1650</v>
      </c>
      <c r="D46" s="23">
        <v>1554</v>
      </c>
      <c r="E46" s="24">
        <v>-14.989059080962804</v>
      </c>
    </row>
    <row r="47" spans="1:5" ht="15" customHeight="1" x14ac:dyDescent="0.2">
      <c r="A47" s="22" t="s">
        <v>417</v>
      </c>
      <c r="B47" s="23">
        <v>843</v>
      </c>
      <c r="C47" s="23">
        <v>961</v>
      </c>
      <c r="D47" s="23">
        <v>958</v>
      </c>
      <c r="E47" s="24">
        <v>13.641755634638201</v>
      </c>
    </row>
    <row r="48" spans="1:5" ht="15" customHeight="1" x14ac:dyDescent="0.2">
      <c r="A48" s="22" t="s">
        <v>418</v>
      </c>
      <c r="B48" s="23">
        <v>612</v>
      </c>
      <c r="C48" s="23">
        <v>614</v>
      </c>
      <c r="D48" s="23">
        <v>641</v>
      </c>
      <c r="E48" s="24">
        <v>4.7385620915032689</v>
      </c>
    </row>
    <row r="49" spans="1:5" ht="15" customHeight="1" x14ac:dyDescent="0.2">
      <c r="A49" s="22" t="s">
        <v>419</v>
      </c>
      <c r="B49" s="23">
        <v>779</v>
      </c>
      <c r="C49" s="23">
        <v>778</v>
      </c>
      <c r="D49" s="23">
        <v>877</v>
      </c>
      <c r="E49" s="24">
        <v>12.580231065468553</v>
      </c>
    </row>
    <row r="50" spans="1:5" ht="15" customHeight="1" x14ac:dyDescent="0.2">
      <c r="A50" s="22" t="s">
        <v>420</v>
      </c>
      <c r="B50" s="23">
        <v>1410</v>
      </c>
      <c r="C50" s="23">
        <v>1292</v>
      </c>
      <c r="D50" s="23">
        <v>1161</v>
      </c>
      <c r="E50" s="24">
        <v>-17.659574468085111</v>
      </c>
    </row>
    <row r="51" spans="1:5" ht="15" customHeight="1" x14ac:dyDescent="0.2">
      <c r="A51" s="22" t="s">
        <v>557</v>
      </c>
      <c r="B51" s="23">
        <v>209</v>
      </c>
      <c r="C51" s="23">
        <v>160</v>
      </c>
      <c r="D51" s="23">
        <v>445</v>
      </c>
      <c r="E51" s="24" t="s">
        <v>494</v>
      </c>
    </row>
    <row r="52" spans="1:5" ht="15" customHeight="1" x14ac:dyDescent="0.2">
      <c r="A52" s="22" t="s">
        <v>422</v>
      </c>
      <c r="B52" s="23">
        <v>2463</v>
      </c>
      <c r="C52" s="23">
        <v>2282</v>
      </c>
      <c r="D52" s="23">
        <v>2384</v>
      </c>
      <c r="E52" s="24">
        <v>-3.2074705643524197</v>
      </c>
    </row>
    <row r="53" spans="1:5" ht="15" customHeight="1" x14ac:dyDescent="0.2">
      <c r="A53" s="22" t="s">
        <v>423</v>
      </c>
      <c r="B53" s="23">
        <v>835</v>
      </c>
      <c r="C53" s="23">
        <v>857</v>
      </c>
      <c r="D53" s="23">
        <v>819</v>
      </c>
      <c r="E53" s="24">
        <v>-1.9161676646706525</v>
      </c>
    </row>
    <row r="54" spans="1:5" ht="15" customHeight="1" x14ac:dyDescent="0.2">
      <c r="A54" s="22" t="s">
        <v>424</v>
      </c>
      <c r="B54" s="23">
        <v>456</v>
      </c>
      <c r="C54" s="23">
        <v>470</v>
      </c>
      <c r="D54" s="23">
        <v>574</v>
      </c>
      <c r="E54" s="24">
        <v>25.877192982456137</v>
      </c>
    </row>
    <row r="55" spans="1:5" ht="15" customHeight="1" x14ac:dyDescent="0.2">
      <c r="A55" s="22" t="s">
        <v>425</v>
      </c>
      <c r="B55" s="23">
        <v>1230</v>
      </c>
      <c r="C55" s="23">
        <v>1239</v>
      </c>
      <c r="D55" s="23">
        <v>1275</v>
      </c>
      <c r="E55" s="24">
        <v>3.6585365853658516</v>
      </c>
    </row>
    <row r="56" spans="1:5" ht="15" customHeight="1" x14ac:dyDescent="0.2">
      <c r="A56" s="22" t="s">
        <v>426</v>
      </c>
      <c r="B56" s="23">
        <v>1204</v>
      </c>
      <c r="C56" s="23">
        <v>1180</v>
      </c>
      <c r="D56" s="23">
        <v>1017</v>
      </c>
      <c r="E56" s="24">
        <v>-15.531561461794027</v>
      </c>
    </row>
    <row r="57" spans="1:5" ht="15" customHeight="1" x14ac:dyDescent="0.2">
      <c r="A57" s="22" t="s">
        <v>427</v>
      </c>
      <c r="B57" s="23">
        <v>804</v>
      </c>
      <c r="C57" s="23">
        <v>734</v>
      </c>
      <c r="D57" s="23">
        <v>749</v>
      </c>
      <c r="E57" s="24">
        <v>-6.8407960199004947</v>
      </c>
    </row>
    <row r="58" spans="1:5" ht="15" customHeight="1" x14ac:dyDescent="0.2">
      <c r="A58" s="22" t="s">
        <v>428</v>
      </c>
      <c r="B58" s="23">
        <v>1690</v>
      </c>
      <c r="C58" s="23">
        <v>1653</v>
      </c>
      <c r="D58" s="23">
        <v>1580</v>
      </c>
      <c r="E58" s="24">
        <v>-6.5088757396449637</v>
      </c>
    </row>
    <row r="59" spans="1:5" ht="15" customHeight="1" x14ac:dyDescent="0.2">
      <c r="A59" s="22" t="s">
        <v>429</v>
      </c>
      <c r="B59" s="23">
        <v>1133</v>
      </c>
      <c r="C59" s="23">
        <v>1197</v>
      </c>
      <c r="D59" s="23">
        <v>1124</v>
      </c>
      <c r="E59" s="24">
        <v>-0.79435127978817377</v>
      </c>
    </row>
    <row r="60" spans="1:5" ht="15" customHeight="1" x14ac:dyDescent="0.2">
      <c r="A60" s="22" t="s">
        <v>430</v>
      </c>
      <c r="B60" s="23">
        <v>1580</v>
      </c>
      <c r="C60" s="23">
        <v>1591</v>
      </c>
      <c r="D60" s="23">
        <v>1802</v>
      </c>
      <c r="E60" s="24">
        <v>14.050632911392398</v>
      </c>
    </row>
    <row r="61" spans="1:5" ht="24.95" customHeight="1" x14ac:dyDescent="0.2">
      <c r="A61" s="76" t="s">
        <v>560</v>
      </c>
      <c r="B61" s="23">
        <v>103</v>
      </c>
      <c r="C61" s="23">
        <v>120</v>
      </c>
      <c r="D61" s="23">
        <v>199</v>
      </c>
      <c r="E61" s="24">
        <v>93.203883495145618</v>
      </c>
    </row>
    <row r="62" spans="1:5" ht="15" customHeight="1" x14ac:dyDescent="0.2">
      <c r="A62" s="22" t="s">
        <v>431</v>
      </c>
      <c r="B62" s="23">
        <v>1508</v>
      </c>
      <c r="C62" s="23">
        <v>1342</v>
      </c>
      <c r="D62" s="23">
        <v>1565</v>
      </c>
      <c r="E62" s="24">
        <v>3.7798408488063728</v>
      </c>
    </row>
    <row r="63" spans="1:5" ht="15" customHeight="1" x14ac:dyDescent="0.2">
      <c r="A63" s="22" t="s">
        <v>432</v>
      </c>
      <c r="B63" s="23">
        <v>632</v>
      </c>
      <c r="C63" s="23">
        <v>660</v>
      </c>
      <c r="D63" s="23">
        <v>615</v>
      </c>
      <c r="E63" s="24">
        <v>-2.6898734177215147</v>
      </c>
    </row>
    <row r="64" spans="1:5" ht="15" customHeight="1" x14ac:dyDescent="0.2">
      <c r="A64" s="22" t="s">
        <v>433</v>
      </c>
      <c r="B64" s="23">
        <v>1280</v>
      </c>
      <c r="C64" s="23">
        <v>1163</v>
      </c>
      <c r="D64" s="23">
        <v>1311</v>
      </c>
      <c r="E64" s="24">
        <v>2.421875</v>
      </c>
    </row>
    <row r="65" spans="1:5" ht="15" customHeight="1" x14ac:dyDescent="0.2">
      <c r="A65" s="22" t="s">
        <v>434</v>
      </c>
      <c r="B65" s="23">
        <v>1656</v>
      </c>
      <c r="C65" s="23">
        <v>1627</v>
      </c>
      <c r="D65" s="23">
        <v>1733</v>
      </c>
      <c r="E65" s="24">
        <v>4.6497584541062764</v>
      </c>
    </row>
    <row r="66" spans="1:5" ht="15" customHeight="1" x14ac:dyDescent="0.2">
      <c r="A66" s="22" t="s">
        <v>558</v>
      </c>
      <c r="B66" s="23">
        <v>394</v>
      </c>
      <c r="C66" s="23">
        <v>1156</v>
      </c>
      <c r="D66" s="23">
        <v>1053</v>
      </c>
      <c r="E66" s="24" t="s">
        <v>494</v>
      </c>
    </row>
    <row r="67" spans="1:5" ht="15" customHeight="1" x14ac:dyDescent="0.2">
      <c r="A67" s="22" t="s">
        <v>436</v>
      </c>
      <c r="B67" s="23">
        <v>2150</v>
      </c>
      <c r="C67" s="23">
        <v>2229</v>
      </c>
      <c r="D67" s="23">
        <v>2200</v>
      </c>
      <c r="E67" s="24">
        <v>2.3255813953488342</v>
      </c>
    </row>
    <row r="68" spans="1:5" ht="15" customHeight="1" x14ac:dyDescent="0.2">
      <c r="A68" s="22" t="s">
        <v>437</v>
      </c>
      <c r="B68" s="23">
        <v>658</v>
      </c>
      <c r="C68" s="23">
        <v>616</v>
      </c>
      <c r="D68" s="23">
        <v>595</v>
      </c>
      <c r="E68" s="24">
        <v>-9.574468085106389</v>
      </c>
    </row>
    <row r="69" spans="1:5" ht="15" customHeight="1" x14ac:dyDescent="0.2">
      <c r="A69" s="22" t="s">
        <v>438</v>
      </c>
      <c r="B69" s="23">
        <v>463</v>
      </c>
      <c r="C69" s="23">
        <v>496</v>
      </c>
      <c r="D69" s="23">
        <v>472</v>
      </c>
      <c r="E69" s="24">
        <v>1.9438444924406042</v>
      </c>
    </row>
    <row r="70" spans="1:5" ht="15" customHeight="1" x14ac:dyDescent="0.2">
      <c r="A70" s="22" t="s">
        <v>439</v>
      </c>
      <c r="B70" s="23">
        <v>403</v>
      </c>
      <c r="C70" s="23">
        <v>485</v>
      </c>
      <c r="D70" s="23">
        <v>504</v>
      </c>
      <c r="E70" s="24">
        <v>25.062034739454091</v>
      </c>
    </row>
    <row r="71" spans="1:5" ht="15" customHeight="1" x14ac:dyDescent="0.2">
      <c r="A71" s="22" t="s">
        <v>440</v>
      </c>
      <c r="B71" s="23">
        <v>856</v>
      </c>
      <c r="C71" s="23">
        <v>752</v>
      </c>
      <c r="D71" s="23">
        <v>747</v>
      </c>
      <c r="E71" s="24">
        <v>-12.733644859813083</v>
      </c>
    </row>
    <row r="72" spans="1:5" ht="15" customHeight="1" x14ac:dyDescent="0.2">
      <c r="A72" s="22" t="s">
        <v>441</v>
      </c>
      <c r="B72" s="23">
        <v>859</v>
      </c>
      <c r="C72" s="23">
        <v>752</v>
      </c>
      <c r="D72" s="23">
        <v>786</v>
      </c>
      <c r="E72" s="24">
        <v>-8.4982537834691527</v>
      </c>
    </row>
    <row r="73" spans="1:5" ht="15" customHeight="1" x14ac:dyDescent="0.2">
      <c r="A73" s="25" t="s">
        <v>442</v>
      </c>
      <c r="B73" s="26">
        <v>822</v>
      </c>
      <c r="C73" s="26">
        <v>888</v>
      </c>
      <c r="D73" s="26">
        <v>1230</v>
      </c>
      <c r="E73" s="27">
        <v>49.635036496350352</v>
      </c>
    </row>
    <row r="74" spans="1:5" ht="5.0999999999999996" customHeight="1" x14ac:dyDescent="0.2">
      <c r="A74" s="32"/>
      <c r="B74" s="32"/>
      <c r="C74" s="32"/>
      <c r="D74" s="32"/>
      <c r="E74" s="33"/>
    </row>
    <row r="75" spans="1:5" ht="15" customHeight="1" x14ac:dyDescent="0.2">
      <c r="A75" s="34" t="s">
        <v>443</v>
      </c>
      <c r="B75" s="35">
        <v>24788</v>
      </c>
      <c r="C75" s="35">
        <v>23683</v>
      </c>
      <c r="D75" s="35">
        <v>21719</v>
      </c>
      <c r="E75" s="31">
        <v>-11.958805355303809</v>
      </c>
    </row>
    <row r="76" spans="1:5" ht="5.0999999999999996" customHeight="1" x14ac:dyDescent="0.2">
      <c r="A76" s="8"/>
      <c r="B76" s="8"/>
      <c r="C76" s="8"/>
      <c r="D76" s="8"/>
      <c r="E76" s="12"/>
    </row>
    <row r="77" spans="1:5" ht="24.95" customHeight="1" x14ac:dyDescent="0.2">
      <c r="A77" s="75" t="s">
        <v>589</v>
      </c>
      <c r="B77" s="20">
        <v>616</v>
      </c>
      <c r="C77" s="20">
        <v>504</v>
      </c>
      <c r="D77" s="20">
        <v>577</v>
      </c>
      <c r="E77" s="21">
        <v>-6.3311688311688243</v>
      </c>
    </row>
    <row r="78" spans="1:5" ht="24.95" customHeight="1" x14ac:dyDescent="0.2">
      <c r="A78" s="76" t="s">
        <v>590</v>
      </c>
      <c r="B78" s="23">
        <v>333</v>
      </c>
      <c r="C78" s="23">
        <v>551</v>
      </c>
      <c r="D78" s="23">
        <v>548</v>
      </c>
      <c r="E78" s="24">
        <v>64.564564564564563</v>
      </c>
    </row>
    <row r="79" spans="1:5" ht="15" customHeight="1" x14ac:dyDescent="0.2">
      <c r="A79" s="22" t="s">
        <v>444</v>
      </c>
      <c r="B79" s="23">
        <v>220</v>
      </c>
      <c r="C79" s="23">
        <v>185</v>
      </c>
      <c r="D79" s="23">
        <v>214</v>
      </c>
      <c r="E79" s="24">
        <v>-2.7272727272727337</v>
      </c>
    </row>
    <row r="80" spans="1:5" ht="15" customHeight="1" x14ac:dyDescent="0.2">
      <c r="A80" s="22" t="s">
        <v>445</v>
      </c>
      <c r="B80" s="23">
        <v>838</v>
      </c>
      <c r="C80" s="23">
        <v>435</v>
      </c>
      <c r="D80" s="23">
        <v>337</v>
      </c>
      <c r="E80" s="24">
        <v>-59.785202863961814</v>
      </c>
    </row>
    <row r="81" spans="1:5" ht="15" customHeight="1" x14ac:dyDescent="0.2">
      <c r="A81" s="22" t="s">
        <v>446</v>
      </c>
      <c r="B81" s="23">
        <v>647</v>
      </c>
      <c r="C81" s="23">
        <v>562</v>
      </c>
      <c r="D81" s="23">
        <v>467</v>
      </c>
      <c r="E81" s="24">
        <v>-27.820710973724886</v>
      </c>
    </row>
    <row r="82" spans="1:5" ht="24.95" customHeight="1" x14ac:dyDescent="0.2">
      <c r="A82" s="76" t="s">
        <v>561</v>
      </c>
      <c r="B82" s="23">
        <v>740</v>
      </c>
      <c r="C82" s="23">
        <v>561</v>
      </c>
      <c r="D82" s="23">
        <v>633</v>
      </c>
      <c r="E82" s="24">
        <v>-14.459459459459453</v>
      </c>
    </row>
    <row r="83" spans="1:5" ht="24.95" customHeight="1" x14ac:dyDescent="0.2">
      <c r="A83" s="76" t="s">
        <v>260</v>
      </c>
      <c r="B83" s="23">
        <v>184</v>
      </c>
      <c r="C83" s="23">
        <v>226</v>
      </c>
      <c r="D83" s="23">
        <v>266</v>
      </c>
      <c r="E83" s="24">
        <v>44.565217391304344</v>
      </c>
    </row>
    <row r="84" spans="1:5" ht="24.95" customHeight="1" x14ac:dyDescent="0.2">
      <c r="A84" s="76" t="s">
        <v>592</v>
      </c>
      <c r="B84" s="23">
        <v>669</v>
      </c>
      <c r="C84" s="23">
        <v>874</v>
      </c>
      <c r="D84" s="23">
        <v>868</v>
      </c>
      <c r="E84" s="24">
        <v>29.745889387144985</v>
      </c>
    </row>
    <row r="85" spans="1:5" ht="24.95" customHeight="1" x14ac:dyDescent="0.2">
      <c r="A85" s="76" t="s">
        <v>579</v>
      </c>
      <c r="B85" s="23">
        <v>514</v>
      </c>
      <c r="C85" s="23">
        <v>481</v>
      </c>
      <c r="D85" s="23">
        <v>533</v>
      </c>
      <c r="E85" s="24">
        <v>3.6964980544747021</v>
      </c>
    </row>
    <row r="86" spans="1:5" ht="15" customHeight="1" x14ac:dyDescent="0.2">
      <c r="A86" s="22" t="s">
        <v>447</v>
      </c>
      <c r="B86" s="23">
        <v>657</v>
      </c>
      <c r="C86" s="23">
        <v>501</v>
      </c>
      <c r="D86" s="23">
        <v>561</v>
      </c>
      <c r="E86" s="24">
        <v>-14.611872146118728</v>
      </c>
    </row>
    <row r="87" spans="1:5" ht="24.95" customHeight="1" x14ac:dyDescent="0.2">
      <c r="A87" s="76" t="s">
        <v>578</v>
      </c>
      <c r="B87" s="23">
        <v>252</v>
      </c>
      <c r="C87" s="23">
        <v>345</v>
      </c>
      <c r="D87" s="23">
        <v>392</v>
      </c>
      <c r="E87" s="24">
        <v>55.555555555555543</v>
      </c>
    </row>
    <row r="88" spans="1:5" ht="24.95" customHeight="1" x14ac:dyDescent="0.2">
      <c r="A88" s="76" t="s">
        <v>577</v>
      </c>
      <c r="B88" s="23">
        <v>583</v>
      </c>
      <c r="C88" s="23">
        <v>806</v>
      </c>
      <c r="D88" s="23">
        <v>879</v>
      </c>
      <c r="E88" s="24">
        <v>50.771869639794176</v>
      </c>
    </row>
    <row r="89" spans="1:5" ht="24.95" customHeight="1" x14ac:dyDescent="0.2">
      <c r="A89" s="76" t="s">
        <v>576</v>
      </c>
      <c r="B89" s="23">
        <v>254</v>
      </c>
      <c r="C89" s="23">
        <v>231</v>
      </c>
      <c r="D89" s="23">
        <v>229</v>
      </c>
      <c r="E89" s="24">
        <v>-9.8425196850393633</v>
      </c>
    </row>
    <row r="90" spans="1:5" ht="15" customHeight="1" x14ac:dyDescent="0.2">
      <c r="A90" s="22" t="s">
        <v>448</v>
      </c>
      <c r="B90" s="23">
        <v>217</v>
      </c>
      <c r="C90" s="23">
        <v>268</v>
      </c>
      <c r="D90" s="23">
        <v>216</v>
      </c>
      <c r="E90" s="24">
        <v>-0.46082949308755872</v>
      </c>
    </row>
    <row r="91" spans="1:5" ht="15" customHeight="1" x14ac:dyDescent="0.2">
      <c r="A91" s="22" t="s">
        <v>449</v>
      </c>
      <c r="B91" s="23">
        <v>872</v>
      </c>
      <c r="C91" s="23">
        <v>719</v>
      </c>
      <c r="D91" s="23">
        <v>741</v>
      </c>
      <c r="E91" s="24">
        <v>-15.022935779816507</v>
      </c>
    </row>
    <row r="92" spans="1:5" ht="15" customHeight="1" x14ac:dyDescent="0.2">
      <c r="A92" s="22" t="s">
        <v>450</v>
      </c>
      <c r="B92" s="23">
        <v>362</v>
      </c>
      <c r="C92" s="23">
        <v>350</v>
      </c>
      <c r="D92" s="23">
        <v>280</v>
      </c>
      <c r="E92" s="24">
        <v>-22.651933701657455</v>
      </c>
    </row>
    <row r="93" spans="1:5" ht="15" customHeight="1" x14ac:dyDescent="0.2">
      <c r="A93" s="22" t="s">
        <v>451</v>
      </c>
      <c r="B93" s="23">
        <v>245</v>
      </c>
      <c r="C93" s="23">
        <v>176</v>
      </c>
      <c r="D93" s="23">
        <v>140</v>
      </c>
      <c r="E93" s="24">
        <v>-42.857142857142854</v>
      </c>
    </row>
    <row r="94" spans="1:5" ht="15" customHeight="1" x14ac:dyDescent="0.2">
      <c r="A94" s="22" t="s">
        <v>452</v>
      </c>
      <c r="B94" s="23">
        <v>579</v>
      </c>
      <c r="C94" s="23">
        <v>1162</v>
      </c>
      <c r="D94" s="23">
        <v>964</v>
      </c>
      <c r="E94" s="24">
        <v>66.493955094991378</v>
      </c>
    </row>
    <row r="95" spans="1:5" ht="15" customHeight="1" x14ac:dyDescent="0.2">
      <c r="A95" s="22" t="s">
        <v>4</v>
      </c>
      <c r="B95" s="23">
        <v>171</v>
      </c>
      <c r="C95" s="23">
        <v>101</v>
      </c>
      <c r="D95" s="23">
        <v>132</v>
      </c>
      <c r="E95" s="24">
        <v>-22.807017543859644</v>
      </c>
    </row>
    <row r="96" spans="1:5" ht="15" customHeight="1" x14ac:dyDescent="0.2">
      <c r="A96" s="22" t="s">
        <v>5</v>
      </c>
      <c r="B96" s="23">
        <v>626</v>
      </c>
      <c r="C96" s="23">
        <v>465</v>
      </c>
      <c r="D96" s="23">
        <v>282</v>
      </c>
      <c r="E96" s="24">
        <v>-54.952076677316292</v>
      </c>
    </row>
    <row r="97" spans="1:5" ht="24.95" customHeight="1" x14ac:dyDescent="0.2">
      <c r="A97" s="76" t="s">
        <v>281</v>
      </c>
      <c r="B97" s="23">
        <v>428</v>
      </c>
      <c r="C97" s="23">
        <v>466</v>
      </c>
      <c r="D97" s="23">
        <v>400</v>
      </c>
      <c r="E97" s="24">
        <v>-6.5420560747663501</v>
      </c>
    </row>
    <row r="98" spans="1:5" ht="15" customHeight="1" x14ac:dyDescent="0.2">
      <c r="A98" s="22" t="s">
        <v>453</v>
      </c>
      <c r="B98" s="23">
        <v>363</v>
      </c>
      <c r="C98" s="23">
        <v>353</v>
      </c>
      <c r="D98" s="23">
        <v>262</v>
      </c>
      <c r="E98" s="24">
        <v>-27.823691460055102</v>
      </c>
    </row>
    <row r="99" spans="1:5" ht="15" customHeight="1" x14ac:dyDescent="0.2">
      <c r="A99" s="22" t="s">
        <v>6</v>
      </c>
      <c r="B99" s="23">
        <v>392</v>
      </c>
      <c r="C99" s="23">
        <v>258</v>
      </c>
      <c r="D99" s="23">
        <v>128</v>
      </c>
      <c r="E99" s="24">
        <v>-67.34693877551021</v>
      </c>
    </row>
    <row r="100" spans="1:5" ht="15" customHeight="1" x14ac:dyDescent="0.2">
      <c r="A100" s="22" t="s">
        <v>7</v>
      </c>
      <c r="B100" s="23">
        <v>725</v>
      </c>
      <c r="C100" s="23">
        <v>782</v>
      </c>
      <c r="D100" s="23">
        <v>568</v>
      </c>
      <c r="E100" s="24">
        <v>-21.65517241379311</v>
      </c>
    </row>
    <row r="101" spans="1:5" ht="15" customHeight="1" x14ac:dyDescent="0.2">
      <c r="A101" s="22" t="s">
        <v>454</v>
      </c>
      <c r="B101" s="23">
        <v>471</v>
      </c>
      <c r="C101" s="23">
        <v>474</v>
      </c>
      <c r="D101" s="23">
        <v>390</v>
      </c>
      <c r="E101" s="24">
        <v>-17.197452229299358</v>
      </c>
    </row>
    <row r="102" spans="1:5" ht="24.95" customHeight="1" x14ac:dyDescent="0.2">
      <c r="A102" s="76" t="s">
        <v>575</v>
      </c>
      <c r="B102" s="23">
        <v>316</v>
      </c>
      <c r="C102" s="23">
        <v>389</v>
      </c>
      <c r="D102" s="23">
        <v>461</v>
      </c>
      <c r="E102" s="24">
        <v>45.886075949367097</v>
      </c>
    </row>
    <row r="103" spans="1:5" ht="15" customHeight="1" x14ac:dyDescent="0.2">
      <c r="A103" s="22" t="s">
        <v>8</v>
      </c>
      <c r="B103" s="23">
        <v>466</v>
      </c>
      <c r="C103" s="23">
        <v>402</v>
      </c>
      <c r="D103" s="23">
        <v>432</v>
      </c>
      <c r="E103" s="24">
        <v>-7.2961373390557895</v>
      </c>
    </row>
    <row r="104" spans="1:5" ht="15" customHeight="1" x14ac:dyDescent="0.2">
      <c r="A104" s="22" t="s">
        <v>9</v>
      </c>
      <c r="B104" s="23">
        <v>254</v>
      </c>
      <c r="C104" s="23">
        <v>246</v>
      </c>
      <c r="D104" s="23">
        <v>342</v>
      </c>
      <c r="E104" s="24">
        <v>34.645669291338578</v>
      </c>
    </row>
    <row r="105" spans="1:5" ht="15" customHeight="1" x14ac:dyDescent="0.2">
      <c r="A105" s="22" t="s">
        <v>455</v>
      </c>
      <c r="B105" s="23">
        <v>1</v>
      </c>
      <c r="C105" s="23">
        <v>6</v>
      </c>
      <c r="D105" s="23">
        <v>1</v>
      </c>
      <c r="E105" s="74">
        <v>0</v>
      </c>
    </row>
    <row r="106" spans="1:5" ht="15" customHeight="1" x14ac:dyDescent="0.2">
      <c r="A106" s="22" t="s">
        <v>456</v>
      </c>
      <c r="B106" s="23">
        <v>553</v>
      </c>
      <c r="C106" s="23">
        <v>713</v>
      </c>
      <c r="D106" s="23">
        <v>531</v>
      </c>
      <c r="E106" s="24">
        <v>-3.9783001808318232</v>
      </c>
    </row>
    <row r="107" spans="1:5" ht="24.95" customHeight="1" x14ac:dyDescent="0.2">
      <c r="A107" s="76" t="s">
        <v>574</v>
      </c>
      <c r="B107" s="23">
        <v>682</v>
      </c>
      <c r="C107" s="23">
        <v>613</v>
      </c>
      <c r="D107" s="23">
        <v>392</v>
      </c>
      <c r="E107" s="24">
        <v>-42.521994134897362</v>
      </c>
    </row>
    <row r="108" spans="1:5" ht="15" customHeight="1" x14ac:dyDescent="0.2">
      <c r="A108" s="25" t="s">
        <v>457</v>
      </c>
      <c r="B108" s="26">
        <v>785</v>
      </c>
      <c r="C108" s="26">
        <v>776</v>
      </c>
      <c r="D108" s="26">
        <v>751</v>
      </c>
      <c r="E108" s="27">
        <v>-4.3312101910828034</v>
      </c>
    </row>
    <row r="109" spans="1:5" ht="24.95" customHeight="1" x14ac:dyDescent="0.2">
      <c r="A109" s="75" t="s">
        <v>573</v>
      </c>
      <c r="B109" s="20">
        <v>1225</v>
      </c>
      <c r="C109" s="20">
        <v>1074</v>
      </c>
      <c r="D109" s="20">
        <v>1024</v>
      </c>
      <c r="E109" s="21">
        <v>-16.408163265306129</v>
      </c>
    </row>
    <row r="110" spans="1:5" ht="24.95" customHeight="1" x14ac:dyDescent="0.2">
      <c r="A110" s="76" t="s">
        <v>572</v>
      </c>
      <c r="B110" s="23">
        <v>607</v>
      </c>
      <c r="C110" s="23">
        <v>555</v>
      </c>
      <c r="D110" s="23">
        <v>385</v>
      </c>
      <c r="E110" s="24">
        <v>-36.573311367380562</v>
      </c>
    </row>
    <row r="111" spans="1:5" ht="24.95" customHeight="1" x14ac:dyDescent="0.2">
      <c r="A111" s="76" t="s">
        <v>571</v>
      </c>
      <c r="B111" s="23">
        <v>320</v>
      </c>
      <c r="C111" s="23">
        <v>329</v>
      </c>
      <c r="D111" s="23">
        <v>338</v>
      </c>
      <c r="E111" s="24">
        <v>5.625</v>
      </c>
    </row>
    <row r="112" spans="1:5" ht="24.95" customHeight="1" x14ac:dyDescent="0.2">
      <c r="A112" s="76" t="s">
        <v>570</v>
      </c>
      <c r="B112" s="23">
        <v>836</v>
      </c>
      <c r="C112" s="23">
        <v>786</v>
      </c>
      <c r="D112" s="23">
        <v>631</v>
      </c>
      <c r="E112" s="24">
        <v>-24.52153110047847</v>
      </c>
    </row>
    <row r="113" spans="1:5" ht="15" customHeight="1" x14ac:dyDescent="0.2">
      <c r="A113" s="22" t="s">
        <v>458</v>
      </c>
      <c r="B113" s="23">
        <v>1169</v>
      </c>
      <c r="C113" s="23">
        <v>1136</v>
      </c>
      <c r="D113" s="23">
        <v>1067</v>
      </c>
      <c r="E113" s="24">
        <v>-8.7254063301967477</v>
      </c>
    </row>
    <row r="114" spans="1:5" ht="24.95" customHeight="1" x14ac:dyDescent="0.2">
      <c r="A114" s="76" t="s">
        <v>569</v>
      </c>
      <c r="B114" s="23">
        <v>393</v>
      </c>
      <c r="C114" s="23">
        <v>347</v>
      </c>
      <c r="D114" s="23">
        <v>431</v>
      </c>
      <c r="E114" s="24">
        <v>9.669211195928753</v>
      </c>
    </row>
    <row r="115" spans="1:5" ht="15" customHeight="1" x14ac:dyDescent="0.2">
      <c r="A115" s="22" t="s">
        <v>459</v>
      </c>
      <c r="B115" s="23">
        <v>376</v>
      </c>
      <c r="C115" s="23">
        <v>345</v>
      </c>
      <c r="D115" s="23">
        <v>291</v>
      </c>
      <c r="E115" s="24">
        <v>-22.606382978723403</v>
      </c>
    </row>
    <row r="116" spans="1:5" ht="24.95" customHeight="1" x14ac:dyDescent="0.2">
      <c r="A116" s="76" t="s">
        <v>583</v>
      </c>
      <c r="B116" s="23">
        <v>1041</v>
      </c>
      <c r="C116" s="23">
        <v>643</v>
      </c>
      <c r="D116" s="23">
        <v>642</v>
      </c>
      <c r="E116" s="24">
        <v>-38.328530259365998</v>
      </c>
    </row>
    <row r="117" spans="1:5" ht="24.95" customHeight="1" x14ac:dyDescent="0.2">
      <c r="A117" s="76" t="s">
        <v>598</v>
      </c>
      <c r="B117" s="23">
        <v>513</v>
      </c>
      <c r="C117" s="23">
        <v>165</v>
      </c>
      <c r="D117" s="23">
        <v>347</v>
      </c>
      <c r="E117" s="24" t="s">
        <v>494</v>
      </c>
    </row>
    <row r="118" spans="1:5" ht="24.95" customHeight="1" x14ac:dyDescent="0.2">
      <c r="A118" s="76" t="s">
        <v>586</v>
      </c>
      <c r="B118" s="23">
        <v>579</v>
      </c>
      <c r="C118" s="23">
        <v>566</v>
      </c>
      <c r="D118" s="23">
        <v>316</v>
      </c>
      <c r="E118" s="24">
        <v>-45.423143350604491</v>
      </c>
    </row>
    <row r="119" spans="1:5" ht="24.95" customHeight="1" x14ac:dyDescent="0.2">
      <c r="A119" s="76" t="s">
        <v>567</v>
      </c>
      <c r="B119" s="23">
        <v>1172</v>
      </c>
      <c r="C119" s="23">
        <v>822</v>
      </c>
      <c r="D119" s="23">
        <v>681</v>
      </c>
      <c r="E119" s="24">
        <v>-41.894197952218427</v>
      </c>
    </row>
    <row r="120" spans="1:5" ht="15" customHeight="1" x14ac:dyDescent="0.2">
      <c r="A120" s="22" t="s">
        <v>460</v>
      </c>
      <c r="B120" s="23">
        <v>417</v>
      </c>
      <c r="C120" s="23">
        <v>605</v>
      </c>
      <c r="D120" s="23">
        <v>485</v>
      </c>
      <c r="E120" s="24">
        <v>16.306954436450837</v>
      </c>
    </row>
    <row r="121" spans="1:5" ht="24.95" customHeight="1" x14ac:dyDescent="0.2">
      <c r="A121" s="76" t="s">
        <v>566</v>
      </c>
      <c r="B121" s="23">
        <v>672</v>
      </c>
      <c r="C121" s="23">
        <v>694</v>
      </c>
      <c r="D121" s="23">
        <v>775</v>
      </c>
      <c r="E121" s="24">
        <v>15.327380952380949</v>
      </c>
    </row>
    <row r="122" spans="1:5" ht="24.95" customHeight="1" x14ac:dyDescent="0.2">
      <c r="A122" s="77" t="s">
        <v>565</v>
      </c>
      <c r="B122" s="26">
        <v>453</v>
      </c>
      <c r="C122" s="26">
        <v>635</v>
      </c>
      <c r="D122" s="26">
        <v>389</v>
      </c>
      <c r="E122" s="27">
        <v>-14.128035320088301</v>
      </c>
    </row>
    <row r="123" spans="1:5" ht="5.0999999999999996" customHeight="1" x14ac:dyDescent="0.2">
      <c r="A123" s="8"/>
      <c r="B123" s="8"/>
      <c r="C123" s="8"/>
      <c r="D123" s="8"/>
      <c r="E123" s="12"/>
    </row>
    <row r="124" spans="1:5" ht="15" customHeight="1" x14ac:dyDescent="0.2">
      <c r="A124" s="13" t="s">
        <v>548</v>
      </c>
      <c r="B124" s="14">
        <v>1317</v>
      </c>
      <c r="C124" s="14">
        <v>1788</v>
      </c>
      <c r="D124" s="14">
        <v>5253</v>
      </c>
      <c r="E124" s="15">
        <v>9.9534883720930196</v>
      </c>
    </row>
    <row r="125" spans="1:5" ht="5.0999999999999996" customHeight="1" x14ac:dyDescent="0.2">
      <c r="A125" s="8"/>
      <c r="B125" s="8"/>
      <c r="C125" s="8"/>
      <c r="D125" s="8"/>
      <c r="E125" s="12"/>
    </row>
    <row r="126" spans="1:5" ht="15" customHeight="1" x14ac:dyDescent="0.2">
      <c r="A126" s="34" t="s">
        <v>462</v>
      </c>
      <c r="B126" s="35">
        <v>1239</v>
      </c>
      <c r="C126" s="35">
        <v>1199</v>
      </c>
      <c r="D126" s="35">
        <v>1387</v>
      </c>
      <c r="E126" s="31">
        <v>1.7034068136272538</v>
      </c>
    </row>
    <row r="127" spans="1:5" ht="5.0999999999999996" customHeight="1" x14ac:dyDescent="0.2">
      <c r="A127" s="8"/>
      <c r="B127" s="8"/>
      <c r="C127" s="8"/>
      <c r="D127" s="8"/>
      <c r="E127" s="12"/>
    </row>
    <row r="128" spans="1:5" ht="15" customHeight="1" x14ac:dyDescent="0.2">
      <c r="A128" s="19" t="s">
        <v>463</v>
      </c>
      <c r="B128" s="20">
        <v>47</v>
      </c>
      <c r="C128" s="20">
        <v>52</v>
      </c>
      <c r="D128" s="20">
        <v>88</v>
      </c>
      <c r="E128" s="21">
        <v>87.2340425531915</v>
      </c>
    </row>
    <row r="129" spans="1:5" ht="15" customHeight="1" x14ac:dyDescent="0.2">
      <c r="A129" s="22" t="s">
        <v>549</v>
      </c>
      <c r="B129" s="23" t="s">
        <v>494</v>
      </c>
      <c r="C129" s="23">
        <v>70</v>
      </c>
      <c r="D129" s="23">
        <v>180</v>
      </c>
      <c r="E129" s="24" t="s">
        <v>494</v>
      </c>
    </row>
    <row r="130" spans="1:5" ht="15" customHeight="1" x14ac:dyDescent="0.2">
      <c r="A130" s="22" t="s">
        <v>550</v>
      </c>
      <c r="B130" s="23" t="s">
        <v>494</v>
      </c>
      <c r="C130" s="23" t="s">
        <v>494</v>
      </c>
      <c r="D130" s="23" t="s">
        <v>494</v>
      </c>
      <c r="E130" s="24" t="s">
        <v>494</v>
      </c>
    </row>
    <row r="131" spans="1:5" ht="15" customHeight="1" x14ac:dyDescent="0.2">
      <c r="A131" s="22" t="s">
        <v>466</v>
      </c>
      <c r="B131" s="23">
        <v>127</v>
      </c>
      <c r="C131" s="23">
        <v>185</v>
      </c>
      <c r="D131" s="23">
        <v>169</v>
      </c>
      <c r="E131" s="24">
        <v>33.070866141732296</v>
      </c>
    </row>
    <row r="132" spans="1:5" ht="24.95" customHeight="1" x14ac:dyDescent="0.2">
      <c r="A132" s="76" t="s">
        <v>593</v>
      </c>
      <c r="B132" s="23">
        <v>13</v>
      </c>
      <c r="C132" s="23">
        <v>5</v>
      </c>
      <c r="D132" s="23">
        <v>4</v>
      </c>
      <c r="E132" s="24">
        <v>-69.230769230769226</v>
      </c>
    </row>
    <row r="133" spans="1:5" ht="15" customHeight="1" x14ac:dyDescent="0.2">
      <c r="A133" s="22" t="s">
        <v>551</v>
      </c>
      <c r="B133" s="23">
        <v>128</v>
      </c>
      <c r="C133" s="23">
        <v>23</v>
      </c>
      <c r="D133" s="23">
        <v>26</v>
      </c>
      <c r="E133" s="24" t="s">
        <v>494</v>
      </c>
    </row>
    <row r="134" spans="1:5" ht="15" customHeight="1" x14ac:dyDescent="0.2">
      <c r="A134" s="22" t="s">
        <v>468</v>
      </c>
      <c r="B134" s="23">
        <v>177</v>
      </c>
      <c r="C134" s="23">
        <v>225</v>
      </c>
      <c r="D134" s="23">
        <v>159</v>
      </c>
      <c r="E134" s="24">
        <v>-10.169491525423723</v>
      </c>
    </row>
    <row r="135" spans="1:5" ht="15" customHeight="1" x14ac:dyDescent="0.2">
      <c r="A135" s="22" t="s">
        <v>469</v>
      </c>
      <c r="B135" s="23">
        <v>119</v>
      </c>
      <c r="C135" s="23">
        <v>73</v>
      </c>
      <c r="D135" s="23">
        <v>99</v>
      </c>
      <c r="E135" s="24">
        <v>-16.806722689075627</v>
      </c>
    </row>
    <row r="136" spans="1:5" ht="15" customHeight="1" x14ac:dyDescent="0.2">
      <c r="A136" s="22" t="s">
        <v>470</v>
      </c>
      <c r="B136" s="23">
        <v>57</v>
      </c>
      <c r="C136" s="23">
        <v>40</v>
      </c>
      <c r="D136" s="23">
        <v>22</v>
      </c>
      <c r="E136" s="24">
        <v>-61.403508771929822</v>
      </c>
    </row>
    <row r="137" spans="1:5" ht="15" customHeight="1" x14ac:dyDescent="0.2">
      <c r="A137" s="22" t="s">
        <v>471</v>
      </c>
      <c r="B137" s="23">
        <v>273</v>
      </c>
      <c r="C137" s="23">
        <v>207</v>
      </c>
      <c r="D137" s="23">
        <v>284</v>
      </c>
      <c r="E137" s="24">
        <v>4.0293040293040292</v>
      </c>
    </row>
    <row r="138" spans="1:5" ht="15" customHeight="1" x14ac:dyDescent="0.2">
      <c r="A138" s="22" t="s">
        <v>472</v>
      </c>
      <c r="B138" s="23">
        <v>32</v>
      </c>
      <c r="C138" s="23">
        <v>70</v>
      </c>
      <c r="D138" s="23">
        <v>55</v>
      </c>
      <c r="E138" s="24">
        <v>71.875</v>
      </c>
    </row>
    <row r="139" spans="1:5" ht="15" customHeight="1" x14ac:dyDescent="0.2">
      <c r="A139" s="22" t="s">
        <v>10</v>
      </c>
      <c r="B139" s="23">
        <v>153</v>
      </c>
      <c r="C139" s="23">
        <v>152</v>
      </c>
      <c r="D139" s="23">
        <v>135</v>
      </c>
      <c r="E139" s="24">
        <v>-11.764705882352942</v>
      </c>
    </row>
    <row r="140" spans="1:5" ht="15" customHeight="1" x14ac:dyDescent="0.2">
      <c r="A140" s="22" t="s">
        <v>535</v>
      </c>
      <c r="B140" s="23" t="s">
        <v>494</v>
      </c>
      <c r="C140" s="23">
        <v>92</v>
      </c>
      <c r="D140" s="23">
        <v>121</v>
      </c>
      <c r="E140" s="24" t="s">
        <v>494</v>
      </c>
    </row>
    <row r="141" spans="1:5" ht="15" customHeight="1" x14ac:dyDescent="0.2">
      <c r="A141" s="22" t="s">
        <v>552</v>
      </c>
      <c r="B141" s="23" t="s">
        <v>494</v>
      </c>
      <c r="C141" s="23" t="s">
        <v>494</v>
      </c>
      <c r="D141" s="23" t="s">
        <v>494</v>
      </c>
      <c r="E141" s="24" t="s">
        <v>494</v>
      </c>
    </row>
    <row r="142" spans="1:5" ht="15" customHeight="1" x14ac:dyDescent="0.2">
      <c r="A142" s="25" t="s">
        <v>553</v>
      </c>
      <c r="B142" s="26">
        <v>113</v>
      </c>
      <c r="C142" s="26">
        <v>5</v>
      </c>
      <c r="D142" s="26">
        <v>45</v>
      </c>
      <c r="E142" s="27" t="s">
        <v>494</v>
      </c>
    </row>
    <row r="143" spans="1:5" ht="5.0999999999999996" customHeight="1" x14ac:dyDescent="0.2">
      <c r="A143" s="8"/>
      <c r="B143" s="8"/>
      <c r="C143" s="8"/>
      <c r="D143" s="8"/>
      <c r="E143" s="12"/>
    </row>
    <row r="144" spans="1:5" ht="15" customHeight="1" x14ac:dyDescent="0.2">
      <c r="A144" s="34" t="s">
        <v>527</v>
      </c>
      <c r="B144" s="35" t="s">
        <v>494</v>
      </c>
      <c r="C144" s="35" t="s">
        <v>494</v>
      </c>
      <c r="D144" s="35">
        <v>176</v>
      </c>
      <c r="E144" s="31" t="s">
        <v>494</v>
      </c>
    </row>
    <row r="145" spans="1:5" ht="5.0999999999999996" customHeight="1" x14ac:dyDescent="0.2">
      <c r="A145" s="32"/>
      <c r="B145" s="32"/>
      <c r="C145" s="32"/>
      <c r="D145" s="32"/>
      <c r="E145" s="33"/>
    </row>
    <row r="146" spans="1:5" ht="15" customHeight="1" x14ac:dyDescent="0.2">
      <c r="A146" s="43" t="s">
        <v>554</v>
      </c>
      <c r="B146" s="29" t="s">
        <v>494</v>
      </c>
      <c r="C146" s="29" t="s">
        <v>494</v>
      </c>
      <c r="D146" s="29">
        <v>176</v>
      </c>
      <c r="E146" s="30" t="s">
        <v>494</v>
      </c>
    </row>
    <row r="147" spans="1:5" ht="5.0999999999999996" customHeight="1" x14ac:dyDescent="0.2">
      <c r="A147" s="32"/>
      <c r="B147" s="32"/>
      <c r="C147" s="32"/>
      <c r="D147" s="32"/>
      <c r="E147" s="33"/>
    </row>
    <row r="148" spans="1:5" ht="15" customHeight="1" x14ac:dyDescent="0.2">
      <c r="A148" s="34" t="s">
        <v>488</v>
      </c>
      <c r="B148" s="35">
        <v>78</v>
      </c>
      <c r="C148" s="35">
        <v>589</v>
      </c>
      <c r="D148" s="35">
        <v>3690</v>
      </c>
      <c r="E148" s="31">
        <v>116.88311688311688</v>
      </c>
    </row>
    <row r="149" spans="1:5" ht="5.0999999999999996" customHeight="1" x14ac:dyDescent="0.2">
      <c r="A149" s="32"/>
      <c r="B149" s="32"/>
      <c r="C149" s="32"/>
      <c r="D149" s="32"/>
      <c r="E149" s="12"/>
    </row>
    <row r="150" spans="1:5" ht="24.95" customHeight="1" x14ac:dyDescent="0.2">
      <c r="A150" s="85" t="s">
        <v>653</v>
      </c>
      <c r="B150" s="20">
        <v>77</v>
      </c>
      <c r="C150" s="20">
        <v>587</v>
      </c>
      <c r="D150" s="20">
        <v>167</v>
      </c>
      <c r="E150" s="21">
        <v>116.88311688311688</v>
      </c>
    </row>
    <row r="151" spans="1:5" ht="15" customHeight="1" x14ac:dyDescent="0.2">
      <c r="A151" s="38" t="s">
        <v>599</v>
      </c>
      <c r="B151" s="26">
        <v>1</v>
      </c>
      <c r="C151" s="26">
        <v>2</v>
      </c>
      <c r="D151" s="26">
        <v>3523</v>
      </c>
      <c r="E151" s="27" t="s">
        <v>494</v>
      </c>
    </row>
    <row r="152" spans="1:5" ht="5.0999999999999996" customHeight="1" x14ac:dyDescent="0.2">
      <c r="A152" s="73"/>
      <c r="B152" s="73"/>
      <c r="C152" s="73"/>
      <c r="D152" s="73"/>
      <c r="E152" s="73"/>
    </row>
    <row r="153" spans="1:5" ht="30" customHeight="1" x14ac:dyDescent="0.2">
      <c r="A153" s="92" t="s">
        <v>628</v>
      </c>
      <c r="B153" s="92"/>
      <c r="C153" s="92"/>
      <c r="D153" s="92"/>
      <c r="E153" s="92"/>
    </row>
    <row r="154" spans="1:5" s="3" customFormat="1" ht="60" customHeight="1" x14ac:dyDescent="0.2">
      <c r="A154" s="94" t="s">
        <v>651</v>
      </c>
      <c r="B154" s="94"/>
      <c r="C154" s="94"/>
      <c r="D154" s="94"/>
      <c r="E154" s="94"/>
    </row>
    <row r="155" spans="1:5" ht="210" customHeight="1" thickBot="1" x14ac:dyDescent="0.25">
      <c r="A155" s="93" t="s">
        <v>654</v>
      </c>
      <c r="B155" s="93"/>
      <c r="C155" s="93"/>
      <c r="D155" s="93"/>
      <c r="E155" s="93"/>
    </row>
    <row r="156" spans="1:5" ht="12.75" hidden="1" customHeight="1" x14ac:dyDescent="0.2"/>
    <row r="157" spans="1:5" ht="12.75" hidden="1" customHeight="1" x14ac:dyDescent="0.2"/>
    <row r="158" spans="1:5" ht="12.75" hidden="1" customHeight="1" x14ac:dyDescent="0.2"/>
    <row r="159" spans="1:5" ht="12.75" hidden="1" customHeight="1" x14ac:dyDescent="0.2"/>
    <row r="160" spans="1:5" ht="12.75" hidden="1" customHeight="1" x14ac:dyDescent="0.2"/>
    <row r="161" ht="12.75" hidden="1" customHeight="1" x14ac:dyDescent="0.2"/>
    <row r="162" ht="12.75" hidden="1" customHeight="1" x14ac:dyDescent="0.2"/>
  </sheetData>
  <sortState ref="A77:H122">
    <sortCondition ref="A77"/>
  </sortState>
  <mergeCells count="4">
    <mergeCell ref="A1:E1"/>
    <mergeCell ref="A155:E155"/>
    <mergeCell ref="A153:E153"/>
    <mergeCell ref="A154:E154"/>
  </mergeCells>
  <printOptions horizontalCentered="1"/>
  <pageMargins left="0.59055118110236227" right="0.39370078740157483" top="0.98425196850393704" bottom="0.98425196850393704" header="0.59055118110236227" footer="0.59055118110236227"/>
  <pageSetup paperSize="9" orientation="portrait" r:id="rId1"/>
  <headerFooter>
    <oddHeader>&amp;L&amp;"Tahoma,Negrito"&amp;9Boletim Estatístico das Bibliotecas Públicas de São Paulo, v. 1, n. 1, jul./dez. 2019</oddHeader>
    <oddFooter>&amp;R&amp;"Tahoma,Negrito"&amp;9&amp;P</oddFooter>
  </headerFooter>
  <rowBreaks count="4" manualBreakCount="4">
    <brk id="37" max="16383" man="1"/>
    <brk id="74" max="16383" man="1"/>
    <brk id="108" max="16383" man="1"/>
    <brk id="1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workbookViewId="0">
      <pane ySplit="3" topLeftCell="A4" activePane="bottomLeft" state="frozen"/>
      <selection pane="bottomLeft" activeCell="A4" sqref="A4"/>
    </sheetView>
  </sheetViews>
  <sheetFormatPr defaultColWidth="0" defaultRowHeight="12.75" zeroHeight="1" x14ac:dyDescent="0.2"/>
  <cols>
    <col min="1" max="1" width="50.7109375" style="1" customWidth="1"/>
    <col min="2" max="4" width="10.7109375" style="1" customWidth="1"/>
    <col min="5" max="5" width="9.7109375" style="1" customWidth="1"/>
    <col min="6" max="7" width="9.140625" style="1" hidden="1" customWidth="1"/>
    <col min="8" max="8" width="0" style="1" hidden="1" customWidth="1"/>
    <col min="9" max="16384" width="9.140625" style="1" hidden="1"/>
  </cols>
  <sheetData>
    <row r="1" spans="1:5" ht="45" customHeight="1" thickBot="1" x14ac:dyDescent="0.25">
      <c r="A1" s="91" t="s">
        <v>594</v>
      </c>
      <c r="B1" s="91"/>
      <c r="C1" s="91"/>
      <c r="D1" s="91"/>
      <c r="E1" s="91"/>
    </row>
    <row r="2" spans="1:5" ht="30" customHeight="1" thickBot="1" x14ac:dyDescent="0.25">
      <c r="A2" s="4" t="s">
        <v>489</v>
      </c>
      <c r="B2" s="5">
        <v>2016</v>
      </c>
      <c r="C2" s="5">
        <v>2017</v>
      </c>
      <c r="D2" s="5">
        <v>2018</v>
      </c>
      <c r="E2" s="6" t="s">
        <v>528</v>
      </c>
    </row>
    <row r="3" spans="1:5" ht="5.0999999999999996" customHeight="1" x14ac:dyDescent="0.2">
      <c r="A3" s="7"/>
      <c r="B3" s="8"/>
      <c r="C3" s="8"/>
      <c r="D3" s="8"/>
      <c r="E3" s="8"/>
    </row>
    <row r="4" spans="1:5" ht="15" customHeight="1" x14ac:dyDescent="0.2">
      <c r="A4" s="9" t="s">
        <v>382</v>
      </c>
      <c r="B4" s="10">
        <v>735046</v>
      </c>
      <c r="C4" s="10">
        <v>762884</v>
      </c>
      <c r="D4" s="10">
        <v>782465</v>
      </c>
      <c r="E4" s="11">
        <v>1.6256412174508057</v>
      </c>
    </row>
    <row r="5" spans="1:5" ht="5.0999999999999996" customHeight="1" x14ac:dyDescent="0.2">
      <c r="A5" s="8"/>
      <c r="B5" s="8"/>
      <c r="C5" s="8"/>
      <c r="D5" s="8"/>
      <c r="E5" s="12"/>
    </row>
    <row r="6" spans="1:5" ht="15" customHeight="1" x14ac:dyDescent="0.2">
      <c r="A6" s="13" t="s">
        <v>383</v>
      </c>
      <c r="B6" s="14">
        <v>715190</v>
      </c>
      <c r="C6" s="14">
        <v>746359</v>
      </c>
      <c r="D6" s="14">
        <v>766079</v>
      </c>
      <c r="E6" s="15">
        <v>2.4902994726892871</v>
      </c>
    </row>
    <row r="7" spans="1:5" ht="5.0999999999999996" customHeight="1" x14ac:dyDescent="0.2">
      <c r="A7" s="8"/>
      <c r="B7" s="8"/>
      <c r="C7" s="8"/>
      <c r="D7" s="8"/>
      <c r="E7" s="12"/>
    </row>
    <row r="8" spans="1:5" ht="15" customHeight="1" x14ac:dyDescent="0.2">
      <c r="A8" s="16" t="s">
        <v>384</v>
      </c>
      <c r="B8" s="17">
        <v>109679</v>
      </c>
      <c r="C8" s="17">
        <v>133905</v>
      </c>
      <c r="D8" s="17">
        <v>142686</v>
      </c>
      <c r="E8" s="18">
        <v>13.531675115795622</v>
      </c>
    </row>
    <row r="9" spans="1:5" ht="5.0999999999999996" customHeight="1" x14ac:dyDescent="0.2">
      <c r="A9" s="8"/>
      <c r="B9" s="8"/>
      <c r="C9" s="8"/>
      <c r="D9" s="8"/>
      <c r="E9" s="12"/>
    </row>
    <row r="10" spans="1:5" ht="15" customHeight="1" x14ac:dyDescent="0.2">
      <c r="A10" s="19" t="s">
        <v>545</v>
      </c>
      <c r="B10" s="20">
        <v>189</v>
      </c>
      <c r="C10" s="20">
        <v>321</v>
      </c>
      <c r="D10" s="20">
        <v>238</v>
      </c>
      <c r="E10" s="21">
        <v>25.925925925925924</v>
      </c>
    </row>
    <row r="11" spans="1:5" ht="15" customHeight="1" x14ac:dyDescent="0.2">
      <c r="A11" s="22" t="s">
        <v>386</v>
      </c>
      <c r="B11" s="23">
        <v>68071</v>
      </c>
      <c r="C11" s="23">
        <v>87504</v>
      </c>
      <c r="D11" s="23">
        <v>73592</v>
      </c>
      <c r="E11" s="24">
        <v>8.1106491751259711</v>
      </c>
    </row>
    <row r="12" spans="1:5" ht="15" customHeight="1" x14ac:dyDescent="0.2">
      <c r="A12" s="22" t="s">
        <v>387</v>
      </c>
      <c r="B12" s="23">
        <v>8305</v>
      </c>
      <c r="C12" s="23">
        <v>7733</v>
      </c>
      <c r="D12" s="23">
        <v>7050</v>
      </c>
      <c r="E12" s="24">
        <v>-15.111378687537623</v>
      </c>
    </row>
    <row r="13" spans="1:5" ht="15" customHeight="1" x14ac:dyDescent="0.2">
      <c r="A13" s="22" t="s">
        <v>546</v>
      </c>
      <c r="B13" s="23" t="s">
        <v>493</v>
      </c>
      <c r="C13" s="23">
        <v>1142</v>
      </c>
      <c r="D13" s="23">
        <v>1650</v>
      </c>
      <c r="E13" s="24" t="s">
        <v>494</v>
      </c>
    </row>
    <row r="14" spans="1:5" ht="15" customHeight="1" x14ac:dyDescent="0.2">
      <c r="A14" s="22" t="s">
        <v>389</v>
      </c>
      <c r="B14" s="23">
        <v>32421</v>
      </c>
      <c r="C14" s="23">
        <v>36505</v>
      </c>
      <c r="D14" s="23">
        <v>42894</v>
      </c>
      <c r="E14" s="24">
        <v>32.303136855741656</v>
      </c>
    </row>
    <row r="15" spans="1:5" ht="15" customHeight="1" x14ac:dyDescent="0.2">
      <c r="A15" s="22" t="s">
        <v>490</v>
      </c>
      <c r="B15" s="41">
        <v>690</v>
      </c>
      <c r="C15" s="41">
        <v>696</v>
      </c>
      <c r="D15" s="41">
        <v>743</v>
      </c>
      <c r="E15" s="24">
        <v>7.681159420289859</v>
      </c>
    </row>
    <row r="16" spans="1:5" ht="15" customHeight="1" x14ac:dyDescent="0.2">
      <c r="A16" s="25" t="s">
        <v>547</v>
      </c>
      <c r="B16" s="26">
        <v>3</v>
      </c>
      <c r="C16" s="26">
        <v>4</v>
      </c>
      <c r="D16" s="26">
        <v>16519</v>
      </c>
      <c r="E16" s="27" t="s">
        <v>494</v>
      </c>
    </row>
    <row r="17" spans="1:5" ht="5.0999999999999996" customHeight="1" x14ac:dyDescent="0.2">
      <c r="A17" s="28"/>
      <c r="B17" s="29"/>
      <c r="C17" s="29"/>
      <c r="D17" s="29"/>
      <c r="E17" s="30"/>
    </row>
    <row r="18" spans="1:5" ht="15" customHeight="1" x14ac:dyDescent="0.2">
      <c r="A18" s="16" t="s">
        <v>390</v>
      </c>
      <c r="B18" s="35">
        <v>458742</v>
      </c>
      <c r="C18" s="35">
        <v>467327</v>
      </c>
      <c r="D18" s="35">
        <v>494067</v>
      </c>
      <c r="E18" s="31">
        <v>4.1209871005420524</v>
      </c>
    </row>
    <row r="19" spans="1:5" ht="5.0999999999999996" customHeight="1" x14ac:dyDescent="0.2">
      <c r="A19" s="8"/>
      <c r="B19" s="8"/>
      <c r="C19" s="8"/>
      <c r="D19" s="8"/>
      <c r="E19" s="12"/>
    </row>
    <row r="20" spans="1:5" ht="24.95" customHeight="1" x14ac:dyDescent="0.2">
      <c r="A20" s="75" t="s">
        <v>559</v>
      </c>
      <c r="B20" s="20">
        <v>10619</v>
      </c>
      <c r="C20" s="20">
        <v>10728</v>
      </c>
      <c r="D20" s="20">
        <v>10034</v>
      </c>
      <c r="E20" s="21">
        <v>-5.5089933138713576</v>
      </c>
    </row>
    <row r="21" spans="1:5" ht="15" customHeight="1" x14ac:dyDescent="0.2">
      <c r="A21" s="22" t="s">
        <v>391</v>
      </c>
      <c r="B21" s="23">
        <v>3919</v>
      </c>
      <c r="C21" s="23">
        <v>4007</v>
      </c>
      <c r="D21" s="23">
        <v>3759</v>
      </c>
      <c r="E21" s="24">
        <v>-4.0826741515692788</v>
      </c>
    </row>
    <row r="22" spans="1:5" ht="15" customHeight="1" x14ac:dyDescent="0.2">
      <c r="A22" s="22" t="s">
        <v>392</v>
      </c>
      <c r="B22" s="23">
        <v>6242</v>
      </c>
      <c r="C22" s="23">
        <v>5591</v>
      </c>
      <c r="D22" s="23">
        <v>8200</v>
      </c>
      <c r="E22" s="24">
        <v>31.368151233578971</v>
      </c>
    </row>
    <row r="23" spans="1:5" ht="15" customHeight="1" x14ac:dyDescent="0.2">
      <c r="A23" s="22" t="s">
        <v>393</v>
      </c>
      <c r="B23" s="23">
        <v>7176</v>
      </c>
      <c r="C23" s="23">
        <v>7033</v>
      </c>
      <c r="D23" s="23">
        <v>6434</v>
      </c>
      <c r="E23" s="24">
        <v>-10.340022296544035</v>
      </c>
    </row>
    <row r="24" spans="1:5" ht="15" customHeight="1" x14ac:dyDescent="0.2">
      <c r="A24" s="22" t="s">
        <v>394</v>
      </c>
      <c r="B24" s="23">
        <v>8563</v>
      </c>
      <c r="C24" s="23">
        <v>8729</v>
      </c>
      <c r="D24" s="23">
        <v>8787</v>
      </c>
      <c r="E24" s="24">
        <v>2.6159056405465435</v>
      </c>
    </row>
    <row r="25" spans="1:5" ht="15" customHeight="1" x14ac:dyDescent="0.2">
      <c r="A25" s="22" t="s">
        <v>395</v>
      </c>
      <c r="B25" s="23">
        <v>8620</v>
      </c>
      <c r="C25" s="23">
        <v>9363</v>
      </c>
      <c r="D25" s="23">
        <v>9358</v>
      </c>
      <c r="E25" s="24">
        <v>8.5614849187934965</v>
      </c>
    </row>
    <row r="26" spans="1:5" ht="15" customHeight="1" x14ac:dyDescent="0.2">
      <c r="A26" s="22" t="s">
        <v>396</v>
      </c>
      <c r="B26" s="23">
        <v>5806</v>
      </c>
      <c r="C26" s="23">
        <v>4580</v>
      </c>
      <c r="D26" s="23">
        <v>10254</v>
      </c>
      <c r="E26" s="24">
        <v>76.610403031346891</v>
      </c>
    </row>
    <row r="27" spans="1:5" ht="15" customHeight="1" x14ac:dyDescent="0.2">
      <c r="A27" s="22" t="s">
        <v>397</v>
      </c>
      <c r="B27" s="23">
        <v>12941</v>
      </c>
      <c r="C27" s="23">
        <v>12486</v>
      </c>
      <c r="D27" s="23">
        <v>14053</v>
      </c>
      <c r="E27" s="24">
        <v>8.5928444478788322</v>
      </c>
    </row>
    <row r="28" spans="1:5" ht="15" customHeight="1" x14ac:dyDescent="0.2">
      <c r="A28" s="22" t="s">
        <v>540</v>
      </c>
      <c r="B28" s="23">
        <v>3539</v>
      </c>
      <c r="C28" s="23">
        <v>4085</v>
      </c>
      <c r="D28" s="23">
        <v>3041</v>
      </c>
      <c r="E28" s="24" t="s">
        <v>494</v>
      </c>
    </row>
    <row r="29" spans="1:5" ht="15" customHeight="1" x14ac:dyDescent="0.2">
      <c r="A29" s="22" t="s">
        <v>399</v>
      </c>
      <c r="B29" s="23">
        <v>9970</v>
      </c>
      <c r="C29" s="23">
        <v>10247</v>
      </c>
      <c r="D29" s="23">
        <v>10685</v>
      </c>
      <c r="E29" s="24">
        <v>7.1715145436308916</v>
      </c>
    </row>
    <row r="30" spans="1:5" ht="15" customHeight="1" x14ac:dyDescent="0.2">
      <c r="A30" s="22" t="s">
        <v>400</v>
      </c>
      <c r="B30" s="23">
        <v>8602</v>
      </c>
      <c r="C30" s="23">
        <v>8462</v>
      </c>
      <c r="D30" s="23">
        <v>7602</v>
      </c>
      <c r="E30" s="24">
        <v>-11.625203441060222</v>
      </c>
    </row>
    <row r="31" spans="1:5" ht="15" customHeight="1" x14ac:dyDescent="0.2">
      <c r="A31" s="22" t="s">
        <v>401</v>
      </c>
      <c r="B31" s="23">
        <v>10560</v>
      </c>
      <c r="C31" s="23">
        <v>11449</v>
      </c>
      <c r="D31" s="23">
        <v>11070</v>
      </c>
      <c r="E31" s="24">
        <v>4.8295454545454533</v>
      </c>
    </row>
    <row r="32" spans="1:5" ht="15" customHeight="1" x14ac:dyDescent="0.2">
      <c r="A32" s="22" t="s">
        <v>402</v>
      </c>
      <c r="B32" s="23">
        <v>12691</v>
      </c>
      <c r="C32" s="23">
        <v>11356</v>
      </c>
      <c r="D32" s="23">
        <v>12282</v>
      </c>
      <c r="E32" s="24">
        <v>-3.2227562839807717</v>
      </c>
    </row>
    <row r="33" spans="1:5" ht="15" customHeight="1" x14ac:dyDescent="0.2">
      <c r="A33" s="22" t="s">
        <v>403</v>
      </c>
      <c r="B33" s="23">
        <v>10110</v>
      </c>
      <c r="C33" s="23">
        <v>7748</v>
      </c>
      <c r="D33" s="23">
        <v>7765</v>
      </c>
      <c r="E33" s="24">
        <v>-23.194856577645893</v>
      </c>
    </row>
    <row r="34" spans="1:5" ht="15" customHeight="1" x14ac:dyDescent="0.2">
      <c r="A34" s="22" t="s">
        <v>404</v>
      </c>
      <c r="B34" s="23">
        <v>5620</v>
      </c>
      <c r="C34" s="23">
        <v>5569</v>
      </c>
      <c r="D34" s="23">
        <v>4901</v>
      </c>
      <c r="E34" s="24">
        <v>-12.793594306049826</v>
      </c>
    </row>
    <row r="35" spans="1:5" ht="15" customHeight="1" x14ac:dyDescent="0.2">
      <c r="A35" s="22" t="s">
        <v>405</v>
      </c>
      <c r="B35" s="23">
        <v>1824</v>
      </c>
      <c r="C35" s="23">
        <v>2063</v>
      </c>
      <c r="D35" s="23">
        <v>2830</v>
      </c>
      <c r="E35" s="24">
        <v>55.153508771929836</v>
      </c>
    </row>
    <row r="36" spans="1:5" ht="15" customHeight="1" x14ac:dyDescent="0.2">
      <c r="A36" s="22" t="s">
        <v>406</v>
      </c>
      <c r="B36" s="23">
        <v>5009</v>
      </c>
      <c r="C36" s="23">
        <v>5295</v>
      </c>
      <c r="D36" s="23">
        <v>6541</v>
      </c>
      <c r="E36" s="24">
        <v>30.584947095228586</v>
      </c>
    </row>
    <row r="37" spans="1:5" ht="15" customHeight="1" x14ac:dyDescent="0.2">
      <c r="A37" s="25" t="s">
        <v>541</v>
      </c>
      <c r="B37" s="26">
        <v>2061</v>
      </c>
      <c r="C37" s="26">
        <v>10687</v>
      </c>
      <c r="D37" s="26">
        <v>10777</v>
      </c>
      <c r="E37" s="27" t="s">
        <v>494</v>
      </c>
    </row>
    <row r="38" spans="1:5" ht="15" customHeight="1" x14ac:dyDescent="0.2">
      <c r="A38" s="19" t="s">
        <v>408</v>
      </c>
      <c r="B38" s="20">
        <v>9294</v>
      </c>
      <c r="C38" s="20">
        <v>10964</v>
      </c>
      <c r="D38" s="20">
        <v>12825</v>
      </c>
      <c r="E38" s="21">
        <v>37.992253066494499</v>
      </c>
    </row>
    <row r="39" spans="1:5" ht="15" customHeight="1" x14ac:dyDescent="0.2">
      <c r="A39" s="22" t="s">
        <v>409</v>
      </c>
      <c r="B39" s="23">
        <v>14902</v>
      </c>
      <c r="C39" s="23">
        <v>10521</v>
      </c>
      <c r="D39" s="23">
        <v>9460</v>
      </c>
      <c r="E39" s="24">
        <v>-36.518588108978662</v>
      </c>
    </row>
    <row r="40" spans="1:5" ht="15" customHeight="1" x14ac:dyDescent="0.2">
      <c r="A40" s="22" t="s">
        <v>410</v>
      </c>
      <c r="B40" s="23">
        <v>4234</v>
      </c>
      <c r="C40" s="23">
        <v>6173</v>
      </c>
      <c r="D40" s="23">
        <v>7227</v>
      </c>
      <c r="E40" s="24">
        <v>70.689655172413779</v>
      </c>
    </row>
    <row r="41" spans="1:5" ht="15" customHeight="1" x14ac:dyDescent="0.2">
      <c r="A41" s="22" t="s">
        <v>411</v>
      </c>
      <c r="B41" s="23">
        <v>7593</v>
      </c>
      <c r="C41" s="23">
        <v>8182</v>
      </c>
      <c r="D41" s="23">
        <v>8394</v>
      </c>
      <c r="E41" s="24">
        <v>10.549190043461081</v>
      </c>
    </row>
    <row r="42" spans="1:5" ht="15" customHeight="1" x14ac:dyDescent="0.2">
      <c r="A42" s="22" t="s">
        <v>412</v>
      </c>
      <c r="B42" s="23">
        <v>7531</v>
      </c>
      <c r="C42" s="23">
        <v>5605</v>
      </c>
      <c r="D42" s="23">
        <v>5899</v>
      </c>
      <c r="E42" s="24">
        <v>-21.670428893905196</v>
      </c>
    </row>
    <row r="43" spans="1:5" ht="15" customHeight="1" x14ac:dyDescent="0.2">
      <c r="A43" s="22" t="s">
        <v>413</v>
      </c>
      <c r="B43" s="23">
        <v>2185</v>
      </c>
      <c r="C43" s="23">
        <v>1683</v>
      </c>
      <c r="D43" s="23">
        <v>1505</v>
      </c>
      <c r="E43" s="24">
        <v>-31.121281464530895</v>
      </c>
    </row>
    <row r="44" spans="1:5" ht="15" customHeight="1" x14ac:dyDescent="0.2">
      <c r="A44" s="22" t="s">
        <v>414</v>
      </c>
      <c r="B44" s="23">
        <v>8808</v>
      </c>
      <c r="C44" s="23">
        <v>7551</v>
      </c>
      <c r="D44" s="23">
        <v>7243</v>
      </c>
      <c r="E44" s="24">
        <v>-17.767938237965481</v>
      </c>
    </row>
    <row r="45" spans="1:5" ht="15" customHeight="1" x14ac:dyDescent="0.2">
      <c r="A45" s="22" t="s">
        <v>415</v>
      </c>
      <c r="B45" s="23">
        <v>10923</v>
      </c>
      <c r="C45" s="23">
        <v>11007</v>
      </c>
      <c r="D45" s="23">
        <v>11239</v>
      </c>
      <c r="E45" s="24">
        <v>2.8929781195642192</v>
      </c>
    </row>
    <row r="46" spans="1:5" ht="15" customHeight="1" x14ac:dyDescent="0.2">
      <c r="A46" s="22" t="s">
        <v>416</v>
      </c>
      <c r="B46" s="23">
        <v>18787</v>
      </c>
      <c r="C46" s="23">
        <v>16903</v>
      </c>
      <c r="D46" s="23">
        <v>16458</v>
      </c>
      <c r="E46" s="24">
        <v>-12.396870176185658</v>
      </c>
    </row>
    <row r="47" spans="1:5" ht="15" customHeight="1" x14ac:dyDescent="0.2">
      <c r="A47" s="22" t="s">
        <v>417</v>
      </c>
      <c r="B47" s="23">
        <v>8116</v>
      </c>
      <c r="C47" s="23">
        <v>8787</v>
      </c>
      <c r="D47" s="23">
        <v>8296</v>
      </c>
      <c r="E47" s="24">
        <v>2.2178413011335607</v>
      </c>
    </row>
    <row r="48" spans="1:5" ht="15" customHeight="1" x14ac:dyDescent="0.2">
      <c r="A48" s="22" t="s">
        <v>418</v>
      </c>
      <c r="B48" s="23">
        <v>6270</v>
      </c>
      <c r="C48" s="23">
        <v>5192</v>
      </c>
      <c r="D48" s="23">
        <v>6576</v>
      </c>
      <c r="E48" s="24">
        <v>4.8803827751196138</v>
      </c>
    </row>
    <row r="49" spans="1:5" ht="15" customHeight="1" x14ac:dyDescent="0.2">
      <c r="A49" s="22" t="s">
        <v>419</v>
      </c>
      <c r="B49" s="23">
        <v>7269</v>
      </c>
      <c r="C49" s="23">
        <v>7031</v>
      </c>
      <c r="D49" s="23">
        <v>7728</v>
      </c>
      <c r="E49" s="24">
        <v>6.3144861741642586</v>
      </c>
    </row>
    <row r="50" spans="1:5" ht="15" customHeight="1" x14ac:dyDescent="0.2">
      <c r="A50" s="22" t="s">
        <v>420</v>
      </c>
      <c r="B50" s="23">
        <v>17003</v>
      </c>
      <c r="C50" s="23">
        <v>16094</v>
      </c>
      <c r="D50" s="23">
        <v>13712</v>
      </c>
      <c r="E50" s="24">
        <v>-19.355407869199553</v>
      </c>
    </row>
    <row r="51" spans="1:5" ht="15" customHeight="1" x14ac:dyDescent="0.2">
      <c r="A51" s="22" t="s">
        <v>543</v>
      </c>
      <c r="B51" s="23">
        <v>1161</v>
      </c>
      <c r="C51" s="23">
        <v>743</v>
      </c>
      <c r="D51" s="23">
        <v>3476</v>
      </c>
      <c r="E51" s="24" t="s">
        <v>494</v>
      </c>
    </row>
    <row r="52" spans="1:5" ht="15" customHeight="1" x14ac:dyDescent="0.2">
      <c r="A52" s="22" t="s">
        <v>422</v>
      </c>
      <c r="B52" s="23">
        <v>20299</v>
      </c>
      <c r="C52" s="23">
        <v>21284</v>
      </c>
      <c r="D52" s="23">
        <v>22401</v>
      </c>
      <c r="E52" s="24">
        <v>10.355189910833047</v>
      </c>
    </row>
    <row r="53" spans="1:5" ht="15" customHeight="1" x14ac:dyDescent="0.2">
      <c r="A53" s="22" t="s">
        <v>423</v>
      </c>
      <c r="B53" s="23">
        <v>8272</v>
      </c>
      <c r="C53" s="23">
        <v>8207</v>
      </c>
      <c r="D53" s="23">
        <v>7931</v>
      </c>
      <c r="E53" s="24">
        <v>-4.1223404255319167</v>
      </c>
    </row>
    <row r="54" spans="1:5" ht="15" customHeight="1" x14ac:dyDescent="0.2">
      <c r="A54" s="22" t="s">
        <v>424</v>
      </c>
      <c r="B54" s="23">
        <v>4731</v>
      </c>
      <c r="C54" s="23">
        <v>4539</v>
      </c>
      <c r="D54" s="23">
        <v>5465</v>
      </c>
      <c r="E54" s="24">
        <v>15.514690340308604</v>
      </c>
    </row>
    <row r="55" spans="1:5" ht="15" customHeight="1" x14ac:dyDescent="0.2">
      <c r="A55" s="22" t="s">
        <v>425</v>
      </c>
      <c r="B55" s="23">
        <v>10870</v>
      </c>
      <c r="C55" s="23">
        <v>11153</v>
      </c>
      <c r="D55" s="23">
        <v>12134</v>
      </c>
      <c r="E55" s="24">
        <v>11.628334866605343</v>
      </c>
    </row>
    <row r="56" spans="1:5" ht="15" customHeight="1" x14ac:dyDescent="0.2">
      <c r="A56" s="22" t="s">
        <v>426</v>
      </c>
      <c r="B56" s="23">
        <v>11774</v>
      </c>
      <c r="C56" s="23">
        <v>12067</v>
      </c>
      <c r="D56" s="23">
        <v>10037</v>
      </c>
      <c r="E56" s="24">
        <v>-14.752845252250722</v>
      </c>
    </row>
    <row r="57" spans="1:5" ht="15" customHeight="1" x14ac:dyDescent="0.2">
      <c r="A57" s="22" t="s">
        <v>427</v>
      </c>
      <c r="B57" s="23">
        <v>6822</v>
      </c>
      <c r="C57" s="23">
        <v>6483</v>
      </c>
      <c r="D57" s="23">
        <v>6993</v>
      </c>
      <c r="E57" s="24">
        <v>2.5065963060686016</v>
      </c>
    </row>
    <row r="58" spans="1:5" ht="15" customHeight="1" x14ac:dyDescent="0.2">
      <c r="A58" s="22" t="s">
        <v>428</v>
      </c>
      <c r="B58" s="23">
        <v>12290</v>
      </c>
      <c r="C58" s="23">
        <v>13434</v>
      </c>
      <c r="D58" s="23">
        <v>13962</v>
      </c>
      <c r="E58" s="24">
        <v>13.604556550040684</v>
      </c>
    </row>
    <row r="59" spans="1:5" ht="15" customHeight="1" x14ac:dyDescent="0.2">
      <c r="A59" s="22" t="s">
        <v>429</v>
      </c>
      <c r="B59" s="23">
        <v>9272</v>
      </c>
      <c r="C59" s="23">
        <v>10244</v>
      </c>
      <c r="D59" s="23">
        <v>10323</v>
      </c>
      <c r="E59" s="24">
        <v>11.335202761000858</v>
      </c>
    </row>
    <row r="60" spans="1:5" ht="15" customHeight="1" x14ac:dyDescent="0.2">
      <c r="A60" s="22" t="s">
        <v>430</v>
      </c>
      <c r="B60" s="23">
        <v>15662</v>
      </c>
      <c r="C60" s="23">
        <v>15726</v>
      </c>
      <c r="D60" s="23">
        <v>19055</v>
      </c>
      <c r="E60" s="24">
        <v>21.663899885072155</v>
      </c>
    </row>
    <row r="61" spans="1:5" ht="24.95" customHeight="1" x14ac:dyDescent="0.2">
      <c r="A61" s="76" t="s">
        <v>560</v>
      </c>
      <c r="B61" s="23">
        <v>699</v>
      </c>
      <c r="C61" s="23">
        <v>775</v>
      </c>
      <c r="D61" s="23">
        <v>613</v>
      </c>
      <c r="E61" s="24">
        <v>-12.303290414878404</v>
      </c>
    </row>
    <row r="62" spans="1:5" ht="15" customHeight="1" x14ac:dyDescent="0.2">
      <c r="A62" s="22" t="s">
        <v>431</v>
      </c>
      <c r="B62" s="23">
        <v>12956</v>
      </c>
      <c r="C62" s="23">
        <v>12027</v>
      </c>
      <c r="D62" s="23">
        <v>14131</v>
      </c>
      <c r="E62" s="24">
        <v>9.0691571472676742</v>
      </c>
    </row>
    <row r="63" spans="1:5" ht="15" customHeight="1" x14ac:dyDescent="0.2">
      <c r="A63" s="22" t="s">
        <v>432</v>
      </c>
      <c r="B63" s="23">
        <v>5519</v>
      </c>
      <c r="C63" s="23">
        <v>6211</v>
      </c>
      <c r="D63" s="23">
        <v>6103</v>
      </c>
      <c r="E63" s="24">
        <v>10.581627106359846</v>
      </c>
    </row>
    <row r="64" spans="1:5" ht="15" customHeight="1" x14ac:dyDescent="0.2">
      <c r="A64" s="22" t="s">
        <v>433</v>
      </c>
      <c r="B64" s="23">
        <v>11348</v>
      </c>
      <c r="C64" s="23">
        <v>11012</v>
      </c>
      <c r="D64" s="23">
        <v>11316</v>
      </c>
      <c r="E64" s="24">
        <v>-0.28198801550934149</v>
      </c>
    </row>
    <row r="65" spans="1:5" ht="15" customHeight="1" x14ac:dyDescent="0.2">
      <c r="A65" s="22" t="s">
        <v>434</v>
      </c>
      <c r="B65" s="23">
        <v>14896</v>
      </c>
      <c r="C65" s="23">
        <v>15467</v>
      </c>
      <c r="D65" s="23">
        <v>16937</v>
      </c>
      <c r="E65" s="24">
        <v>13.701664876476912</v>
      </c>
    </row>
    <row r="66" spans="1:5" ht="15" customHeight="1" x14ac:dyDescent="0.2">
      <c r="A66" s="22" t="s">
        <v>544</v>
      </c>
      <c r="B66" s="23">
        <v>1652</v>
      </c>
      <c r="C66" s="23">
        <v>8256</v>
      </c>
      <c r="D66" s="23">
        <v>7886</v>
      </c>
      <c r="E66" s="24" t="s">
        <v>494</v>
      </c>
    </row>
    <row r="67" spans="1:5" ht="15" customHeight="1" x14ac:dyDescent="0.2">
      <c r="A67" s="22" t="s">
        <v>436</v>
      </c>
      <c r="B67" s="23">
        <v>16364</v>
      </c>
      <c r="C67" s="23">
        <v>16642</v>
      </c>
      <c r="D67" s="23">
        <v>17664</v>
      </c>
      <c r="E67" s="24">
        <v>7.944267905157659</v>
      </c>
    </row>
    <row r="68" spans="1:5" ht="15" customHeight="1" x14ac:dyDescent="0.2">
      <c r="A68" s="22" t="s">
        <v>437</v>
      </c>
      <c r="B68" s="23">
        <v>5308</v>
      </c>
      <c r="C68" s="23">
        <v>5997</v>
      </c>
      <c r="D68" s="23">
        <v>5863</v>
      </c>
      <c r="E68" s="24">
        <v>10.455915599095704</v>
      </c>
    </row>
    <row r="69" spans="1:5" ht="15" customHeight="1" x14ac:dyDescent="0.2">
      <c r="A69" s="22" t="s">
        <v>438</v>
      </c>
      <c r="B69" s="23">
        <v>5920</v>
      </c>
      <c r="C69" s="23">
        <v>6324</v>
      </c>
      <c r="D69" s="23">
        <v>6327</v>
      </c>
      <c r="E69" s="24">
        <v>6.875</v>
      </c>
    </row>
    <row r="70" spans="1:5" ht="15" customHeight="1" x14ac:dyDescent="0.2">
      <c r="A70" s="22" t="s">
        <v>439</v>
      </c>
      <c r="B70" s="23">
        <v>3363</v>
      </c>
      <c r="C70" s="23">
        <v>3559</v>
      </c>
      <c r="D70" s="23">
        <v>4789</v>
      </c>
      <c r="E70" s="24">
        <v>42.402616711269701</v>
      </c>
    </row>
    <row r="71" spans="1:5" ht="15" customHeight="1" x14ac:dyDescent="0.2">
      <c r="A71" s="22" t="s">
        <v>440</v>
      </c>
      <c r="B71" s="23">
        <v>6701</v>
      </c>
      <c r="C71" s="23">
        <v>6684</v>
      </c>
      <c r="D71" s="23">
        <v>7004</v>
      </c>
      <c r="E71" s="24">
        <v>4.521713177137741</v>
      </c>
    </row>
    <row r="72" spans="1:5" ht="15" customHeight="1" x14ac:dyDescent="0.2">
      <c r="A72" s="22" t="s">
        <v>441</v>
      </c>
      <c r="B72" s="23">
        <v>5877</v>
      </c>
      <c r="C72" s="23">
        <v>4852</v>
      </c>
      <c r="D72" s="23">
        <v>5723</v>
      </c>
      <c r="E72" s="24">
        <v>-2.6203845499404395</v>
      </c>
    </row>
    <row r="73" spans="1:5" ht="15" customHeight="1" x14ac:dyDescent="0.2">
      <c r="A73" s="25" t="s">
        <v>442</v>
      </c>
      <c r="B73" s="26">
        <v>10199</v>
      </c>
      <c r="C73" s="26">
        <v>10470</v>
      </c>
      <c r="D73" s="26">
        <v>12999</v>
      </c>
      <c r="E73" s="27">
        <v>27.453671928620452</v>
      </c>
    </row>
    <row r="74" spans="1:5" ht="5.0999999999999996" customHeight="1" x14ac:dyDescent="0.2">
      <c r="A74" s="32"/>
      <c r="B74" s="32"/>
      <c r="C74" s="32"/>
      <c r="D74" s="32"/>
      <c r="E74" s="33"/>
    </row>
    <row r="75" spans="1:5" ht="15" customHeight="1" x14ac:dyDescent="0.2">
      <c r="A75" s="34" t="s">
        <v>443</v>
      </c>
      <c r="B75" s="35">
        <v>146769</v>
      </c>
      <c r="C75" s="35">
        <v>145127</v>
      </c>
      <c r="D75" s="35">
        <v>129326</v>
      </c>
      <c r="E75" s="31">
        <v>-11.059798697454113</v>
      </c>
    </row>
    <row r="76" spans="1:5" ht="5.0999999999999996" customHeight="1" x14ac:dyDescent="0.2">
      <c r="A76" s="8"/>
      <c r="B76" s="8"/>
      <c r="C76" s="8"/>
      <c r="D76" s="8"/>
      <c r="E76" s="12"/>
    </row>
    <row r="77" spans="1:5" ht="24.95" customHeight="1" x14ac:dyDescent="0.2">
      <c r="A77" s="75" t="s">
        <v>589</v>
      </c>
      <c r="B77" s="20">
        <v>4401</v>
      </c>
      <c r="C77" s="20">
        <v>3323</v>
      </c>
      <c r="D77" s="20">
        <v>3498</v>
      </c>
      <c r="E77" s="21">
        <v>-20.518064076346292</v>
      </c>
    </row>
    <row r="78" spans="1:5" ht="24.95" customHeight="1" x14ac:dyDescent="0.2">
      <c r="A78" s="76" t="s">
        <v>590</v>
      </c>
      <c r="B78" s="23">
        <v>2006</v>
      </c>
      <c r="C78" s="23">
        <v>3017</v>
      </c>
      <c r="D78" s="23">
        <v>3908</v>
      </c>
      <c r="E78" s="24">
        <v>94.815553339980056</v>
      </c>
    </row>
    <row r="79" spans="1:5" ht="15" customHeight="1" x14ac:dyDescent="0.2">
      <c r="A79" s="22" t="s">
        <v>444</v>
      </c>
      <c r="B79" s="23">
        <v>1712</v>
      </c>
      <c r="C79" s="23">
        <v>1338</v>
      </c>
      <c r="D79" s="23">
        <v>1206</v>
      </c>
      <c r="E79" s="24">
        <v>-29.556074766355138</v>
      </c>
    </row>
    <row r="80" spans="1:5" ht="15" customHeight="1" x14ac:dyDescent="0.2">
      <c r="A80" s="22" t="s">
        <v>445</v>
      </c>
      <c r="B80" s="23">
        <v>4417</v>
      </c>
      <c r="C80" s="23">
        <v>2781</v>
      </c>
      <c r="D80" s="23">
        <v>1973</v>
      </c>
      <c r="E80" s="24">
        <v>-55.331673081276882</v>
      </c>
    </row>
    <row r="81" spans="1:5" ht="15" customHeight="1" x14ac:dyDescent="0.2">
      <c r="A81" s="22" t="s">
        <v>446</v>
      </c>
      <c r="B81" s="23">
        <v>3728</v>
      </c>
      <c r="C81" s="23">
        <v>3345</v>
      </c>
      <c r="D81" s="23">
        <v>2441</v>
      </c>
      <c r="E81" s="24">
        <v>-34.522532188841197</v>
      </c>
    </row>
    <row r="82" spans="1:5" ht="24.95" customHeight="1" x14ac:dyDescent="0.2">
      <c r="A82" s="76" t="s">
        <v>561</v>
      </c>
      <c r="B82" s="23">
        <v>4119</v>
      </c>
      <c r="C82" s="23">
        <v>3494</v>
      </c>
      <c r="D82" s="23">
        <v>3576</v>
      </c>
      <c r="E82" s="24">
        <v>-13.182811361981067</v>
      </c>
    </row>
    <row r="83" spans="1:5" ht="24.95" customHeight="1" x14ac:dyDescent="0.2">
      <c r="A83" s="76" t="s">
        <v>260</v>
      </c>
      <c r="B83" s="23">
        <v>632</v>
      </c>
      <c r="C83" s="23">
        <v>982</v>
      </c>
      <c r="D83" s="23">
        <v>1662</v>
      </c>
      <c r="E83" s="24">
        <v>162.97468354430379</v>
      </c>
    </row>
    <row r="84" spans="1:5" ht="24.95" customHeight="1" x14ac:dyDescent="0.2">
      <c r="A84" s="76" t="s">
        <v>592</v>
      </c>
      <c r="B84" s="23">
        <v>3536</v>
      </c>
      <c r="C84" s="23">
        <v>7150</v>
      </c>
      <c r="D84" s="23">
        <v>6910</v>
      </c>
      <c r="E84" s="24">
        <v>95.418552036199088</v>
      </c>
    </row>
    <row r="85" spans="1:5" ht="24.95" customHeight="1" x14ac:dyDescent="0.2">
      <c r="A85" s="76" t="s">
        <v>579</v>
      </c>
      <c r="B85" s="23">
        <v>3539</v>
      </c>
      <c r="C85" s="23">
        <v>3806</v>
      </c>
      <c r="D85" s="23">
        <v>4458</v>
      </c>
      <c r="E85" s="24">
        <v>25.96778751059621</v>
      </c>
    </row>
    <row r="86" spans="1:5" ht="15" customHeight="1" x14ac:dyDescent="0.2">
      <c r="A86" s="22" t="s">
        <v>447</v>
      </c>
      <c r="B86" s="23">
        <v>4987</v>
      </c>
      <c r="C86" s="23">
        <v>3586</v>
      </c>
      <c r="D86" s="23">
        <v>3636</v>
      </c>
      <c r="E86" s="24">
        <v>-27.090435131341494</v>
      </c>
    </row>
    <row r="87" spans="1:5" ht="24.95" customHeight="1" x14ac:dyDescent="0.2">
      <c r="A87" s="76" t="s">
        <v>578</v>
      </c>
      <c r="B87" s="23">
        <v>1645</v>
      </c>
      <c r="C87" s="23">
        <v>2426</v>
      </c>
      <c r="D87" s="23">
        <v>2563</v>
      </c>
      <c r="E87" s="24">
        <v>55.805471124620055</v>
      </c>
    </row>
    <row r="88" spans="1:5" ht="24.95" customHeight="1" x14ac:dyDescent="0.2">
      <c r="A88" s="76" t="s">
        <v>577</v>
      </c>
      <c r="B88" s="23">
        <v>2522</v>
      </c>
      <c r="C88" s="23">
        <v>5633</v>
      </c>
      <c r="D88" s="23">
        <v>5256</v>
      </c>
      <c r="E88" s="24">
        <v>108.40602696272799</v>
      </c>
    </row>
    <row r="89" spans="1:5" ht="24.95" customHeight="1" x14ac:dyDescent="0.2">
      <c r="A89" s="76" t="s">
        <v>576</v>
      </c>
      <c r="B89" s="23">
        <v>1230</v>
      </c>
      <c r="C89" s="23">
        <v>1266</v>
      </c>
      <c r="D89" s="23">
        <v>1008</v>
      </c>
      <c r="E89" s="24">
        <v>-18.048780487804876</v>
      </c>
    </row>
    <row r="90" spans="1:5" ht="15" customHeight="1" x14ac:dyDescent="0.2">
      <c r="A90" s="22" t="s">
        <v>448</v>
      </c>
      <c r="B90" s="23">
        <v>1504</v>
      </c>
      <c r="C90" s="23">
        <v>1942</v>
      </c>
      <c r="D90" s="23">
        <v>1348</v>
      </c>
      <c r="E90" s="24">
        <v>-10.372340425531917</v>
      </c>
    </row>
    <row r="91" spans="1:5" ht="15" customHeight="1" x14ac:dyDescent="0.2">
      <c r="A91" s="22" t="s">
        <v>449</v>
      </c>
      <c r="B91" s="23">
        <v>4010</v>
      </c>
      <c r="C91" s="23">
        <v>3498</v>
      </c>
      <c r="D91" s="23">
        <v>2485</v>
      </c>
      <c r="E91" s="24">
        <v>-38.029925187032418</v>
      </c>
    </row>
    <row r="92" spans="1:5" ht="15" customHeight="1" x14ac:dyDescent="0.2">
      <c r="A92" s="22" t="s">
        <v>450</v>
      </c>
      <c r="B92" s="23">
        <v>1849</v>
      </c>
      <c r="C92" s="23">
        <v>2015</v>
      </c>
      <c r="D92" s="23">
        <v>1625</v>
      </c>
      <c r="E92" s="24">
        <v>-12.114656571119525</v>
      </c>
    </row>
    <row r="93" spans="1:5" ht="15" customHeight="1" x14ac:dyDescent="0.2">
      <c r="A93" s="22" t="s">
        <v>451</v>
      </c>
      <c r="B93" s="23">
        <v>1206</v>
      </c>
      <c r="C93" s="23">
        <v>1024</v>
      </c>
      <c r="D93" s="23">
        <v>784</v>
      </c>
      <c r="E93" s="24">
        <v>-34.991708126036485</v>
      </c>
    </row>
    <row r="94" spans="1:5" ht="15" customHeight="1" x14ac:dyDescent="0.2">
      <c r="A94" s="22" t="s">
        <v>452</v>
      </c>
      <c r="B94" s="23">
        <v>3410</v>
      </c>
      <c r="C94" s="23">
        <v>5144</v>
      </c>
      <c r="D94" s="23">
        <v>3603</v>
      </c>
      <c r="E94" s="24">
        <v>5.6598240469208179</v>
      </c>
    </row>
    <row r="95" spans="1:5" ht="15" customHeight="1" x14ac:dyDescent="0.2">
      <c r="A95" s="22" t="s">
        <v>4</v>
      </c>
      <c r="B95" s="23">
        <v>806</v>
      </c>
      <c r="C95" s="23">
        <v>475</v>
      </c>
      <c r="D95" s="23">
        <v>533</v>
      </c>
      <c r="E95" s="24">
        <v>-33.870967741935488</v>
      </c>
    </row>
    <row r="96" spans="1:5" ht="15" customHeight="1" x14ac:dyDescent="0.2">
      <c r="A96" s="22" t="s">
        <v>5</v>
      </c>
      <c r="B96" s="23">
        <v>2639</v>
      </c>
      <c r="C96" s="23">
        <v>1674</v>
      </c>
      <c r="D96" s="23">
        <v>1794</v>
      </c>
      <c r="E96" s="24">
        <v>-32.019704433497537</v>
      </c>
    </row>
    <row r="97" spans="1:5" ht="24.95" customHeight="1" x14ac:dyDescent="0.2">
      <c r="A97" s="76" t="s">
        <v>281</v>
      </c>
      <c r="B97" s="23">
        <v>1968</v>
      </c>
      <c r="C97" s="23">
        <v>2385</v>
      </c>
      <c r="D97" s="23">
        <v>2224</v>
      </c>
      <c r="E97" s="24">
        <v>13.00813008130082</v>
      </c>
    </row>
    <row r="98" spans="1:5" ht="15" customHeight="1" x14ac:dyDescent="0.2">
      <c r="A98" s="22" t="s">
        <v>453</v>
      </c>
      <c r="B98" s="23">
        <v>1984</v>
      </c>
      <c r="C98" s="23">
        <v>2060</v>
      </c>
      <c r="D98" s="23">
        <v>1375</v>
      </c>
      <c r="E98" s="24">
        <v>-30.695564516129039</v>
      </c>
    </row>
    <row r="99" spans="1:5" ht="15" customHeight="1" x14ac:dyDescent="0.2">
      <c r="A99" s="22" t="s">
        <v>6</v>
      </c>
      <c r="B99" s="23">
        <v>2784</v>
      </c>
      <c r="C99" s="23">
        <v>1941</v>
      </c>
      <c r="D99" s="23">
        <v>693</v>
      </c>
      <c r="E99" s="24">
        <v>-75.107758620689651</v>
      </c>
    </row>
    <row r="100" spans="1:5" ht="15" customHeight="1" x14ac:dyDescent="0.2">
      <c r="A100" s="22" t="s">
        <v>7</v>
      </c>
      <c r="B100" s="23">
        <v>4689</v>
      </c>
      <c r="C100" s="23">
        <v>4254</v>
      </c>
      <c r="D100" s="23">
        <v>2914</v>
      </c>
      <c r="E100" s="24">
        <v>-37.854553209639583</v>
      </c>
    </row>
    <row r="101" spans="1:5" ht="15" customHeight="1" x14ac:dyDescent="0.2">
      <c r="A101" s="22" t="s">
        <v>454</v>
      </c>
      <c r="B101" s="23">
        <v>3410</v>
      </c>
      <c r="C101" s="23">
        <v>3861</v>
      </c>
      <c r="D101" s="23">
        <v>2299</v>
      </c>
      <c r="E101" s="24">
        <v>-32.58064516129032</v>
      </c>
    </row>
    <row r="102" spans="1:5" ht="24.95" customHeight="1" x14ac:dyDescent="0.2">
      <c r="A102" s="76" t="s">
        <v>575</v>
      </c>
      <c r="B102" s="23">
        <v>1727</v>
      </c>
      <c r="C102" s="23">
        <v>2810</v>
      </c>
      <c r="D102" s="23">
        <v>2876</v>
      </c>
      <c r="E102" s="24">
        <v>66.531557614360167</v>
      </c>
    </row>
    <row r="103" spans="1:5" ht="15" customHeight="1" x14ac:dyDescent="0.2">
      <c r="A103" s="22" t="s">
        <v>8</v>
      </c>
      <c r="B103" s="23">
        <v>2605</v>
      </c>
      <c r="C103" s="23">
        <v>2914</v>
      </c>
      <c r="D103" s="23">
        <v>3374</v>
      </c>
      <c r="E103" s="24">
        <v>29.520153550863711</v>
      </c>
    </row>
    <row r="104" spans="1:5" ht="15" customHeight="1" x14ac:dyDescent="0.2">
      <c r="A104" s="22" t="s">
        <v>9</v>
      </c>
      <c r="B104" s="23">
        <v>2197</v>
      </c>
      <c r="C104" s="23">
        <v>2134</v>
      </c>
      <c r="D104" s="23">
        <v>2390</v>
      </c>
      <c r="E104" s="24">
        <v>8.7847064178425143</v>
      </c>
    </row>
    <row r="105" spans="1:5" ht="15" customHeight="1" x14ac:dyDescent="0.2">
      <c r="A105" s="22" t="s">
        <v>455</v>
      </c>
      <c r="B105" s="23" t="s">
        <v>493</v>
      </c>
      <c r="C105" s="23">
        <v>3</v>
      </c>
      <c r="D105" s="23">
        <v>2</v>
      </c>
      <c r="E105" s="24" t="s">
        <v>494</v>
      </c>
    </row>
    <row r="106" spans="1:5" ht="15" customHeight="1" x14ac:dyDescent="0.2">
      <c r="A106" s="22" t="s">
        <v>456</v>
      </c>
      <c r="B106" s="23">
        <v>3112</v>
      </c>
      <c r="C106" s="23">
        <v>3741</v>
      </c>
      <c r="D106" s="23">
        <v>3448</v>
      </c>
      <c r="E106" s="24">
        <v>10.796915167095122</v>
      </c>
    </row>
    <row r="107" spans="1:5" ht="24.95" customHeight="1" x14ac:dyDescent="0.2">
      <c r="A107" s="76" t="s">
        <v>574</v>
      </c>
      <c r="B107" s="23">
        <v>3996</v>
      </c>
      <c r="C107" s="23">
        <v>2896</v>
      </c>
      <c r="D107" s="23">
        <v>1881</v>
      </c>
      <c r="E107" s="24">
        <v>-52.927927927927925</v>
      </c>
    </row>
    <row r="108" spans="1:5" ht="15" customHeight="1" x14ac:dyDescent="0.2">
      <c r="A108" s="25" t="s">
        <v>457</v>
      </c>
      <c r="B108" s="26">
        <v>4374</v>
      </c>
      <c r="C108" s="26">
        <v>2678</v>
      </c>
      <c r="D108" s="26">
        <v>2778</v>
      </c>
      <c r="E108" s="27">
        <v>-36.488340192043893</v>
      </c>
    </row>
    <row r="109" spans="1:5" ht="24.95" customHeight="1" x14ac:dyDescent="0.2">
      <c r="A109" s="75" t="s">
        <v>573</v>
      </c>
      <c r="B109" s="20">
        <v>7573</v>
      </c>
      <c r="C109" s="20">
        <v>6528</v>
      </c>
      <c r="D109" s="20">
        <v>6498</v>
      </c>
      <c r="E109" s="21">
        <v>-14.195167040802858</v>
      </c>
    </row>
    <row r="110" spans="1:5" ht="24.95" customHeight="1" x14ac:dyDescent="0.2">
      <c r="A110" s="76" t="s">
        <v>572</v>
      </c>
      <c r="B110" s="23">
        <v>3429</v>
      </c>
      <c r="C110" s="23">
        <v>3678</v>
      </c>
      <c r="D110" s="23">
        <v>2808</v>
      </c>
      <c r="E110" s="24">
        <v>-18.110236220472444</v>
      </c>
    </row>
    <row r="111" spans="1:5" ht="24.95" customHeight="1" x14ac:dyDescent="0.2">
      <c r="A111" s="76" t="s">
        <v>571</v>
      </c>
      <c r="B111" s="23">
        <v>2039</v>
      </c>
      <c r="C111" s="23">
        <v>2475</v>
      </c>
      <c r="D111" s="23">
        <v>2969</v>
      </c>
      <c r="E111" s="24">
        <v>45.610593428151049</v>
      </c>
    </row>
    <row r="112" spans="1:5" ht="24.95" customHeight="1" x14ac:dyDescent="0.2">
      <c r="A112" s="76" t="s">
        <v>570</v>
      </c>
      <c r="B112" s="23">
        <v>6136</v>
      </c>
      <c r="C112" s="23">
        <v>5961</v>
      </c>
      <c r="D112" s="23">
        <v>4472</v>
      </c>
      <c r="E112" s="24">
        <v>-27.118644067796609</v>
      </c>
    </row>
    <row r="113" spans="1:5" ht="15" customHeight="1" x14ac:dyDescent="0.2">
      <c r="A113" s="22" t="s">
        <v>458</v>
      </c>
      <c r="B113" s="23">
        <v>9583</v>
      </c>
      <c r="C113" s="23">
        <v>8197</v>
      </c>
      <c r="D113" s="23">
        <v>6763</v>
      </c>
      <c r="E113" s="24">
        <v>-29.427110508191589</v>
      </c>
    </row>
    <row r="114" spans="1:5" ht="24.95" customHeight="1" x14ac:dyDescent="0.2">
      <c r="A114" s="76" t="s">
        <v>569</v>
      </c>
      <c r="B114" s="23">
        <v>2333</v>
      </c>
      <c r="C114" s="23">
        <v>2542</v>
      </c>
      <c r="D114" s="23">
        <v>2879</v>
      </c>
      <c r="E114" s="24">
        <v>23.403343334762113</v>
      </c>
    </row>
    <row r="115" spans="1:5" ht="15" customHeight="1" x14ac:dyDescent="0.2">
      <c r="A115" s="22" t="s">
        <v>459</v>
      </c>
      <c r="B115" s="23">
        <v>1626</v>
      </c>
      <c r="C115" s="23">
        <v>1727</v>
      </c>
      <c r="D115" s="23">
        <v>1251</v>
      </c>
      <c r="E115" s="24">
        <v>-23.06273062730628</v>
      </c>
    </row>
    <row r="116" spans="1:5" ht="24.95" customHeight="1" x14ac:dyDescent="0.2">
      <c r="A116" s="76" t="s">
        <v>583</v>
      </c>
      <c r="B116" s="23">
        <v>4909</v>
      </c>
      <c r="C116" s="23">
        <v>3144</v>
      </c>
      <c r="D116" s="23">
        <v>1652</v>
      </c>
      <c r="E116" s="24">
        <v>-66.34752495416582</v>
      </c>
    </row>
    <row r="117" spans="1:5" ht="24.95" customHeight="1" x14ac:dyDescent="0.2">
      <c r="A117" s="76" t="s">
        <v>600</v>
      </c>
      <c r="B117" s="23">
        <v>3204</v>
      </c>
      <c r="C117" s="23">
        <v>774</v>
      </c>
      <c r="D117" s="23">
        <v>1637</v>
      </c>
      <c r="E117" s="24" t="s">
        <v>494</v>
      </c>
    </row>
    <row r="118" spans="1:5" ht="24.95" customHeight="1" x14ac:dyDescent="0.2">
      <c r="A118" s="76" t="s">
        <v>586</v>
      </c>
      <c r="B118" s="23">
        <v>3244</v>
      </c>
      <c r="C118" s="23">
        <v>3689</v>
      </c>
      <c r="D118" s="23">
        <v>2631</v>
      </c>
      <c r="E118" s="24">
        <v>-18.896424167694207</v>
      </c>
    </row>
    <row r="119" spans="1:5" ht="24.95" customHeight="1" x14ac:dyDescent="0.2">
      <c r="A119" s="76" t="s">
        <v>567</v>
      </c>
      <c r="B119" s="23">
        <v>5905</v>
      </c>
      <c r="C119" s="23">
        <v>3806</v>
      </c>
      <c r="D119" s="23">
        <v>4060</v>
      </c>
      <c r="E119" s="24">
        <v>-31.244707874682476</v>
      </c>
    </row>
    <row r="120" spans="1:5" ht="15" customHeight="1" x14ac:dyDescent="0.2">
      <c r="A120" s="22" t="s">
        <v>460</v>
      </c>
      <c r="B120" s="23">
        <v>1592</v>
      </c>
      <c r="C120" s="23">
        <v>2934</v>
      </c>
      <c r="D120" s="23">
        <v>1972</v>
      </c>
      <c r="E120" s="24">
        <v>23.869346733668337</v>
      </c>
    </row>
    <row r="121" spans="1:5" ht="24.95" customHeight="1" x14ac:dyDescent="0.2">
      <c r="A121" s="76" t="s">
        <v>566</v>
      </c>
      <c r="B121" s="23">
        <v>4955</v>
      </c>
      <c r="C121" s="23">
        <v>6503</v>
      </c>
      <c r="D121" s="23">
        <v>6590</v>
      </c>
      <c r="E121" s="24">
        <v>32.996972754793148</v>
      </c>
    </row>
    <row r="122" spans="1:5" ht="24.95" customHeight="1" x14ac:dyDescent="0.2">
      <c r="A122" s="77" t="s">
        <v>565</v>
      </c>
      <c r="B122" s="26">
        <v>3497</v>
      </c>
      <c r="C122" s="26">
        <v>3573</v>
      </c>
      <c r="D122" s="26">
        <v>2623</v>
      </c>
      <c r="E122" s="27">
        <v>-24.99285101515585</v>
      </c>
    </row>
    <row r="123" spans="1:5" ht="5.0999999999999996" customHeight="1" x14ac:dyDescent="0.2">
      <c r="A123" s="8"/>
      <c r="B123" s="8"/>
      <c r="C123" s="8"/>
      <c r="D123" s="8"/>
      <c r="E123" s="12"/>
    </row>
    <row r="124" spans="1:5" ht="15" customHeight="1" x14ac:dyDescent="0.2">
      <c r="A124" s="13" t="s">
        <v>548</v>
      </c>
      <c r="B124" s="14">
        <v>19856</v>
      </c>
      <c r="C124" s="14">
        <v>16525</v>
      </c>
      <c r="D124" s="14">
        <v>16386</v>
      </c>
      <c r="E124" s="15">
        <v>-31.619214164708453</v>
      </c>
    </row>
    <row r="125" spans="1:5" ht="5.0999999999999996" customHeight="1" x14ac:dyDescent="0.2">
      <c r="A125" s="8"/>
      <c r="B125" s="8"/>
      <c r="C125" s="8"/>
      <c r="D125" s="8"/>
      <c r="E125" s="12"/>
    </row>
    <row r="126" spans="1:5" ht="15" customHeight="1" x14ac:dyDescent="0.2">
      <c r="A126" s="34" t="s">
        <v>462</v>
      </c>
      <c r="B126" s="35">
        <v>19534</v>
      </c>
      <c r="C126" s="35">
        <v>15627</v>
      </c>
      <c r="D126" s="35">
        <v>14955</v>
      </c>
      <c r="E126" s="31">
        <v>-34.838960894476273</v>
      </c>
    </row>
    <row r="127" spans="1:5" ht="5.0999999999999996" customHeight="1" x14ac:dyDescent="0.2">
      <c r="A127" s="8"/>
      <c r="B127" s="8"/>
      <c r="C127" s="8"/>
      <c r="D127" s="8"/>
      <c r="E127" s="12"/>
    </row>
    <row r="128" spans="1:5" ht="15" customHeight="1" x14ac:dyDescent="0.2">
      <c r="A128" s="19" t="s">
        <v>463</v>
      </c>
      <c r="B128" s="20">
        <v>852</v>
      </c>
      <c r="C128" s="20">
        <v>660</v>
      </c>
      <c r="D128" s="20">
        <v>1463</v>
      </c>
      <c r="E128" s="21">
        <v>71.713615023474176</v>
      </c>
    </row>
    <row r="129" spans="1:5" ht="15" customHeight="1" x14ac:dyDescent="0.2">
      <c r="A129" s="22" t="s">
        <v>601</v>
      </c>
      <c r="B129" s="23" t="s">
        <v>494</v>
      </c>
      <c r="C129" s="23">
        <v>890</v>
      </c>
      <c r="D129" s="23">
        <v>358</v>
      </c>
      <c r="E129" s="24" t="s">
        <v>494</v>
      </c>
    </row>
    <row r="130" spans="1:5" ht="15" customHeight="1" x14ac:dyDescent="0.2">
      <c r="A130" s="22" t="s">
        <v>602</v>
      </c>
      <c r="B130" s="23" t="s">
        <v>494</v>
      </c>
      <c r="C130" s="23" t="s">
        <v>494</v>
      </c>
      <c r="D130" s="23" t="s">
        <v>494</v>
      </c>
      <c r="E130" s="24" t="s">
        <v>494</v>
      </c>
    </row>
    <row r="131" spans="1:5" ht="15" customHeight="1" x14ac:dyDescent="0.2">
      <c r="A131" s="22" t="s">
        <v>466</v>
      </c>
      <c r="B131" s="23">
        <v>5302</v>
      </c>
      <c r="C131" s="23">
        <v>2168</v>
      </c>
      <c r="D131" s="23">
        <v>1874</v>
      </c>
      <c r="E131" s="24">
        <v>-64.654847227461346</v>
      </c>
    </row>
    <row r="132" spans="1:5" ht="24.95" customHeight="1" x14ac:dyDescent="0.2">
      <c r="A132" s="76" t="s">
        <v>603</v>
      </c>
      <c r="B132" s="23">
        <v>290</v>
      </c>
      <c r="C132" s="23">
        <v>140</v>
      </c>
      <c r="D132" s="23">
        <v>102</v>
      </c>
      <c r="E132" s="24">
        <v>-64.827586206896555</v>
      </c>
    </row>
    <row r="133" spans="1:5" ht="15" customHeight="1" x14ac:dyDescent="0.2">
      <c r="A133" s="22" t="s">
        <v>604</v>
      </c>
      <c r="B133" s="23">
        <v>1557</v>
      </c>
      <c r="C133" s="23">
        <v>814</v>
      </c>
      <c r="D133" s="23">
        <v>838</v>
      </c>
      <c r="E133" s="24" t="s">
        <v>494</v>
      </c>
    </row>
    <row r="134" spans="1:5" ht="15" customHeight="1" x14ac:dyDescent="0.2">
      <c r="A134" s="22" t="s">
        <v>468</v>
      </c>
      <c r="B134" s="23">
        <v>4825</v>
      </c>
      <c r="C134" s="23">
        <v>2785</v>
      </c>
      <c r="D134" s="23">
        <v>2270</v>
      </c>
      <c r="E134" s="24">
        <v>-52.953367875647672</v>
      </c>
    </row>
    <row r="135" spans="1:5" ht="15" customHeight="1" x14ac:dyDescent="0.2">
      <c r="A135" s="22" t="s">
        <v>469</v>
      </c>
      <c r="B135" s="23">
        <v>930</v>
      </c>
      <c r="C135" s="23">
        <v>726</v>
      </c>
      <c r="D135" s="23">
        <v>665</v>
      </c>
      <c r="E135" s="24">
        <v>-28.494623655913983</v>
      </c>
    </row>
    <row r="136" spans="1:5" ht="15" customHeight="1" x14ac:dyDescent="0.2">
      <c r="A136" s="22" t="s">
        <v>470</v>
      </c>
      <c r="B136" s="23">
        <v>653</v>
      </c>
      <c r="C136" s="23">
        <v>637</v>
      </c>
      <c r="D136" s="23">
        <v>583</v>
      </c>
      <c r="E136" s="24">
        <v>-10.719754977029098</v>
      </c>
    </row>
    <row r="137" spans="1:5" ht="15" customHeight="1" x14ac:dyDescent="0.2">
      <c r="A137" s="22" t="s">
        <v>471</v>
      </c>
      <c r="B137" s="23">
        <v>2462</v>
      </c>
      <c r="C137" s="23">
        <v>2810</v>
      </c>
      <c r="D137" s="23">
        <v>3185</v>
      </c>
      <c r="E137" s="24">
        <v>29.366368805848907</v>
      </c>
    </row>
    <row r="138" spans="1:5" ht="15" customHeight="1" x14ac:dyDescent="0.2">
      <c r="A138" s="22" t="s">
        <v>472</v>
      </c>
      <c r="B138" s="23">
        <v>685</v>
      </c>
      <c r="C138" s="23">
        <v>609</v>
      </c>
      <c r="D138" s="23">
        <v>530</v>
      </c>
      <c r="E138" s="24">
        <v>-22.627737226277375</v>
      </c>
    </row>
    <row r="139" spans="1:5" ht="15" customHeight="1" x14ac:dyDescent="0.2">
      <c r="A139" s="22" t="s">
        <v>10</v>
      </c>
      <c r="B139" s="23">
        <v>1978</v>
      </c>
      <c r="C139" s="23">
        <v>1942</v>
      </c>
      <c r="D139" s="23">
        <v>1042</v>
      </c>
      <c r="E139" s="24">
        <v>-47.320525783619821</v>
      </c>
    </row>
    <row r="140" spans="1:5" ht="15" customHeight="1" x14ac:dyDescent="0.2">
      <c r="A140" s="22" t="s">
        <v>605</v>
      </c>
      <c r="B140" s="23" t="s">
        <v>494</v>
      </c>
      <c r="C140" s="23">
        <v>1446</v>
      </c>
      <c r="D140" s="23">
        <v>1493</v>
      </c>
      <c r="E140" s="24" t="s">
        <v>494</v>
      </c>
    </row>
    <row r="141" spans="1:5" ht="15" customHeight="1" x14ac:dyDescent="0.2">
      <c r="A141" s="22" t="s">
        <v>606</v>
      </c>
      <c r="B141" s="23" t="s">
        <v>494</v>
      </c>
      <c r="C141" s="23" t="s">
        <v>494</v>
      </c>
      <c r="D141" s="23" t="s">
        <v>494</v>
      </c>
      <c r="E141" s="24" t="s">
        <v>494</v>
      </c>
    </row>
    <row r="142" spans="1:5" ht="15" customHeight="1" x14ac:dyDescent="0.2">
      <c r="A142" s="25" t="s">
        <v>607</v>
      </c>
      <c r="B142" s="26" t="s">
        <v>493</v>
      </c>
      <c r="C142" s="26" t="s">
        <v>493</v>
      </c>
      <c r="D142" s="26">
        <v>552</v>
      </c>
      <c r="E142" s="27" t="s">
        <v>494</v>
      </c>
    </row>
    <row r="143" spans="1:5" ht="5.0999999999999996" customHeight="1" x14ac:dyDescent="0.2">
      <c r="A143" s="8"/>
      <c r="B143" s="8"/>
      <c r="C143" s="8"/>
      <c r="D143" s="8"/>
      <c r="E143" s="12"/>
    </row>
    <row r="144" spans="1:5" ht="15" customHeight="1" x14ac:dyDescent="0.2">
      <c r="A144" s="34" t="s">
        <v>527</v>
      </c>
      <c r="B144" s="35" t="s">
        <v>494</v>
      </c>
      <c r="C144" s="35" t="s">
        <v>494</v>
      </c>
      <c r="D144" s="35">
        <v>632</v>
      </c>
      <c r="E144" s="31" t="s">
        <v>494</v>
      </c>
    </row>
    <row r="145" spans="1:5" ht="5.0999999999999996" customHeight="1" x14ac:dyDescent="0.2">
      <c r="A145" s="32"/>
      <c r="B145" s="32"/>
      <c r="C145" s="32"/>
      <c r="D145" s="32"/>
      <c r="E145" s="33"/>
    </row>
    <row r="146" spans="1:5" ht="15" customHeight="1" x14ac:dyDescent="0.2">
      <c r="A146" s="43" t="s">
        <v>608</v>
      </c>
      <c r="B146" s="29" t="s">
        <v>494</v>
      </c>
      <c r="C146" s="29" t="s">
        <v>494</v>
      </c>
      <c r="D146" s="29">
        <v>632</v>
      </c>
      <c r="E146" s="30" t="s">
        <v>494</v>
      </c>
    </row>
    <row r="147" spans="1:5" ht="5.0999999999999996" customHeight="1" x14ac:dyDescent="0.2">
      <c r="A147" s="8"/>
      <c r="B147" s="8"/>
      <c r="C147" s="8"/>
      <c r="D147" s="8"/>
      <c r="E147" s="12"/>
    </row>
    <row r="148" spans="1:5" ht="15" customHeight="1" x14ac:dyDescent="0.2">
      <c r="A148" s="34" t="s">
        <v>488</v>
      </c>
      <c r="B148" s="35">
        <v>322</v>
      </c>
      <c r="C148" s="35">
        <v>898</v>
      </c>
      <c r="D148" s="35">
        <v>799</v>
      </c>
      <c r="E148" s="31">
        <v>148.13664596273293</v>
      </c>
    </row>
    <row r="149" spans="1:5" ht="5.0999999999999996" customHeight="1" x14ac:dyDescent="0.2">
      <c r="A149" s="8"/>
      <c r="B149" s="8"/>
      <c r="C149" s="8"/>
      <c r="D149" s="8"/>
      <c r="E149" s="12"/>
    </row>
    <row r="150" spans="1:5" ht="24.95" customHeight="1" x14ac:dyDescent="0.2">
      <c r="A150" s="72" t="s">
        <v>655</v>
      </c>
      <c r="B150" s="29">
        <v>322</v>
      </c>
      <c r="C150" s="29">
        <v>898</v>
      </c>
      <c r="D150" s="29">
        <v>799</v>
      </c>
      <c r="E150" s="30">
        <v>148.13664596273293</v>
      </c>
    </row>
    <row r="151" spans="1:5" ht="5.0999999999999996" customHeight="1" x14ac:dyDescent="0.2">
      <c r="A151" s="73"/>
      <c r="B151" s="73"/>
      <c r="C151" s="73"/>
      <c r="D151" s="73"/>
      <c r="E151" s="73"/>
    </row>
    <row r="152" spans="1:5" ht="30" customHeight="1" x14ac:dyDescent="0.2">
      <c r="A152" s="92" t="s">
        <v>628</v>
      </c>
      <c r="B152" s="92"/>
      <c r="C152" s="92"/>
      <c r="D152" s="92"/>
      <c r="E152" s="92"/>
    </row>
    <row r="153" spans="1:5" s="3" customFormat="1" ht="50.1" customHeight="1" x14ac:dyDescent="0.2">
      <c r="A153" s="95" t="s">
        <v>650</v>
      </c>
      <c r="B153" s="95"/>
      <c r="C153" s="95"/>
      <c r="D153" s="95"/>
      <c r="E153" s="95"/>
    </row>
    <row r="154" spans="1:5" ht="210" customHeight="1" thickBot="1" x14ac:dyDescent="0.25">
      <c r="A154" s="93" t="s">
        <v>656</v>
      </c>
      <c r="B154" s="93"/>
      <c r="C154" s="93"/>
      <c r="D154" s="93"/>
      <c r="E154" s="93"/>
    </row>
    <row r="155" spans="1:5" hidden="1" x14ac:dyDescent="0.2"/>
    <row r="156" spans="1:5" hidden="1" x14ac:dyDescent="0.2"/>
    <row r="157" spans="1:5" hidden="1" x14ac:dyDescent="0.2"/>
    <row r="158" spans="1:5" hidden="1" x14ac:dyDescent="0.2"/>
    <row r="159" spans="1:5" hidden="1" x14ac:dyDescent="0.2"/>
    <row r="160" spans="1:5" hidden="1" x14ac:dyDescent="0.2"/>
    <row r="161" hidden="1" x14ac:dyDescent="0.2"/>
  </sheetData>
  <sortState ref="A128:H142">
    <sortCondition ref="A128"/>
  </sortState>
  <mergeCells count="4">
    <mergeCell ref="A1:E1"/>
    <mergeCell ref="A154:E154"/>
    <mergeCell ref="A152:E152"/>
    <mergeCell ref="A153:E153"/>
  </mergeCells>
  <printOptions horizontalCentered="1"/>
  <pageMargins left="0.59055118110236227" right="0.39370078740157483" top="0.98425196850393704" bottom="0.98425196850393704" header="0.59055118110236227" footer="0.59055118110236227"/>
  <pageSetup paperSize="9" orientation="portrait" r:id="rId1"/>
  <headerFooter>
    <oddHeader>&amp;L&amp;"Tahoma,Negrito"&amp;9Boletim Estatístico das Bibliotecas Públicas de São Paulo, v. 1, n. 1, jul./dez. 2019</oddHeader>
    <oddFooter>&amp;R&amp;"Tahoma,Negrito"&amp;9&amp;P</oddFooter>
  </headerFooter>
  <rowBreaks count="4" manualBreakCount="4">
    <brk id="37" max="16383" man="1"/>
    <brk id="74" max="16383" man="1"/>
    <brk id="108" max="16383" man="1"/>
    <brk id="1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4"/>
  <sheetViews>
    <sheetView workbookViewId="0">
      <pane ySplit="3" topLeftCell="A4" activePane="bottomLeft" state="frozen"/>
      <selection pane="bottomLeft" activeCell="A4" sqref="A4"/>
    </sheetView>
  </sheetViews>
  <sheetFormatPr defaultColWidth="0" defaultRowHeight="12.75" zeroHeight="1" x14ac:dyDescent="0.2"/>
  <cols>
    <col min="1" max="1" width="50.7109375" style="1" customWidth="1"/>
    <col min="2" max="4" width="10.7109375" style="1" customWidth="1"/>
    <col min="5" max="5" width="9.7109375" style="1" customWidth="1"/>
    <col min="6" max="16384" width="9.140625" style="1" hidden="1"/>
  </cols>
  <sheetData>
    <row r="1" spans="1:5" ht="45" customHeight="1" thickBot="1" x14ac:dyDescent="0.25">
      <c r="A1" s="91" t="s">
        <v>585</v>
      </c>
      <c r="B1" s="91"/>
      <c r="C1" s="91"/>
      <c r="D1" s="91"/>
      <c r="E1" s="91"/>
    </row>
    <row r="2" spans="1:5" ht="30" customHeight="1" thickBot="1" x14ac:dyDescent="0.25">
      <c r="A2" s="4" t="s">
        <v>489</v>
      </c>
      <c r="B2" s="5">
        <v>2016</v>
      </c>
      <c r="C2" s="5">
        <v>2017</v>
      </c>
      <c r="D2" s="5">
        <v>2018</v>
      </c>
      <c r="E2" s="6" t="s">
        <v>528</v>
      </c>
    </row>
    <row r="3" spans="1:5" ht="5.0999999999999996" customHeight="1" x14ac:dyDescent="0.2">
      <c r="A3" s="7"/>
      <c r="B3" s="8"/>
      <c r="C3" s="8"/>
      <c r="D3" s="8"/>
      <c r="E3" s="8"/>
    </row>
    <row r="4" spans="1:5" ht="15" customHeight="1" x14ac:dyDescent="0.2">
      <c r="A4" s="9" t="s">
        <v>382</v>
      </c>
      <c r="B4" s="10">
        <v>1210308</v>
      </c>
      <c r="C4" s="10">
        <v>1081347</v>
      </c>
      <c r="D4" s="10">
        <v>1253549</v>
      </c>
      <c r="E4" s="39">
        <v>1.8913411589128373</v>
      </c>
    </row>
    <row r="5" spans="1:5" ht="5.0999999999999996" customHeight="1" x14ac:dyDescent="0.2">
      <c r="A5" s="8"/>
      <c r="B5" s="8"/>
      <c r="C5" s="8"/>
      <c r="D5" s="8"/>
      <c r="E5" s="12"/>
    </row>
    <row r="6" spans="1:5" ht="15" customHeight="1" x14ac:dyDescent="0.2">
      <c r="A6" s="13" t="s">
        <v>383</v>
      </c>
      <c r="B6" s="14">
        <v>988926</v>
      </c>
      <c r="C6" s="14">
        <v>911521</v>
      </c>
      <c r="D6" s="14">
        <v>1104216</v>
      </c>
      <c r="E6" s="40">
        <v>7.6076279510889862</v>
      </c>
    </row>
    <row r="7" spans="1:5" ht="5.0999999999999996" customHeight="1" x14ac:dyDescent="0.2">
      <c r="A7" s="8"/>
      <c r="B7" s="8"/>
      <c r="C7" s="8"/>
      <c r="D7" s="8"/>
      <c r="E7" s="12"/>
    </row>
    <row r="8" spans="1:5" ht="15" customHeight="1" x14ac:dyDescent="0.2">
      <c r="A8" s="16" t="s">
        <v>384</v>
      </c>
      <c r="B8" s="17">
        <v>252054</v>
      </c>
      <c r="C8" s="17">
        <v>253916</v>
      </c>
      <c r="D8" s="17">
        <v>261727</v>
      </c>
      <c r="E8" s="18">
        <v>26.226474887805281</v>
      </c>
    </row>
    <row r="9" spans="1:5" ht="5.0999999999999996" customHeight="1" x14ac:dyDescent="0.2">
      <c r="A9" s="8"/>
      <c r="B9" s="8"/>
      <c r="C9" s="8"/>
      <c r="D9" s="8"/>
      <c r="E9" s="12"/>
    </row>
    <row r="10" spans="1:5" ht="15" customHeight="1" x14ac:dyDescent="0.2">
      <c r="A10" s="19" t="s">
        <v>385</v>
      </c>
      <c r="B10" s="20">
        <v>2530</v>
      </c>
      <c r="C10" s="20">
        <v>2664</v>
      </c>
      <c r="D10" s="20">
        <v>2590</v>
      </c>
      <c r="E10" s="21">
        <v>2.3715415019762816</v>
      </c>
    </row>
    <row r="11" spans="1:5" ht="15" customHeight="1" x14ac:dyDescent="0.2">
      <c r="A11" s="22" t="s">
        <v>386</v>
      </c>
      <c r="B11" s="23">
        <v>61539</v>
      </c>
      <c r="C11" s="23">
        <v>73978</v>
      </c>
      <c r="D11" s="23">
        <v>82349</v>
      </c>
      <c r="E11" s="24">
        <v>33.81595411040152</v>
      </c>
    </row>
    <row r="12" spans="1:5" ht="15" customHeight="1" x14ac:dyDescent="0.2">
      <c r="A12" s="22" t="s">
        <v>387</v>
      </c>
      <c r="B12" s="23">
        <v>33752</v>
      </c>
      <c r="C12" s="23">
        <v>33950</v>
      </c>
      <c r="D12" s="23">
        <v>38537</v>
      </c>
      <c r="E12" s="24">
        <v>14.176937662953307</v>
      </c>
    </row>
    <row r="13" spans="1:5" ht="15" customHeight="1" x14ac:dyDescent="0.2">
      <c r="A13" s="22" t="s">
        <v>537</v>
      </c>
      <c r="B13" s="23" t="s">
        <v>493</v>
      </c>
      <c r="C13" s="23">
        <v>2879</v>
      </c>
      <c r="D13" s="23">
        <v>2255</v>
      </c>
      <c r="E13" s="41" t="s">
        <v>494</v>
      </c>
    </row>
    <row r="14" spans="1:5" ht="15" customHeight="1" x14ac:dyDescent="0.2">
      <c r="A14" s="22" t="s">
        <v>538</v>
      </c>
      <c r="B14" s="23">
        <v>146668</v>
      </c>
      <c r="C14" s="23">
        <v>112856</v>
      </c>
      <c r="D14" s="23">
        <v>114866</v>
      </c>
      <c r="E14" s="41" t="s">
        <v>494</v>
      </c>
    </row>
    <row r="15" spans="1:5" ht="15" customHeight="1" x14ac:dyDescent="0.2">
      <c r="A15" s="22" t="s">
        <v>490</v>
      </c>
      <c r="B15" s="23">
        <v>7565</v>
      </c>
      <c r="C15" s="23">
        <v>6061</v>
      </c>
      <c r="D15" s="23" t="s">
        <v>493</v>
      </c>
      <c r="E15" s="24" t="s">
        <v>494</v>
      </c>
    </row>
    <row r="16" spans="1:5" ht="15" customHeight="1" x14ac:dyDescent="0.2">
      <c r="A16" s="25" t="s">
        <v>539</v>
      </c>
      <c r="B16" s="26" t="s">
        <v>493</v>
      </c>
      <c r="C16" s="26">
        <v>21528</v>
      </c>
      <c r="D16" s="26">
        <v>21130</v>
      </c>
      <c r="E16" s="42" t="s">
        <v>494</v>
      </c>
    </row>
    <row r="17" spans="1:5" ht="5.0999999999999996" customHeight="1" x14ac:dyDescent="0.2">
      <c r="A17" s="28"/>
      <c r="B17" s="29"/>
      <c r="C17" s="29"/>
      <c r="D17" s="29"/>
      <c r="E17" s="30"/>
    </row>
    <row r="18" spans="1:5" ht="15" customHeight="1" x14ac:dyDescent="0.2">
      <c r="A18" s="16" t="s">
        <v>390</v>
      </c>
      <c r="B18" s="17">
        <v>719866</v>
      </c>
      <c r="C18" s="17">
        <v>641835</v>
      </c>
      <c r="D18" s="17">
        <v>821687</v>
      </c>
      <c r="E18" s="31">
        <v>5.7740674945223986</v>
      </c>
    </row>
    <row r="19" spans="1:5" ht="5.0999999999999996" customHeight="1" x14ac:dyDescent="0.2">
      <c r="A19" s="8"/>
      <c r="B19" s="8"/>
      <c r="C19" s="8"/>
      <c r="D19" s="8"/>
      <c r="E19" s="12"/>
    </row>
    <row r="20" spans="1:5" ht="24.95" customHeight="1" x14ac:dyDescent="0.2">
      <c r="A20" s="75" t="s">
        <v>581</v>
      </c>
      <c r="B20" s="20">
        <v>18234</v>
      </c>
      <c r="C20" s="20">
        <v>2032</v>
      </c>
      <c r="D20" s="20">
        <v>9916</v>
      </c>
      <c r="E20" s="21" t="s">
        <v>494</v>
      </c>
    </row>
    <row r="21" spans="1:5" ht="15" customHeight="1" x14ac:dyDescent="0.2">
      <c r="A21" s="22" t="s">
        <v>391</v>
      </c>
      <c r="B21" s="23">
        <v>3564</v>
      </c>
      <c r="C21" s="23">
        <v>8662</v>
      </c>
      <c r="D21" s="23">
        <v>11165</v>
      </c>
      <c r="E21" s="24">
        <v>213.27160493827159</v>
      </c>
    </row>
    <row r="22" spans="1:5" ht="15" customHeight="1" x14ac:dyDescent="0.2">
      <c r="A22" s="22" t="s">
        <v>392</v>
      </c>
      <c r="B22" s="23">
        <v>56112</v>
      </c>
      <c r="C22" s="23">
        <v>58504</v>
      </c>
      <c r="D22" s="23">
        <v>66866</v>
      </c>
      <c r="E22" s="24">
        <v>19.165240946678068</v>
      </c>
    </row>
    <row r="23" spans="1:5" ht="15" customHeight="1" x14ac:dyDescent="0.2">
      <c r="A23" s="22" t="s">
        <v>393</v>
      </c>
      <c r="B23" s="23">
        <v>3852</v>
      </c>
      <c r="C23" s="23">
        <v>1468</v>
      </c>
      <c r="D23" s="23">
        <v>1415</v>
      </c>
      <c r="E23" s="24">
        <v>-63.265835929387329</v>
      </c>
    </row>
    <row r="24" spans="1:5" ht="15" customHeight="1" x14ac:dyDescent="0.2">
      <c r="A24" s="22" t="s">
        <v>394</v>
      </c>
      <c r="B24" s="23">
        <v>17688</v>
      </c>
      <c r="C24" s="23">
        <v>15549</v>
      </c>
      <c r="D24" s="23">
        <v>17367</v>
      </c>
      <c r="E24" s="24">
        <v>-1.8147896879240193</v>
      </c>
    </row>
    <row r="25" spans="1:5" ht="15" customHeight="1" x14ac:dyDescent="0.2">
      <c r="A25" s="22" t="s">
        <v>395</v>
      </c>
      <c r="B25" s="23">
        <v>10919</v>
      </c>
      <c r="C25" s="23">
        <v>12911</v>
      </c>
      <c r="D25" s="23">
        <v>12358</v>
      </c>
      <c r="E25" s="24">
        <v>13.178862533199009</v>
      </c>
    </row>
    <row r="26" spans="1:5" ht="15" customHeight="1" x14ac:dyDescent="0.2">
      <c r="A26" s="22" t="s">
        <v>396</v>
      </c>
      <c r="B26" s="23">
        <v>5105</v>
      </c>
      <c r="C26" s="23">
        <v>5108</v>
      </c>
      <c r="D26" s="23">
        <v>11005</v>
      </c>
      <c r="E26" s="24">
        <v>115.57296767874632</v>
      </c>
    </row>
    <row r="27" spans="1:5" ht="15" customHeight="1" x14ac:dyDescent="0.2">
      <c r="A27" s="22" t="s">
        <v>397</v>
      </c>
      <c r="B27" s="23">
        <v>6294</v>
      </c>
      <c r="C27" s="23">
        <v>4901</v>
      </c>
      <c r="D27" s="23">
        <v>6035</v>
      </c>
      <c r="E27" s="24">
        <v>-4.1150301874801443</v>
      </c>
    </row>
    <row r="28" spans="1:5" ht="15" customHeight="1" x14ac:dyDescent="0.2">
      <c r="A28" s="22" t="s">
        <v>540</v>
      </c>
      <c r="B28" s="23">
        <v>6965</v>
      </c>
      <c r="C28" s="23">
        <v>9146</v>
      </c>
      <c r="D28" s="23">
        <v>8137</v>
      </c>
      <c r="E28" s="24" t="s">
        <v>494</v>
      </c>
    </row>
    <row r="29" spans="1:5" ht="15" customHeight="1" x14ac:dyDescent="0.2">
      <c r="A29" s="22" t="s">
        <v>399</v>
      </c>
      <c r="B29" s="23">
        <v>13085</v>
      </c>
      <c r="C29" s="23">
        <v>10231</v>
      </c>
      <c r="D29" s="23">
        <v>14385</v>
      </c>
      <c r="E29" s="24">
        <v>9.9350401222774138</v>
      </c>
    </row>
    <row r="30" spans="1:5" ht="15" customHeight="1" x14ac:dyDescent="0.2">
      <c r="A30" s="22" t="s">
        <v>400</v>
      </c>
      <c r="B30" s="23">
        <v>7619</v>
      </c>
      <c r="C30" s="23">
        <v>8396</v>
      </c>
      <c r="D30" s="23">
        <v>5635</v>
      </c>
      <c r="E30" s="24">
        <v>-26.040162751017192</v>
      </c>
    </row>
    <row r="31" spans="1:5" ht="15" customHeight="1" x14ac:dyDescent="0.2">
      <c r="A31" s="22" t="s">
        <v>401</v>
      </c>
      <c r="B31" s="23">
        <v>8037</v>
      </c>
      <c r="C31" s="23">
        <v>10460</v>
      </c>
      <c r="D31" s="23">
        <v>12938</v>
      </c>
      <c r="E31" s="24">
        <v>60.980465347766568</v>
      </c>
    </row>
    <row r="32" spans="1:5" ht="15" customHeight="1" x14ac:dyDescent="0.2">
      <c r="A32" s="22" t="s">
        <v>402</v>
      </c>
      <c r="B32" s="23">
        <v>14308</v>
      </c>
      <c r="C32" s="23">
        <v>3102</v>
      </c>
      <c r="D32" s="23">
        <v>6514</v>
      </c>
      <c r="E32" s="24">
        <v>-54.473022085546546</v>
      </c>
    </row>
    <row r="33" spans="1:5" ht="15" customHeight="1" x14ac:dyDescent="0.2">
      <c r="A33" s="22" t="s">
        <v>403</v>
      </c>
      <c r="B33" s="23">
        <v>8677</v>
      </c>
      <c r="C33" s="23">
        <v>4207</v>
      </c>
      <c r="D33" s="23">
        <v>4254</v>
      </c>
      <c r="E33" s="24">
        <v>-50.973838884407051</v>
      </c>
    </row>
    <row r="34" spans="1:5" ht="15" customHeight="1" x14ac:dyDescent="0.2">
      <c r="A34" s="22" t="s">
        <v>404</v>
      </c>
      <c r="B34" s="23">
        <v>16430</v>
      </c>
      <c r="C34" s="23">
        <v>15243</v>
      </c>
      <c r="D34" s="23">
        <v>12057</v>
      </c>
      <c r="E34" s="24">
        <v>-26.615946439440052</v>
      </c>
    </row>
    <row r="35" spans="1:5" ht="15" customHeight="1" x14ac:dyDescent="0.2">
      <c r="A35" s="22" t="s">
        <v>405</v>
      </c>
      <c r="B35" s="23">
        <v>4572</v>
      </c>
      <c r="C35" s="23">
        <v>3320</v>
      </c>
      <c r="D35" s="23">
        <v>6393</v>
      </c>
      <c r="E35" s="24">
        <v>39.829396325459328</v>
      </c>
    </row>
    <row r="36" spans="1:5" ht="15" customHeight="1" x14ac:dyDescent="0.2">
      <c r="A36" s="22" t="s">
        <v>406</v>
      </c>
      <c r="B36" s="23">
        <v>16386</v>
      </c>
      <c r="C36" s="23">
        <v>13241</v>
      </c>
      <c r="D36" s="23">
        <v>14006</v>
      </c>
      <c r="E36" s="24">
        <v>-14.524594165751253</v>
      </c>
    </row>
    <row r="37" spans="1:5" ht="15" customHeight="1" x14ac:dyDescent="0.2">
      <c r="A37" s="25" t="s">
        <v>541</v>
      </c>
      <c r="B37" s="26">
        <v>4600</v>
      </c>
      <c r="C37" s="26">
        <v>23008</v>
      </c>
      <c r="D37" s="26">
        <v>33508</v>
      </c>
      <c r="E37" s="27" t="s">
        <v>494</v>
      </c>
    </row>
    <row r="38" spans="1:5" ht="15" customHeight="1" x14ac:dyDescent="0.2">
      <c r="A38" s="19" t="s">
        <v>408</v>
      </c>
      <c r="B38" s="20">
        <v>10776</v>
      </c>
      <c r="C38" s="20">
        <v>14174</v>
      </c>
      <c r="D38" s="20">
        <v>18261</v>
      </c>
      <c r="E38" s="21">
        <v>69.459910913140305</v>
      </c>
    </row>
    <row r="39" spans="1:5" ht="15" customHeight="1" x14ac:dyDescent="0.2">
      <c r="A39" s="22" t="s">
        <v>409</v>
      </c>
      <c r="B39" s="23">
        <v>16045</v>
      </c>
      <c r="C39" s="23">
        <v>6503</v>
      </c>
      <c r="D39" s="23">
        <v>5438</v>
      </c>
      <c r="E39" s="24">
        <v>-66.107821751324394</v>
      </c>
    </row>
    <row r="40" spans="1:5" ht="15" customHeight="1" x14ac:dyDescent="0.2">
      <c r="A40" s="22" t="s">
        <v>410</v>
      </c>
      <c r="B40" s="23">
        <v>17363</v>
      </c>
      <c r="C40" s="23">
        <v>13393</v>
      </c>
      <c r="D40" s="23">
        <v>14584</v>
      </c>
      <c r="E40" s="24">
        <v>-16.005298623509759</v>
      </c>
    </row>
    <row r="41" spans="1:5" ht="15" customHeight="1" x14ac:dyDescent="0.2">
      <c r="A41" s="22" t="s">
        <v>411</v>
      </c>
      <c r="B41" s="23">
        <v>20327</v>
      </c>
      <c r="C41" s="23">
        <v>12561</v>
      </c>
      <c r="D41" s="23">
        <v>30686</v>
      </c>
      <c r="E41" s="24">
        <v>50.961774979091842</v>
      </c>
    </row>
    <row r="42" spans="1:5" ht="15" customHeight="1" x14ac:dyDescent="0.2">
      <c r="A42" s="22" t="s">
        <v>412</v>
      </c>
      <c r="B42" s="23">
        <v>20433</v>
      </c>
      <c r="C42" s="23">
        <v>23783</v>
      </c>
      <c r="D42" s="23">
        <v>31928</v>
      </c>
      <c r="E42" s="24">
        <v>56.25703518817599</v>
      </c>
    </row>
    <row r="43" spans="1:5" ht="15" customHeight="1" x14ac:dyDescent="0.2">
      <c r="A43" s="22" t="s">
        <v>532</v>
      </c>
      <c r="B43" s="23" t="s">
        <v>493</v>
      </c>
      <c r="C43" s="23">
        <v>4081</v>
      </c>
      <c r="D43" s="23">
        <v>3100</v>
      </c>
      <c r="E43" s="24" t="s">
        <v>494</v>
      </c>
    </row>
    <row r="44" spans="1:5" ht="15" customHeight="1" x14ac:dyDescent="0.2">
      <c r="A44" s="22" t="s">
        <v>414</v>
      </c>
      <c r="B44" s="23">
        <v>17424</v>
      </c>
      <c r="C44" s="23">
        <v>19728</v>
      </c>
      <c r="D44" s="23">
        <v>17623</v>
      </c>
      <c r="E44" s="24">
        <v>1.1421028466482994</v>
      </c>
    </row>
    <row r="45" spans="1:5" ht="15" customHeight="1" x14ac:dyDescent="0.2">
      <c r="A45" s="22" t="s">
        <v>542</v>
      </c>
      <c r="B45" s="23">
        <v>1725</v>
      </c>
      <c r="C45" s="23">
        <v>5665</v>
      </c>
      <c r="D45" s="23">
        <v>17878</v>
      </c>
      <c r="E45" s="24" t="s">
        <v>494</v>
      </c>
    </row>
    <row r="46" spans="1:5" ht="15" customHeight="1" x14ac:dyDescent="0.2">
      <c r="A46" s="22" t="s">
        <v>416</v>
      </c>
      <c r="B46" s="23">
        <v>22989</v>
      </c>
      <c r="C46" s="23">
        <v>9182</v>
      </c>
      <c r="D46" s="23">
        <v>13133</v>
      </c>
      <c r="E46" s="24">
        <v>-42.872678237417894</v>
      </c>
    </row>
    <row r="47" spans="1:5" ht="15" customHeight="1" x14ac:dyDescent="0.2">
      <c r="A47" s="22" t="s">
        <v>417</v>
      </c>
      <c r="B47" s="23">
        <v>9295</v>
      </c>
      <c r="C47" s="23">
        <v>7563</v>
      </c>
      <c r="D47" s="23">
        <v>8630</v>
      </c>
      <c r="E47" s="24">
        <v>-7.1543840774610032</v>
      </c>
    </row>
    <row r="48" spans="1:5" ht="15" customHeight="1" x14ac:dyDescent="0.2">
      <c r="A48" s="22" t="s">
        <v>418</v>
      </c>
      <c r="B48" s="23">
        <v>9034</v>
      </c>
      <c r="C48" s="23">
        <v>11690</v>
      </c>
      <c r="D48" s="23">
        <v>22098</v>
      </c>
      <c r="E48" s="24">
        <v>144.6092539295993</v>
      </c>
    </row>
    <row r="49" spans="1:5" ht="15" customHeight="1" x14ac:dyDescent="0.2">
      <c r="A49" s="22" t="s">
        <v>419</v>
      </c>
      <c r="B49" s="23">
        <v>8726</v>
      </c>
      <c r="C49" s="23">
        <v>4026</v>
      </c>
      <c r="D49" s="23">
        <v>6952</v>
      </c>
      <c r="E49" s="24">
        <v>-20.330048132019257</v>
      </c>
    </row>
    <row r="50" spans="1:5" ht="15" customHeight="1" x14ac:dyDescent="0.2">
      <c r="A50" s="22" t="s">
        <v>420</v>
      </c>
      <c r="B50" s="23">
        <v>14797</v>
      </c>
      <c r="C50" s="23">
        <v>11758</v>
      </c>
      <c r="D50" s="23">
        <v>11908</v>
      </c>
      <c r="E50" s="24">
        <v>-19.524227884030552</v>
      </c>
    </row>
    <row r="51" spans="1:5" ht="15" customHeight="1" x14ac:dyDescent="0.2">
      <c r="A51" s="22" t="s">
        <v>543</v>
      </c>
      <c r="B51" s="23">
        <v>1245</v>
      </c>
      <c r="C51" s="23">
        <v>1796</v>
      </c>
      <c r="D51" s="23">
        <v>13673</v>
      </c>
      <c r="E51" s="24" t="s">
        <v>494</v>
      </c>
    </row>
    <row r="52" spans="1:5" ht="15" customHeight="1" x14ac:dyDescent="0.2">
      <c r="A52" s="22" t="s">
        <v>422</v>
      </c>
      <c r="B52" s="23">
        <v>15727</v>
      </c>
      <c r="C52" s="23">
        <v>20115</v>
      </c>
      <c r="D52" s="23">
        <v>28199</v>
      </c>
      <c r="E52" s="24">
        <v>79.303109302473445</v>
      </c>
    </row>
    <row r="53" spans="1:5" ht="15" customHeight="1" x14ac:dyDescent="0.2">
      <c r="A53" s="22" t="s">
        <v>423</v>
      </c>
      <c r="B53" s="23">
        <v>15425</v>
      </c>
      <c r="C53" s="23">
        <v>12918</v>
      </c>
      <c r="D53" s="23">
        <v>10793</v>
      </c>
      <c r="E53" s="24">
        <v>-30.029173419773102</v>
      </c>
    </row>
    <row r="54" spans="1:5" ht="15" customHeight="1" x14ac:dyDescent="0.2">
      <c r="A54" s="22" t="s">
        <v>424</v>
      </c>
      <c r="B54" s="23">
        <v>13191</v>
      </c>
      <c r="C54" s="23">
        <v>6669</v>
      </c>
      <c r="D54" s="23">
        <v>12524</v>
      </c>
      <c r="E54" s="24">
        <v>-5.0564779015995782</v>
      </c>
    </row>
    <row r="55" spans="1:5" ht="15" customHeight="1" x14ac:dyDescent="0.2">
      <c r="A55" s="22" t="s">
        <v>425</v>
      </c>
      <c r="B55" s="23">
        <v>27500</v>
      </c>
      <c r="C55" s="23">
        <v>40413</v>
      </c>
      <c r="D55" s="23">
        <v>64467</v>
      </c>
      <c r="E55" s="24">
        <v>134.42545454545456</v>
      </c>
    </row>
    <row r="56" spans="1:5" ht="15" customHeight="1" x14ac:dyDescent="0.2">
      <c r="A56" s="22" t="s">
        <v>426</v>
      </c>
      <c r="B56" s="23">
        <v>16775</v>
      </c>
      <c r="C56" s="23">
        <v>14111</v>
      </c>
      <c r="D56" s="23">
        <v>10591</v>
      </c>
      <c r="E56" s="24">
        <v>-36.864381520119224</v>
      </c>
    </row>
    <row r="57" spans="1:5" ht="15" customHeight="1" x14ac:dyDescent="0.2">
      <c r="A57" s="22" t="s">
        <v>427</v>
      </c>
      <c r="B57" s="23">
        <v>2759</v>
      </c>
      <c r="C57" s="23">
        <v>2242</v>
      </c>
      <c r="D57" s="23">
        <v>4487</v>
      </c>
      <c r="E57" s="24">
        <v>62.631388184124688</v>
      </c>
    </row>
    <row r="58" spans="1:5" ht="15" customHeight="1" x14ac:dyDescent="0.2">
      <c r="A58" s="22" t="s">
        <v>428</v>
      </c>
      <c r="B58" s="23">
        <v>7178</v>
      </c>
      <c r="C58" s="23">
        <v>10791</v>
      </c>
      <c r="D58" s="23">
        <v>19013</v>
      </c>
      <c r="E58" s="24">
        <v>164.8787963220953</v>
      </c>
    </row>
    <row r="59" spans="1:5" ht="15" customHeight="1" x14ac:dyDescent="0.2">
      <c r="A59" s="22" t="s">
        <v>429</v>
      </c>
      <c r="B59" s="23">
        <v>24426</v>
      </c>
      <c r="C59" s="23">
        <v>15932</v>
      </c>
      <c r="D59" s="23">
        <v>4540</v>
      </c>
      <c r="E59" s="24">
        <v>-81.413248178170804</v>
      </c>
    </row>
    <row r="60" spans="1:5" ht="15" customHeight="1" x14ac:dyDescent="0.2">
      <c r="A60" s="22" t="s">
        <v>430</v>
      </c>
      <c r="B60" s="23">
        <v>21816</v>
      </c>
      <c r="C60" s="23">
        <v>5863</v>
      </c>
      <c r="D60" s="23">
        <v>9670</v>
      </c>
      <c r="E60" s="24">
        <v>-55.674734140080673</v>
      </c>
    </row>
    <row r="61" spans="1:5" ht="24.95" customHeight="1" x14ac:dyDescent="0.2">
      <c r="A61" s="76" t="s">
        <v>560</v>
      </c>
      <c r="B61" s="23">
        <v>1318</v>
      </c>
      <c r="C61" s="23">
        <v>1686</v>
      </c>
      <c r="D61" s="23">
        <v>4922</v>
      </c>
      <c r="E61" s="24">
        <v>273.44461305007587</v>
      </c>
    </row>
    <row r="62" spans="1:5" ht="15" customHeight="1" x14ac:dyDescent="0.2">
      <c r="A62" s="22" t="s">
        <v>431</v>
      </c>
      <c r="B62" s="23">
        <v>10584</v>
      </c>
      <c r="C62" s="23">
        <v>9872</v>
      </c>
      <c r="D62" s="23">
        <v>13727</v>
      </c>
      <c r="E62" s="24">
        <v>29.695767195767189</v>
      </c>
    </row>
    <row r="63" spans="1:5" ht="15" customHeight="1" x14ac:dyDescent="0.2">
      <c r="A63" s="22" t="s">
        <v>432</v>
      </c>
      <c r="B63" s="23">
        <v>10376</v>
      </c>
      <c r="C63" s="23">
        <v>9723</v>
      </c>
      <c r="D63" s="23">
        <v>9724</v>
      </c>
      <c r="E63" s="24">
        <v>-6.2837316885119492</v>
      </c>
    </row>
    <row r="64" spans="1:5" ht="15" customHeight="1" x14ac:dyDescent="0.2">
      <c r="A64" s="22" t="s">
        <v>433</v>
      </c>
      <c r="B64" s="23">
        <v>25631</v>
      </c>
      <c r="C64" s="23">
        <v>19424</v>
      </c>
      <c r="D64" s="23">
        <v>18432</v>
      </c>
      <c r="E64" s="24">
        <v>-28.087082049081189</v>
      </c>
    </row>
    <row r="65" spans="1:5" ht="15" customHeight="1" x14ac:dyDescent="0.2">
      <c r="A65" s="22" t="s">
        <v>434</v>
      </c>
      <c r="B65" s="23">
        <v>37391</v>
      </c>
      <c r="C65" s="23">
        <v>12784</v>
      </c>
      <c r="D65" s="23">
        <v>13010</v>
      </c>
      <c r="E65" s="24">
        <v>-65.20553074269209</v>
      </c>
    </row>
    <row r="66" spans="1:5" ht="15" customHeight="1" x14ac:dyDescent="0.2">
      <c r="A66" s="22" t="s">
        <v>544</v>
      </c>
      <c r="B66" s="23">
        <v>2034</v>
      </c>
      <c r="C66" s="23">
        <v>10365</v>
      </c>
      <c r="D66" s="23">
        <v>10856</v>
      </c>
      <c r="E66" s="24" t="s">
        <v>494</v>
      </c>
    </row>
    <row r="67" spans="1:5" ht="15" customHeight="1" x14ac:dyDescent="0.2">
      <c r="A67" s="22" t="s">
        <v>436</v>
      </c>
      <c r="B67" s="23">
        <v>31091</v>
      </c>
      <c r="C67" s="23">
        <v>28367</v>
      </c>
      <c r="D67" s="23">
        <v>33169</v>
      </c>
      <c r="E67" s="24">
        <v>6.6836061882859923</v>
      </c>
    </row>
    <row r="68" spans="1:5" ht="15" customHeight="1" x14ac:dyDescent="0.2">
      <c r="A68" s="22" t="s">
        <v>437</v>
      </c>
      <c r="B68" s="23">
        <v>11046</v>
      </c>
      <c r="C68" s="23">
        <v>11669</v>
      </c>
      <c r="D68" s="23">
        <v>14767</v>
      </c>
      <c r="E68" s="24">
        <v>33.686402317581013</v>
      </c>
    </row>
    <row r="69" spans="1:5" ht="15" customHeight="1" x14ac:dyDescent="0.2">
      <c r="A69" s="22" t="s">
        <v>438</v>
      </c>
      <c r="B69" s="23">
        <v>7661</v>
      </c>
      <c r="C69" s="23">
        <v>8733</v>
      </c>
      <c r="D69" s="23">
        <v>5387</v>
      </c>
      <c r="E69" s="24">
        <v>-29.682809032763345</v>
      </c>
    </row>
    <row r="70" spans="1:5" ht="15" customHeight="1" x14ac:dyDescent="0.2">
      <c r="A70" s="22" t="s">
        <v>439</v>
      </c>
      <c r="B70" s="23">
        <v>2755</v>
      </c>
      <c r="C70" s="23">
        <v>6417</v>
      </c>
      <c r="D70" s="23">
        <v>13584</v>
      </c>
      <c r="E70" s="24">
        <v>393.06715063520869</v>
      </c>
    </row>
    <row r="71" spans="1:5" ht="15" customHeight="1" x14ac:dyDescent="0.2">
      <c r="A71" s="22" t="s">
        <v>440</v>
      </c>
      <c r="B71" s="23">
        <v>3327</v>
      </c>
      <c r="C71" s="23">
        <v>2208</v>
      </c>
      <c r="D71" s="23">
        <v>1665</v>
      </c>
      <c r="E71" s="24">
        <v>-49.954914337240758</v>
      </c>
    </row>
    <row r="72" spans="1:5" ht="15" customHeight="1" x14ac:dyDescent="0.2">
      <c r="A72" s="22" t="s">
        <v>441</v>
      </c>
      <c r="B72" s="23">
        <v>18345</v>
      </c>
      <c r="C72" s="23">
        <v>18938</v>
      </c>
      <c r="D72" s="23">
        <v>26413</v>
      </c>
      <c r="E72" s="24">
        <v>43.979285908967029</v>
      </c>
    </row>
    <row r="73" spans="1:5" ht="15" customHeight="1" x14ac:dyDescent="0.2">
      <c r="A73" s="25" t="s">
        <v>442</v>
      </c>
      <c r="B73" s="26">
        <v>20884</v>
      </c>
      <c r="C73" s="26">
        <v>17203</v>
      </c>
      <c r="D73" s="26">
        <v>21901</v>
      </c>
      <c r="E73" s="27">
        <v>4.8697567515801552</v>
      </c>
    </row>
    <row r="74" spans="1:5" ht="5.0999999999999996" customHeight="1" x14ac:dyDescent="0.2">
      <c r="A74" s="32"/>
      <c r="B74" s="32"/>
      <c r="C74" s="32"/>
      <c r="D74" s="32"/>
      <c r="E74" s="33"/>
    </row>
    <row r="75" spans="1:5" ht="15" customHeight="1" x14ac:dyDescent="0.2">
      <c r="A75" s="34" t="s">
        <v>534</v>
      </c>
      <c r="B75" s="35">
        <v>17006</v>
      </c>
      <c r="C75" s="35">
        <v>15770</v>
      </c>
      <c r="D75" s="35">
        <v>20802</v>
      </c>
      <c r="E75" s="31">
        <v>-32.092435204045799</v>
      </c>
    </row>
    <row r="76" spans="1:5" ht="5.0999999999999996" customHeight="1" x14ac:dyDescent="0.2">
      <c r="A76" s="8"/>
      <c r="B76" s="8"/>
      <c r="C76" s="8"/>
      <c r="D76" s="8"/>
      <c r="E76" s="12"/>
    </row>
    <row r="77" spans="1:5" ht="24.95" customHeight="1" x14ac:dyDescent="0.2">
      <c r="A77" s="75" t="s">
        <v>589</v>
      </c>
      <c r="B77" s="20" t="s">
        <v>493</v>
      </c>
      <c r="C77" s="20">
        <v>2</v>
      </c>
      <c r="D77" s="20">
        <v>2441</v>
      </c>
      <c r="E77" s="21" t="s">
        <v>494</v>
      </c>
    </row>
    <row r="78" spans="1:5" ht="15" customHeight="1" x14ac:dyDescent="0.2">
      <c r="A78" s="22" t="s">
        <v>444</v>
      </c>
      <c r="B78" s="23">
        <v>2317</v>
      </c>
      <c r="C78" s="23">
        <v>1769</v>
      </c>
      <c r="D78" s="23">
        <v>857</v>
      </c>
      <c r="E78" s="24">
        <v>-63.012516184721626</v>
      </c>
    </row>
    <row r="79" spans="1:5" ht="15" customHeight="1" x14ac:dyDescent="0.2">
      <c r="A79" s="22" t="s">
        <v>445</v>
      </c>
      <c r="B79" s="23" t="s">
        <v>493</v>
      </c>
      <c r="C79" s="23">
        <v>2</v>
      </c>
      <c r="D79" s="23">
        <v>1567</v>
      </c>
      <c r="E79" s="24" t="s">
        <v>494</v>
      </c>
    </row>
    <row r="80" spans="1:5" ht="15" customHeight="1" x14ac:dyDescent="0.2">
      <c r="A80" s="22" t="s">
        <v>446</v>
      </c>
      <c r="B80" s="23">
        <v>2698</v>
      </c>
      <c r="C80" s="23">
        <v>2686</v>
      </c>
      <c r="D80" s="23">
        <v>2258</v>
      </c>
      <c r="E80" s="24">
        <v>-16.308376575240914</v>
      </c>
    </row>
    <row r="81" spans="1:5" ht="24.95" customHeight="1" x14ac:dyDescent="0.2">
      <c r="A81" s="76" t="s">
        <v>561</v>
      </c>
      <c r="B81" s="23">
        <v>2941</v>
      </c>
      <c r="C81" s="23">
        <v>1317</v>
      </c>
      <c r="D81" s="23">
        <v>1695</v>
      </c>
      <c r="E81" s="24">
        <v>-42.366541992519551</v>
      </c>
    </row>
    <row r="82" spans="1:5" ht="15" customHeight="1" x14ac:dyDescent="0.2">
      <c r="A82" s="22" t="s">
        <v>447</v>
      </c>
      <c r="B82" s="23" t="s">
        <v>493</v>
      </c>
      <c r="C82" s="23">
        <v>5</v>
      </c>
      <c r="D82" s="23">
        <v>681</v>
      </c>
      <c r="E82" s="24" t="s">
        <v>494</v>
      </c>
    </row>
    <row r="83" spans="1:5" s="89" customFormat="1" ht="24.95" customHeight="1" x14ac:dyDescent="0.2">
      <c r="A83" s="76" t="s">
        <v>578</v>
      </c>
      <c r="B83" s="23">
        <v>524</v>
      </c>
      <c r="C83" s="23">
        <v>350</v>
      </c>
      <c r="D83" s="23">
        <v>10</v>
      </c>
      <c r="E83" s="24" t="s">
        <v>494</v>
      </c>
    </row>
    <row r="84" spans="1:5" ht="24.95" customHeight="1" x14ac:dyDescent="0.2">
      <c r="A84" s="76" t="s">
        <v>576</v>
      </c>
      <c r="B84" s="23" t="s">
        <v>493</v>
      </c>
      <c r="C84" s="23" t="s">
        <v>493</v>
      </c>
      <c r="D84" s="23">
        <v>384</v>
      </c>
      <c r="E84" s="24" t="s">
        <v>494</v>
      </c>
    </row>
    <row r="85" spans="1:5" ht="15" customHeight="1" x14ac:dyDescent="0.2">
      <c r="A85" s="22" t="s">
        <v>448</v>
      </c>
      <c r="B85" s="23" t="s">
        <v>493</v>
      </c>
      <c r="C85" s="23">
        <v>602</v>
      </c>
      <c r="D85" s="23">
        <v>467</v>
      </c>
      <c r="E85" s="24" t="s">
        <v>494</v>
      </c>
    </row>
    <row r="86" spans="1:5" ht="15" customHeight="1" x14ac:dyDescent="0.2">
      <c r="A86" s="25" t="s">
        <v>452</v>
      </c>
      <c r="B86" s="26">
        <v>2076</v>
      </c>
      <c r="C86" s="26">
        <v>1131</v>
      </c>
      <c r="D86" s="26">
        <v>589</v>
      </c>
      <c r="E86" s="27">
        <v>-71.628131021194605</v>
      </c>
    </row>
    <row r="87" spans="1:5" ht="15" customHeight="1" x14ac:dyDescent="0.2">
      <c r="A87" s="19" t="s">
        <v>5</v>
      </c>
      <c r="B87" s="20" t="s">
        <v>493</v>
      </c>
      <c r="C87" s="20">
        <v>7</v>
      </c>
      <c r="D87" s="20">
        <v>348</v>
      </c>
      <c r="E87" s="21" t="s">
        <v>494</v>
      </c>
    </row>
    <row r="88" spans="1:5" ht="15" customHeight="1" x14ac:dyDescent="0.2">
      <c r="A88" s="22" t="s">
        <v>453</v>
      </c>
      <c r="B88" s="23" t="s">
        <v>493</v>
      </c>
      <c r="C88" s="23">
        <v>461</v>
      </c>
      <c r="D88" s="23">
        <v>653</v>
      </c>
      <c r="E88" s="24" t="s">
        <v>494</v>
      </c>
    </row>
    <row r="89" spans="1:5" ht="15" customHeight="1" x14ac:dyDescent="0.2">
      <c r="A89" s="22" t="s">
        <v>7</v>
      </c>
      <c r="B89" s="23" t="s">
        <v>493</v>
      </c>
      <c r="C89" s="23">
        <v>1</v>
      </c>
      <c r="D89" s="23">
        <v>320</v>
      </c>
      <c r="E89" s="24" t="s">
        <v>494</v>
      </c>
    </row>
    <row r="90" spans="1:5" ht="24.95" customHeight="1" x14ac:dyDescent="0.2">
      <c r="A90" s="76" t="s">
        <v>582</v>
      </c>
      <c r="B90" s="23" t="s">
        <v>493</v>
      </c>
      <c r="C90" s="23">
        <v>198</v>
      </c>
      <c r="D90" s="23">
        <v>305</v>
      </c>
      <c r="E90" s="24" t="s">
        <v>494</v>
      </c>
    </row>
    <row r="91" spans="1:5" ht="15" customHeight="1" x14ac:dyDescent="0.2">
      <c r="A91" s="22" t="s">
        <v>8</v>
      </c>
      <c r="B91" s="23">
        <v>1002</v>
      </c>
      <c r="C91" s="23">
        <v>1126</v>
      </c>
      <c r="D91" s="23">
        <v>1601</v>
      </c>
      <c r="E91" s="24">
        <v>59.780439121756501</v>
      </c>
    </row>
    <row r="92" spans="1:5" ht="15" customHeight="1" x14ac:dyDescent="0.2">
      <c r="A92" s="22" t="s">
        <v>9</v>
      </c>
      <c r="B92" s="23">
        <v>1506</v>
      </c>
      <c r="C92" s="23">
        <v>1034</v>
      </c>
      <c r="D92" s="23">
        <v>2273</v>
      </c>
      <c r="E92" s="24">
        <v>50.929614873837977</v>
      </c>
    </row>
    <row r="93" spans="1:5" ht="24.95" customHeight="1" x14ac:dyDescent="0.2">
      <c r="A93" s="76" t="s">
        <v>574</v>
      </c>
      <c r="B93" s="23">
        <v>1923</v>
      </c>
      <c r="C93" s="23">
        <v>646</v>
      </c>
      <c r="D93" s="23">
        <v>57</v>
      </c>
      <c r="E93" s="24" t="s">
        <v>494</v>
      </c>
    </row>
    <row r="94" spans="1:5" ht="24.95" customHeight="1" x14ac:dyDescent="0.2">
      <c r="A94" s="76" t="s">
        <v>573</v>
      </c>
      <c r="B94" s="23" t="s">
        <v>493</v>
      </c>
      <c r="C94" s="23">
        <v>1920</v>
      </c>
      <c r="D94" s="23">
        <v>273</v>
      </c>
      <c r="E94" s="24" t="s">
        <v>494</v>
      </c>
    </row>
    <row r="95" spans="1:5" ht="24.95" customHeight="1" x14ac:dyDescent="0.2">
      <c r="A95" s="76" t="s">
        <v>572</v>
      </c>
      <c r="B95" s="23">
        <v>1015</v>
      </c>
      <c r="C95" s="23">
        <v>826</v>
      </c>
      <c r="D95" s="23">
        <v>261</v>
      </c>
      <c r="E95" s="24">
        <v>-74.285714285714278</v>
      </c>
    </row>
    <row r="96" spans="1:5" ht="24.95" customHeight="1" x14ac:dyDescent="0.2">
      <c r="A96" s="76" t="s">
        <v>571</v>
      </c>
      <c r="B96" s="23">
        <v>682</v>
      </c>
      <c r="C96" s="23" t="s">
        <v>493</v>
      </c>
      <c r="D96" s="23">
        <v>134</v>
      </c>
      <c r="E96" s="24">
        <v>-80.351906158357764</v>
      </c>
    </row>
    <row r="97" spans="1:5" ht="24.95" customHeight="1" x14ac:dyDescent="0.2">
      <c r="A97" s="76" t="s">
        <v>583</v>
      </c>
      <c r="B97" s="23">
        <v>36</v>
      </c>
      <c r="C97" s="23">
        <v>4</v>
      </c>
      <c r="D97" s="23">
        <v>730</v>
      </c>
      <c r="E97" s="24" t="s">
        <v>494</v>
      </c>
    </row>
    <row r="98" spans="1:5" ht="24.95" customHeight="1" x14ac:dyDescent="0.2">
      <c r="A98" s="76" t="s">
        <v>609</v>
      </c>
      <c r="B98" s="23">
        <v>1</v>
      </c>
      <c r="C98" s="23">
        <v>2</v>
      </c>
      <c r="D98" s="23">
        <v>1222</v>
      </c>
      <c r="E98" s="24" t="s">
        <v>494</v>
      </c>
    </row>
    <row r="99" spans="1:5" ht="24.95" customHeight="1" x14ac:dyDescent="0.2">
      <c r="A99" s="76" t="s">
        <v>566</v>
      </c>
      <c r="B99" s="23" t="s">
        <v>493</v>
      </c>
      <c r="C99" s="23">
        <v>1534</v>
      </c>
      <c r="D99" s="23">
        <v>1369</v>
      </c>
      <c r="E99" s="24" t="s">
        <v>494</v>
      </c>
    </row>
    <row r="100" spans="1:5" ht="24.95" customHeight="1" x14ac:dyDescent="0.2">
      <c r="A100" s="77" t="s">
        <v>584</v>
      </c>
      <c r="B100" s="26">
        <v>285</v>
      </c>
      <c r="C100" s="26">
        <v>147</v>
      </c>
      <c r="D100" s="26">
        <v>307</v>
      </c>
      <c r="E100" s="27" t="s">
        <v>494</v>
      </c>
    </row>
    <row r="101" spans="1:5" ht="5.0999999999999996" customHeight="1" x14ac:dyDescent="0.2">
      <c r="A101" s="8"/>
      <c r="B101" s="8"/>
      <c r="C101" s="8"/>
      <c r="D101" s="8"/>
      <c r="E101" s="12"/>
    </row>
    <row r="102" spans="1:5" ht="15" customHeight="1" x14ac:dyDescent="0.2">
      <c r="A102" s="13" t="s">
        <v>492</v>
      </c>
      <c r="B102" s="14">
        <v>221382</v>
      </c>
      <c r="C102" s="14">
        <v>169826</v>
      </c>
      <c r="D102" s="14">
        <v>149333</v>
      </c>
      <c r="E102" s="15">
        <v>-29.830827067669176</v>
      </c>
    </row>
    <row r="103" spans="1:5" ht="5.0999999999999996" customHeight="1" x14ac:dyDescent="0.2">
      <c r="A103" s="8"/>
      <c r="B103" s="8"/>
      <c r="C103" s="8"/>
      <c r="D103" s="8"/>
      <c r="E103" s="12"/>
    </row>
    <row r="104" spans="1:5" ht="15" customHeight="1" x14ac:dyDescent="0.2">
      <c r="A104" s="34" t="s">
        <v>462</v>
      </c>
      <c r="B104" s="35">
        <v>124885</v>
      </c>
      <c r="C104" s="35">
        <v>95302</v>
      </c>
      <c r="D104" s="35">
        <v>86712</v>
      </c>
      <c r="E104" s="31">
        <v>-29.235534333201201</v>
      </c>
    </row>
    <row r="105" spans="1:5" ht="5.0999999999999996" customHeight="1" x14ac:dyDescent="0.2">
      <c r="A105" s="8"/>
      <c r="B105" s="8"/>
      <c r="C105" s="8"/>
      <c r="D105" s="8"/>
      <c r="E105" s="12"/>
    </row>
    <row r="106" spans="1:5" ht="15" customHeight="1" x14ac:dyDescent="0.2">
      <c r="A106" s="19" t="s">
        <v>463</v>
      </c>
      <c r="B106" s="20">
        <v>4503</v>
      </c>
      <c r="C106" s="20">
        <v>3900</v>
      </c>
      <c r="D106" s="20">
        <v>2848</v>
      </c>
      <c r="E106" s="21">
        <v>-36.753275594048411</v>
      </c>
    </row>
    <row r="107" spans="1:5" ht="15" customHeight="1" x14ac:dyDescent="0.2">
      <c r="A107" s="22" t="s">
        <v>610</v>
      </c>
      <c r="B107" s="23" t="s">
        <v>494</v>
      </c>
      <c r="C107" s="23">
        <v>920</v>
      </c>
      <c r="D107" s="23">
        <v>467</v>
      </c>
      <c r="E107" s="24" t="s">
        <v>494</v>
      </c>
    </row>
    <row r="108" spans="1:5" ht="15" customHeight="1" x14ac:dyDescent="0.2">
      <c r="A108" s="22" t="s">
        <v>611</v>
      </c>
      <c r="B108" s="23" t="s">
        <v>494</v>
      </c>
      <c r="C108" s="23" t="s">
        <v>494</v>
      </c>
      <c r="D108" s="23" t="s">
        <v>494</v>
      </c>
      <c r="E108" s="24" t="s">
        <v>494</v>
      </c>
    </row>
    <row r="109" spans="1:5" ht="15" customHeight="1" x14ac:dyDescent="0.2">
      <c r="A109" s="22" t="s">
        <v>466</v>
      </c>
      <c r="B109" s="23">
        <v>7630</v>
      </c>
      <c r="C109" s="23">
        <v>3227</v>
      </c>
      <c r="D109" s="23">
        <v>3396</v>
      </c>
      <c r="E109" s="24">
        <v>-55.491480996068155</v>
      </c>
    </row>
    <row r="110" spans="1:5" ht="24.95" customHeight="1" x14ac:dyDescent="0.2">
      <c r="A110" s="76" t="s">
        <v>612</v>
      </c>
      <c r="B110" s="23">
        <v>216</v>
      </c>
      <c r="C110" s="23">
        <v>108</v>
      </c>
      <c r="D110" s="23">
        <v>231</v>
      </c>
      <c r="E110" s="24">
        <v>6.9444444444444429</v>
      </c>
    </row>
    <row r="111" spans="1:5" ht="15" customHeight="1" x14ac:dyDescent="0.2">
      <c r="A111" s="22" t="s">
        <v>613</v>
      </c>
      <c r="B111" s="23">
        <v>872</v>
      </c>
      <c r="C111" s="23">
        <v>1633</v>
      </c>
      <c r="D111" s="23">
        <v>3553</v>
      </c>
      <c r="E111" s="24" t="s">
        <v>494</v>
      </c>
    </row>
    <row r="112" spans="1:5" ht="15" customHeight="1" x14ac:dyDescent="0.2">
      <c r="A112" s="22" t="s">
        <v>468</v>
      </c>
      <c r="B112" s="23">
        <v>10490</v>
      </c>
      <c r="C112" s="23">
        <v>10140</v>
      </c>
      <c r="D112" s="23">
        <v>12011</v>
      </c>
      <c r="E112" s="24">
        <v>14.499523355576741</v>
      </c>
    </row>
    <row r="113" spans="1:5" ht="15" customHeight="1" x14ac:dyDescent="0.2">
      <c r="A113" s="22" t="s">
        <v>469</v>
      </c>
      <c r="B113" s="23">
        <v>32649</v>
      </c>
      <c r="C113" s="23">
        <v>26849</v>
      </c>
      <c r="D113" s="23">
        <v>20105</v>
      </c>
      <c r="E113" s="24">
        <v>-38.420778584336425</v>
      </c>
    </row>
    <row r="114" spans="1:5" ht="15" customHeight="1" x14ac:dyDescent="0.2">
      <c r="A114" s="22" t="s">
        <v>470</v>
      </c>
      <c r="B114" s="23">
        <v>2726</v>
      </c>
      <c r="C114" s="23">
        <v>2148</v>
      </c>
      <c r="D114" s="23">
        <v>1958</v>
      </c>
      <c r="E114" s="24">
        <v>-28.173147468818783</v>
      </c>
    </row>
    <row r="115" spans="1:5" ht="15" customHeight="1" x14ac:dyDescent="0.2">
      <c r="A115" s="22" t="s">
        <v>471</v>
      </c>
      <c r="B115" s="23">
        <v>25938</v>
      </c>
      <c r="C115" s="23">
        <v>28286</v>
      </c>
      <c r="D115" s="23">
        <v>18967</v>
      </c>
      <c r="E115" s="24">
        <v>-26.875626493947109</v>
      </c>
    </row>
    <row r="116" spans="1:5" ht="15" customHeight="1" x14ac:dyDescent="0.2">
      <c r="A116" s="22" t="s">
        <v>472</v>
      </c>
      <c r="B116" s="23">
        <v>3927</v>
      </c>
      <c r="C116" s="23">
        <v>1783</v>
      </c>
      <c r="D116" s="23">
        <v>1815</v>
      </c>
      <c r="E116" s="24">
        <v>-53.781512605042018</v>
      </c>
    </row>
    <row r="117" spans="1:5" ht="15" customHeight="1" x14ac:dyDescent="0.2">
      <c r="A117" s="22" t="s">
        <v>10</v>
      </c>
      <c r="B117" s="23">
        <v>20402</v>
      </c>
      <c r="C117" s="23">
        <v>12626</v>
      </c>
      <c r="D117" s="23">
        <v>15435</v>
      </c>
      <c r="E117" s="24">
        <v>-24.345652387020877</v>
      </c>
    </row>
    <row r="118" spans="1:5" ht="15" customHeight="1" x14ac:dyDescent="0.2">
      <c r="A118" s="22" t="s">
        <v>614</v>
      </c>
      <c r="B118" s="23" t="s">
        <v>494</v>
      </c>
      <c r="C118" s="23">
        <v>3016</v>
      </c>
      <c r="D118" s="23">
        <v>2335</v>
      </c>
      <c r="E118" s="41" t="s">
        <v>494</v>
      </c>
    </row>
    <row r="119" spans="1:5" ht="15" customHeight="1" x14ac:dyDescent="0.2">
      <c r="A119" s="22" t="s">
        <v>615</v>
      </c>
      <c r="B119" s="23" t="s">
        <v>494</v>
      </c>
      <c r="C119" s="23" t="s">
        <v>494</v>
      </c>
      <c r="D119" s="23" t="s">
        <v>494</v>
      </c>
      <c r="E119" s="24" t="s">
        <v>494</v>
      </c>
    </row>
    <row r="120" spans="1:5" ht="15" customHeight="1" x14ac:dyDescent="0.2">
      <c r="A120" s="25" t="s">
        <v>616</v>
      </c>
      <c r="B120" s="26">
        <v>15532</v>
      </c>
      <c r="C120" s="26">
        <v>666</v>
      </c>
      <c r="D120" s="26">
        <v>3591</v>
      </c>
      <c r="E120" s="27" t="s">
        <v>494</v>
      </c>
    </row>
    <row r="121" spans="1:5" ht="5.0999999999999996" customHeight="1" x14ac:dyDescent="0.2">
      <c r="A121" s="8"/>
      <c r="B121" s="8"/>
      <c r="C121" s="8"/>
      <c r="D121" s="8"/>
      <c r="E121" s="12"/>
    </row>
    <row r="122" spans="1:5" ht="15" customHeight="1" x14ac:dyDescent="0.2">
      <c r="A122" s="16" t="s">
        <v>475</v>
      </c>
      <c r="B122" s="17">
        <v>96497</v>
      </c>
      <c r="C122" s="17">
        <v>74524</v>
      </c>
      <c r="D122" s="17">
        <v>60878</v>
      </c>
      <c r="E122" s="31">
        <v>-31.667567336954974</v>
      </c>
    </row>
    <row r="123" spans="1:5" ht="5.0999999999999996" customHeight="1" x14ac:dyDescent="0.2">
      <c r="A123" s="8"/>
      <c r="B123" s="8"/>
      <c r="C123" s="8"/>
      <c r="D123" s="8"/>
      <c r="E123" s="12"/>
    </row>
    <row r="124" spans="1:5" ht="15" customHeight="1" x14ac:dyDescent="0.2">
      <c r="A124" s="19" t="s">
        <v>617</v>
      </c>
      <c r="B124" s="20">
        <v>6746</v>
      </c>
      <c r="C124" s="20">
        <v>5363</v>
      </c>
      <c r="D124" s="20">
        <v>6379</v>
      </c>
      <c r="E124" s="21" t="s">
        <v>494</v>
      </c>
    </row>
    <row r="125" spans="1:5" ht="15" customHeight="1" x14ac:dyDescent="0.2">
      <c r="A125" s="25" t="s">
        <v>618</v>
      </c>
      <c r="B125" s="26">
        <v>5176</v>
      </c>
      <c r="C125" s="26">
        <v>3363</v>
      </c>
      <c r="D125" s="26">
        <v>3733</v>
      </c>
      <c r="E125" s="27" t="s">
        <v>494</v>
      </c>
    </row>
    <row r="126" spans="1:5" ht="15" customHeight="1" x14ac:dyDescent="0.2">
      <c r="A126" s="19" t="s">
        <v>619</v>
      </c>
      <c r="B126" s="20">
        <v>8416</v>
      </c>
      <c r="C126" s="20">
        <v>9701</v>
      </c>
      <c r="D126" s="20">
        <v>8838</v>
      </c>
      <c r="E126" s="21" t="s">
        <v>494</v>
      </c>
    </row>
    <row r="127" spans="1:5" ht="15" customHeight="1" x14ac:dyDescent="0.2">
      <c r="A127" s="22" t="s">
        <v>479</v>
      </c>
      <c r="B127" s="23">
        <v>4318</v>
      </c>
      <c r="C127" s="23">
        <v>2057</v>
      </c>
      <c r="D127" s="23">
        <v>3405</v>
      </c>
      <c r="E127" s="24">
        <v>-21.144048170449281</v>
      </c>
    </row>
    <row r="128" spans="1:5" ht="24.95" customHeight="1" x14ac:dyDescent="0.2">
      <c r="A128" s="76" t="s">
        <v>620</v>
      </c>
      <c r="B128" s="23">
        <v>8821</v>
      </c>
      <c r="C128" s="23">
        <v>2478</v>
      </c>
      <c r="D128" s="23" t="s">
        <v>494</v>
      </c>
      <c r="E128" s="24" t="s">
        <v>494</v>
      </c>
    </row>
    <row r="129" spans="1:5" ht="15" customHeight="1" x14ac:dyDescent="0.2">
      <c r="A129" s="22" t="s">
        <v>621</v>
      </c>
      <c r="B129" s="23">
        <v>4654</v>
      </c>
      <c r="C129" s="23">
        <v>4002</v>
      </c>
      <c r="D129" s="23">
        <v>3300</v>
      </c>
      <c r="E129" s="24" t="s">
        <v>494</v>
      </c>
    </row>
    <row r="130" spans="1:5" ht="15" customHeight="1" x14ac:dyDescent="0.2">
      <c r="A130" s="22" t="s">
        <v>481</v>
      </c>
      <c r="B130" s="23">
        <v>9847</v>
      </c>
      <c r="C130" s="23">
        <v>8141</v>
      </c>
      <c r="D130" s="23">
        <v>5550</v>
      </c>
      <c r="E130" s="24">
        <v>-43.637656138925564</v>
      </c>
    </row>
    <row r="131" spans="1:5" ht="15" customHeight="1" x14ac:dyDescent="0.2">
      <c r="A131" s="22" t="s">
        <v>482</v>
      </c>
      <c r="B131" s="23">
        <v>8951</v>
      </c>
      <c r="C131" s="23">
        <v>7502</v>
      </c>
      <c r="D131" s="23">
        <v>5886</v>
      </c>
      <c r="E131" s="24">
        <v>-34.241984135850743</v>
      </c>
    </row>
    <row r="132" spans="1:5" ht="15" customHeight="1" x14ac:dyDescent="0.2">
      <c r="A132" s="22" t="s">
        <v>483</v>
      </c>
      <c r="B132" s="23">
        <v>12043</v>
      </c>
      <c r="C132" s="23">
        <v>11440</v>
      </c>
      <c r="D132" s="23">
        <v>9184</v>
      </c>
      <c r="E132" s="24">
        <v>-23.739931910653496</v>
      </c>
    </row>
    <row r="133" spans="1:5" ht="15" customHeight="1" x14ac:dyDescent="0.2">
      <c r="A133" s="22" t="s">
        <v>622</v>
      </c>
      <c r="B133" s="23">
        <v>6225</v>
      </c>
      <c r="C133" s="23">
        <v>4086</v>
      </c>
      <c r="D133" s="23">
        <v>4735</v>
      </c>
      <c r="E133" s="24" t="s">
        <v>494</v>
      </c>
    </row>
    <row r="134" spans="1:5" ht="15" customHeight="1" x14ac:dyDescent="0.2">
      <c r="A134" s="22" t="s">
        <v>623</v>
      </c>
      <c r="B134" s="23">
        <v>7362</v>
      </c>
      <c r="C134" s="23">
        <v>5355</v>
      </c>
      <c r="D134" s="23">
        <v>3886</v>
      </c>
      <c r="E134" s="24" t="s">
        <v>494</v>
      </c>
    </row>
    <row r="135" spans="1:5" ht="15" customHeight="1" x14ac:dyDescent="0.2">
      <c r="A135" s="22" t="s">
        <v>624</v>
      </c>
      <c r="B135" s="23">
        <v>7675</v>
      </c>
      <c r="C135" s="23">
        <v>5008</v>
      </c>
      <c r="D135" s="23">
        <v>1970</v>
      </c>
      <c r="E135" s="24" t="s">
        <v>494</v>
      </c>
    </row>
    <row r="136" spans="1:5" ht="15" customHeight="1" x14ac:dyDescent="0.2">
      <c r="A136" s="25" t="s">
        <v>625</v>
      </c>
      <c r="B136" s="26">
        <v>6263</v>
      </c>
      <c r="C136" s="26">
        <v>6028</v>
      </c>
      <c r="D136" s="26">
        <v>4012</v>
      </c>
      <c r="E136" s="27" t="s">
        <v>494</v>
      </c>
    </row>
    <row r="137" spans="1:5" ht="5.0999999999999996" customHeight="1" x14ac:dyDescent="0.2">
      <c r="A137" s="8"/>
      <c r="B137" s="8"/>
      <c r="C137" s="8"/>
      <c r="D137" s="8"/>
      <c r="E137" s="12"/>
    </row>
    <row r="138" spans="1:5" ht="15" customHeight="1" x14ac:dyDescent="0.2">
      <c r="A138" s="34" t="s">
        <v>527</v>
      </c>
      <c r="B138" s="35" t="s">
        <v>494</v>
      </c>
      <c r="C138" s="35" t="s">
        <v>494</v>
      </c>
      <c r="D138" s="35">
        <v>1743</v>
      </c>
      <c r="E138" s="31" t="s">
        <v>494</v>
      </c>
    </row>
    <row r="139" spans="1:5" ht="5.0999999999999996" customHeight="1" x14ac:dyDescent="0.2">
      <c r="A139" s="32"/>
      <c r="B139" s="32"/>
      <c r="C139" s="32"/>
      <c r="D139" s="32"/>
      <c r="E139" s="33"/>
    </row>
    <row r="140" spans="1:5" ht="15" customHeight="1" x14ac:dyDescent="0.2">
      <c r="A140" s="43" t="s">
        <v>626</v>
      </c>
      <c r="B140" s="29" t="s">
        <v>494</v>
      </c>
      <c r="C140" s="29" t="s">
        <v>494</v>
      </c>
      <c r="D140" s="29">
        <v>1743</v>
      </c>
      <c r="E140" s="30" t="s">
        <v>494</v>
      </c>
    </row>
    <row r="141" spans="1:5" ht="5.0999999999999996" customHeight="1" x14ac:dyDescent="0.2">
      <c r="A141" s="73"/>
      <c r="B141" s="73"/>
      <c r="C141" s="73"/>
      <c r="D141" s="73"/>
      <c r="E141" s="73"/>
    </row>
    <row r="142" spans="1:5" ht="30" customHeight="1" x14ac:dyDescent="0.2">
      <c r="A142" s="92" t="s">
        <v>628</v>
      </c>
      <c r="B142" s="92"/>
      <c r="C142" s="92"/>
      <c r="D142" s="92"/>
      <c r="E142" s="92"/>
    </row>
    <row r="143" spans="1:5" s="3" customFormat="1" ht="50.1" customHeight="1" x14ac:dyDescent="0.2">
      <c r="A143" s="94" t="s">
        <v>650</v>
      </c>
      <c r="B143" s="94"/>
      <c r="C143" s="94"/>
      <c r="D143" s="94"/>
      <c r="E143" s="94"/>
    </row>
    <row r="144" spans="1:5" ht="290.10000000000002" customHeight="1" thickBot="1" x14ac:dyDescent="0.25">
      <c r="A144" s="93" t="s">
        <v>627</v>
      </c>
      <c r="B144" s="93"/>
      <c r="C144" s="93"/>
      <c r="D144" s="93"/>
      <c r="E144" s="93"/>
    </row>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sheetData>
  <sortState ref="A77:E99">
    <sortCondition ref="A99"/>
  </sortState>
  <mergeCells count="4">
    <mergeCell ref="A1:E1"/>
    <mergeCell ref="A142:E142"/>
    <mergeCell ref="A144:E144"/>
    <mergeCell ref="A143:E143"/>
  </mergeCells>
  <printOptions horizontalCentered="1"/>
  <pageMargins left="0.59055118110236227" right="0.39370078740157483" top="0.98425196850393704" bottom="0.98425196850393704" header="0.59055118110236227" footer="0.59055118110236227"/>
  <pageSetup paperSize="9" orientation="portrait" r:id="rId1"/>
  <headerFooter>
    <oddHeader>&amp;L&amp;"Tahoma,Negrito"&amp;9Boletim Estatístico das Bibliotecas Públicas de São Paulo, v. 1, n. 1, jul./dez. 2019</oddHeader>
    <oddFooter>&amp;R&amp;"Tahoma,Negrito"&amp;9&amp;P</oddFooter>
  </headerFooter>
  <rowBreaks count="4" manualBreakCount="4">
    <brk id="37" max="16383" man="1"/>
    <brk id="74" max="16383" man="1"/>
    <brk id="101" max="16383" man="1"/>
    <brk id="1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8"/>
  <sheetViews>
    <sheetView zoomScaleNormal="100" workbookViewId="0">
      <pane ySplit="3" topLeftCell="A4" activePane="bottomLeft" state="frozen"/>
      <selection pane="bottomLeft" activeCell="A4" sqref="A4"/>
    </sheetView>
  </sheetViews>
  <sheetFormatPr defaultColWidth="0" defaultRowHeight="12.75" zeroHeight="1" x14ac:dyDescent="0.2"/>
  <cols>
    <col min="1" max="1" width="50.7109375" style="1" customWidth="1"/>
    <col min="2" max="4" width="10.7109375" style="1" customWidth="1"/>
    <col min="5" max="5" width="9.7109375" style="1" customWidth="1"/>
    <col min="6" max="16384" width="9.140625" style="1" hidden="1"/>
  </cols>
  <sheetData>
    <row r="1" spans="1:5" ht="45" customHeight="1" thickBot="1" x14ac:dyDescent="0.25">
      <c r="A1" s="91" t="s">
        <v>580</v>
      </c>
      <c r="B1" s="91"/>
      <c r="C1" s="91"/>
      <c r="D1" s="91"/>
      <c r="E1" s="91"/>
    </row>
    <row r="2" spans="1:5" ht="30" customHeight="1" thickBot="1" x14ac:dyDescent="0.25">
      <c r="A2" s="4" t="s">
        <v>489</v>
      </c>
      <c r="B2" s="5">
        <v>2016</v>
      </c>
      <c r="C2" s="5">
        <v>2017</v>
      </c>
      <c r="D2" s="5">
        <v>2018</v>
      </c>
      <c r="E2" s="6" t="s">
        <v>528</v>
      </c>
    </row>
    <row r="3" spans="1:5" ht="5.0999999999999996" customHeight="1" x14ac:dyDescent="0.2">
      <c r="A3" s="7"/>
      <c r="B3" s="8"/>
      <c r="C3" s="8"/>
      <c r="D3" s="8"/>
      <c r="E3" s="8"/>
    </row>
    <row r="4" spans="1:5" ht="15" customHeight="1" x14ac:dyDescent="0.2">
      <c r="A4" s="79" t="s">
        <v>382</v>
      </c>
      <c r="B4" s="80">
        <v>3660513</v>
      </c>
      <c r="C4" s="80">
        <v>3568294</v>
      </c>
      <c r="D4" s="80">
        <v>3361438</v>
      </c>
      <c r="E4" s="81">
        <v>-15.135830995481911</v>
      </c>
    </row>
    <row r="5" spans="1:5" ht="5.0999999999999996" customHeight="1" x14ac:dyDescent="0.2">
      <c r="A5" s="8"/>
      <c r="B5" s="8"/>
      <c r="C5" s="8"/>
      <c r="D5" s="8"/>
      <c r="E5" s="12"/>
    </row>
    <row r="6" spans="1:5" ht="15" customHeight="1" x14ac:dyDescent="0.2">
      <c r="A6" s="82" t="s">
        <v>383</v>
      </c>
      <c r="B6" s="83">
        <v>3371048</v>
      </c>
      <c r="C6" s="83">
        <v>3269780</v>
      </c>
      <c r="D6" s="83">
        <v>3061843</v>
      </c>
      <c r="E6" s="84">
        <v>-17.516955701535551</v>
      </c>
    </row>
    <row r="7" spans="1:5" ht="5.0999999999999996" customHeight="1" x14ac:dyDescent="0.2">
      <c r="A7" s="8"/>
      <c r="B7" s="8"/>
      <c r="C7" s="8"/>
      <c r="D7" s="8"/>
      <c r="E7" s="12"/>
    </row>
    <row r="8" spans="1:5" ht="15" customHeight="1" x14ac:dyDescent="0.2">
      <c r="A8" s="34" t="s">
        <v>384</v>
      </c>
      <c r="B8" s="35">
        <v>746849</v>
      </c>
      <c r="C8" s="35">
        <v>913795</v>
      </c>
      <c r="D8" s="35">
        <v>784766</v>
      </c>
      <c r="E8" s="31">
        <v>-7.0755357470906262</v>
      </c>
    </row>
    <row r="9" spans="1:5" ht="5.0999999999999996" customHeight="1" x14ac:dyDescent="0.2">
      <c r="A9" s="8"/>
      <c r="B9" s="8"/>
      <c r="C9" s="8"/>
      <c r="D9" s="8"/>
      <c r="E9" s="12"/>
    </row>
    <row r="10" spans="1:5" ht="15" customHeight="1" x14ac:dyDescent="0.2">
      <c r="A10" s="19" t="s">
        <v>385</v>
      </c>
      <c r="B10" s="20">
        <v>13743</v>
      </c>
      <c r="C10" s="20">
        <v>14998</v>
      </c>
      <c r="D10" s="20">
        <v>12958</v>
      </c>
      <c r="E10" s="21">
        <v>-5.7119988357709417</v>
      </c>
    </row>
    <row r="11" spans="1:5" ht="15" customHeight="1" x14ac:dyDescent="0.2">
      <c r="A11" s="22" t="s">
        <v>529</v>
      </c>
      <c r="B11" s="23">
        <v>489355</v>
      </c>
      <c r="C11" s="23">
        <v>383865</v>
      </c>
      <c r="D11" s="23">
        <v>409745</v>
      </c>
      <c r="E11" s="24" t="s">
        <v>494</v>
      </c>
    </row>
    <row r="12" spans="1:5" ht="15" customHeight="1" x14ac:dyDescent="0.2">
      <c r="A12" s="22" t="s">
        <v>387</v>
      </c>
      <c r="B12" s="23">
        <v>108282</v>
      </c>
      <c r="C12" s="23">
        <v>112609</v>
      </c>
      <c r="D12" s="23">
        <v>68038</v>
      </c>
      <c r="E12" s="24">
        <v>-37.165918619899891</v>
      </c>
    </row>
    <row r="13" spans="1:5" ht="15" customHeight="1" x14ac:dyDescent="0.2">
      <c r="A13" s="22" t="s">
        <v>388</v>
      </c>
      <c r="B13" s="23">
        <v>8971</v>
      </c>
      <c r="C13" s="23">
        <v>9709</v>
      </c>
      <c r="D13" s="23">
        <v>11897</v>
      </c>
      <c r="E13" s="24">
        <v>32.616207780626468</v>
      </c>
    </row>
    <row r="14" spans="1:5" ht="15" customHeight="1" x14ac:dyDescent="0.2">
      <c r="A14" s="22" t="s">
        <v>389</v>
      </c>
      <c r="B14" s="23">
        <v>105690</v>
      </c>
      <c r="C14" s="23">
        <v>109700</v>
      </c>
      <c r="D14" s="23">
        <v>125024</v>
      </c>
      <c r="E14" s="24">
        <v>18.293121392752383</v>
      </c>
    </row>
    <row r="15" spans="1:5" ht="15" customHeight="1" x14ac:dyDescent="0.2">
      <c r="A15" s="22" t="s">
        <v>530</v>
      </c>
      <c r="B15" s="23">
        <v>13712</v>
      </c>
      <c r="C15" s="23">
        <v>142000</v>
      </c>
      <c r="D15" s="23">
        <v>14764</v>
      </c>
      <c r="E15" s="24">
        <v>7.6721120186697789</v>
      </c>
    </row>
    <row r="16" spans="1:5" ht="15" customHeight="1" x14ac:dyDescent="0.2">
      <c r="A16" s="25" t="s">
        <v>531</v>
      </c>
      <c r="B16" s="26">
        <v>7096</v>
      </c>
      <c r="C16" s="26">
        <v>140914</v>
      </c>
      <c r="D16" s="26">
        <v>142340</v>
      </c>
      <c r="E16" s="27" t="s">
        <v>494</v>
      </c>
    </row>
    <row r="17" spans="1:5" ht="5.0999999999999996" customHeight="1" x14ac:dyDescent="0.2">
      <c r="A17" s="28"/>
      <c r="B17" s="29"/>
      <c r="C17" s="29"/>
      <c r="D17" s="29"/>
      <c r="E17" s="30"/>
    </row>
    <row r="18" spans="1:5" ht="15" customHeight="1" x14ac:dyDescent="0.2">
      <c r="A18" s="34" t="s">
        <v>390</v>
      </c>
      <c r="B18" s="35">
        <v>1974284</v>
      </c>
      <c r="C18" s="35">
        <v>1713922</v>
      </c>
      <c r="D18" s="35">
        <v>1617140</v>
      </c>
      <c r="E18" s="31">
        <v>-18.874327936055025</v>
      </c>
    </row>
    <row r="19" spans="1:5" ht="5.0999999999999996" customHeight="1" x14ac:dyDescent="0.2">
      <c r="A19" s="8"/>
      <c r="B19" s="8"/>
      <c r="C19" s="8"/>
      <c r="D19" s="8"/>
      <c r="E19" s="12"/>
    </row>
    <row r="20" spans="1:5" ht="24.95" customHeight="1" x14ac:dyDescent="0.2">
      <c r="A20" s="75" t="s">
        <v>559</v>
      </c>
      <c r="B20" s="20">
        <v>20536</v>
      </c>
      <c r="C20" s="20">
        <v>22076</v>
      </c>
      <c r="D20" s="20">
        <v>22947</v>
      </c>
      <c r="E20" s="21">
        <v>11.740358395013629</v>
      </c>
    </row>
    <row r="21" spans="1:5" ht="15" customHeight="1" x14ac:dyDescent="0.2">
      <c r="A21" s="22" t="s">
        <v>391</v>
      </c>
      <c r="B21" s="23">
        <v>39605</v>
      </c>
      <c r="C21" s="23">
        <v>36933</v>
      </c>
      <c r="D21" s="23">
        <v>34474</v>
      </c>
      <c r="E21" s="24">
        <v>-12.955434919833351</v>
      </c>
    </row>
    <row r="22" spans="1:5" ht="15" customHeight="1" x14ac:dyDescent="0.2">
      <c r="A22" s="22" t="s">
        <v>392</v>
      </c>
      <c r="B22" s="23">
        <v>31335</v>
      </c>
      <c r="C22" s="23">
        <v>27239</v>
      </c>
      <c r="D22" s="23">
        <v>28961</v>
      </c>
      <c r="E22" s="24">
        <v>-7.5761927557044828</v>
      </c>
    </row>
    <row r="23" spans="1:5" ht="15" customHeight="1" x14ac:dyDescent="0.2">
      <c r="A23" s="22" t="s">
        <v>393</v>
      </c>
      <c r="B23" s="23">
        <v>33023</v>
      </c>
      <c r="C23" s="23">
        <v>20537</v>
      </c>
      <c r="D23" s="23">
        <v>22900</v>
      </c>
      <c r="E23" s="24">
        <v>-30.654392393180515</v>
      </c>
    </row>
    <row r="24" spans="1:5" ht="15" customHeight="1" x14ac:dyDescent="0.2">
      <c r="A24" s="22" t="s">
        <v>394</v>
      </c>
      <c r="B24" s="23">
        <v>30018</v>
      </c>
      <c r="C24" s="23">
        <v>28305</v>
      </c>
      <c r="D24" s="23">
        <v>29909</v>
      </c>
      <c r="E24" s="24">
        <v>-0.36311546405489992</v>
      </c>
    </row>
    <row r="25" spans="1:5" ht="15" customHeight="1" x14ac:dyDescent="0.2">
      <c r="A25" s="22" t="s">
        <v>395</v>
      </c>
      <c r="B25" s="23">
        <v>50340</v>
      </c>
      <c r="C25" s="23">
        <v>42776</v>
      </c>
      <c r="D25" s="23">
        <v>41066</v>
      </c>
      <c r="E25" s="24">
        <v>-18.422725466825582</v>
      </c>
    </row>
    <row r="26" spans="1:5" ht="15" customHeight="1" x14ac:dyDescent="0.2">
      <c r="A26" s="22" t="s">
        <v>396</v>
      </c>
      <c r="B26" s="23">
        <v>37015</v>
      </c>
      <c r="C26" s="23">
        <v>18742</v>
      </c>
      <c r="D26" s="23">
        <v>20383</v>
      </c>
      <c r="E26" s="24">
        <v>-44.933135215453191</v>
      </c>
    </row>
    <row r="27" spans="1:5" ht="15" customHeight="1" x14ac:dyDescent="0.2">
      <c r="A27" s="22" t="s">
        <v>397</v>
      </c>
      <c r="B27" s="23">
        <v>36896</v>
      </c>
      <c r="C27" s="23">
        <v>30776</v>
      </c>
      <c r="D27" s="23">
        <v>32706</v>
      </c>
      <c r="E27" s="24">
        <v>-11.35624457935819</v>
      </c>
    </row>
    <row r="28" spans="1:5" ht="15" customHeight="1" x14ac:dyDescent="0.2">
      <c r="A28" s="22" t="s">
        <v>398</v>
      </c>
      <c r="B28" s="23">
        <v>43323</v>
      </c>
      <c r="C28" s="23">
        <v>23060</v>
      </c>
      <c r="D28" s="23">
        <v>25139</v>
      </c>
      <c r="E28" s="24">
        <v>-41.973085889712159</v>
      </c>
    </row>
    <row r="29" spans="1:5" ht="15" customHeight="1" x14ac:dyDescent="0.2">
      <c r="A29" s="22" t="s">
        <v>399</v>
      </c>
      <c r="B29" s="23">
        <v>23569</v>
      </c>
      <c r="C29" s="23">
        <v>23941</v>
      </c>
      <c r="D29" s="23">
        <v>23201</v>
      </c>
      <c r="E29" s="24">
        <v>-1.5613729899444166</v>
      </c>
    </row>
    <row r="30" spans="1:5" ht="15" customHeight="1" x14ac:dyDescent="0.2">
      <c r="A30" s="22" t="s">
        <v>400</v>
      </c>
      <c r="B30" s="23">
        <v>64175</v>
      </c>
      <c r="C30" s="23">
        <v>59574</v>
      </c>
      <c r="D30" s="23">
        <v>33929</v>
      </c>
      <c r="E30" s="24">
        <v>-47.130502532138685</v>
      </c>
    </row>
    <row r="31" spans="1:5" ht="15" customHeight="1" x14ac:dyDescent="0.2">
      <c r="A31" s="22" t="s">
        <v>401</v>
      </c>
      <c r="B31" s="23">
        <v>49565</v>
      </c>
      <c r="C31" s="23">
        <v>33465</v>
      </c>
      <c r="D31" s="23">
        <v>34336</v>
      </c>
      <c r="E31" s="24">
        <v>-30.725310198728948</v>
      </c>
    </row>
    <row r="32" spans="1:5" ht="15" customHeight="1" x14ac:dyDescent="0.2">
      <c r="A32" s="22" t="s">
        <v>402</v>
      </c>
      <c r="B32" s="23">
        <v>30095</v>
      </c>
      <c r="C32" s="23">
        <v>27738</v>
      </c>
      <c r="D32" s="23">
        <v>25492</v>
      </c>
      <c r="E32" s="24">
        <v>-15.294899484964276</v>
      </c>
    </row>
    <row r="33" spans="1:5" ht="15" customHeight="1" x14ac:dyDescent="0.2">
      <c r="A33" s="22" t="s">
        <v>403</v>
      </c>
      <c r="B33" s="23">
        <v>38956</v>
      </c>
      <c r="C33" s="23">
        <v>28138</v>
      </c>
      <c r="D33" s="23">
        <v>27240</v>
      </c>
      <c r="E33" s="24">
        <v>-30.074956361022686</v>
      </c>
    </row>
    <row r="34" spans="1:5" ht="15" customHeight="1" x14ac:dyDescent="0.2">
      <c r="A34" s="22" t="s">
        <v>404</v>
      </c>
      <c r="B34" s="23">
        <v>39462</v>
      </c>
      <c r="C34" s="23">
        <v>39348</v>
      </c>
      <c r="D34" s="23">
        <v>28189</v>
      </c>
      <c r="E34" s="24">
        <v>-28.566722416501946</v>
      </c>
    </row>
    <row r="35" spans="1:5" ht="15" customHeight="1" x14ac:dyDescent="0.2">
      <c r="A35" s="22" t="s">
        <v>405</v>
      </c>
      <c r="B35" s="23">
        <v>32419</v>
      </c>
      <c r="C35" s="23">
        <v>20130</v>
      </c>
      <c r="D35" s="23">
        <v>20197</v>
      </c>
      <c r="E35" s="24">
        <v>-37.700114130602422</v>
      </c>
    </row>
    <row r="36" spans="1:5" ht="15" customHeight="1" x14ac:dyDescent="0.2">
      <c r="A36" s="22" t="s">
        <v>406</v>
      </c>
      <c r="B36" s="23">
        <v>21668</v>
      </c>
      <c r="C36" s="23">
        <v>19391</v>
      </c>
      <c r="D36" s="23">
        <v>20109</v>
      </c>
      <c r="E36" s="24">
        <v>-7.1949418497323308</v>
      </c>
    </row>
    <row r="37" spans="1:5" ht="15" customHeight="1" x14ac:dyDescent="0.2">
      <c r="A37" s="25" t="s">
        <v>407</v>
      </c>
      <c r="B37" s="26">
        <v>39024</v>
      </c>
      <c r="C37" s="26">
        <v>40024</v>
      </c>
      <c r="D37" s="26">
        <v>42525</v>
      </c>
      <c r="E37" s="27">
        <v>8.9714022140221346</v>
      </c>
    </row>
    <row r="38" spans="1:5" ht="15" customHeight="1" x14ac:dyDescent="0.2">
      <c r="A38" s="19" t="s">
        <v>408</v>
      </c>
      <c r="B38" s="20">
        <v>35152</v>
      </c>
      <c r="C38" s="20">
        <v>29506</v>
      </c>
      <c r="D38" s="20">
        <v>28134</v>
      </c>
      <c r="E38" s="21">
        <v>-19.964724624487943</v>
      </c>
    </row>
    <row r="39" spans="1:5" ht="15" customHeight="1" x14ac:dyDescent="0.2">
      <c r="A39" s="22" t="s">
        <v>409</v>
      </c>
      <c r="B39" s="23">
        <v>22428</v>
      </c>
      <c r="C39" s="23">
        <v>23340</v>
      </c>
      <c r="D39" s="23">
        <v>21970</v>
      </c>
      <c r="E39" s="24">
        <v>-2.0420902443374302</v>
      </c>
    </row>
    <row r="40" spans="1:5" ht="15" customHeight="1" x14ac:dyDescent="0.2">
      <c r="A40" s="22" t="s">
        <v>410</v>
      </c>
      <c r="B40" s="23">
        <v>27715</v>
      </c>
      <c r="C40" s="23">
        <v>27153</v>
      </c>
      <c r="D40" s="23">
        <v>28494</v>
      </c>
      <c r="E40" s="24">
        <v>2.8107523001984447</v>
      </c>
    </row>
    <row r="41" spans="1:5" ht="15" customHeight="1" x14ac:dyDescent="0.2">
      <c r="A41" s="22" t="s">
        <v>411</v>
      </c>
      <c r="B41" s="23">
        <v>38828</v>
      </c>
      <c r="C41" s="23">
        <v>37479</v>
      </c>
      <c r="D41" s="23">
        <v>30234</v>
      </c>
      <c r="E41" s="24">
        <v>-22.133511898629848</v>
      </c>
    </row>
    <row r="42" spans="1:5" ht="15" customHeight="1" x14ac:dyDescent="0.2">
      <c r="A42" s="22" t="s">
        <v>412</v>
      </c>
      <c r="B42" s="23">
        <v>25198</v>
      </c>
      <c r="C42" s="23">
        <v>23587</v>
      </c>
      <c r="D42" s="23">
        <v>23506</v>
      </c>
      <c r="E42" s="24">
        <v>-6.7148186363997127</v>
      </c>
    </row>
    <row r="43" spans="1:5" ht="15" customHeight="1" x14ac:dyDescent="0.2">
      <c r="A43" s="22" t="s">
        <v>532</v>
      </c>
      <c r="B43" s="23">
        <v>15009</v>
      </c>
      <c r="C43" s="23">
        <v>16339</v>
      </c>
      <c r="D43" s="23">
        <v>18307</v>
      </c>
      <c r="E43" s="24" t="s">
        <v>494</v>
      </c>
    </row>
    <row r="44" spans="1:5" ht="15" customHeight="1" x14ac:dyDescent="0.2">
      <c r="A44" s="22" t="s">
        <v>414</v>
      </c>
      <c r="B44" s="23">
        <v>38775</v>
      </c>
      <c r="C44" s="23">
        <v>39706</v>
      </c>
      <c r="D44" s="23">
        <v>32423</v>
      </c>
      <c r="E44" s="24">
        <v>-16.381689232753061</v>
      </c>
    </row>
    <row r="45" spans="1:5" ht="15" customHeight="1" x14ac:dyDescent="0.2">
      <c r="A45" s="22" t="s">
        <v>533</v>
      </c>
      <c r="B45" s="23">
        <v>33119</v>
      </c>
      <c r="C45" s="23">
        <v>35853</v>
      </c>
      <c r="D45" s="23">
        <v>36226</v>
      </c>
      <c r="E45" s="24" t="s">
        <v>494</v>
      </c>
    </row>
    <row r="46" spans="1:5" ht="15" customHeight="1" x14ac:dyDescent="0.2">
      <c r="A46" s="22" t="s">
        <v>416</v>
      </c>
      <c r="B46" s="23">
        <v>44171</v>
      </c>
      <c r="C46" s="23">
        <v>41307</v>
      </c>
      <c r="D46" s="23">
        <v>35328</v>
      </c>
      <c r="E46" s="24">
        <v>-20.01992257363429</v>
      </c>
    </row>
    <row r="47" spans="1:5" ht="15" customHeight="1" x14ac:dyDescent="0.2">
      <c r="A47" s="22" t="s">
        <v>417</v>
      </c>
      <c r="B47" s="23">
        <v>36819</v>
      </c>
      <c r="C47" s="23">
        <v>36657</v>
      </c>
      <c r="D47" s="23">
        <v>25445</v>
      </c>
      <c r="E47" s="24">
        <v>-30.891659197696839</v>
      </c>
    </row>
    <row r="48" spans="1:5" ht="15" customHeight="1" x14ac:dyDescent="0.2">
      <c r="A48" s="22" t="s">
        <v>418</v>
      </c>
      <c r="B48" s="23">
        <v>42205</v>
      </c>
      <c r="C48" s="23">
        <v>42004</v>
      </c>
      <c r="D48" s="23">
        <v>38332</v>
      </c>
      <c r="E48" s="24">
        <v>-9.1766378391185839</v>
      </c>
    </row>
    <row r="49" spans="1:5" ht="15" customHeight="1" x14ac:dyDescent="0.2">
      <c r="A49" s="22" t="s">
        <v>419</v>
      </c>
      <c r="B49" s="23">
        <v>23633</v>
      </c>
      <c r="C49" s="23">
        <v>21612</v>
      </c>
      <c r="D49" s="23">
        <v>17055</v>
      </c>
      <c r="E49" s="24">
        <v>-27.833960986755812</v>
      </c>
    </row>
    <row r="50" spans="1:5" ht="15" customHeight="1" x14ac:dyDescent="0.2">
      <c r="A50" s="22" t="s">
        <v>420</v>
      </c>
      <c r="B50" s="23">
        <v>67050</v>
      </c>
      <c r="C50" s="23">
        <v>44440</v>
      </c>
      <c r="D50" s="23">
        <v>42533</v>
      </c>
      <c r="E50" s="24">
        <v>-36.56524981357196</v>
      </c>
    </row>
    <row r="51" spans="1:5" ht="15" customHeight="1" x14ac:dyDescent="0.2">
      <c r="A51" s="22" t="s">
        <v>421</v>
      </c>
      <c r="B51" s="23">
        <v>27544</v>
      </c>
      <c r="C51" s="23">
        <v>29424</v>
      </c>
      <c r="D51" s="23">
        <v>30744</v>
      </c>
      <c r="E51" s="24">
        <v>11.617775196049962</v>
      </c>
    </row>
    <row r="52" spans="1:5" ht="15" customHeight="1" x14ac:dyDescent="0.2">
      <c r="A52" s="22" t="s">
        <v>422</v>
      </c>
      <c r="B52" s="23">
        <v>42535</v>
      </c>
      <c r="C52" s="23">
        <v>39581</v>
      </c>
      <c r="D52" s="23">
        <v>40904</v>
      </c>
      <c r="E52" s="24">
        <v>-3.8344892441518681</v>
      </c>
    </row>
    <row r="53" spans="1:5" ht="15" customHeight="1" x14ac:dyDescent="0.2">
      <c r="A53" s="22" t="s">
        <v>423</v>
      </c>
      <c r="B53" s="23">
        <v>33015</v>
      </c>
      <c r="C53" s="23">
        <v>24799</v>
      </c>
      <c r="D53" s="23">
        <v>25933</v>
      </c>
      <c r="E53" s="24">
        <v>-21.450855671664399</v>
      </c>
    </row>
    <row r="54" spans="1:5" ht="15" customHeight="1" x14ac:dyDescent="0.2">
      <c r="A54" s="22" t="s">
        <v>424</v>
      </c>
      <c r="B54" s="23">
        <v>37549</v>
      </c>
      <c r="C54" s="23">
        <v>23747</v>
      </c>
      <c r="D54" s="23">
        <v>21811</v>
      </c>
      <c r="E54" s="24">
        <v>-41.913233375056592</v>
      </c>
    </row>
    <row r="55" spans="1:5" ht="15" customHeight="1" x14ac:dyDescent="0.2">
      <c r="A55" s="22" t="s">
        <v>425</v>
      </c>
      <c r="B55" s="23">
        <v>44319</v>
      </c>
      <c r="C55" s="23">
        <v>39071</v>
      </c>
      <c r="D55" s="23">
        <v>39979</v>
      </c>
      <c r="E55" s="24">
        <v>-9.7926397256255768</v>
      </c>
    </row>
    <row r="56" spans="1:5" ht="15" customHeight="1" x14ac:dyDescent="0.2">
      <c r="A56" s="22" t="s">
        <v>426</v>
      </c>
      <c r="B56" s="23">
        <v>54490</v>
      </c>
      <c r="C56" s="23">
        <v>43941</v>
      </c>
      <c r="D56" s="23">
        <v>45657</v>
      </c>
      <c r="E56" s="24">
        <v>-16.210313819049361</v>
      </c>
    </row>
    <row r="57" spans="1:5" ht="15" customHeight="1" x14ac:dyDescent="0.2">
      <c r="A57" s="22" t="s">
        <v>427</v>
      </c>
      <c r="B57" s="23">
        <v>39032</v>
      </c>
      <c r="C57" s="23">
        <v>39710</v>
      </c>
      <c r="D57" s="23">
        <v>31328</v>
      </c>
      <c r="E57" s="24">
        <v>-19.737651158024178</v>
      </c>
    </row>
    <row r="58" spans="1:5" ht="15" customHeight="1" x14ac:dyDescent="0.2">
      <c r="A58" s="22" t="s">
        <v>428</v>
      </c>
      <c r="B58" s="23">
        <v>55763</v>
      </c>
      <c r="C58" s="23">
        <v>47957</v>
      </c>
      <c r="D58" s="23">
        <v>44070</v>
      </c>
      <c r="E58" s="24">
        <v>-20.969101375464021</v>
      </c>
    </row>
    <row r="59" spans="1:5" ht="15" customHeight="1" x14ac:dyDescent="0.2">
      <c r="A59" s="22" t="s">
        <v>429</v>
      </c>
      <c r="B59" s="23">
        <v>32941</v>
      </c>
      <c r="C59" s="23">
        <v>27577</v>
      </c>
      <c r="D59" s="23">
        <v>29418</v>
      </c>
      <c r="E59" s="24">
        <v>-10.694878722564582</v>
      </c>
    </row>
    <row r="60" spans="1:5" ht="15" customHeight="1" x14ac:dyDescent="0.2">
      <c r="A60" s="22" t="s">
        <v>430</v>
      </c>
      <c r="B60" s="23">
        <v>82076</v>
      </c>
      <c r="C60" s="23">
        <v>78663</v>
      </c>
      <c r="D60" s="23">
        <v>65716</v>
      </c>
      <c r="E60" s="24">
        <v>-19.932745260490279</v>
      </c>
    </row>
    <row r="61" spans="1:5" ht="24.95" customHeight="1" x14ac:dyDescent="0.2">
      <c r="A61" s="76" t="s">
        <v>560</v>
      </c>
      <c r="B61" s="23">
        <v>14268</v>
      </c>
      <c r="C61" s="23">
        <v>14721</v>
      </c>
      <c r="D61" s="23">
        <v>16626</v>
      </c>
      <c r="E61" s="24">
        <v>16.526492851135401</v>
      </c>
    </row>
    <row r="62" spans="1:5" ht="15" customHeight="1" x14ac:dyDescent="0.2">
      <c r="A62" s="22" t="s">
        <v>431</v>
      </c>
      <c r="B62" s="23">
        <v>28548</v>
      </c>
      <c r="C62" s="23">
        <v>27901</v>
      </c>
      <c r="D62" s="23">
        <v>37209</v>
      </c>
      <c r="E62" s="24">
        <v>30.338377469525</v>
      </c>
    </row>
    <row r="63" spans="1:5" ht="15" customHeight="1" x14ac:dyDescent="0.2">
      <c r="A63" s="22" t="s">
        <v>432</v>
      </c>
      <c r="B63" s="23">
        <v>33056</v>
      </c>
      <c r="C63" s="23">
        <v>20690</v>
      </c>
      <c r="D63" s="23">
        <v>20308</v>
      </c>
      <c r="E63" s="24">
        <v>-38.564859632139402</v>
      </c>
    </row>
    <row r="64" spans="1:5" ht="15" customHeight="1" x14ac:dyDescent="0.2">
      <c r="A64" s="22" t="s">
        <v>433</v>
      </c>
      <c r="B64" s="23">
        <v>29161</v>
      </c>
      <c r="C64" s="23">
        <v>26268</v>
      </c>
      <c r="D64" s="23">
        <v>23829</v>
      </c>
      <c r="E64" s="24">
        <v>-18.284695312232088</v>
      </c>
    </row>
    <row r="65" spans="1:5" ht="15" customHeight="1" x14ac:dyDescent="0.2">
      <c r="A65" s="22" t="s">
        <v>434</v>
      </c>
      <c r="B65" s="23">
        <v>52773</v>
      </c>
      <c r="C65" s="23">
        <v>52577</v>
      </c>
      <c r="D65" s="23">
        <v>48138</v>
      </c>
      <c r="E65" s="24">
        <v>-8.7829003467682298</v>
      </c>
    </row>
    <row r="66" spans="1:5" ht="15" customHeight="1" x14ac:dyDescent="0.2">
      <c r="A66" s="22" t="s">
        <v>435</v>
      </c>
      <c r="B66" s="23">
        <v>23846</v>
      </c>
      <c r="C66" s="23">
        <v>24718</v>
      </c>
      <c r="D66" s="23">
        <v>23678</v>
      </c>
      <c r="E66" s="24">
        <v>-0.704520674326929</v>
      </c>
    </row>
    <row r="67" spans="1:5" ht="15" customHeight="1" x14ac:dyDescent="0.2">
      <c r="A67" s="22" t="s">
        <v>436</v>
      </c>
      <c r="B67" s="23">
        <v>32387</v>
      </c>
      <c r="C67" s="23">
        <v>32242</v>
      </c>
      <c r="D67" s="23">
        <v>31002</v>
      </c>
      <c r="E67" s="24">
        <v>-4.2764072004199249</v>
      </c>
    </row>
    <row r="68" spans="1:5" ht="15" customHeight="1" x14ac:dyDescent="0.2">
      <c r="A68" s="22" t="s">
        <v>437</v>
      </c>
      <c r="B68" s="23">
        <v>33706</v>
      </c>
      <c r="C68" s="23">
        <v>30081</v>
      </c>
      <c r="D68" s="23">
        <v>21699</v>
      </c>
      <c r="E68" s="24">
        <v>-35.622737791491133</v>
      </c>
    </row>
    <row r="69" spans="1:5" ht="15" customHeight="1" x14ac:dyDescent="0.2">
      <c r="A69" s="22" t="s">
        <v>438</v>
      </c>
      <c r="B69" s="23">
        <v>38526</v>
      </c>
      <c r="C69" s="23">
        <v>19371</v>
      </c>
      <c r="D69" s="23">
        <v>20285</v>
      </c>
      <c r="E69" s="24">
        <v>-47.347246015677726</v>
      </c>
    </row>
    <row r="70" spans="1:5" ht="15" customHeight="1" x14ac:dyDescent="0.2">
      <c r="A70" s="22" t="s">
        <v>439</v>
      </c>
      <c r="B70" s="23">
        <v>28251</v>
      </c>
      <c r="C70" s="23">
        <v>17724</v>
      </c>
      <c r="D70" s="23">
        <v>17782</v>
      </c>
      <c r="E70" s="24">
        <v>-37.057095324059325</v>
      </c>
    </row>
    <row r="71" spans="1:5" ht="15" customHeight="1" x14ac:dyDescent="0.2">
      <c r="A71" s="22" t="s">
        <v>440</v>
      </c>
      <c r="B71" s="23">
        <v>31196</v>
      </c>
      <c r="C71" s="23">
        <v>30220</v>
      </c>
      <c r="D71" s="23">
        <v>27269</v>
      </c>
      <c r="E71" s="24">
        <v>-12.588152327221437</v>
      </c>
    </row>
    <row r="72" spans="1:5" ht="15" customHeight="1" x14ac:dyDescent="0.2">
      <c r="A72" s="22" t="s">
        <v>441</v>
      </c>
      <c r="B72" s="23">
        <v>19337</v>
      </c>
      <c r="C72" s="23">
        <v>20489</v>
      </c>
      <c r="D72" s="23">
        <v>21373</v>
      </c>
      <c r="E72" s="24">
        <v>10.529037596317934</v>
      </c>
    </row>
    <row r="73" spans="1:5" ht="15" customHeight="1" x14ac:dyDescent="0.2">
      <c r="A73" s="25" t="s">
        <v>442</v>
      </c>
      <c r="B73" s="26">
        <v>48839</v>
      </c>
      <c r="C73" s="26">
        <v>41274</v>
      </c>
      <c r="D73" s="26">
        <v>40692</v>
      </c>
      <c r="E73" s="27">
        <v>-16.681340731792218</v>
      </c>
    </row>
    <row r="74" spans="1:5" ht="5.0999999999999996" customHeight="1" x14ac:dyDescent="0.2">
      <c r="A74" s="8"/>
      <c r="B74" s="8"/>
      <c r="C74" s="8"/>
      <c r="D74" s="8"/>
      <c r="E74" s="12"/>
    </row>
    <row r="75" spans="1:5" ht="15" customHeight="1" x14ac:dyDescent="0.2">
      <c r="A75" s="34" t="s">
        <v>534</v>
      </c>
      <c r="B75" s="35">
        <v>649915</v>
      </c>
      <c r="C75" s="35">
        <v>642063</v>
      </c>
      <c r="D75" s="35">
        <v>659937</v>
      </c>
      <c r="E75" s="31" t="s">
        <v>494</v>
      </c>
    </row>
    <row r="76" spans="1:5" ht="5.0999999999999996" customHeight="1" x14ac:dyDescent="0.2">
      <c r="A76" s="8"/>
      <c r="B76" s="8"/>
      <c r="C76" s="8"/>
      <c r="D76" s="8"/>
      <c r="E76" s="12"/>
    </row>
    <row r="77" spans="1:5" ht="24.95" customHeight="1" x14ac:dyDescent="0.2">
      <c r="A77" s="75" t="s">
        <v>589</v>
      </c>
      <c r="B77" s="20">
        <v>20394</v>
      </c>
      <c r="C77" s="20">
        <v>17407</v>
      </c>
      <c r="D77" s="20">
        <v>18163</v>
      </c>
      <c r="E77" s="21" t="s">
        <v>494</v>
      </c>
    </row>
    <row r="78" spans="1:5" ht="24.95" customHeight="1" x14ac:dyDescent="0.2">
      <c r="A78" s="76" t="s">
        <v>590</v>
      </c>
      <c r="B78" s="23">
        <v>16794</v>
      </c>
      <c r="C78" s="23">
        <v>18138</v>
      </c>
      <c r="D78" s="23">
        <v>18275</v>
      </c>
      <c r="E78" s="24" t="s">
        <v>494</v>
      </c>
    </row>
    <row r="79" spans="1:5" ht="15" customHeight="1" x14ac:dyDescent="0.2">
      <c r="A79" s="22" t="s">
        <v>444</v>
      </c>
      <c r="B79" s="23">
        <v>15920</v>
      </c>
      <c r="C79" s="23">
        <v>16369</v>
      </c>
      <c r="D79" s="23">
        <v>16759</v>
      </c>
      <c r="E79" s="24" t="s">
        <v>494</v>
      </c>
    </row>
    <row r="80" spans="1:5" ht="15" customHeight="1" x14ac:dyDescent="0.2">
      <c r="A80" s="22" t="s">
        <v>445</v>
      </c>
      <c r="B80" s="23">
        <v>16342</v>
      </c>
      <c r="C80" s="23">
        <v>16412</v>
      </c>
      <c r="D80" s="23">
        <v>17433</v>
      </c>
      <c r="E80" s="24" t="s">
        <v>494</v>
      </c>
    </row>
    <row r="81" spans="1:5" ht="15" customHeight="1" x14ac:dyDescent="0.2">
      <c r="A81" s="22" t="s">
        <v>446</v>
      </c>
      <c r="B81" s="23">
        <v>17831</v>
      </c>
      <c r="C81" s="23">
        <v>18402</v>
      </c>
      <c r="D81" s="23">
        <v>18659</v>
      </c>
      <c r="E81" s="24" t="s">
        <v>494</v>
      </c>
    </row>
    <row r="82" spans="1:5" ht="24.95" customHeight="1" x14ac:dyDescent="0.2">
      <c r="A82" s="76" t="s">
        <v>561</v>
      </c>
      <c r="B82" s="23">
        <v>9532</v>
      </c>
      <c r="C82" s="23">
        <v>9945</v>
      </c>
      <c r="D82" s="23">
        <v>10213</v>
      </c>
      <c r="E82" s="24" t="s">
        <v>494</v>
      </c>
    </row>
    <row r="83" spans="1:5" ht="24.95" customHeight="1" x14ac:dyDescent="0.2">
      <c r="A83" s="76" t="s">
        <v>260</v>
      </c>
      <c r="B83" s="23">
        <v>7208</v>
      </c>
      <c r="C83" s="23">
        <v>7697</v>
      </c>
      <c r="D83" s="23">
        <v>7986</v>
      </c>
      <c r="E83" s="24" t="s">
        <v>494</v>
      </c>
    </row>
    <row r="84" spans="1:5" ht="24.95" customHeight="1" x14ac:dyDescent="0.2">
      <c r="A84" s="76" t="s">
        <v>592</v>
      </c>
      <c r="B84" s="23">
        <v>10013</v>
      </c>
      <c r="C84" s="23">
        <v>10961</v>
      </c>
      <c r="D84" s="23">
        <v>11456</v>
      </c>
      <c r="E84" s="24" t="s">
        <v>494</v>
      </c>
    </row>
    <row r="85" spans="1:5" ht="24.95" customHeight="1" x14ac:dyDescent="0.2">
      <c r="A85" s="76" t="s">
        <v>579</v>
      </c>
      <c r="B85" s="23">
        <v>10254</v>
      </c>
      <c r="C85" s="23">
        <v>10777</v>
      </c>
      <c r="D85" s="23">
        <v>11392</v>
      </c>
      <c r="E85" s="24" t="s">
        <v>494</v>
      </c>
    </row>
    <row r="86" spans="1:5" ht="15" customHeight="1" x14ac:dyDescent="0.2">
      <c r="A86" s="22" t="s">
        <v>447</v>
      </c>
      <c r="B86" s="23">
        <v>11048</v>
      </c>
      <c r="C86" s="23">
        <v>11419</v>
      </c>
      <c r="D86" s="23">
        <v>12404</v>
      </c>
      <c r="E86" s="24" t="s">
        <v>494</v>
      </c>
    </row>
    <row r="87" spans="1:5" ht="24.95" customHeight="1" x14ac:dyDescent="0.2">
      <c r="A87" s="76" t="s">
        <v>578</v>
      </c>
      <c r="B87" s="23">
        <v>7123</v>
      </c>
      <c r="C87" s="23">
        <v>7888</v>
      </c>
      <c r="D87" s="23">
        <v>8910</v>
      </c>
      <c r="E87" s="24" t="s">
        <v>494</v>
      </c>
    </row>
    <row r="88" spans="1:5" ht="24.95" customHeight="1" x14ac:dyDescent="0.2">
      <c r="A88" s="76" t="s">
        <v>577</v>
      </c>
      <c r="B88" s="23">
        <v>14187</v>
      </c>
      <c r="C88" s="23">
        <v>12785</v>
      </c>
      <c r="D88" s="23">
        <v>13339</v>
      </c>
      <c r="E88" s="24" t="s">
        <v>494</v>
      </c>
    </row>
    <row r="89" spans="1:5" ht="24.95" customHeight="1" x14ac:dyDescent="0.2">
      <c r="A89" s="76" t="s">
        <v>576</v>
      </c>
      <c r="B89" s="23">
        <v>10630</v>
      </c>
      <c r="C89" s="23">
        <v>5110</v>
      </c>
      <c r="D89" s="23">
        <v>5209</v>
      </c>
      <c r="E89" s="24" t="s">
        <v>494</v>
      </c>
    </row>
    <row r="90" spans="1:5" ht="15" customHeight="1" x14ac:dyDescent="0.2">
      <c r="A90" s="22" t="s">
        <v>448</v>
      </c>
      <c r="B90" s="23">
        <v>9122</v>
      </c>
      <c r="C90" s="23">
        <v>9484</v>
      </c>
      <c r="D90" s="23">
        <v>9714</v>
      </c>
      <c r="E90" s="24" t="s">
        <v>494</v>
      </c>
    </row>
    <row r="91" spans="1:5" ht="15" customHeight="1" x14ac:dyDescent="0.2">
      <c r="A91" s="22" t="s">
        <v>449</v>
      </c>
      <c r="B91" s="23">
        <v>5314</v>
      </c>
      <c r="C91" s="23">
        <v>6739</v>
      </c>
      <c r="D91" s="23">
        <v>7483</v>
      </c>
      <c r="E91" s="24" t="s">
        <v>494</v>
      </c>
    </row>
    <row r="92" spans="1:5" ht="15" customHeight="1" x14ac:dyDescent="0.2">
      <c r="A92" s="22" t="s">
        <v>450</v>
      </c>
      <c r="B92" s="23">
        <v>12478</v>
      </c>
      <c r="C92" s="23">
        <v>12915</v>
      </c>
      <c r="D92" s="23">
        <v>13023</v>
      </c>
      <c r="E92" s="24" t="s">
        <v>494</v>
      </c>
    </row>
    <row r="93" spans="1:5" ht="15" customHeight="1" x14ac:dyDescent="0.2">
      <c r="A93" s="22" t="s">
        <v>451</v>
      </c>
      <c r="B93" s="23">
        <v>7272</v>
      </c>
      <c r="C93" s="23">
        <v>7838</v>
      </c>
      <c r="D93" s="23">
        <v>8272</v>
      </c>
      <c r="E93" s="24" t="s">
        <v>494</v>
      </c>
    </row>
    <row r="94" spans="1:5" ht="15" customHeight="1" x14ac:dyDescent="0.2">
      <c r="A94" s="22" t="s">
        <v>452</v>
      </c>
      <c r="B94" s="23">
        <v>9377</v>
      </c>
      <c r="C94" s="23">
        <v>10406</v>
      </c>
      <c r="D94" s="23">
        <v>11025</v>
      </c>
      <c r="E94" s="24" t="s">
        <v>494</v>
      </c>
    </row>
    <row r="95" spans="1:5" ht="15" customHeight="1" x14ac:dyDescent="0.2">
      <c r="A95" s="22" t="s">
        <v>4</v>
      </c>
      <c r="B95" s="23">
        <v>7658</v>
      </c>
      <c r="C95" s="23">
        <v>7691</v>
      </c>
      <c r="D95" s="23">
        <v>7691</v>
      </c>
      <c r="E95" s="24" t="s">
        <v>494</v>
      </c>
    </row>
    <row r="96" spans="1:5" ht="15" customHeight="1" x14ac:dyDescent="0.2">
      <c r="A96" s="22" t="s">
        <v>5</v>
      </c>
      <c r="B96" s="23">
        <v>10950</v>
      </c>
      <c r="C96" s="23">
        <v>9049</v>
      </c>
      <c r="D96" s="23">
        <v>9149</v>
      </c>
      <c r="E96" s="24" t="s">
        <v>494</v>
      </c>
    </row>
    <row r="97" spans="1:5" ht="24.95" customHeight="1" x14ac:dyDescent="0.2">
      <c r="A97" s="76" t="s">
        <v>281</v>
      </c>
      <c r="B97" s="23">
        <v>8875</v>
      </c>
      <c r="C97" s="23">
        <v>6921</v>
      </c>
      <c r="D97" s="23">
        <v>7385</v>
      </c>
      <c r="E97" s="24" t="s">
        <v>494</v>
      </c>
    </row>
    <row r="98" spans="1:5" ht="15" customHeight="1" x14ac:dyDescent="0.2">
      <c r="A98" s="22" t="s">
        <v>453</v>
      </c>
      <c r="B98" s="23">
        <v>7873</v>
      </c>
      <c r="C98" s="23">
        <v>8023</v>
      </c>
      <c r="D98" s="23">
        <v>8226</v>
      </c>
      <c r="E98" s="24" t="s">
        <v>494</v>
      </c>
    </row>
    <row r="99" spans="1:5" ht="15" customHeight="1" x14ac:dyDescent="0.2">
      <c r="A99" s="22" t="s">
        <v>6</v>
      </c>
      <c r="B99" s="23">
        <v>11333</v>
      </c>
      <c r="C99" s="23">
        <v>9505</v>
      </c>
      <c r="D99" s="23">
        <v>9751</v>
      </c>
      <c r="E99" s="24" t="s">
        <v>494</v>
      </c>
    </row>
    <row r="100" spans="1:5" ht="15" customHeight="1" x14ac:dyDescent="0.2">
      <c r="A100" s="22" t="s">
        <v>7</v>
      </c>
      <c r="B100" s="23">
        <v>10746</v>
      </c>
      <c r="C100" s="23">
        <v>10754</v>
      </c>
      <c r="D100" s="23">
        <v>11268</v>
      </c>
      <c r="E100" s="24" t="s">
        <v>494</v>
      </c>
    </row>
    <row r="101" spans="1:5" ht="15" customHeight="1" x14ac:dyDescent="0.2">
      <c r="A101" s="22" t="s">
        <v>454</v>
      </c>
      <c r="B101" s="23">
        <v>12215</v>
      </c>
      <c r="C101" s="23">
        <v>12265</v>
      </c>
      <c r="D101" s="23">
        <v>12602</v>
      </c>
      <c r="E101" s="24" t="s">
        <v>494</v>
      </c>
    </row>
    <row r="102" spans="1:5" ht="24.95" customHeight="1" x14ac:dyDescent="0.2">
      <c r="A102" s="76" t="s">
        <v>575</v>
      </c>
      <c r="B102" s="23">
        <v>8448</v>
      </c>
      <c r="C102" s="23">
        <v>9036</v>
      </c>
      <c r="D102" s="23">
        <v>9108</v>
      </c>
      <c r="E102" s="24" t="s">
        <v>494</v>
      </c>
    </row>
    <row r="103" spans="1:5" ht="15" customHeight="1" x14ac:dyDescent="0.2">
      <c r="A103" s="22" t="s">
        <v>8</v>
      </c>
      <c r="B103" s="23">
        <v>12699</v>
      </c>
      <c r="C103" s="23">
        <v>13129</v>
      </c>
      <c r="D103" s="23">
        <v>13980</v>
      </c>
      <c r="E103" s="24" t="s">
        <v>494</v>
      </c>
    </row>
    <row r="104" spans="1:5" ht="15" customHeight="1" x14ac:dyDescent="0.2">
      <c r="A104" s="22" t="s">
        <v>9</v>
      </c>
      <c r="B104" s="23">
        <v>9558</v>
      </c>
      <c r="C104" s="23">
        <v>9500</v>
      </c>
      <c r="D104" s="23">
        <v>9606</v>
      </c>
      <c r="E104" s="24" t="s">
        <v>494</v>
      </c>
    </row>
    <row r="105" spans="1:5" ht="15" customHeight="1" x14ac:dyDescent="0.2">
      <c r="A105" s="22" t="s">
        <v>455</v>
      </c>
      <c r="B105" s="23">
        <v>6011</v>
      </c>
      <c r="C105" s="23">
        <v>4850</v>
      </c>
      <c r="D105" s="23">
        <v>5626</v>
      </c>
      <c r="E105" s="24" t="s">
        <v>494</v>
      </c>
    </row>
    <row r="106" spans="1:5" ht="15" customHeight="1" x14ac:dyDescent="0.2">
      <c r="A106" s="22" t="s">
        <v>456</v>
      </c>
      <c r="B106" s="23">
        <v>18861</v>
      </c>
      <c r="C106" s="23">
        <v>17095</v>
      </c>
      <c r="D106" s="23">
        <v>17797</v>
      </c>
      <c r="E106" s="24" t="s">
        <v>494</v>
      </c>
    </row>
    <row r="107" spans="1:5" ht="24.95" customHeight="1" x14ac:dyDescent="0.2">
      <c r="A107" s="76" t="s">
        <v>574</v>
      </c>
      <c r="B107" s="23">
        <v>27139</v>
      </c>
      <c r="C107" s="23">
        <v>27379</v>
      </c>
      <c r="D107" s="23">
        <v>27657</v>
      </c>
      <c r="E107" s="24" t="s">
        <v>494</v>
      </c>
    </row>
    <row r="108" spans="1:5" ht="15" customHeight="1" x14ac:dyDescent="0.2">
      <c r="A108" s="25" t="s">
        <v>457</v>
      </c>
      <c r="B108" s="26">
        <v>21721</v>
      </c>
      <c r="C108" s="26">
        <v>21748</v>
      </c>
      <c r="D108" s="26">
        <v>22405</v>
      </c>
      <c r="E108" s="27" t="s">
        <v>494</v>
      </c>
    </row>
    <row r="109" spans="1:5" ht="24.95" customHeight="1" x14ac:dyDescent="0.2">
      <c r="A109" s="75" t="s">
        <v>573</v>
      </c>
      <c r="B109" s="20">
        <v>20343</v>
      </c>
      <c r="C109" s="20">
        <v>20304</v>
      </c>
      <c r="D109" s="20">
        <v>20712</v>
      </c>
      <c r="E109" s="21" t="s">
        <v>494</v>
      </c>
    </row>
    <row r="110" spans="1:5" ht="24.95" customHeight="1" x14ac:dyDescent="0.2">
      <c r="A110" s="76" t="s">
        <v>572</v>
      </c>
      <c r="B110" s="23">
        <v>16812</v>
      </c>
      <c r="C110" s="23">
        <v>14273</v>
      </c>
      <c r="D110" s="23">
        <v>14342</v>
      </c>
      <c r="E110" s="24" t="s">
        <v>494</v>
      </c>
    </row>
    <row r="111" spans="1:5" ht="24.95" customHeight="1" x14ac:dyDescent="0.2">
      <c r="A111" s="76" t="s">
        <v>571</v>
      </c>
      <c r="B111" s="23">
        <v>15717</v>
      </c>
      <c r="C111" s="23">
        <v>15895</v>
      </c>
      <c r="D111" s="23">
        <v>16205</v>
      </c>
      <c r="E111" s="24" t="s">
        <v>494</v>
      </c>
    </row>
    <row r="112" spans="1:5" ht="24.95" customHeight="1" x14ac:dyDescent="0.2">
      <c r="A112" s="76" t="s">
        <v>570</v>
      </c>
      <c r="B112" s="23">
        <v>10613</v>
      </c>
      <c r="C112" s="23">
        <v>12548</v>
      </c>
      <c r="D112" s="23">
        <v>13343</v>
      </c>
      <c r="E112" s="24" t="s">
        <v>494</v>
      </c>
    </row>
    <row r="113" spans="1:5" ht="15" customHeight="1" x14ac:dyDescent="0.2">
      <c r="A113" s="22" t="s">
        <v>458</v>
      </c>
      <c r="B113" s="23">
        <v>26639</v>
      </c>
      <c r="C113" s="23">
        <v>26953</v>
      </c>
      <c r="D113" s="23">
        <v>27459</v>
      </c>
      <c r="E113" s="24" t="s">
        <v>494</v>
      </c>
    </row>
    <row r="114" spans="1:5" ht="24.95" customHeight="1" x14ac:dyDescent="0.2">
      <c r="A114" s="76" t="s">
        <v>569</v>
      </c>
      <c r="B114" s="23">
        <v>16932</v>
      </c>
      <c r="C114" s="23">
        <v>16301</v>
      </c>
      <c r="D114" s="23">
        <v>16825</v>
      </c>
      <c r="E114" s="24" t="s">
        <v>494</v>
      </c>
    </row>
    <row r="115" spans="1:5" ht="15" customHeight="1" x14ac:dyDescent="0.2">
      <c r="A115" s="22" t="s">
        <v>459</v>
      </c>
      <c r="B115" s="23">
        <v>18805</v>
      </c>
      <c r="C115" s="23">
        <v>19200</v>
      </c>
      <c r="D115" s="23">
        <v>19330</v>
      </c>
      <c r="E115" s="24" t="s">
        <v>494</v>
      </c>
    </row>
    <row r="116" spans="1:5" ht="24.95" customHeight="1" x14ac:dyDescent="0.2">
      <c r="A116" s="76" t="s">
        <v>583</v>
      </c>
      <c r="B116" s="23">
        <v>19726</v>
      </c>
      <c r="C116" s="23">
        <v>19849</v>
      </c>
      <c r="D116" s="23">
        <v>19314</v>
      </c>
      <c r="E116" s="24" t="s">
        <v>494</v>
      </c>
    </row>
    <row r="117" spans="1:5" ht="24.95" customHeight="1" x14ac:dyDescent="0.2">
      <c r="A117" s="76" t="s">
        <v>568</v>
      </c>
      <c r="B117" s="23">
        <v>15604</v>
      </c>
      <c r="C117" s="23">
        <v>15131</v>
      </c>
      <c r="D117" s="23">
        <v>15546</v>
      </c>
      <c r="E117" s="24" t="s">
        <v>494</v>
      </c>
    </row>
    <row r="118" spans="1:5" ht="24.95" customHeight="1" x14ac:dyDescent="0.2">
      <c r="A118" s="76" t="s">
        <v>586</v>
      </c>
      <c r="B118" s="23">
        <v>17645</v>
      </c>
      <c r="C118" s="23">
        <v>18451</v>
      </c>
      <c r="D118" s="23">
        <v>19701</v>
      </c>
      <c r="E118" s="24" t="s">
        <v>494</v>
      </c>
    </row>
    <row r="119" spans="1:5" ht="24.95" customHeight="1" x14ac:dyDescent="0.2">
      <c r="A119" s="76" t="s">
        <v>567</v>
      </c>
      <c r="B119" s="23">
        <v>24939</v>
      </c>
      <c r="C119" s="23">
        <v>24770</v>
      </c>
      <c r="D119" s="23">
        <v>24906</v>
      </c>
      <c r="E119" s="24" t="s">
        <v>494</v>
      </c>
    </row>
    <row r="120" spans="1:5" ht="15" customHeight="1" x14ac:dyDescent="0.2">
      <c r="A120" s="22" t="s">
        <v>460</v>
      </c>
      <c r="B120" s="23">
        <v>17216</v>
      </c>
      <c r="C120" s="23">
        <v>16720</v>
      </c>
      <c r="D120" s="23">
        <v>17123</v>
      </c>
      <c r="E120" s="24" t="s">
        <v>494</v>
      </c>
    </row>
    <row r="121" spans="1:5" ht="24.95" customHeight="1" x14ac:dyDescent="0.2">
      <c r="A121" s="76" t="s">
        <v>566</v>
      </c>
      <c r="B121" s="23">
        <v>23871</v>
      </c>
      <c r="C121" s="23">
        <v>23583</v>
      </c>
      <c r="D121" s="23">
        <v>24429</v>
      </c>
      <c r="E121" s="24" t="s">
        <v>494</v>
      </c>
    </row>
    <row r="122" spans="1:5" ht="24.95" customHeight="1" x14ac:dyDescent="0.2">
      <c r="A122" s="77" t="s">
        <v>565</v>
      </c>
      <c r="B122" s="26">
        <v>20127</v>
      </c>
      <c r="C122" s="26">
        <v>20448</v>
      </c>
      <c r="D122" s="26">
        <v>18736</v>
      </c>
      <c r="E122" s="27" t="s">
        <v>494</v>
      </c>
    </row>
    <row r="123" spans="1:5" ht="5.0999999999999996" customHeight="1" x14ac:dyDescent="0.2">
      <c r="A123" s="8"/>
      <c r="B123" s="8"/>
      <c r="C123" s="8"/>
      <c r="D123" s="8"/>
      <c r="E123" s="12"/>
    </row>
    <row r="124" spans="1:5" ht="15" customHeight="1" x14ac:dyDescent="0.2">
      <c r="A124" s="82" t="s">
        <v>461</v>
      </c>
      <c r="B124" s="83">
        <v>289465</v>
      </c>
      <c r="C124" s="83">
        <v>298514</v>
      </c>
      <c r="D124" s="83">
        <v>299595</v>
      </c>
      <c r="E124" s="84">
        <v>3.0420051348962431</v>
      </c>
    </row>
    <row r="125" spans="1:5" ht="5.0999999999999996" customHeight="1" x14ac:dyDescent="0.2">
      <c r="A125" s="8"/>
      <c r="B125" s="8"/>
      <c r="C125" s="8"/>
      <c r="D125" s="8"/>
      <c r="E125" s="12"/>
    </row>
    <row r="126" spans="1:5" ht="15" customHeight="1" x14ac:dyDescent="0.2">
      <c r="A126" s="34" t="s">
        <v>462</v>
      </c>
      <c r="B126" s="35">
        <v>91897</v>
      </c>
      <c r="C126" s="35">
        <v>93653</v>
      </c>
      <c r="D126" s="35">
        <v>101112</v>
      </c>
      <c r="E126" s="31">
        <v>8.8622344071281702</v>
      </c>
    </row>
    <row r="127" spans="1:5" ht="5.0999999999999996" customHeight="1" x14ac:dyDescent="0.2">
      <c r="A127" s="8"/>
      <c r="B127" s="8"/>
      <c r="C127" s="8"/>
      <c r="D127" s="8"/>
      <c r="E127" s="12"/>
    </row>
    <row r="128" spans="1:5" ht="15" customHeight="1" x14ac:dyDescent="0.2">
      <c r="A128" s="19" t="s">
        <v>463</v>
      </c>
      <c r="B128" s="20">
        <v>8014</v>
      </c>
      <c r="C128" s="20">
        <v>7991</v>
      </c>
      <c r="D128" s="20">
        <v>8370</v>
      </c>
      <c r="E128" s="21">
        <v>4.4422261043174416</v>
      </c>
    </row>
    <row r="129" spans="1:5" ht="15" customHeight="1" x14ac:dyDescent="0.2">
      <c r="A129" s="22" t="s">
        <v>464</v>
      </c>
      <c r="B129" s="23">
        <v>5066</v>
      </c>
      <c r="C129" s="23">
        <v>4890</v>
      </c>
      <c r="D129" s="23">
        <v>5799</v>
      </c>
      <c r="E129" s="24">
        <v>14.469009080142129</v>
      </c>
    </row>
    <row r="130" spans="1:5" ht="15" customHeight="1" x14ac:dyDescent="0.2">
      <c r="A130" s="22" t="s">
        <v>465</v>
      </c>
      <c r="B130" s="23">
        <v>4583</v>
      </c>
      <c r="C130" s="23">
        <v>4583</v>
      </c>
      <c r="D130" s="23">
        <v>4583</v>
      </c>
      <c r="E130" s="23">
        <v>0</v>
      </c>
    </row>
    <row r="131" spans="1:5" ht="15" customHeight="1" x14ac:dyDescent="0.2">
      <c r="A131" s="22" t="s">
        <v>466</v>
      </c>
      <c r="B131" s="23">
        <v>7248</v>
      </c>
      <c r="C131" s="23">
        <v>7568</v>
      </c>
      <c r="D131" s="23">
        <v>7947</v>
      </c>
      <c r="E131" s="24">
        <v>9.6440397350993408</v>
      </c>
    </row>
    <row r="132" spans="1:5" ht="24.95" customHeight="1" x14ac:dyDescent="0.2">
      <c r="A132" s="76" t="s">
        <v>564</v>
      </c>
      <c r="B132" s="23">
        <v>7407</v>
      </c>
      <c r="C132" s="23">
        <v>7702</v>
      </c>
      <c r="D132" s="23">
        <v>8089</v>
      </c>
      <c r="E132" s="24">
        <v>9.2075064128527089</v>
      </c>
    </row>
    <row r="133" spans="1:5" ht="15" customHeight="1" x14ac:dyDescent="0.2">
      <c r="A133" s="22" t="s">
        <v>467</v>
      </c>
      <c r="B133" s="23">
        <v>5299</v>
      </c>
      <c r="C133" s="23">
        <v>5308</v>
      </c>
      <c r="D133" s="23">
        <v>5092</v>
      </c>
      <c r="E133" s="24">
        <v>-3.9063974334780198</v>
      </c>
    </row>
    <row r="134" spans="1:5" ht="15" customHeight="1" x14ac:dyDescent="0.2">
      <c r="A134" s="22" t="s">
        <v>468</v>
      </c>
      <c r="B134" s="23">
        <v>7500</v>
      </c>
      <c r="C134" s="23">
        <v>7942</v>
      </c>
      <c r="D134" s="23">
        <v>7731</v>
      </c>
      <c r="E134" s="24">
        <v>3.0799999999999983</v>
      </c>
    </row>
    <row r="135" spans="1:5" ht="15" customHeight="1" x14ac:dyDescent="0.2">
      <c r="A135" s="22" t="s">
        <v>469</v>
      </c>
      <c r="B135" s="23">
        <v>5795</v>
      </c>
      <c r="C135" s="23">
        <v>6803</v>
      </c>
      <c r="D135" s="23">
        <v>6355</v>
      </c>
      <c r="E135" s="24">
        <v>9.663503019844697</v>
      </c>
    </row>
    <row r="136" spans="1:5" ht="15" customHeight="1" x14ac:dyDescent="0.2">
      <c r="A136" s="22" t="s">
        <v>470</v>
      </c>
      <c r="B136" s="23">
        <v>5803</v>
      </c>
      <c r="C136" s="23">
        <v>6023</v>
      </c>
      <c r="D136" s="23">
        <v>6555</v>
      </c>
      <c r="E136" s="24">
        <v>12.958814406341546</v>
      </c>
    </row>
    <row r="137" spans="1:5" ht="15" customHeight="1" x14ac:dyDescent="0.2">
      <c r="A137" s="22" t="s">
        <v>471</v>
      </c>
      <c r="B137" s="23">
        <v>6518</v>
      </c>
      <c r="C137" s="23">
        <v>6238</v>
      </c>
      <c r="D137" s="23">
        <v>8430</v>
      </c>
      <c r="E137" s="24">
        <v>29.334151580239336</v>
      </c>
    </row>
    <row r="138" spans="1:5" ht="15" customHeight="1" x14ac:dyDescent="0.2">
      <c r="A138" s="22" t="s">
        <v>472</v>
      </c>
      <c r="B138" s="23">
        <v>5576</v>
      </c>
      <c r="C138" s="23">
        <v>5496</v>
      </c>
      <c r="D138" s="23">
        <v>6245</v>
      </c>
      <c r="E138" s="24">
        <v>11.997847919655669</v>
      </c>
    </row>
    <row r="139" spans="1:5" ht="15" customHeight="1" x14ac:dyDescent="0.2">
      <c r="A139" s="22" t="s">
        <v>10</v>
      </c>
      <c r="B139" s="23">
        <v>5959</v>
      </c>
      <c r="C139" s="23">
        <v>6746</v>
      </c>
      <c r="D139" s="23">
        <v>7358</v>
      </c>
      <c r="E139" s="24">
        <v>23.477093472059067</v>
      </c>
    </row>
    <row r="140" spans="1:5" ht="15" customHeight="1" x14ac:dyDescent="0.2">
      <c r="A140" s="22" t="s">
        <v>535</v>
      </c>
      <c r="B140" s="23">
        <v>4357</v>
      </c>
      <c r="C140" s="23">
        <v>4762</v>
      </c>
      <c r="D140" s="23">
        <v>5814</v>
      </c>
      <c r="E140" s="24" t="s">
        <v>494</v>
      </c>
    </row>
    <row r="141" spans="1:5" ht="15" customHeight="1" x14ac:dyDescent="0.2">
      <c r="A141" s="22" t="s">
        <v>473</v>
      </c>
      <c r="B141" s="23">
        <v>5076</v>
      </c>
      <c r="C141" s="23">
        <v>5029</v>
      </c>
      <c r="D141" s="23">
        <v>5019</v>
      </c>
      <c r="E141" s="24">
        <v>-1.1229314420803718</v>
      </c>
    </row>
    <row r="142" spans="1:5" ht="15" customHeight="1" x14ac:dyDescent="0.2">
      <c r="A142" s="25" t="s">
        <v>474</v>
      </c>
      <c r="B142" s="26">
        <v>7696</v>
      </c>
      <c r="C142" s="26">
        <v>6572</v>
      </c>
      <c r="D142" s="26">
        <v>7725</v>
      </c>
      <c r="E142" s="27">
        <v>0.37681912681912877</v>
      </c>
    </row>
    <row r="143" spans="1:5" ht="5.0999999999999996" customHeight="1" x14ac:dyDescent="0.2">
      <c r="A143" s="8"/>
      <c r="B143" s="8"/>
      <c r="C143" s="8"/>
      <c r="D143" s="8"/>
      <c r="E143" s="12"/>
    </row>
    <row r="144" spans="1:5" ht="15" customHeight="1" x14ac:dyDescent="0.2">
      <c r="A144" s="34" t="s">
        <v>475</v>
      </c>
      <c r="B144" s="35">
        <v>15649</v>
      </c>
      <c r="C144" s="35">
        <v>17508</v>
      </c>
      <c r="D144" s="35">
        <v>18363</v>
      </c>
      <c r="E144" s="31">
        <v>17.342961211579009</v>
      </c>
    </row>
    <row r="145" spans="1:5" ht="5.0999999999999996" customHeight="1" x14ac:dyDescent="0.2">
      <c r="A145" s="8"/>
      <c r="B145" s="8"/>
      <c r="C145" s="8"/>
      <c r="D145" s="8"/>
      <c r="E145" s="12"/>
    </row>
    <row r="146" spans="1:5" ht="15" customHeight="1" x14ac:dyDescent="0.2">
      <c r="A146" s="19" t="s">
        <v>476</v>
      </c>
      <c r="B146" s="20">
        <v>1289</v>
      </c>
      <c r="C146" s="20">
        <v>1393</v>
      </c>
      <c r="D146" s="20">
        <v>1512</v>
      </c>
      <c r="E146" s="21">
        <v>17.300232738557014</v>
      </c>
    </row>
    <row r="147" spans="1:5" ht="15" customHeight="1" x14ac:dyDescent="0.2">
      <c r="A147" s="22" t="s">
        <v>477</v>
      </c>
      <c r="B147" s="23">
        <v>979</v>
      </c>
      <c r="C147" s="23">
        <v>1083</v>
      </c>
      <c r="D147" s="23">
        <v>1201</v>
      </c>
      <c r="E147" s="24">
        <v>22.676200204290097</v>
      </c>
    </row>
    <row r="148" spans="1:5" ht="15" customHeight="1" x14ac:dyDescent="0.2">
      <c r="A148" s="22" t="s">
        <v>478</v>
      </c>
      <c r="B148" s="23">
        <v>1354</v>
      </c>
      <c r="C148" s="23">
        <v>1459</v>
      </c>
      <c r="D148" s="23">
        <v>1577</v>
      </c>
      <c r="E148" s="24">
        <v>16.469719350073859</v>
      </c>
    </row>
    <row r="149" spans="1:5" ht="15" customHeight="1" x14ac:dyDescent="0.2">
      <c r="A149" s="22" t="s">
        <v>479</v>
      </c>
      <c r="B149" s="23">
        <v>880</v>
      </c>
      <c r="C149" s="23">
        <v>984</v>
      </c>
      <c r="D149" s="23">
        <v>1076</v>
      </c>
      <c r="E149" s="24">
        <v>22.272727272727266</v>
      </c>
    </row>
    <row r="150" spans="1:5" ht="24.95" customHeight="1" x14ac:dyDescent="0.2">
      <c r="A150" s="76" t="s">
        <v>234</v>
      </c>
      <c r="B150" s="23">
        <v>963</v>
      </c>
      <c r="C150" s="23">
        <v>1569</v>
      </c>
      <c r="D150" s="23">
        <v>1289</v>
      </c>
      <c r="E150" s="24">
        <v>33.852544132917956</v>
      </c>
    </row>
    <row r="151" spans="1:5" ht="15" customHeight="1" x14ac:dyDescent="0.2">
      <c r="A151" s="22" t="s">
        <v>480</v>
      </c>
      <c r="B151" s="23">
        <v>1075</v>
      </c>
      <c r="C151" s="23">
        <v>1181</v>
      </c>
      <c r="D151" s="23">
        <v>1301</v>
      </c>
      <c r="E151" s="24">
        <v>21.023255813953483</v>
      </c>
    </row>
    <row r="152" spans="1:5" ht="15" customHeight="1" x14ac:dyDescent="0.2">
      <c r="A152" s="22" t="s">
        <v>481</v>
      </c>
      <c r="B152" s="23">
        <v>2519</v>
      </c>
      <c r="C152" s="23">
        <v>2623</v>
      </c>
      <c r="D152" s="23">
        <v>2556</v>
      </c>
      <c r="E152" s="24">
        <v>1.4688368400158822</v>
      </c>
    </row>
    <row r="153" spans="1:5" ht="15" customHeight="1" x14ac:dyDescent="0.2">
      <c r="A153" s="22" t="s">
        <v>482</v>
      </c>
      <c r="B153" s="23">
        <v>1358</v>
      </c>
      <c r="C153" s="23">
        <v>1463</v>
      </c>
      <c r="D153" s="23">
        <v>1570</v>
      </c>
      <c r="E153" s="24">
        <v>15.611192930780561</v>
      </c>
    </row>
    <row r="154" spans="1:5" ht="15" customHeight="1" x14ac:dyDescent="0.2">
      <c r="A154" s="22" t="s">
        <v>483</v>
      </c>
      <c r="B154" s="23">
        <v>952</v>
      </c>
      <c r="C154" s="23">
        <v>1056</v>
      </c>
      <c r="D154" s="23">
        <v>1169</v>
      </c>
      <c r="E154" s="24">
        <v>22.794117647058826</v>
      </c>
    </row>
    <row r="155" spans="1:5" ht="15" customHeight="1" x14ac:dyDescent="0.2">
      <c r="A155" s="22" t="s">
        <v>484</v>
      </c>
      <c r="B155" s="23">
        <v>1535</v>
      </c>
      <c r="C155" s="23">
        <v>1640</v>
      </c>
      <c r="D155" s="23">
        <v>1728</v>
      </c>
      <c r="E155" s="24">
        <v>12.573289902280123</v>
      </c>
    </row>
    <row r="156" spans="1:5" ht="15" customHeight="1" x14ac:dyDescent="0.2">
      <c r="A156" s="22" t="s">
        <v>485</v>
      </c>
      <c r="B156" s="23">
        <v>1048</v>
      </c>
      <c r="C156" s="23">
        <v>1152</v>
      </c>
      <c r="D156" s="23">
        <v>1248</v>
      </c>
      <c r="E156" s="24">
        <v>19.083969465648849</v>
      </c>
    </row>
    <row r="157" spans="1:5" ht="15" customHeight="1" x14ac:dyDescent="0.2">
      <c r="A157" s="22" t="s">
        <v>486</v>
      </c>
      <c r="B157" s="23">
        <v>597</v>
      </c>
      <c r="C157" s="23">
        <v>700</v>
      </c>
      <c r="D157" s="23">
        <v>819</v>
      </c>
      <c r="E157" s="24">
        <v>37.185929648241199</v>
      </c>
    </row>
    <row r="158" spans="1:5" ht="15" customHeight="1" x14ac:dyDescent="0.2">
      <c r="A158" s="25" t="s">
        <v>487</v>
      </c>
      <c r="B158" s="26">
        <v>1100</v>
      </c>
      <c r="C158" s="26">
        <v>1205</v>
      </c>
      <c r="D158" s="26">
        <v>1317</v>
      </c>
      <c r="E158" s="27">
        <v>19.727272727272734</v>
      </c>
    </row>
    <row r="159" spans="1:5" ht="5.0999999999999996" customHeight="1" x14ac:dyDescent="0.2">
      <c r="A159" s="8"/>
      <c r="B159" s="8"/>
      <c r="C159" s="8"/>
      <c r="D159" s="8"/>
      <c r="E159" s="12"/>
    </row>
    <row r="160" spans="1:5" ht="15" customHeight="1" x14ac:dyDescent="0.2">
      <c r="A160" s="34" t="s">
        <v>488</v>
      </c>
      <c r="B160" s="35">
        <v>181919</v>
      </c>
      <c r="C160" s="35">
        <v>187353</v>
      </c>
      <c r="D160" s="35">
        <v>180120</v>
      </c>
      <c r="E160" s="31">
        <v>-0.98890165403284414</v>
      </c>
    </row>
    <row r="161" spans="1:16384" ht="5.0999999999999996" customHeight="1" x14ac:dyDescent="0.2">
      <c r="A161" s="8"/>
      <c r="B161" s="8"/>
      <c r="C161" s="8"/>
      <c r="D161" s="8"/>
      <c r="E161" s="12"/>
    </row>
    <row r="162" spans="1:16384" ht="24.95" customHeight="1" x14ac:dyDescent="0.2">
      <c r="A162" s="75" t="s">
        <v>563</v>
      </c>
      <c r="B162" s="20">
        <v>19596</v>
      </c>
      <c r="C162" s="20">
        <v>19600</v>
      </c>
      <c r="D162" s="20">
        <v>19600</v>
      </c>
      <c r="E162" s="36">
        <v>2.0412329046749278E-2</v>
      </c>
    </row>
    <row r="163" spans="1:16384" ht="24.95" customHeight="1" x14ac:dyDescent="0.2">
      <c r="A163" s="76" t="s">
        <v>562</v>
      </c>
      <c r="B163" s="23">
        <v>14861</v>
      </c>
      <c r="C163" s="23">
        <v>14861</v>
      </c>
      <c r="D163" s="23">
        <v>14861</v>
      </c>
      <c r="E163" s="23">
        <v>0</v>
      </c>
    </row>
    <row r="164" spans="1:16384" ht="15" customHeight="1" x14ac:dyDescent="0.2">
      <c r="A164" s="37" t="s">
        <v>527</v>
      </c>
      <c r="B164" s="23">
        <v>136534</v>
      </c>
      <c r="C164" s="23">
        <v>140278</v>
      </c>
      <c r="D164" s="23">
        <v>134828</v>
      </c>
      <c r="E164" s="24">
        <v>-1.249505617648353</v>
      </c>
    </row>
    <row r="165" spans="1:16384" ht="15" customHeight="1" x14ac:dyDescent="0.2">
      <c r="A165" s="37" t="s">
        <v>597</v>
      </c>
      <c r="B165" s="23">
        <v>8323</v>
      </c>
      <c r="C165" s="23">
        <v>10009</v>
      </c>
      <c r="D165" s="23">
        <v>10824</v>
      </c>
      <c r="E165" s="24">
        <v>30.049261083743829</v>
      </c>
    </row>
    <row r="166" spans="1:16384" ht="15" customHeight="1" x14ac:dyDescent="0.2">
      <c r="A166" s="38" t="s">
        <v>536</v>
      </c>
      <c r="B166" s="26">
        <v>2605</v>
      </c>
      <c r="C166" s="26">
        <v>2605</v>
      </c>
      <c r="D166" s="26">
        <v>7</v>
      </c>
      <c r="E166" s="27">
        <v>-99.731285988483691</v>
      </c>
    </row>
    <row r="167" spans="1:16384" ht="5.0999999999999996" customHeight="1" x14ac:dyDescent="0.2">
      <c r="A167" s="73"/>
      <c r="B167" s="73"/>
      <c r="C167" s="73"/>
      <c r="D167" s="73"/>
      <c r="E167" s="73"/>
    </row>
    <row r="168" spans="1:16384" ht="30" customHeight="1" x14ac:dyDescent="0.2">
      <c r="A168" s="92" t="s">
        <v>628</v>
      </c>
      <c r="B168" s="92"/>
      <c r="C168" s="92"/>
      <c r="D168" s="92"/>
      <c r="E168" s="92"/>
    </row>
    <row r="169" spans="1:16384" s="3" customFormat="1" ht="60" customHeight="1" x14ac:dyDescent="0.2">
      <c r="A169" s="94" t="s">
        <v>651</v>
      </c>
      <c r="B169" s="94"/>
      <c r="C169" s="94"/>
      <c r="D169" s="94"/>
      <c r="E169" s="94"/>
    </row>
    <row r="170" spans="1:16384" s="78" customFormat="1" ht="200.1" customHeight="1" thickBot="1" x14ac:dyDescent="0.3">
      <c r="A170" s="93" t="s">
        <v>657</v>
      </c>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93"/>
      <c r="DM170" s="93"/>
      <c r="DN170" s="93"/>
      <c r="DO170" s="93"/>
      <c r="DP170" s="93"/>
      <c r="DQ170" s="93"/>
      <c r="DR170" s="93"/>
      <c r="DS170" s="93"/>
      <c r="DT170" s="93"/>
      <c r="DU170" s="93"/>
      <c r="DV170" s="93"/>
      <c r="DW170" s="93"/>
      <c r="DX170" s="93"/>
      <c r="DY170" s="93"/>
      <c r="DZ170" s="93"/>
      <c r="EA170" s="93"/>
      <c r="EB170" s="93"/>
      <c r="EC170" s="93"/>
      <c r="ED170" s="93"/>
      <c r="EE170" s="93"/>
      <c r="EF170" s="93"/>
      <c r="EG170" s="93"/>
      <c r="EH170" s="93"/>
      <c r="EI170" s="93"/>
      <c r="EJ170" s="93"/>
      <c r="EK170" s="93"/>
      <c r="EL170" s="93"/>
      <c r="EM170" s="93"/>
      <c r="EN170" s="93"/>
      <c r="EO170" s="93"/>
      <c r="EP170" s="93"/>
      <c r="EQ170" s="93"/>
      <c r="ER170" s="93"/>
      <c r="ES170" s="93"/>
      <c r="ET170" s="93"/>
      <c r="EU170" s="93"/>
      <c r="EV170" s="93"/>
      <c r="EW170" s="93"/>
      <c r="EX170" s="93"/>
      <c r="EY170" s="93"/>
      <c r="EZ170" s="93"/>
      <c r="FA170" s="93"/>
      <c r="FB170" s="93"/>
      <c r="FC170" s="93"/>
      <c r="FD170" s="93"/>
      <c r="FE170" s="93"/>
      <c r="FF170" s="93"/>
      <c r="FG170" s="93"/>
      <c r="FH170" s="93"/>
      <c r="FI170" s="93"/>
      <c r="FJ170" s="93"/>
      <c r="FK170" s="93"/>
      <c r="FL170" s="93"/>
      <c r="FM170" s="93"/>
      <c r="FN170" s="93"/>
      <c r="FO170" s="93"/>
      <c r="FP170" s="93"/>
      <c r="FQ170" s="93"/>
      <c r="FR170" s="93"/>
      <c r="FS170" s="93"/>
      <c r="FT170" s="93"/>
      <c r="FU170" s="93"/>
      <c r="FV170" s="93"/>
      <c r="FW170" s="93"/>
      <c r="FX170" s="93"/>
      <c r="FY170" s="93"/>
      <c r="FZ170" s="93"/>
      <c r="GA170" s="93"/>
      <c r="GB170" s="93"/>
      <c r="GC170" s="93"/>
      <c r="GD170" s="93"/>
      <c r="GE170" s="93"/>
      <c r="GF170" s="93"/>
      <c r="GG170" s="93"/>
      <c r="GH170" s="93"/>
      <c r="GI170" s="93"/>
      <c r="GJ170" s="93"/>
      <c r="GK170" s="93"/>
      <c r="GL170" s="93"/>
      <c r="GM170" s="93"/>
      <c r="GN170" s="93"/>
      <c r="GO170" s="93"/>
      <c r="GP170" s="93"/>
      <c r="GQ170" s="93"/>
      <c r="GR170" s="93"/>
      <c r="GS170" s="93"/>
      <c r="GT170" s="93"/>
      <c r="GU170" s="93"/>
      <c r="GV170" s="93"/>
      <c r="GW170" s="93"/>
      <c r="GX170" s="93"/>
      <c r="GY170" s="93"/>
      <c r="GZ170" s="93"/>
      <c r="HA170" s="93"/>
      <c r="HB170" s="93"/>
      <c r="HC170" s="93"/>
      <c r="HD170" s="93"/>
      <c r="HE170" s="93"/>
      <c r="HF170" s="93"/>
      <c r="HG170" s="93"/>
      <c r="HH170" s="93"/>
      <c r="HI170" s="93"/>
      <c r="HJ170" s="93"/>
      <c r="HK170" s="93"/>
      <c r="HL170" s="93"/>
      <c r="HM170" s="93"/>
      <c r="HN170" s="93"/>
      <c r="HO170" s="93"/>
      <c r="HP170" s="93"/>
      <c r="HQ170" s="93"/>
      <c r="HR170" s="93"/>
      <c r="HS170" s="93"/>
      <c r="HT170" s="93"/>
      <c r="HU170" s="93"/>
      <c r="HV170" s="93"/>
      <c r="HW170" s="93"/>
      <c r="HX170" s="93"/>
      <c r="HY170" s="93"/>
      <c r="HZ170" s="93"/>
      <c r="IA170" s="93"/>
      <c r="IB170" s="93"/>
      <c r="IC170" s="93"/>
      <c r="ID170" s="93"/>
      <c r="IE170" s="93"/>
      <c r="IF170" s="93"/>
      <c r="IG170" s="93"/>
      <c r="IH170" s="93"/>
      <c r="II170" s="93"/>
      <c r="IJ170" s="93"/>
      <c r="IK170" s="93"/>
      <c r="IL170" s="93"/>
      <c r="IM170" s="93"/>
      <c r="IN170" s="93"/>
      <c r="IO170" s="93"/>
      <c r="IP170" s="93"/>
      <c r="IQ170" s="93"/>
      <c r="IR170" s="93"/>
      <c r="IS170" s="93"/>
      <c r="IT170" s="93"/>
      <c r="IU170" s="93"/>
      <c r="IV170" s="93"/>
      <c r="IW170" s="93"/>
      <c r="IX170" s="93"/>
      <c r="IY170" s="93"/>
      <c r="IZ170" s="93"/>
      <c r="JA170" s="93"/>
      <c r="JB170" s="93"/>
      <c r="JC170" s="93"/>
      <c r="JD170" s="93"/>
      <c r="JE170" s="93"/>
      <c r="JF170" s="93"/>
      <c r="JG170" s="93"/>
      <c r="JH170" s="93"/>
      <c r="JI170" s="93"/>
      <c r="JJ170" s="93"/>
      <c r="JK170" s="93"/>
      <c r="JL170" s="93"/>
      <c r="JM170" s="93"/>
      <c r="JN170" s="93"/>
      <c r="JO170" s="93"/>
      <c r="JP170" s="93"/>
      <c r="JQ170" s="93"/>
      <c r="JR170" s="93"/>
      <c r="JS170" s="93"/>
      <c r="JT170" s="93"/>
      <c r="JU170" s="93"/>
      <c r="JV170" s="93"/>
      <c r="JW170" s="93"/>
      <c r="JX170" s="93"/>
      <c r="JY170" s="93"/>
      <c r="JZ170" s="93"/>
      <c r="KA170" s="93"/>
      <c r="KB170" s="93"/>
      <c r="KC170" s="93"/>
      <c r="KD170" s="93"/>
      <c r="KE170" s="93"/>
      <c r="KF170" s="93"/>
      <c r="KG170" s="93"/>
      <c r="KH170" s="93"/>
      <c r="KI170" s="93"/>
      <c r="KJ170" s="93"/>
      <c r="KK170" s="93"/>
      <c r="KL170" s="93"/>
      <c r="KM170" s="93"/>
      <c r="KN170" s="93"/>
      <c r="KO170" s="93"/>
      <c r="KP170" s="93"/>
      <c r="KQ170" s="93"/>
      <c r="KR170" s="93"/>
      <c r="KS170" s="93"/>
      <c r="KT170" s="93"/>
      <c r="KU170" s="93"/>
      <c r="KV170" s="93"/>
      <c r="KW170" s="93"/>
      <c r="KX170" s="93"/>
      <c r="KY170" s="93"/>
      <c r="KZ170" s="93"/>
      <c r="LA170" s="93"/>
      <c r="LB170" s="93"/>
      <c r="LC170" s="93"/>
      <c r="LD170" s="93"/>
      <c r="LE170" s="93"/>
      <c r="LF170" s="93"/>
      <c r="LG170" s="93"/>
      <c r="LH170" s="93"/>
      <c r="LI170" s="93"/>
      <c r="LJ170" s="93"/>
      <c r="LK170" s="93"/>
      <c r="LL170" s="93"/>
      <c r="LM170" s="93"/>
      <c r="LN170" s="93"/>
      <c r="LO170" s="93"/>
      <c r="LP170" s="93"/>
      <c r="LQ170" s="93"/>
      <c r="LR170" s="93"/>
      <c r="LS170" s="93"/>
      <c r="LT170" s="93"/>
      <c r="LU170" s="93"/>
      <c r="LV170" s="93"/>
      <c r="LW170" s="93"/>
      <c r="LX170" s="93"/>
      <c r="LY170" s="93"/>
      <c r="LZ170" s="93"/>
      <c r="MA170" s="93"/>
      <c r="MB170" s="93"/>
      <c r="MC170" s="93"/>
      <c r="MD170" s="93"/>
      <c r="ME170" s="93"/>
      <c r="MF170" s="93"/>
      <c r="MG170" s="93"/>
      <c r="MH170" s="93"/>
      <c r="MI170" s="93"/>
      <c r="MJ170" s="93"/>
      <c r="MK170" s="93"/>
      <c r="ML170" s="93"/>
      <c r="MM170" s="93"/>
      <c r="MN170" s="93"/>
      <c r="MO170" s="93"/>
      <c r="MP170" s="93"/>
      <c r="MQ170" s="93"/>
      <c r="MR170" s="93"/>
      <c r="MS170" s="93"/>
      <c r="MT170" s="93"/>
      <c r="MU170" s="93"/>
      <c r="MV170" s="93"/>
      <c r="MW170" s="93"/>
      <c r="MX170" s="93"/>
      <c r="MY170" s="93"/>
      <c r="MZ170" s="93"/>
      <c r="NA170" s="93"/>
      <c r="NB170" s="93"/>
      <c r="NC170" s="93"/>
      <c r="ND170" s="93"/>
      <c r="NE170" s="93"/>
      <c r="NF170" s="93"/>
      <c r="NG170" s="93"/>
      <c r="NH170" s="93"/>
      <c r="NI170" s="93"/>
      <c r="NJ170" s="93"/>
      <c r="NK170" s="93"/>
      <c r="NL170" s="93"/>
      <c r="NM170" s="93"/>
      <c r="NN170" s="93"/>
      <c r="NO170" s="93"/>
      <c r="NP170" s="93"/>
      <c r="NQ170" s="93"/>
      <c r="NR170" s="93"/>
      <c r="NS170" s="93"/>
      <c r="NT170" s="93"/>
      <c r="NU170" s="93"/>
      <c r="NV170" s="93"/>
      <c r="NW170" s="93"/>
      <c r="NX170" s="93"/>
      <c r="NY170" s="93"/>
      <c r="NZ170" s="93"/>
      <c r="OA170" s="93"/>
      <c r="OB170" s="93"/>
      <c r="OC170" s="93"/>
      <c r="OD170" s="93"/>
      <c r="OE170" s="93"/>
      <c r="OF170" s="93"/>
      <c r="OG170" s="93"/>
      <c r="OH170" s="93"/>
      <c r="OI170" s="93"/>
      <c r="OJ170" s="93"/>
      <c r="OK170" s="93"/>
      <c r="OL170" s="93"/>
      <c r="OM170" s="93"/>
      <c r="ON170" s="93"/>
      <c r="OO170" s="93"/>
      <c r="OP170" s="93"/>
      <c r="OQ170" s="93"/>
      <c r="OR170" s="93"/>
      <c r="OS170" s="93"/>
      <c r="OT170" s="93"/>
      <c r="OU170" s="93"/>
      <c r="OV170" s="93"/>
      <c r="OW170" s="93"/>
      <c r="OX170" s="93"/>
      <c r="OY170" s="93"/>
      <c r="OZ170" s="93"/>
      <c r="PA170" s="93"/>
      <c r="PB170" s="93"/>
      <c r="PC170" s="93"/>
      <c r="PD170" s="93"/>
      <c r="PE170" s="93"/>
      <c r="PF170" s="93"/>
      <c r="PG170" s="93"/>
      <c r="PH170" s="93"/>
      <c r="PI170" s="93"/>
      <c r="PJ170" s="93"/>
      <c r="PK170" s="93"/>
      <c r="PL170" s="93"/>
      <c r="PM170" s="93"/>
      <c r="PN170" s="93"/>
      <c r="PO170" s="93"/>
      <c r="PP170" s="93"/>
      <c r="PQ170" s="93"/>
      <c r="PR170" s="93"/>
      <c r="PS170" s="93"/>
      <c r="PT170" s="93"/>
      <c r="PU170" s="93"/>
      <c r="PV170" s="93"/>
      <c r="PW170" s="93"/>
      <c r="PX170" s="93"/>
      <c r="PY170" s="93"/>
      <c r="PZ170" s="93"/>
      <c r="QA170" s="93"/>
      <c r="QB170" s="93"/>
      <c r="QC170" s="93"/>
      <c r="QD170" s="93"/>
      <c r="QE170" s="93"/>
      <c r="QF170" s="93"/>
      <c r="QG170" s="93"/>
      <c r="QH170" s="93"/>
      <c r="QI170" s="93"/>
      <c r="QJ170" s="93"/>
      <c r="QK170" s="93"/>
      <c r="QL170" s="93"/>
      <c r="QM170" s="93"/>
      <c r="QN170" s="93"/>
      <c r="QO170" s="93"/>
      <c r="QP170" s="93"/>
      <c r="QQ170" s="93"/>
      <c r="QR170" s="93"/>
      <c r="QS170" s="93"/>
      <c r="QT170" s="93"/>
      <c r="QU170" s="93"/>
      <c r="QV170" s="93"/>
      <c r="QW170" s="93"/>
      <c r="QX170" s="93"/>
      <c r="QY170" s="93"/>
      <c r="QZ170" s="93"/>
      <c r="RA170" s="93"/>
      <c r="RB170" s="93"/>
      <c r="RC170" s="93"/>
      <c r="RD170" s="93"/>
      <c r="RE170" s="93"/>
      <c r="RF170" s="93"/>
      <c r="RG170" s="93"/>
      <c r="RH170" s="93"/>
      <c r="RI170" s="93"/>
      <c r="RJ170" s="93"/>
      <c r="RK170" s="93"/>
      <c r="RL170" s="93"/>
      <c r="RM170" s="93"/>
      <c r="RN170" s="93"/>
      <c r="RO170" s="93"/>
      <c r="RP170" s="93"/>
      <c r="RQ170" s="93"/>
      <c r="RR170" s="93"/>
      <c r="RS170" s="93"/>
      <c r="RT170" s="93"/>
      <c r="RU170" s="93"/>
      <c r="RV170" s="93"/>
      <c r="RW170" s="93"/>
      <c r="RX170" s="93"/>
      <c r="RY170" s="93"/>
      <c r="RZ170" s="93"/>
      <c r="SA170" s="93"/>
      <c r="SB170" s="93"/>
      <c r="SC170" s="93"/>
      <c r="SD170" s="93"/>
      <c r="SE170" s="93"/>
      <c r="SF170" s="93"/>
      <c r="SG170" s="93"/>
      <c r="SH170" s="93"/>
      <c r="SI170" s="93"/>
      <c r="SJ170" s="93"/>
      <c r="SK170" s="93"/>
      <c r="SL170" s="93"/>
      <c r="SM170" s="93"/>
      <c r="SN170" s="93"/>
      <c r="SO170" s="93"/>
      <c r="SP170" s="93"/>
      <c r="SQ170" s="93"/>
      <c r="SR170" s="93"/>
      <c r="SS170" s="93"/>
      <c r="ST170" s="93"/>
      <c r="SU170" s="93"/>
      <c r="SV170" s="93"/>
      <c r="SW170" s="93"/>
      <c r="SX170" s="93"/>
      <c r="SY170" s="93"/>
      <c r="SZ170" s="93"/>
      <c r="TA170" s="93"/>
      <c r="TB170" s="93"/>
      <c r="TC170" s="93"/>
      <c r="TD170" s="93"/>
      <c r="TE170" s="93"/>
      <c r="TF170" s="93"/>
      <c r="TG170" s="93"/>
      <c r="TH170" s="93"/>
      <c r="TI170" s="93"/>
      <c r="TJ170" s="93"/>
      <c r="TK170" s="93"/>
      <c r="TL170" s="93"/>
      <c r="TM170" s="93"/>
      <c r="TN170" s="93"/>
      <c r="TO170" s="93"/>
      <c r="TP170" s="93"/>
      <c r="TQ170" s="93"/>
      <c r="TR170" s="93"/>
      <c r="TS170" s="93"/>
      <c r="TT170" s="93"/>
      <c r="TU170" s="93"/>
      <c r="TV170" s="93"/>
      <c r="TW170" s="93"/>
      <c r="TX170" s="93"/>
      <c r="TY170" s="93"/>
      <c r="TZ170" s="93"/>
      <c r="UA170" s="93"/>
      <c r="UB170" s="93"/>
      <c r="UC170" s="93"/>
      <c r="UD170" s="93"/>
      <c r="UE170" s="93"/>
      <c r="UF170" s="93"/>
      <c r="UG170" s="93"/>
      <c r="UH170" s="93"/>
      <c r="UI170" s="93"/>
      <c r="UJ170" s="93"/>
      <c r="UK170" s="93"/>
      <c r="UL170" s="93"/>
      <c r="UM170" s="93"/>
      <c r="UN170" s="93"/>
      <c r="UO170" s="93"/>
      <c r="UP170" s="93"/>
      <c r="UQ170" s="93"/>
      <c r="UR170" s="93"/>
      <c r="US170" s="93"/>
      <c r="UT170" s="93"/>
      <c r="UU170" s="93"/>
      <c r="UV170" s="93"/>
      <c r="UW170" s="93"/>
      <c r="UX170" s="93"/>
      <c r="UY170" s="93"/>
      <c r="UZ170" s="93"/>
      <c r="VA170" s="93"/>
      <c r="VB170" s="93"/>
      <c r="VC170" s="93"/>
      <c r="VD170" s="93"/>
      <c r="VE170" s="93"/>
      <c r="VF170" s="93"/>
      <c r="VG170" s="93"/>
      <c r="VH170" s="93"/>
      <c r="VI170" s="93"/>
      <c r="VJ170" s="93"/>
      <c r="VK170" s="93"/>
      <c r="VL170" s="93"/>
      <c r="VM170" s="93"/>
      <c r="VN170" s="93"/>
      <c r="VO170" s="93"/>
      <c r="VP170" s="93"/>
      <c r="VQ170" s="93"/>
      <c r="VR170" s="93"/>
      <c r="VS170" s="93"/>
      <c r="VT170" s="93"/>
      <c r="VU170" s="93"/>
      <c r="VV170" s="93"/>
      <c r="VW170" s="93"/>
      <c r="VX170" s="93"/>
      <c r="VY170" s="93"/>
      <c r="VZ170" s="93"/>
      <c r="WA170" s="93"/>
      <c r="WB170" s="93"/>
      <c r="WC170" s="93"/>
      <c r="WD170" s="93"/>
      <c r="WE170" s="93"/>
      <c r="WF170" s="93"/>
      <c r="WG170" s="93"/>
      <c r="WH170" s="93"/>
      <c r="WI170" s="93"/>
      <c r="WJ170" s="93"/>
      <c r="WK170" s="93"/>
      <c r="WL170" s="93"/>
      <c r="WM170" s="93"/>
      <c r="WN170" s="93"/>
      <c r="WO170" s="93"/>
      <c r="WP170" s="93"/>
      <c r="WQ170" s="93"/>
      <c r="WR170" s="93"/>
      <c r="WS170" s="93"/>
      <c r="WT170" s="93"/>
      <c r="WU170" s="93"/>
      <c r="WV170" s="93"/>
      <c r="WW170" s="93"/>
      <c r="WX170" s="93"/>
      <c r="WY170" s="93"/>
      <c r="WZ170" s="93"/>
      <c r="XA170" s="93"/>
      <c r="XB170" s="93"/>
      <c r="XC170" s="93"/>
      <c r="XD170" s="93"/>
      <c r="XE170" s="93"/>
      <c r="XF170" s="93"/>
      <c r="XG170" s="93"/>
      <c r="XH170" s="93"/>
      <c r="XI170" s="93"/>
      <c r="XJ170" s="93"/>
      <c r="XK170" s="93"/>
      <c r="XL170" s="93"/>
      <c r="XM170" s="93"/>
      <c r="XN170" s="93"/>
      <c r="XO170" s="93"/>
      <c r="XP170" s="93"/>
      <c r="XQ170" s="93"/>
      <c r="XR170" s="93"/>
      <c r="XS170" s="93"/>
      <c r="XT170" s="93"/>
      <c r="XU170" s="93"/>
      <c r="XV170" s="93"/>
      <c r="XW170" s="93"/>
      <c r="XX170" s="93"/>
      <c r="XY170" s="93"/>
      <c r="XZ170" s="93"/>
      <c r="YA170" s="93"/>
      <c r="YB170" s="93"/>
      <c r="YC170" s="93"/>
      <c r="YD170" s="93"/>
      <c r="YE170" s="93"/>
      <c r="YF170" s="93"/>
      <c r="YG170" s="93"/>
      <c r="YH170" s="93"/>
      <c r="YI170" s="93"/>
      <c r="YJ170" s="93"/>
      <c r="YK170" s="93"/>
      <c r="YL170" s="93"/>
      <c r="YM170" s="93"/>
      <c r="YN170" s="93"/>
      <c r="YO170" s="93"/>
      <c r="YP170" s="93"/>
      <c r="YQ170" s="93"/>
      <c r="YR170" s="93"/>
      <c r="YS170" s="93"/>
      <c r="YT170" s="93"/>
      <c r="YU170" s="93"/>
      <c r="YV170" s="93"/>
      <c r="YW170" s="93"/>
      <c r="YX170" s="93"/>
      <c r="YY170" s="93"/>
      <c r="YZ170" s="93"/>
      <c r="ZA170" s="93"/>
      <c r="ZB170" s="93"/>
      <c r="ZC170" s="93"/>
      <c r="ZD170" s="93"/>
      <c r="ZE170" s="93"/>
      <c r="ZF170" s="93"/>
      <c r="ZG170" s="93"/>
      <c r="ZH170" s="93"/>
      <c r="ZI170" s="93"/>
      <c r="ZJ170" s="93"/>
      <c r="ZK170" s="93"/>
      <c r="ZL170" s="93"/>
      <c r="ZM170" s="93"/>
      <c r="ZN170" s="93"/>
      <c r="ZO170" s="93"/>
      <c r="ZP170" s="93"/>
      <c r="ZQ170" s="93"/>
      <c r="ZR170" s="93"/>
      <c r="ZS170" s="93"/>
      <c r="ZT170" s="93"/>
      <c r="ZU170" s="93"/>
      <c r="ZV170" s="93"/>
      <c r="ZW170" s="93"/>
      <c r="ZX170" s="93"/>
      <c r="ZY170" s="93"/>
      <c r="ZZ170" s="93"/>
      <c r="AAA170" s="93"/>
      <c r="AAB170" s="93"/>
      <c r="AAC170" s="93"/>
      <c r="AAD170" s="93"/>
      <c r="AAE170" s="93"/>
      <c r="AAF170" s="93"/>
      <c r="AAG170" s="93"/>
      <c r="AAH170" s="93"/>
      <c r="AAI170" s="93"/>
      <c r="AAJ170" s="93"/>
      <c r="AAK170" s="93"/>
      <c r="AAL170" s="93"/>
      <c r="AAM170" s="93"/>
      <c r="AAN170" s="93"/>
      <c r="AAO170" s="93"/>
      <c r="AAP170" s="93"/>
      <c r="AAQ170" s="93"/>
      <c r="AAR170" s="93"/>
      <c r="AAS170" s="93"/>
      <c r="AAT170" s="93"/>
      <c r="AAU170" s="93"/>
      <c r="AAV170" s="93"/>
      <c r="AAW170" s="93"/>
      <c r="AAX170" s="93"/>
      <c r="AAY170" s="93"/>
      <c r="AAZ170" s="93"/>
      <c r="ABA170" s="93"/>
      <c r="ABB170" s="93"/>
      <c r="ABC170" s="93"/>
      <c r="ABD170" s="93"/>
      <c r="ABE170" s="93"/>
      <c r="ABF170" s="93"/>
      <c r="ABG170" s="93"/>
      <c r="ABH170" s="93"/>
      <c r="ABI170" s="93"/>
      <c r="ABJ170" s="93"/>
      <c r="ABK170" s="93"/>
      <c r="ABL170" s="93"/>
      <c r="ABM170" s="93"/>
      <c r="ABN170" s="93"/>
      <c r="ABO170" s="93"/>
      <c r="ABP170" s="93"/>
      <c r="ABQ170" s="93"/>
      <c r="ABR170" s="93"/>
      <c r="ABS170" s="93"/>
      <c r="ABT170" s="93"/>
      <c r="ABU170" s="93"/>
      <c r="ABV170" s="93"/>
      <c r="ABW170" s="93"/>
      <c r="ABX170" s="93"/>
      <c r="ABY170" s="93"/>
      <c r="ABZ170" s="93"/>
      <c r="ACA170" s="93"/>
      <c r="ACB170" s="93"/>
      <c r="ACC170" s="93"/>
      <c r="ACD170" s="93"/>
      <c r="ACE170" s="93"/>
      <c r="ACF170" s="93"/>
      <c r="ACG170" s="93"/>
      <c r="ACH170" s="93"/>
      <c r="ACI170" s="93"/>
      <c r="ACJ170" s="93"/>
      <c r="ACK170" s="93"/>
      <c r="ACL170" s="93"/>
      <c r="ACM170" s="93"/>
      <c r="ACN170" s="93"/>
      <c r="ACO170" s="93"/>
      <c r="ACP170" s="93"/>
      <c r="ACQ170" s="93"/>
      <c r="ACR170" s="93"/>
      <c r="ACS170" s="93"/>
      <c r="ACT170" s="93"/>
      <c r="ACU170" s="93"/>
      <c r="ACV170" s="93"/>
      <c r="ACW170" s="93"/>
      <c r="ACX170" s="93"/>
      <c r="ACY170" s="93"/>
      <c r="ACZ170" s="93"/>
      <c r="ADA170" s="93"/>
      <c r="ADB170" s="93"/>
      <c r="ADC170" s="93"/>
      <c r="ADD170" s="93"/>
      <c r="ADE170" s="93"/>
      <c r="ADF170" s="93"/>
      <c r="ADG170" s="93"/>
      <c r="ADH170" s="93"/>
      <c r="ADI170" s="93"/>
      <c r="ADJ170" s="93"/>
      <c r="ADK170" s="93"/>
      <c r="ADL170" s="93"/>
      <c r="ADM170" s="93"/>
      <c r="ADN170" s="93"/>
      <c r="ADO170" s="93"/>
      <c r="ADP170" s="93"/>
      <c r="ADQ170" s="93"/>
      <c r="ADR170" s="93"/>
      <c r="ADS170" s="93"/>
      <c r="ADT170" s="93"/>
      <c r="ADU170" s="93"/>
      <c r="ADV170" s="93"/>
      <c r="ADW170" s="93"/>
      <c r="ADX170" s="93"/>
      <c r="ADY170" s="93"/>
      <c r="ADZ170" s="93"/>
      <c r="AEA170" s="93"/>
      <c r="AEB170" s="93"/>
      <c r="AEC170" s="93"/>
      <c r="AED170" s="93"/>
      <c r="AEE170" s="93"/>
      <c r="AEF170" s="93"/>
      <c r="AEG170" s="93"/>
      <c r="AEH170" s="93"/>
      <c r="AEI170" s="93"/>
      <c r="AEJ170" s="93"/>
      <c r="AEK170" s="93"/>
      <c r="AEL170" s="93"/>
      <c r="AEM170" s="93"/>
      <c r="AEN170" s="93"/>
      <c r="AEO170" s="93"/>
      <c r="AEP170" s="93"/>
      <c r="AEQ170" s="93"/>
      <c r="AER170" s="93"/>
      <c r="AES170" s="93"/>
      <c r="AET170" s="93"/>
      <c r="AEU170" s="93"/>
      <c r="AEV170" s="93"/>
      <c r="AEW170" s="93"/>
      <c r="AEX170" s="93"/>
      <c r="AEY170" s="93"/>
      <c r="AEZ170" s="93"/>
      <c r="AFA170" s="93"/>
      <c r="AFB170" s="93"/>
      <c r="AFC170" s="93"/>
      <c r="AFD170" s="93"/>
      <c r="AFE170" s="93"/>
      <c r="AFF170" s="93"/>
      <c r="AFG170" s="93"/>
      <c r="AFH170" s="93"/>
      <c r="AFI170" s="93"/>
      <c r="AFJ170" s="93"/>
      <c r="AFK170" s="93"/>
      <c r="AFL170" s="93"/>
      <c r="AFM170" s="93"/>
      <c r="AFN170" s="93"/>
      <c r="AFO170" s="93"/>
      <c r="AFP170" s="93"/>
      <c r="AFQ170" s="93"/>
      <c r="AFR170" s="93"/>
      <c r="AFS170" s="93"/>
      <c r="AFT170" s="93"/>
      <c r="AFU170" s="93"/>
      <c r="AFV170" s="93"/>
      <c r="AFW170" s="93"/>
      <c r="AFX170" s="93"/>
      <c r="AFY170" s="93"/>
      <c r="AFZ170" s="93"/>
      <c r="AGA170" s="93"/>
      <c r="AGB170" s="93"/>
      <c r="AGC170" s="93"/>
      <c r="AGD170" s="93"/>
      <c r="AGE170" s="93"/>
      <c r="AGF170" s="93"/>
      <c r="AGG170" s="93"/>
      <c r="AGH170" s="93"/>
      <c r="AGI170" s="93"/>
      <c r="AGJ170" s="93"/>
      <c r="AGK170" s="93"/>
      <c r="AGL170" s="93"/>
      <c r="AGM170" s="93"/>
      <c r="AGN170" s="93"/>
      <c r="AGO170" s="93"/>
      <c r="AGP170" s="93"/>
      <c r="AGQ170" s="93"/>
      <c r="AGR170" s="93"/>
      <c r="AGS170" s="93"/>
      <c r="AGT170" s="93"/>
      <c r="AGU170" s="93"/>
      <c r="AGV170" s="93"/>
      <c r="AGW170" s="93"/>
      <c r="AGX170" s="93"/>
      <c r="AGY170" s="93"/>
      <c r="AGZ170" s="93"/>
      <c r="AHA170" s="93"/>
      <c r="AHB170" s="93"/>
      <c r="AHC170" s="93"/>
      <c r="AHD170" s="93"/>
      <c r="AHE170" s="93"/>
      <c r="AHF170" s="93"/>
      <c r="AHG170" s="93"/>
      <c r="AHH170" s="93"/>
      <c r="AHI170" s="93"/>
      <c r="AHJ170" s="93"/>
      <c r="AHK170" s="93"/>
      <c r="AHL170" s="93"/>
      <c r="AHM170" s="93"/>
      <c r="AHN170" s="93"/>
      <c r="AHO170" s="93"/>
      <c r="AHP170" s="93"/>
      <c r="AHQ170" s="93"/>
      <c r="AHR170" s="93"/>
      <c r="AHS170" s="93"/>
      <c r="AHT170" s="93"/>
      <c r="AHU170" s="93"/>
      <c r="AHV170" s="93"/>
      <c r="AHW170" s="93"/>
      <c r="AHX170" s="93"/>
      <c r="AHY170" s="93"/>
      <c r="AHZ170" s="93"/>
      <c r="AIA170" s="93"/>
      <c r="AIB170" s="93"/>
      <c r="AIC170" s="93"/>
      <c r="AID170" s="93"/>
      <c r="AIE170" s="93"/>
      <c r="AIF170" s="93"/>
      <c r="AIG170" s="93"/>
      <c r="AIH170" s="93"/>
      <c r="AII170" s="93"/>
      <c r="AIJ170" s="93"/>
      <c r="AIK170" s="93"/>
      <c r="AIL170" s="93"/>
      <c r="AIM170" s="93"/>
      <c r="AIN170" s="93"/>
      <c r="AIO170" s="93"/>
      <c r="AIP170" s="93"/>
      <c r="AIQ170" s="93"/>
      <c r="AIR170" s="93"/>
      <c r="AIS170" s="93"/>
      <c r="AIT170" s="93"/>
      <c r="AIU170" s="93"/>
      <c r="AIV170" s="93"/>
      <c r="AIW170" s="93"/>
      <c r="AIX170" s="93"/>
      <c r="AIY170" s="93"/>
      <c r="AIZ170" s="93"/>
      <c r="AJA170" s="93"/>
      <c r="AJB170" s="93"/>
      <c r="AJC170" s="93"/>
      <c r="AJD170" s="93"/>
      <c r="AJE170" s="93"/>
      <c r="AJF170" s="93"/>
      <c r="AJG170" s="93"/>
      <c r="AJH170" s="93"/>
      <c r="AJI170" s="93"/>
      <c r="AJJ170" s="93"/>
      <c r="AJK170" s="93"/>
      <c r="AJL170" s="93"/>
      <c r="AJM170" s="93"/>
      <c r="AJN170" s="93"/>
      <c r="AJO170" s="93"/>
      <c r="AJP170" s="93"/>
      <c r="AJQ170" s="93"/>
      <c r="AJR170" s="93"/>
      <c r="AJS170" s="93"/>
      <c r="AJT170" s="93"/>
      <c r="AJU170" s="93"/>
      <c r="AJV170" s="93"/>
      <c r="AJW170" s="93"/>
      <c r="AJX170" s="93"/>
      <c r="AJY170" s="93"/>
      <c r="AJZ170" s="93"/>
      <c r="AKA170" s="93"/>
      <c r="AKB170" s="93"/>
      <c r="AKC170" s="93"/>
      <c r="AKD170" s="93"/>
      <c r="AKE170" s="93"/>
      <c r="AKF170" s="93"/>
      <c r="AKG170" s="93"/>
      <c r="AKH170" s="93"/>
      <c r="AKI170" s="93"/>
      <c r="AKJ170" s="93"/>
      <c r="AKK170" s="93"/>
      <c r="AKL170" s="93"/>
      <c r="AKM170" s="93"/>
      <c r="AKN170" s="93"/>
      <c r="AKO170" s="93"/>
      <c r="AKP170" s="93"/>
      <c r="AKQ170" s="93"/>
      <c r="AKR170" s="93"/>
      <c r="AKS170" s="93"/>
      <c r="AKT170" s="93"/>
      <c r="AKU170" s="93"/>
      <c r="AKV170" s="93"/>
      <c r="AKW170" s="93"/>
      <c r="AKX170" s="93"/>
      <c r="AKY170" s="93"/>
      <c r="AKZ170" s="93"/>
      <c r="ALA170" s="93"/>
      <c r="ALB170" s="93"/>
      <c r="ALC170" s="93"/>
      <c r="ALD170" s="93"/>
      <c r="ALE170" s="93"/>
      <c r="ALF170" s="93"/>
      <c r="ALG170" s="93"/>
      <c r="ALH170" s="93"/>
      <c r="ALI170" s="93"/>
      <c r="ALJ170" s="93"/>
      <c r="ALK170" s="93"/>
      <c r="ALL170" s="93"/>
      <c r="ALM170" s="93"/>
      <c r="ALN170" s="93"/>
      <c r="ALO170" s="93"/>
      <c r="ALP170" s="93"/>
      <c r="ALQ170" s="93"/>
      <c r="ALR170" s="93"/>
      <c r="ALS170" s="93"/>
      <c r="ALT170" s="93"/>
      <c r="ALU170" s="93"/>
      <c r="ALV170" s="93"/>
      <c r="ALW170" s="93"/>
      <c r="ALX170" s="93"/>
      <c r="ALY170" s="93"/>
      <c r="ALZ170" s="93"/>
      <c r="AMA170" s="93"/>
      <c r="AMB170" s="93"/>
      <c r="AMC170" s="93"/>
      <c r="AMD170" s="93"/>
      <c r="AME170" s="93"/>
      <c r="AMF170" s="93"/>
      <c r="AMG170" s="93"/>
      <c r="AMH170" s="93"/>
      <c r="AMI170" s="93"/>
      <c r="AMJ170" s="93"/>
      <c r="AMK170" s="93"/>
      <c r="AML170" s="93"/>
      <c r="AMM170" s="93"/>
      <c r="AMN170" s="93"/>
      <c r="AMO170" s="93"/>
      <c r="AMP170" s="93"/>
      <c r="AMQ170" s="93"/>
      <c r="AMR170" s="93"/>
      <c r="AMS170" s="93"/>
      <c r="AMT170" s="93"/>
      <c r="AMU170" s="93"/>
      <c r="AMV170" s="93"/>
      <c r="AMW170" s="93"/>
      <c r="AMX170" s="93"/>
      <c r="AMY170" s="93"/>
      <c r="AMZ170" s="93"/>
      <c r="ANA170" s="93"/>
      <c r="ANB170" s="93"/>
      <c r="ANC170" s="93"/>
      <c r="AND170" s="93"/>
      <c r="ANE170" s="93"/>
      <c r="ANF170" s="93"/>
      <c r="ANG170" s="93"/>
      <c r="ANH170" s="93"/>
      <c r="ANI170" s="93"/>
      <c r="ANJ170" s="93"/>
      <c r="ANK170" s="93"/>
      <c r="ANL170" s="93"/>
      <c r="ANM170" s="93"/>
      <c r="ANN170" s="93"/>
      <c r="ANO170" s="93"/>
      <c r="ANP170" s="93"/>
      <c r="ANQ170" s="93"/>
      <c r="ANR170" s="93"/>
      <c r="ANS170" s="93"/>
      <c r="ANT170" s="93"/>
      <c r="ANU170" s="93"/>
      <c r="ANV170" s="93"/>
      <c r="ANW170" s="93"/>
      <c r="ANX170" s="93"/>
      <c r="ANY170" s="93"/>
      <c r="ANZ170" s="93"/>
      <c r="AOA170" s="93"/>
      <c r="AOB170" s="93"/>
      <c r="AOC170" s="93"/>
      <c r="AOD170" s="93"/>
      <c r="AOE170" s="93"/>
      <c r="AOF170" s="93"/>
      <c r="AOG170" s="93"/>
      <c r="AOH170" s="93"/>
      <c r="AOI170" s="93"/>
      <c r="AOJ170" s="93"/>
      <c r="AOK170" s="93"/>
      <c r="AOL170" s="93"/>
      <c r="AOM170" s="93"/>
      <c r="AON170" s="93"/>
      <c r="AOO170" s="93"/>
      <c r="AOP170" s="93"/>
      <c r="AOQ170" s="93"/>
      <c r="AOR170" s="93"/>
      <c r="AOS170" s="93"/>
      <c r="AOT170" s="93"/>
      <c r="AOU170" s="93"/>
      <c r="AOV170" s="93"/>
      <c r="AOW170" s="93"/>
      <c r="AOX170" s="93"/>
      <c r="AOY170" s="93"/>
      <c r="AOZ170" s="93"/>
      <c r="APA170" s="93"/>
      <c r="APB170" s="93"/>
      <c r="APC170" s="93"/>
      <c r="APD170" s="93"/>
      <c r="APE170" s="93"/>
      <c r="APF170" s="93"/>
      <c r="APG170" s="93"/>
      <c r="APH170" s="93"/>
      <c r="API170" s="93"/>
      <c r="APJ170" s="93"/>
      <c r="APK170" s="93"/>
      <c r="APL170" s="93"/>
      <c r="APM170" s="93"/>
      <c r="APN170" s="93"/>
      <c r="APO170" s="93"/>
      <c r="APP170" s="93"/>
      <c r="APQ170" s="93"/>
      <c r="APR170" s="93"/>
      <c r="APS170" s="93"/>
      <c r="APT170" s="93"/>
      <c r="APU170" s="93"/>
      <c r="APV170" s="93"/>
      <c r="APW170" s="93"/>
      <c r="APX170" s="93"/>
      <c r="APY170" s="93"/>
      <c r="APZ170" s="93"/>
      <c r="AQA170" s="93"/>
      <c r="AQB170" s="93"/>
      <c r="AQC170" s="93"/>
      <c r="AQD170" s="93"/>
      <c r="AQE170" s="93"/>
      <c r="AQF170" s="93"/>
      <c r="AQG170" s="93"/>
      <c r="AQH170" s="93"/>
      <c r="AQI170" s="93"/>
      <c r="AQJ170" s="93"/>
      <c r="AQK170" s="93"/>
      <c r="AQL170" s="93"/>
      <c r="AQM170" s="93"/>
      <c r="AQN170" s="93"/>
      <c r="AQO170" s="93"/>
      <c r="AQP170" s="93"/>
      <c r="AQQ170" s="93"/>
      <c r="AQR170" s="93"/>
      <c r="AQS170" s="93"/>
      <c r="AQT170" s="93"/>
      <c r="AQU170" s="93"/>
      <c r="AQV170" s="93"/>
      <c r="AQW170" s="93"/>
      <c r="AQX170" s="93"/>
      <c r="AQY170" s="93"/>
      <c r="AQZ170" s="93"/>
      <c r="ARA170" s="93"/>
      <c r="ARB170" s="93"/>
      <c r="ARC170" s="93"/>
      <c r="ARD170" s="93"/>
      <c r="ARE170" s="93"/>
      <c r="ARF170" s="93"/>
      <c r="ARG170" s="93"/>
      <c r="ARH170" s="93"/>
      <c r="ARI170" s="93"/>
      <c r="ARJ170" s="93"/>
      <c r="ARK170" s="93"/>
      <c r="ARL170" s="93"/>
      <c r="ARM170" s="93"/>
      <c r="ARN170" s="93"/>
      <c r="ARO170" s="93"/>
      <c r="ARP170" s="93"/>
      <c r="ARQ170" s="93"/>
      <c r="ARR170" s="93"/>
      <c r="ARS170" s="93"/>
      <c r="ART170" s="93"/>
      <c r="ARU170" s="93"/>
      <c r="ARV170" s="93"/>
      <c r="ARW170" s="93"/>
      <c r="ARX170" s="93"/>
      <c r="ARY170" s="93"/>
      <c r="ARZ170" s="93"/>
      <c r="ASA170" s="93"/>
      <c r="ASB170" s="93"/>
      <c r="ASC170" s="93"/>
      <c r="ASD170" s="93"/>
      <c r="ASE170" s="93"/>
      <c r="ASF170" s="93"/>
      <c r="ASG170" s="93"/>
      <c r="ASH170" s="93"/>
      <c r="ASI170" s="93"/>
      <c r="ASJ170" s="93"/>
      <c r="ASK170" s="93"/>
      <c r="ASL170" s="93"/>
      <c r="ASM170" s="93"/>
      <c r="ASN170" s="93"/>
      <c r="ASO170" s="93"/>
      <c r="ASP170" s="93"/>
      <c r="ASQ170" s="93"/>
      <c r="ASR170" s="93"/>
      <c r="ASS170" s="93"/>
      <c r="AST170" s="93"/>
      <c r="ASU170" s="93"/>
      <c r="ASV170" s="93"/>
      <c r="ASW170" s="93"/>
      <c r="ASX170" s="93"/>
      <c r="ASY170" s="93"/>
      <c r="ASZ170" s="93"/>
      <c r="ATA170" s="93"/>
      <c r="ATB170" s="93"/>
      <c r="ATC170" s="93"/>
      <c r="ATD170" s="93"/>
      <c r="ATE170" s="93"/>
      <c r="ATF170" s="93"/>
      <c r="ATG170" s="93"/>
      <c r="ATH170" s="93"/>
      <c r="ATI170" s="93"/>
      <c r="ATJ170" s="93"/>
      <c r="ATK170" s="93"/>
      <c r="ATL170" s="93"/>
      <c r="ATM170" s="93"/>
      <c r="ATN170" s="93"/>
      <c r="ATO170" s="93"/>
      <c r="ATP170" s="93"/>
      <c r="ATQ170" s="93"/>
      <c r="ATR170" s="93"/>
      <c r="ATS170" s="93"/>
      <c r="ATT170" s="93"/>
      <c r="ATU170" s="93"/>
      <c r="ATV170" s="93"/>
      <c r="ATW170" s="93"/>
      <c r="ATX170" s="93"/>
      <c r="ATY170" s="93"/>
      <c r="ATZ170" s="93"/>
      <c r="AUA170" s="93"/>
      <c r="AUB170" s="93"/>
      <c r="AUC170" s="93"/>
      <c r="AUD170" s="93"/>
      <c r="AUE170" s="93"/>
      <c r="AUF170" s="93"/>
      <c r="AUG170" s="93"/>
      <c r="AUH170" s="93"/>
      <c r="AUI170" s="93"/>
      <c r="AUJ170" s="93"/>
      <c r="AUK170" s="93"/>
      <c r="AUL170" s="93"/>
      <c r="AUM170" s="93"/>
      <c r="AUN170" s="93"/>
      <c r="AUO170" s="93"/>
      <c r="AUP170" s="93"/>
      <c r="AUQ170" s="93"/>
      <c r="AUR170" s="93"/>
      <c r="AUS170" s="93"/>
      <c r="AUT170" s="93"/>
      <c r="AUU170" s="93"/>
      <c r="AUV170" s="93"/>
      <c r="AUW170" s="93"/>
      <c r="AUX170" s="93"/>
      <c r="AUY170" s="93"/>
      <c r="AUZ170" s="93"/>
      <c r="AVA170" s="93"/>
      <c r="AVB170" s="93"/>
      <c r="AVC170" s="93"/>
      <c r="AVD170" s="93"/>
      <c r="AVE170" s="93"/>
      <c r="AVF170" s="93"/>
      <c r="AVG170" s="93"/>
      <c r="AVH170" s="93"/>
      <c r="AVI170" s="93"/>
      <c r="AVJ170" s="93"/>
      <c r="AVK170" s="93"/>
      <c r="AVL170" s="93"/>
      <c r="AVM170" s="93"/>
      <c r="AVN170" s="93"/>
      <c r="AVO170" s="93"/>
      <c r="AVP170" s="93"/>
      <c r="AVQ170" s="93"/>
      <c r="AVR170" s="93"/>
      <c r="AVS170" s="93"/>
      <c r="AVT170" s="93"/>
      <c r="AVU170" s="93"/>
      <c r="AVV170" s="93"/>
      <c r="AVW170" s="93"/>
      <c r="AVX170" s="93"/>
      <c r="AVY170" s="93"/>
      <c r="AVZ170" s="93"/>
      <c r="AWA170" s="93"/>
      <c r="AWB170" s="93"/>
      <c r="AWC170" s="93"/>
      <c r="AWD170" s="93"/>
      <c r="AWE170" s="93"/>
      <c r="AWF170" s="93"/>
      <c r="AWG170" s="93"/>
      <c r="AWH170" s="93"/>
      <c r="AWI170" s="93"/>
      <c r="AWJ170" s="93"/>
      <c r="AWK170" s="93"/>
      <c r="AWL170" s="93"/>
      <c r="AWM170" s="93"/>
      <c r="AWN170" s="93"/>
      <c r="AWO170" s="93"/>
      <c r="AWP170" s="93"/>
      <c r="AWQ170" s="93"/>
      <c r="AWR170" s="93"/>
      <c r="AWS170" s="93"/>
      <c r="AWT170" s="93"/>
      <c r="AWU170" s="93"/>
      <c r="AWV170" s="93"/>
      <c r="AWW170" s="93"/>
      <c r="AWX170" s="93"/>
      <c r="AWY170" s="93"/>
      <c r="AWZ170" s="93"/>
      <c r="AXA170" s="93"/>
      <c r="AXB170" s="93"/>
      <c r="AXC170" s="93"/>
      <c r="AXD170" s="93"/>
      <c r="AXE170" s="93"/>
      <c r="AXF170" s="93"/>
      <c r="AXG170" s="93"/>
      <c r="AXH170" s="93"/>
      <c r="AXI170" s="93"/>
      <c r="AXJ170" s="93"/>
      <c r="AXK170" s="93"/>
      <c r="AXL170" s="93"/>
      <c r="AXM170" s="93"/>
      <c r="AXN170" s="93"/>
      <c r="AXO170" s="93"/>
      <c r="AXP170" s="93"/>
      <c r="AXQ170" s="93"/>
      <c r="AXR170" s="93"/>
      <c r="AXS170" s="93"/>
      <c r="AXT170" s="93"/>
      <c r="AXU170" s="93"/>
      <c r="AXV170" s="93"/>
      <c r="AXW170" s="93"/>
      <c r="AXX170" s="93"/>
      <c r="AXY170" s="93"/>
      <c r="AXZ170" s="93"/>
      <c r="AYA170" s="93"/>
      <c r="AYB170" s="93"/>
      <c r="AYC170" s="93"/>
      <c r="AYD170" s="93"/>
      <c r="AYE170" s="93"/>
      <c r="AYF170" s="93"/>
      <c r="AYG170" s="93"/>
      <c r="AYH170" s="93"/>
      <c r="AYI170" s="93"/>
      <c r="AYJ170" s="93"/>
      <c r="AYK170" s="93"/>
      <c r="AYL170" s="93"/>
      <c r="AYM170" s="93"/>
      <c r="AYN170" s="93"/>
      <c r="AYO170" s="93"/>
      <c r="AYP170" s="93"/>
      <c r="AYQ170" s="93"/>
      <c r="AYR170" s="93"/>
      <c r="AYS170" s="93"/>
      <c r="AYT170" s="93"/>
      <c r="AYU170" s="93"/>
      <c r="AYV170" s="93"/>
      <c r="AYW170" s="93"/>
      <c r="AYX170" s="93"/>
      <c r="AYY170" s="93"/>
      <c r="AYZ170" s="93"/>
      <c r="AZA170" s="93"/>
      <c r="AZB170" s="93"/>
      <c r="AZC170" s="93"/>
      <c r="AZD170" s="93"/>
      <c r="AZE170" s="93"/>
      <c r="AZF170" s="93"/>
      <c r="AZG170" s="93"/>
      <c r="AZH170" s="93"/>
      <c r="AZI170" s="93"/>
      <c r="AZJ170" s="93"/>
      <c r="AZK170" s="93"/>
      <c r="AZL170" s="93"/>
      <c r="AZM170" s="93"/>
      <c r="AZN170" s="93"/>
      <c r="AZO170" s="93"/>
      <c r="AZP170" s="93"/>
      <c r="AZQ170" s="93"/>
      <c r="AZR170" s="93"/>
      <c r="AZS170" s="93"/>
      <c r="AZT170" s="93"/>
      <c r="AZU170" s="93"/>
      <c r="AZV170" s="93"/>
      <c r="AZW170" s="93"/>
      <c r="AZX170" s="93"/>
      <c r="AZY170" s="93"/>
      <c r="AZZ170" s="93"/>
      <c r="BAA170" s="93"/>
      <c r="BAB170" s="93"/>
      <c r="BAC170" s="93"/>
      <c r="BAD170" s="93"/>
      <c r="BAE170" s="93"/>
      <c r="BAF170" s="93"/>
      <c r="BAG170" s="93"/>
      <c r="BAH170" s="93"/>
      <c r="BAI170" s="93"/>
      <c r="BAJ170" s="93"/>
      <c r="BAK170" s="93"/>
      <c r="BAL170" s="93"/>
      <c r="BAM170" s="93"/>
      <c r="BAN170" s="93"/>
      <c r="BAO170" s="93"/>
      <c r="BAP170" s="93"/>
      <c r="BAQ170" s="93"/>
      <c r="BAR170" s="93"/>
      <c r="BAS170" s="93"/>
      <c r="BAT170" s="93"/>
      <c r="BAU170" s="93"/>
      <c r="BAV170" s="93"/>
      <c r="BAW170" s="93"/>
      <c r="BAX170" s="93"/>
      <c r="BAY170" s="93"/>
      <c r="BAZ170" s="93"/>
      <c r="BBA170" s="93"/>
      <c r="BBB170" s="93"/>
      <c r="BBC170" s="93"/>
      <c r="BBD170" s="93"/>
      <c r="BBE170" s="93"/>
      <c r="BBF170" s="93"/>
      <c r="BBG170" s="93"/>
      <c r="BBH170" s="93"/>
      <c r="BBI170" s="93"/>
      <c r="BBJ170" s="93"/>
      <c r="BBK170" s="93"/>
      <c r="BBL170" s="93"/>
      <c r="BBM170" s="93"/>
      <c r="BBN170" s="93"/>
      <c r="BBO170" s="93"/>
      <c r="BBP170" s="93"/>
      <c r="BBQ170" s="93"/>
      <c r="BBR170" s="93"/>
      <c r="BBS170" s="93"/>
      <c r="BBT170" s="93"/>
      <c r="BBU170" s="93"/>
      <c r="BBV170" s="93"/>
      <c r="BBW170" s="93"/>
      <c r="BBX170" s="93"/>
      <c r="BBY170" s="93"/>
      <c r="BBZ170" s="93"/>
      <c r="BCA170" s="93"/>
      <c r="BCB170" s="93"/>
      <c r="BCC170" s="93"/>
      <c r="BCD170" s="93"/>
      <c r="BCE170" s="93"/>
      <c r="BCF170" s="93"/>
      <c r="BCG170" s="93"/>
      <c r="BCH170" s="93"/>
      <c r="BCI170" s="93"/>
      <c r="BCJ170" s="93"/>
      <c r="BCK170" s="93"/>
      <c r="BCL170" s="93"/>
      <c r="BCM170" s="93"/>
      <c r="BCN170" s="93"/>
      <c r="BCO170" s="93"/>
      <c r="BCP170" s="93"/>
      <c r="BCQ170" s="93"/>
      <c r="BCR170" s="93"/>
      <c r="BCS170" s="93"/>
      <c r="BCT170" s="93"/>
      <c r="BCU170" s="93"/>
      <c r="BCV170" s="93"/>
      <c r="BCW170" s="93"/>
      <c r="BCX170" s="93"/>
      <c r="BCY170" s="93"/>
      <c r="BCZ170" s="93"/>
      <c r="BDA170" s="93"/>
      <c r="BDB170" s="93"/>
      <c r="BDC170" s="93"/>
      <c r="BDD170" s="93"/>
      <c r="BDE170" s="93"/>
      <c r="BDF170" s="93"/>
      <c r="BDG170" s="93"/>
      <c r="BDH170" s="93"/>
      <c r="BDI170" s="93"/>
      <c r="BDJ170" s="93"/>
      <c r="BDK170" s="93"/>
      <c r="BDL170" s="93"/>
      <c r="BDM170" s="93"/>
      <c r="BDN170" s="93"/>
      <c r="BDO170" s="93"/>
      <c r="BDP170" s="93"/>
      <c r="BDQ170" s="93"/>
      <c r="BDR170" s="93"/>
      <c r="BDS170" s="93"/>
      <c r="BDT170" s="93"/>
      <c r="BDU170" s="93"/>
      <c r="BDV170" s="93"/>
      <c r="BDW170" s="93"/>
      <c r="BDX170" s="93"/>
      <c r="BDY170" s="93"/>
      <c r="BDZ170" s="93"/>
      <c r="BEA170" s="93"/>
      <c r="BEB170" s="93"/>
      <c r="BEC170" s="93"/>
      <c r="BED170" s="93"/>
      <c r="BEE170" s="93"/>
      <c r="BEF170" s="93"/>
      <c r="BEG170" s="93"/>
      <c r="BEH170" s="93"/>
      <c r="BEI170" s="93"/>
      <c r="BEJ170" s="93"/>
      <c r="BEK170" s="93"/>
      <c r="BEL170" s="93"/>
      <c r="BEM170" s="93"/>
      <c r="BEN170" s="93"/>
      <c r="BEO170" s="93"/>
      <c r="BEP170" s="93"/>
      <c r="BEQ170" s="93"/>
      <c r="BER170" s="93"/>
      <c r="BES170" s="93"/>
      <c r="BET170" s="93"/>
      <c r="BEU170" s="93"/>
      <c r="BEV170" s="93"/>
      <c r="BEW170" s="93"/>
      <c r="BEX170" s="93"/>
      <c r="BEY170" s="93"/>
      <c r="BEZ170" s="93"/>
      <c r="BFA170" s="93"/>
      <c r="BFB170" s="93"/>
      <c r="BFC170" s="93"/>
      <c r="BFD170" s="93"/>
      <c r="BFE170" s="93"/>
      <c r="BFF170" s="93"/>
      <c r="BFG170" s="93"/>
      <c r="BFH170" s="93"/>
      <c r="BFI170" s="93"/>
      <c r="BFJ170" s="93"/>
      <c r="BFK170" s="93"/>
      <c r="BFL170" s="93"/>
      <c r="BFM170" s="93"/>
      <c r="BFN170" s="93"/>
      <c r="BFO170" s="93"/>
      <c r="BFP170" s="93"/>
      <c r="BFQ170" s="93"/>
      <c r="BFR170" s="93"/>
      <c r="BFS170" s="93"/>
      <c r="BFT170" s="93"/>
      <c r="BFU170" s="93"/>
      <c r="BFV170" s="93"/>
      <c r="BFW170" s="93"/>
      <c r="BFX170" s="93"/>
      <c r="BFY170" s="93"/>
      <c r="BFZ170" s="93"/>
      <c r="BGA170" s="93"/>
      <c r="BGB170" s="93"/>
      <c r="BGC170" s="93"/>
      <c r="BGD170" s="93"/>
      <c r="BGE170" s="93"/>
      <c r="BGF170" s="93"/>
      <c r="BGG170" s="93"/>
      <c r="BGH170" s="93"/>
      <c r="BGI170" s="93"/>
      <c r="BGJ170" s="93"/>
      <c r="BGK170" s="93"/>
      <c r="BGL170" s="93"/>
      <c r="BGM170" s="93"/>
      <c r="BGN170" s="93"/>
      <c r="BGO170" s="93"/>
      <c r="BGP170" s="93"/>
      <c r="BGQ170" s="93"/>
      <c r="BGR170" s="93"/>
      <c r="BGS170" s="93"/>
      <c r="BGT170" s="93"/>
      <c r="BGU170" s="93"/>
      <c r="BGV170" s="93"/>
      <c r="BGW170" s="93"/>
      <c r="BGX170" s="93"/>
      <c r="BGY170" s="93"/>
      <c r="BGZ170" s="93"/>
      <c r="BHA170" s="93"/>
      <c r="BHB170" s="93"/>
      <c r="BHC170" s="93"/>
      <c r="BHD170" s="93"/>
      <c r="BHE170" s="93"/>
      <c r="BHF170" s="93"/>
      <c r="BHG170" s="93"/>
      <c r="BHH170" s="93"/>
      <c r="BHI170" s="93"/>
      <c r="BHJ170" s="93"/>
      <c r="BHK170" s="93"/>
      <c r="BHL170" s="93"/>
      <c r="BHM170" s="93"/>
      <c r="BHN170" s="93"/>
      <c r="BHO170" s="93"/>
      <c r="BHP170" s="93"/>
      <c r="BHQ170" s="93"/>
      <c r="BHR170" s="93"/>
      <c r="BHS170" s="93"/>
      <c r="BHT170" s="93"/>
      <c r="BHU170" s="93"/>
      <c r="BHV170" s="93"/>
      <c r="BHW170" s="93"/>
      <c r="BHX170" s="93"/>
      <c r="BHY170" s="93"/>
      <c r="BHZ170" s="93"/>
      <c r="BIA170" s="93"/>
      <c r="BIB170" s="93"/>
      <c r="BIC170" s="93"/>
      <c r="BID170" s="93"/>
      <c r="BIE170" s="93"/>
      <c r="BIF170" s="93"/>
      <c r="BIG170" s="93"/>
      <c r="BIH170" s="93"/>
      <c r="BII170" s="93"/>
      <c r="BIJ170" s="93"/>
      <c r="BIK170" s="93"/>
      <c r="BIL170" s="93"/>
      <c r="BIM170" s="93"/>
      <c r="BIN170" s="93"/>
      <c r="BIO170" s="93"/>
      <c r="BIP170" s="93"/>
      <c r="BIQ170" s="93"/>
      <c r="BIR170" s="93"/>
      <c r="BIS170" s="93"/>
      <c r="BIT170" s="93"/>
      <c r="BIU170" s="93"/>
      <c r="BIV170" s="93"/>
      <c r="BIW170" s="93"/>
      <c r="BIX170" s="93"/>
      <c r="BIY170" s="93"/>
      <c r="BIZ170" s="93"/>
      <c r="BJA170" s="93"/>
      <c r="BJB170" s="93"/>
      <c r="BJC170" s="93"/>
      <c r="BJD170" s="93"/>
      <c r="BJE170" s="93"/>
      <c r="BJF170" s="93"/>
      <c r="BJG170" s="93"/>
      <c r="BJH170" s="93"/>
      <c r="BJI170" s="93"/>
      <c r="BJJ170" s="93"/>
      <c r="BJK170" s="93"/>
      <c r="BJL170" s="93"/>
      <c r="BJM170" s="93"/>
      <c r="BJN170" s="93"/>
      <c r="BJO170" s="93"/>
      <c r="BJP170" s="93"/>
      <c r="BJQ170" s="93"/>
      <c r="BJR170" s="93"/>
      <c r="BJS170" s="93"/>
      <c r="BJT170" s="93"/>
      <c r="BJU170" s="93"/>
      <c r="BJV170" s="93"/>
      <c r="BJW170" s="93"/>
      <c r="BJX170" s="93"/>
      <c r="BJY170" s="93"/>
      <c r="BJZ170" s="93"/>
      <c r="BKA170" s="93"/>
      <c r="BKB170" s="93"/>
      <c r="BKC170" s="93"/>
      <c r="BKD170" s="93"/>
      <c r="BKE170" s="93"/>
      <c r="BKF170" s="93"/>
      <c r="BKG170" s="93"/>
      <c r="BKH170" s="93"/>
      <c r="BKI170" s="93"/>
      <c r="BKJ170" s="93"/>
      <c r="BKK170" s="93"/>
      <c r="BKL170" s="93"/>
      <c r="BKM170" s="93"/>
      <c r="BKN170" s="93"/>
      <c r="BKO170" s="93"/>
      <c r="BKP170" s="93"/>
      <c r="BKQ170" s="93"/>
      <c r="BKR170" s="93"/>
      <c r="BKS170" s="93"/>
      <c r="BKT170" s="93"/>
      <c r="BKU170" s="93"/>
      <c r="BKV170" s="93"/>
      <c r="BKW170" s="93"/>
      <c r="BKX170" s="93"/>
      <c r="BKY170" s="93"/>
      <c r="BKZ170" s="93"/>
      <c r="BLA170" s="93"/>
      <c r="BLB170" s="93"/>
      <c r="BLC170" s="93"/>
      <c r="BLD170" s="93"/>
      <c r="BLE170" s="93"/>
      <c r="BLF170" s="93"/>
      <c r="BLG170" s="93"/>
      <c r="BLH170" s="93"/>
      <c r="BLI170" s="93"/>
      <c r="BLJ170" s="93"/>
      <c r="BLK170" s="93"/>
      <c r="BLL170" s="93"/>
      <c r="BLM170" s="93"/>
      <c r="BLN170" s="93"/>
      <c r="BLO170" s="93"/>
      <c r="BLP170" s="93"/>
      <c r="BLQ170" s="93"/>
      <c r="BLR170" s="93"/>
      <c r="BLS170" s="93"/>
      <c r="BLT170" s="93"/>
      <c r="BLU170" s="93"/>
      <c r="BLV170" s="93"/>
      <c r="BLW170" s="93"/>
      <c r="BLX170" s="93"/>
      <c r="BLY170" s="93"/>
      <c r="BLZ170" s="93"/>
      <c r="BMA170" s="93"/>
      <c r="BMB170" s="93"/>
      <c r="BMC170" s="93"/>
      <c r="BMD170" s="93"/>
      <c r="BME170" s="93"/>
      <c r="BMF170" s="93"/>
      <c r="BMG170" s="93"/>
      <c r="BMH170" s="93"/>
      <c r="BMI170" s="93"/>
      <c r="BMJ170" s="93"/>
      <c r="BMK170" s="93"/>
      <c r="BML170" s="93"/>
      <c r="BMM170" s="93"/>
      <c r="BMN170" s="93"/>
      <c r="BMO170" s="93"/>
      <c r="BMP170" s="93"/>
      <c r="BMQ170" s="93"/>
      <c r="BMR170" s="93"/>
      <c r="BMS170" s="93"/>
      <c r="BMT170" s="93"/>
      <c r="BMU170" s="93"/>
      <c r="BMV170" s="93"/>
      <c r="BMW170" s="93"/>
      <c r="BMX170" s="93"/>
      <c r="BMY170" s="93"/>
      <c r="BMZ170" s="93"/>
      <c r="BNA170" s="93"/>
      <c r="BNB170" s="93"/>
      <c r="BNC170" s="93"/>
      <c r="BND170" s="93"/>
      <c r="BNE170" s="93"/>
      <c r="BNF170" s="93"/>
      <c r="BNG170" s="93"/>
      <c r="BNH170" s="93"/>
      <c r="BNI170" s="93"/>
      <c r="BNJ170" s="93"/>
      <c r="BNK170" s="93"/>
      <c r="BNL170" s="93"/>
      <c r="BNM170" s="93"/>
      <c r="BNN170" s="93"/>
      <c r="BNO170" s="93"/>
      <c r="BNP170" s="93"/>
      <c r="BNQ170" s="93"/>
      <c r="BNR170" s="93"/>
      <c r="BNS170" s="93"/>
      <c r="BNT170" s="93"/>
      <c r="BNU170" s="93"/>
      <c r="BNV170" s="93"/>
      <c r="BNW170" s="93"/>
      <c r="BNX170" s="93"/>
      <c r="BNY170" s="93"/>
      <c r="BNZ170" s="93"/>
      <c r="BOA170" s="93"/>
      <c r="BOB170" s="93"/>
      <c r="BOC170" s="93"/>
      <c r="BOD170" s="93"/>
      <c r="BOE170" s="93"/>
      <c r="BOF170" s="93"/>
      <c r="BOG170" s="93"/>
      <c r="BOH170" s="93"/>
      <c r="BOI170" s="93"/>
      <c r="BOJ170" s="93"/>
      <c r="BOK170" s="93"/>
      <c r="BOL170" s="93"/>
      <c r="BOM170" s="93"/>
      <c r="BON170" s="93"/>
      <c r="BOO170" s="93"/>
      <c r="BOP170" s="93"/>
      <c r="BOQ170" s="93"/>
      <c r="BOR170" s="93"/>
      <c r="BOS170" s="93"/>
      <c r="BOT170" s="93"/>
      <c r="BOU170" s="93"/>
      <c r="BOV170" s="93"/>
      <c r="BOW170" s="93"/>
      <c r="BOX170" s="93"/>
      <c r="BOY170" s="93"/>
      <c r="BOZ170" s="93"/>
      <c r="BPA170" s="93"/>
      <c r="BPB170" s="93"/>
      <c r="BPC170" s="93"/>
      <c r="BPD170" s="93"/>
      <c r="BPE170" s="93"/>
      <c r="BPF170" s="93"/>
      <c r="BPG170" s="93"/>
      <c r="BPH170" s="93"/>
      <c r="BPI170" s="93"/>
      <c r="BPJ170" s="93"/>
      <c r="BPK170" s="93"/>
      <c r="BPL170" s="93"/>
      <c r="BPM170" s="93"/>
      <c r="BPN170" s="93"/>
      <c r="BPO170" s="93"/>
      <c r="BPP170" s="93"/>
      <c r="BPQ170" s="93"/>
      <c r="BPR170" s="93"/>
      <c r="BPS170" s="93"/>
      <c r="BPT170" s="93"/>
      <c r="BPU170" s="93"/>
      <c r="BPV170" s="93"/>
      <c r="BPW170" s="93"/>
      <c r="BPX170" s="93"/>
      <c r="BPY170" s="93"/>
      <c r="BPZ170" s="93"/>
      <c r="BQA170" s="93"/>
      <c r="BQB170" s="93"/>
      <c r="BQC170" s="93"/>
      <c r="BQD170" s="93"/>
      <c r="BQE170" s="93"/>
      <c r="BQF170" s="93"/>
      <c r="BQG170" s="93"/>
      <c r="BQH170" s="93"/>
      <c r="BQI170" s="93"/>
      <c r="BQJ170" s="93"/>
      <c r="BQK170" s="93"/>
      <c r="BQL170" s="93"/>
      <c r="BQM170" s="93"/>
      <c r="BQN170" s="93"/>
      <c r="BQO170" s="93"/>
      <c r="BQP170" s="93"/>
      <c r="BQQ170" s="93"/>
      <c r="BQR170" s="93"/>
      <c r="BQS170" s="93"/>
      <c r="BQT170" s="93"/>
      <c r="BQU170" s="93"/>
      <c r="BQV170" s="93"/>
      <c r="BQW170" s="93"/>
      <c r="BQX170" s="93"/>
      <c r="BQY170" s="93"/>
      <c r="BQZ170" s="93"/>
      <c r="BRA170" s="93"/>
      <c r="BRB170" s="93"/>
      <c r="BRC170" s="93"/>
      <c r="BRD170" s="93"/>
      <c r="BRE170" s="93"/>
      <c r="BRF170" s="93"/>
      <c r="BRG170" s="93"/>
      <c r="BRH170" s="93"/>
      <c r="BRI170" s="93"/>
      <c r="BRJ170" s="93"/>
      <c r="BRK170" s="93"/>
      <c r="BRL170" s="93"/>
      <c r="BRM170" s="93"/>
      <c r="BRN170" s="93"/>
      <c r="BRO170" s="93"/>
      <c r="BRP170" s="93"/>
      <c r="BRQ170" s="93"/>
      <c r="BRR170" s="93"/>
      <c r="BRS170" s="93"/>
      <c r="BRT170" s="93"/>
      <c r="BRU170" s="93"/>
      <c r="BRV170" s="93"/>
      <c r="BRW170" s="93"/>
      <c r="BRX170" s="93"/>
      <c r="BRY170" s="93"/>
      <c r="BRZ170" s="93"/>
      <c r="BSA170" s="93"/>
      <c r="BSB170" s="93"/>
      <c r="BSC170" s="93"/>
      <c r="BSD170" s="93"/>
      <c r="BSE170" s="93"/>
      <c r="BSF170" s="93"/>
      <c r="BSG170" s="93"/>
      <c r="BSH170" s="93"/>
      <c r="BSI170" s="93"/>
      <c r="BSJ170" s="93"/>
      <c r="BSK170" s="93"/>
      <c r="BSL170" s="93"/>
      <c r="BSM170" s="93"/>
      <c r="BSN170" s="93"/>
      <c r="BSO170" s="93"/>
      <c r="BSP170" s="93"/>
      <c r="BSQ170" s="93"/>
      <c r="BSR170" s="93"/>
      <c r="BSS170" s="93"/>
      <c r="BST170" s="93"/>
      <c r="BSU170" s="93"/>
      <c r="BSV170" s="93"/>
      <c r="BSW170" s="93"/>
      <c r="BSX170" s="93"/>
      <c r="BSY170" s="93"/>
      <c r="BSZ170" s="93"/>
      <c r="BTA170" s="93"/>
      <c r="BTB170" s="93"/>
      <c r="BTC170" s="93"/>
      <c r="BTD170" s="93"/>
      <c r="BTE170" s="93"/>
      <c r="BTF170" s="93"/>
      <c r="BTG170" s="93"/>
      <c r="BTH170" s="93"/>
      <c r="BTI170" s="93"/>
      <c r="BTJ170" s="93"/>
      <c r="BTK170" s="93"/>
      <c r="BTL170" s="93"/>
      <c r="BTM170" s="93"/>
      <c r="BTN170" s="93"/>
      <c r="BTO170" s="93"/>
      <c r="BTP170" s="93"/>
      <c r="BTQ170" s="93"/>
      <c r="BTR170" s="93"/>
      <c r="BTS170" s="93"/>
      <c r="BTT170" s="93"/>
      <c r="BTU170" s="93"/>
      <c r="BTV170" s="93"/>
      <c r="BTW170" s="93"/>
      <c r="BTX170" s="93"/>
      <c r="BTY170" s="93"/>
      <c r="BTZ170" s="93"/>
      <c r="BUA170" s="93"/>
      <c r="BUB170" s="93"/>
      <c r="BUC170" s="93"/>
      <c r="BUD170" s="93"/>
      <c r="BUE170" s="93"/>
      <c r="BUF170" s="93"/>
      <c r="BUG170" s="93"/>
      <c r="BUH170" s="93"/>
      <c r="BUI170" s="93"/>
      <c r="BUJ170" s="93"/>
      <c r="BUK170" s="93"/>
      <c r="BUL170" s="93"/>
      <c r="BUM170" s="93"/>
      <c r="BUN170" s="93"/>
      <c r="BUO170" s="93"/>
      <c r="BUP170" s="93"/>
      <c r="BUQ170" s="93"/>
      <c r="BUR170" s="93"/>
      <c r="BUS170" s="93"/>
      <c r="BUT170" s="93"/>
      <c r="BUU170" s="93"/>
      <c r="BUV170" s="93"/>
      <c r="BUW170" s="93"/>
      <c r="BUX170" s="93"/>
      <c r="BUY170" s="93"/>
      <c r="BUZ170" s="93"/>
      <c r="BVA170" s="93"/>
      <c r="BVB170" s="93"/>
      <c r="BVC170" s="93"/>
      <c r="BVD170" s="93"/>
      <c r="BVE170" s="93"/>
      <c r="BVF170" s="93"/>
      <c r="BVG170" s="93"/>
      <c r="BVH170" s="93"/>
      <c r="BVI170" s="93"/>
      <c r="BVJ170" s="93"/>
      <c r="BVK170" s="93"/>
      <c r="BVL170" s="93"/>
      <c r="BVM170" s="93"/>
      <c r="BVN170" s="93"/>
      <c r="BVO170" s="93"/>
      <c r="BVP170" s="93"/>
      <c r="BVQ170" s="93"/>
      <c r="BVR170" s="93"/>
      <c r="BVS170" s="93"/>
      <c r="BVT170" s="93"/>
      <c r="BVU170" s="93"/>
      <c r="BVV170" s="93"/>
      <c r="BVW170" s="93"/>
      <c r="BVX170" s="93"/>
      <c r="BVY170" s="93"/>
      <c r="BVZ170" s="93"/>
      <c r="BWA170" s="93"/>
      <c r="BWB170" s="93"/>
      <c r="BWC170" s="93"/>
      <c r="BWD170" s="93"/>
      <c r="BWE170" s="93"/>
      <c r="BWF170" s="93"/>
      <c r="BWG170" s="93"/>
      <c r="BWH170" s="93"/>
      <c r="BWI170" s="93"/>
      <c r="BWJ170" s="93"/>
      <c r="BWK170" s="93"/>
      <c r="BWL170" s="93"/>
      <c r="BWM170" s="93"/>
      <c r="BWN170" s="93"/>
      <c r="BWO170" s="93"/>
      <c r="BWP170" s="93"/>
      <c r="BWQ170" s="93"/>
      <c r="BWR170" s="93"/>
      <c r="BWS170" s="93"/>
      <c r="BWT170" s="93"/>
      <c r="BWU170" s="93"/>
      <c r="BWV170" s="93"/>
      <c r="BWW170" s="93"/>
      <c r="BWX170" s="93"/>
      <c r="BWY170" s="93"/>
      <c r="BWZ170" s="93"/>
      <c r="BXA170" s="93"/>
      <c r="BXB170" s="93"/>
      <c r="BXC170" s="93"/>
      <c r="BXD170" s="93"/>
      <c r="BXE170" s="93"/>
      <c r="BXF170" s="93"/>
      <c r="BXG170" s="93"/>
      <c r="BXH170" s="93"/>
      <c r="BXI170" s="93"/>
      <c r="BXJ170" s="93"/>
      <c r="BXK170" s="93"/>
      <c r="BXL170" s="93"/>
      <c r="BXM170" s="93"/>
      <c r="BXN170" s="93"/>
      <c r="BXO170" s="93"/>
      <c r="BXP170" s="93"/>
      <c r="BXQ170" s="93"/>
      <c r="BXR170" s="93"/>
      <c r="BXS170" s="93"/>
      <c r="BXT170" s="93"/>
      <c r="BXU170" s="93"/>
      <c r="BXV170" s="93"/>
      <c r="BXW170" s="93"/>
      <c r="BXX170" s="93"/>
      <c r="BXY170" s="93"/>
      <c r="BXZ170" s="93"/>
      <c r="BYA170" s="93"/>
      <c r="BYB170" s="93"/>
      <c r="BYC170" s="93"/>
      <c r="BYD170" s="93"/>
      <c r="BYE170" s="93"/>
      <c r="BYF170" s="93"/>
      <c r="BYG170" s="93"/>
      <c r="BYH170" s="93"/>
      <c r="BYI170" s="93"/>
      <c r="BYJ170" s="93"/>
      <c r="BYK170" s="93"/>
      <c r="BYL170" s="93"/>
      <c r="BYM170" s="93"/>
      <c r="BYN170" s="93"/>
      <c r="BYO170" s="93"/>
      <c r="BYP170" s="93"/>
      <c r="BYQ170" s="93"/>
      <c r="BYR170" s="93"/>
      <c r="BYS170" s="93"/>
      <c r="BYT170" s="93"/>
      <c r="BYU170" s="93"/>
      <c r="BYV170" s="93"/>
      <c r="BYW170" s="93"/>
      <c r="BYX170" s="93"/>
      <c r="BYY170" s="93"/>
      <c r="BYZ170" s="93"/>
      <c r="BZA170" s="93"/>
      <c r="BZB170" s="93"/>
      <c r="BZC170" s="93"/>
      <c r="BZD170" s="93"/>
      <c r="BZE170" s="93"/>
      <c r="BZF170" s="93"/>
      <c r="BZG170" s="93"/>
      <c r="BZH170" s="93"/>
      <c r="BZI170" s="93"/>
      <c r="BZJ170" s="93"/>
      <c r="BZK170" s="93"/>
      <c r="BZL170" s="93"/>
      <c r="BZM170" s="93"/>
      <c r="BZN170" s="93"/>
      <c r="BZO170" s="93"/>
      <c r="BZP170" s="93"/>
      <c r="BZQ170" s="93"/>
      <c r="BZR170" s="93"/>
      <c r="BZS170" s="93"/>
      <c r="BZT170" s="93"/>
      <c r="BZU170" s="93"/>
      <c r="BZV170" s="93"/>
      <c r="BZW170" s="93"/>
      <c r="BZX170" s="93"/>
      <c r="BZY170" s="93"/>
      <c r="BZZ170" s="93"/>
      <c r="CAA170" s="93"/>
      <c r="CAB170" s="93"/>
      <c r="CAC170" s="93"/>
      <c r="CAD170" s="93"/>
      <c r="CAE170" s="93"/>
      <c r="CAF170" s="93"/>
      <c r="CAG170" s="93"/>
      <c r="CAH170" s="93"/>
      <c r="CAI170" s="93"/>
      <c r="CAJ170" s="93"/>
      <c r="CAK170" s="93"/>
      <c r="CAL170" s="93"/>
      <c r="CAM170" s="93"/>
      <c r="CAN170" s="93"/>
      <c r="CAO170" s="93"/>
      <c r="CAP170" s="93"/>
      <c r="CAQ170" s="93"/>
      <c r="CAR170" s="93"/>
      <c r="CAS170" s="93"/>
      <c r="CAT170" s="93"/>
      <c r="CAU170" s="93"/>
      <c r="CAV170" s="93"/>
      <c r="CAW170" s="93"/>
      <c r="CAX170" s="93"/>
      <c r="CAY170" s="93"/>
      <c r="CAZ170" s="93"/>
      <c r="CBA170" s="93"/>
      <c r="CBB170" s="93"/>
      <c r="CBC170" s="93"/>
      <c r="CBD170" s="93"/>
      <c r="CBE170" s="93"/>
      <c r="CBF170" s="93"/>
      <c r="CBG170" s="93"/>
      <c r="CBH170" s="93"/>
      <c r="CBI170" s="93"/>
      <c r="CBJ170" s="93"/>
      <c r="CBK170" s="93"/>
      <c r="CBL170" s="93"/>
      <c r="CBM170" s="93"/>
      <c r="CBN170" s="93"/>
      <c r="CBO170" s="93"/>
      <c r="CBP170" s="93"/>
      <c r="CBQ170" s="93"/>
      <c r="CBR170" s="93"/>
      <c r="CBS170" s="93"/>
      <c r="CBT170" s="93"/>
      <c r="CBU170" s="93"/>
      <c r="CBV170" s="93"/>
      <c r="CBW170" s="93"/>
      <c r="CBX170" s="93"/>
      <c r="CBY170" s="93"/>
      <c r="CBZ170" s="93"/>
      <c r="CCA170" s="93"/>
      <c r="CCB170" s="93"/>
      <c r="CCC170" s="93"/>
      <c r="CCD170" s="93"/>
      <c r="CCE170" s="93"/>
      <c r="CCF170" s="93"/>
      <c r="CCG170" s="93"/>
      <c r="CCH170" s="93"/>
      <c r="CCI170" s="93"/>
      <c r="CCJ170" s="93"/>
      <c r="CCK170" s="93"/>
      <c r="CCL170" s="93"/>
      <c r="CCM170" s="93"/>
      <c r="CCN170" s="93"/>
      <c r="CCO170" s="93"/>
      <c r="CCP170" s="93"/>
      <c r="CCQ170" s="93"/>
      <c r="CCR170" s="93"/>
      <c r="CCS170" s="93"/>
      <c r="CCT170" s="93"/>
      <c r="CCU170" s="93"/>
      <c r="CCV170" s="93"/>
      <c r="CCW170" s="93"/>
      <c r="CCX170" s="93"/>
      <c r="CCY170" s="93"/>
      <c r="CCZ170" s="93"/>
      <c r="CDA170" s="93"/>
      <c r="CDB170" s="93"/>
      <c r="CDC170" s="93"/>
      <c r="CDD170" s="93"/>
      <c r="CDE170" s="93"/>
      <c r="CDF170" s="93"/>
      <c r="CDG170" s="93"/>
      <c r="CDH170" s="93"/>
      <c r="CDI170" s="93"/>
      <c r="CDJ170" s="93"/>
      <c r="CDK170" s="93"/>
      <c r="CDL170" s="93"/>
      <c r="CDM170" s="93"/>
      <c r="CDN170" s="93"/>
      <c r="CDO170" s="93"/>
      <c r="CDP170" s="93"/>
      <c r="CDQ170" s="93"/>
      <c r="CDR170" s="93"/>
      <c r="CDS170" s="93"/>
      <c r="CDT170" s="93"/>
      <c r="CDU170" s="93"/>
      <c r="CDV170" s="93"/>
      <c r="CDW170" s="93"/>
      <c r="CDX170" s="93"/>
      <c r="CDY170" s="93"/>
      <c r="CDZ170" s="93"/>
      <c r="CEA170" s="93"/>
      <c r="CEB170" s="93"/>
      <c r="CEC170" s="93"/>
      <c r="CED170" s="93"/>
      <c r="CEE170" s="93"/>
      <c r="CEF170" s="93"/>
      <c r="CEG170" s="93"/>
      <c r="CEH170" s="93"/>
      <c r="CEI170" s="93"/>
      <c r="CEJ170" s="93"/>
      <c r="CEK170" s="93"/>
      <c r="CEL170" s="93"/>
      <c r="CEM170" s="93"/>
      <c r="CEN170" s="93"/>
      <c r="CEO170" s="93"/>
      <c r="CEP170" s="93"/>
      <c r="CEQ170" s="93"/>
      <c r="CER170" s="93"/>
      <c r="CES170" s="93"/>
      <c r="CET170" s="93"/>
      <c r="CEU170" s="93"/>
      <c r="CEV170" s="93"/>
      <c r="CEW170" s="93"/>
      <c r="CEX170" s="93"/>
      <c r="CEY170" s="93"/>
      <c r="CEZ170" s="93"/>
      <c r="CFA170" s="93"/>
      <c r="CFB170" s="93"/>
      <c r="CFC170" s="93"/>
      <c r="CFD170" s="93"/>
      <c r="CFE170" s="93"/>
      <c r="CFF170" s="93"/>
      <c r="CFG170" s="93"/>
      <c r="CFH170" s="93"/>
      <c r="CFI170" s="93"/>
      <c r="CFJ170" s="93"/>
      <c r="CFK170" s="93"/>
      <c r="CFL170" s="93"/>
      <c r="CFM170" s="93"/>
      <c r="CFN170" s="93"/>
      <c r="CFO170" s="93"/>
      <c r="CFP170" s="93"/>
      <c r="CFQ170" s="93"/>
      <c r="CFR170" s="93"/>
      <c r="CFS170" s="93"/>
      <c r="CFT170" s="93"/>
      <c r="CFU170" s="93"/>
      <c r="CFV170" s="93"/>
      <c r="CFW170" s="93"/>
      <c r="CFX170" s="93"/>
      <c r="CFY170" s="93"/>
      <c r="CFZ170" s="93"/>
      <c r="CGA170" s="93"/>
      <c r="CGB170" s="93"/>
      <c r="CGC170" s="93"/>
      <c r="CGD170" s="93"/>
      <c r="CGE170" s="93"/>
      <c r="CGF170" s="93"/>
      <c r="CGG170" s="93"/>
      <c r="CGH170" s="93"/>
      <c r="CGI170" s="93"/>
      <c r="CGJ170" s="93"/>
      <c r="CGK170" s="93"/>
      <c r="CGL170" s="93"/>
      <c r="CGM170" s="93"/>
      <c r="CGN170" s="93"/>
      <c r="CGO170" s="93"/>
      <c r="CGP170" s="93"/>
      <c r="CGQ170" s="93"/>
      <c r="CGR170" s="93"/>
      <c r="CGS170" s="93"/>
      <c r="CGT170" s="93"/>
      <c r="CGU170" s="93"/>
      <c r="CGV170" s="93"/>
      <c r="CGW170" s="93"/>
      <c r="CGX170" s="93"/>
      <c r="CGY170" s="93"/>
      <c r="CGZ170" s="93"/>
      <c r="CHA170" s="93"/>
      <c r="CHB170" s="93"/>
      <c r="CHC170" s="93"/>
      <c r="CHD170" s="93"/>
      <c r="CHE170" s="93"/>
      <c r="CHF170" s="93"/>
      <c r="CHG170" s="93"/>
      <c r="CHH170" s="93"/>
      <c r="CHI170" s="93"/>
      <c r="CHJ170" s="93"/>
      <c r="CHK170" s="93"/>
      <c r="CHL170" s="93"/>
      <c r="CHM170" s="93"/>
      <c r="CHN170" s="93"/>
      <c r="CHO170" s="93"/>
      <c r="CHP170" s="93"/>
      <c r="CHQ170" s="93"/>
      <c r="CHR170" s="93"/>
      <c r="CHS170" s="93"/>
      <c r="CHT170" s="93"/>
      <c r="CHU170" s="93"/>
      <c r="CHV170" s="93"/>
      <c r="CHW170" s="93"/>
      <c r="CHX170" s="93"/>
      <c r="CHY170" s="93"/>
      <c r="CHZ170" s="93"/>
      <c r="CIA170" s="93"/>
      <c r="CIB170" s="93"/>
      <c r="CIC170" s="93"/>
      <c r="CID170" s="93"/>
      <c r="CIE170" s="93"/>
      <c r="CIF170" s="93"/>
      <c r="CIG170" s="93"/>
      <c r="CIH170" s="93"/>
      <c r="CII170" s="93"/>
      <c r="CIJ170" s="93"/>
      <c r="CIK170" s="93"/>
      <c r="CIL170" s="93"/>
      <c r="CIM170" s="93"/>
      <c r="CIN170" s="93"/>
      <c r="CIO170" s="93"/>
      <c r="CIP170" s="93"/>
      <c r="CIQ170" s="93"/>
      <c r="CIR170" s="93"/>
      <c r="CIS170" s="93"/>
      <c r="CIT170" s="93"/>
      <c r="CIU170" s="93"/>
      <c r="CIV170" s="93"/>
      <c r="CIW170" s="93"/>
      <c r="CIX170" s="93"/>
      <c r="CIY170" s="93"/>
      <c r="CIZ170" s="93"/>
      <c r="CJA170" s="93"/>
      <c r="CJB170" s="93"/>
      <c r="CJC170" s="93"/>
      <c r="CJD170" s="93"/>
      <c r="CJE170" s="93"/>
      <c r="CJF170" s="93"/>
      <c r="CJG170" s="93"/>
      <c r="CJH170" s="93"/>
      <c r="CJI170" s="93"/>
      <c r="CJJ170" s="93"/>
      <c r="CJK170" s="93"/>
      <c r="CJL170" s="93"/>
      <c r="CJM170" s="93"/>
      <c r="CJN170" s="93"/>
      <c r="CJO170" s="93"/>
      <c r="CJP170" s="93"/>
      <c r="CJQ170" s="93"/>
      <c r="CJR170" s="93"/>
      <c r="CJS170" s="93"/>
      <c r="CJT170" s="93"/>
      <c r="CJU170" s="93"/>
      <c r="CJV170" s="93"/>
      <c r="CJW170" s="93"/>
      <c r="CJX170" s="93"/>
      <c r="CJY170" s="93"/>
      <c r="CJZ170" s="93"/>
      <c r="CKA170" s="93"/>
      <c r="CKB170" s="93"/>
      <c r="CKC170" s="93"/>
      <c r="CKD170" s="93"/>
      <c r="CKE170" s="93"/>
      <c r="CKF170" s="93"/>
      <c r="CKG170" s="93"/>
      <c r="CKH170" s="93"/>
      <c r="CKI170" s="93"/>
      <c r="CKJ170" s="93"/>
      <c r="CKK170" s="93"/>
      <c r="CKL170" s="93"/>
      <c r="CKM170" s="93"/>
      <c r="CKN170" s="93"/>
      <c r="CKO170" s="93"/>
      <c r="CKP170" s="93"/>
      <c r="CKQ170" s="93"/>
      <c r="CKR170" s="93"/>
      <c r="CKS170" s="93"/>
      <c r="CKT170" s="93"/>
      <c r="CKU170" s="93"/>
      <c r="CKV170" s="93"/>
      <c r="CKW170" s="93"/>
      <c r="CKX170" s="93"/>
      <c r="CKY170" s="93"/>
      <c r="CKZ170" s="93"/>
      <c r="CLA170" s="93"/>
      <c r="CLB170" s="93"/>
      <c r="CLC170" s="93"/>
      <c r="CLD170" s="93"/>
      <c r="CLE170" s="93"/>
      <c r="CLF170" s="93"/>
      <c r="CLG170" s="93"/>
      <c r="CLH170" s="93"/>
      <c r="CLI170" s="93"/>
      <c r="CLJ170" s="93"/>
      <c r="CLK170" s="93"/>
      <c r="CLL170" s="93"/>
      <c r="CLM170" s="93"/>
      <c r="CLN170" s="93"/>
      <c r="CLO170" s="93"/>
      <c r="CLP170" s="93"/>
      <c r="CLQ170" s="93"/>
      <c r="CLR170" s="93"/>
      <c r="CLS170" s="93"/>
      <c r="CLT170" s="93"/>
      <c r="CLU170" s="93"/>
      <c r="CLV170" s="93"/>
      <c r="CLW170" s="93"/>
      <c r="CLX170" s="93"/>
      <c r="CLY170" s="93"/>
      <c r="CLZ170" s="93"/>
      <c r="CMA170" s="93"/>
      <c r="CMB170" s="93"/>
      <c r="CMC170" s="93"/>
      <c r="CMD170" s="93"/>
      <c r="CME170" s="93"/>
      <c r="CMF170" s="93"/>
      <c r="CMG170" s="93"/>
      <c r="CMH170" s="93"/>
      <c r="CMI170" s="93"/>
      <c r="CMJ170" s="93"/>
      <c r="CMK170" s="93"/>
      <c r="CML170" s="93"/>
      <c r="CMM170" s="93"/>
      <c r="CMN170" s="93"/>
      <c r="CMO170" s="93"/>
      <c r="CMP170" s="93"/>
      <c r="CMQ170" s="93"/>
      <c r="CMR170" s="93"/>
      <c r="CMS170" s="93"/>
      <c r="CMT170" s="93"/>
      <c r="CMU170" s="93"/>
      <c r="CMV170" s="93"/>
      <c r="CMW170" s="93"/>
      <c r="CMX170" s="93"/>
      <c r="CMY170" s="93"/>
      <c r="CMZ170" s="93"/>
      <c r="CNA170" s="93"/>
      <c r="CNB170" s="93"/>
      <c r="CNC170" s="93"/>
      <c r="CND170" s="93"/>
      <c r="CNE170" s="93"/>
      <c r="CNF170" s="93"/>
      <c r="CNG170" s="93"/>
      <c r="CNH170" s="93"/>
      <c r="CNI170" s="93"/>
      <c r="CNJ170" s="93"/>
      <c r="CNK170" s="93"/>
      <c r="CNL170" s="93"/>
      <c r="CNM170" s="93"/>
      <c r="CNN170" s="93"/>
      <c r="CNO170" s="93"/>
      <c r="CNP170" s="93"/>
      <c r="CNQ170" s="93"/>
      <c r="CNR170" s="93"/>
      <c r="CNS170" s="93"/>
      <c r="CNT170" s="93"/>
      <c r="CNU170" s="93"/>
      <c r="CNV170" s="93"/>
      <c r="CNW170" s="93"/>
      <c r="CNX170" s="93"/>
      <c r="CNY170" s="93"/>
      <c r="CNZ170" s="93"/>
      <c r="COA170" s="93"/>
      <c r="COB170" s="93"/>
      <c r="COC170" s="93"/>
      <c r="COD170" s="93"/>
      <c r="COE170" s="93"/>
      <c r="COF170" s="93"/>
      <c r="COG170" s="93"/>
      <c r="COH170" s="93"/>
      <c r="COI170" s="93"/>
      <c r="COJ170" s="93"/>
      <c r="COK170" s="93"/>
      <c r="COL170" s="93"/>
      <c r="COM170" s="93"/>
      <c r="CON170" s="93"/>
      <c r="COO170" s="93"/>
      <c r="COP170" s="93"/>
      <c r="COQ170" s="93"/>
      <c r="COR170" s="93"/>
      <c r="COS170" s="93"/>
      <c r="COT170" s="93"/>
      <c r="COU170" s="93"/>
      <c r="COV170" s="93"/>
      <c r="COW170" s="93"/>
      <c r="COX170" s="93"/>
      <c r="COY170" s="93"/>
      <c r="COZ170" s="93"/>
      <c r="CPA170" s="93"/>
      <c r="CPB170" s="93"/>
      <c r="CPC170" s="93"/>
      <c r="CPD170" s="93"/>
      <c r="CPE170" s="93"/>
      <c r="CPF170" s="93"/>
      <c r="CPG170" s="93"/>
      <c r="CPH170" s="93"/>
      <c r="CPI170" s="93"/>
      <c r="CPJ170" s="93"/>
      <c r="CPK170" s="93"/>
      <c r="CPL170" s="93"/>
      <c r="CPM170" s="93"/>
      <c r="CPN170" s="93"/>
      <c r="CPO170" s="93"/>
      <c r="CPP170" s="93"/>
      <c r="CPQ170" s="93"/>
      <c r="CPR170" s="93"/>
      <c r="CPS170" s="93"/>
      <c r="CPT170" s="93"/>
      <c r="CPU170" s="93"/>
      <c r="CPV170" s="93"/>
      <c r="CPW170" s="93"/>
      <c r="CPX170" s="93"/>
      <c r="CPY170" s="93"/>
      <c r="CPZ170" s="93"/>
      <c r="CQA170" s="93"/>
      <c r="CQB170" s="93"/>
      <c r="CQC170" s="93"/>
      <c r="CQD170" s="93"/>
      <c r="CQE170" s="93"/>
      <c r="CQF170" s="93"/>
      <c r="CQG170" s="93"/>
      <c r="CQH170" s="93"/>
      <c r="CQI170" s="93"/>
      <c r="CQJ170" s="93"/>
      <c r="CQK170" s="93"/>
      <c r="CQL170" s="93"/>
      <c r="CQM170" s="93"/>
      <c r="CQN170" s="93"/>
      <c r="CQO170" s="93"/>
      <c r="CQP170" s="93"/>
      <c r="CQQ170" s="93"/>
      <c r="CQR170" s="93"/>
      <c r="CQS170" s="93"/>
      <c r="CQT170" s="93"/>
      <c r="CQU170" s="93"/>
      <c r="CQV170" s="93"/>
      <c r="CQW170" s="93"/>
      <c r="CQX170" s="93"/>
      <c r="CQY170" s="93"/>
      <c r="CQZ170" s="93"/>
      <c r="CRA170" s="93"/>
      <c r="CRB170" s="93"/>
      <c r="CRC170" s="93"/>
      <c r="CRD170" s="93"/>
      <c r="CRE170" s="93"/>
      <c r="CRF170" s="93"/>
      <c r="CRG170" s="93"/>
      <c r="CRH170" s="93"/>
      <c r="CRI170" s="93"/>
      <c r="CRJ170" s="93"/>
      <c r="CRK170" s="93"/>
      <c r="CRL170" s="93"/>
      <c r="CRM170" s="93"/>
      <c r="CRN170" s="93"/>
      <c r="CRO170" s="93"/>
      <c r="CRP170" s="93"/>
      <c r="CRQ170" s="93"/>
      <c r="CRR170" s="93"/>
      <c r="CRS170" s="93"/>
      <c r="CRT170" s="93"/>
      <c r="CRU170" s="93"/>
      <c r="CRV170" s="93"/>
      <c r="CRW170" s="93"/>
      <c r="CRX170" s="93"/>
      <c r="CRY170" s="93"/>
      <c r="CRZ170" s="93"/>
      <c r="CSA170" s="93"/>
      <c r="CSB170" s="93"/>
      <c r="CSC170" s="93"/>
      <c r="CSD170" s="93"/>
      <c r="CSE170" s="93"/>
      <c r="CSF170" s="93"/>
      <c r="CSG170" s="93"/>
      <c r="CSH170" s="93"/>
      <c r="CSI170" s="93"/>
      <c r="CSJ170" s="93"/>
      <c r="CSK170" s="93"/>
      <c r="CSL170" s="93"/>
      <c r="CSM170" s="93"/>
      <c r="CSN170" s="93"/>
      <c r="CSO170" s="93"/>
      <c r="CSP170" s="93"/>
      <c r="CSQ170" s="93"/>
      <c r="CSR170" s="93"/>
      <c r="CSS170" s="93"/>
      <c r="CST170" s="93"/>
      <c r="CSU170" s="93"/>
      <c r="CSV170" s="93"/>
      <c r="CSW170" s="93"/>
      <c r="CSX170" s="93"/>
      <c r="CSY170" s="93"/>
      <c r="CSZ170" s="93"/>
      <c r="CTA170" s="93"/>
      <c r="CTB170" s="93"/>
      <c r="CTC170" s="93"/>
      <c r="CTD170" s="93"/>
      <c r="CTE170" s="93"/>
      <c r="CTF170" s="93"/>
      <c r="CTG170" s="93"/>
      <c r="CTH170" s="93"/>
      <c r="CTI170" s="93"/>
      <c r="CTJ170" s="93"/>
      <c r="CTK170" s="93"/>
      <c r="CTL170" s="93"/>
      <c r="CTM170" s="93"/>
      <c r="CTN170" s="93"/>
      <c r="CTO170" s="93"/>
      <c r="CTP170" s="93"/>
      <c r="CTQ170" s="93"/>
      <c r="CTR170" s="93"/>
      <c r="CTS170" s="93"/>
      <c r="CTT170" s="93"/>
      <c r="CTU170" s="93"/>
      <c r="CTV170" s="93"/>
      <c r="CTW170" s="93"/>
      <c r="CTX170" s="93"/>
      <c r="CTY170" s="93"/>
      <c r="CTZ170" s="93"/>
      <c r="CUA170" s="93"/>
      <c r="CUB170" s="93"/>
      <c r="CUC170" s="93"/>
      <c r="CUD170" s="93"/>
      <c r="CUE170" s="93"/>
      <c r="CUF170" s="93"/>
      <c r="CUG170" s="93"/>
      <c r="CUH170" s="93"/>
      <c r="CUI170" s="93"/>
      <c r="CUJ170" s="93"/>
      <c r="CUK170" s="93"/>
      <c r="CUL170" s="93"/>
      <c r="CUM170" s="93"/>
      <c r="CUN170" s="93"/>
      <c r="CUO170" s="93"/>
      <c r="CUP170" s="93"/>
      <c r="CUQ170" s="93"/>
      <c r="CUR170" s="93"/>
      <c r="CUS170" s="93"/>
      <c r="CUT170" s="93"/>
      <c r="CUU170" s="93"/>
      <c r="CUV170" s="93"/>
      <c r="CUW170" s="93"/>
      <c r="CUX170" s="93"/>
      <c r="CUY170" s="93"/>
      <c r="CUZ170" s="93"/>
      <c r="CVA170" s="93"/>
      <c r="CVB170" s="93"/>
      <c r="CVC170" s="93"/>
      <c r="CVD170" s="93"/>
      <c r="CVE170" s="93"/>
      <c r="CVF170" s="93"/>
      <c r="CVG170" s="93"/>
      <c r="CVH170" s="93"/>
      <c r="CVI170" s="93"/>
      <c r="CVJ170" s="93"/>
      <c r="CVK170" s="93"/>
      <c r="CVL170" s="93"/>
      <c r="CVM170" s="93"/>
      <c r="CVN170" s="93"/>
      <c r="CVO170" s="93"/>
      <c r="CVP170" s="93"/>
      <c r="CVQ170" s="93"/>
      <c r="CVR170" s="93"/>
      <c r="CVS170" s="93"/>
      <c r="CVT170" s="93"/>
      <c r="CVU170" s="93"/>
      <c r="CVV170" s="93"/>
      <c r="CVW170" s="93"/>
      <c r="CVX170" s="93"/>
      <c r="CVY170" s="93"/>
      <c r="CVZ170" s="93"/>
      <c r="CWA170" s="93"/>
      <c r="CWB170" s="93"/>
      <c r="CWC170" s="93"/>
      <c r="CWD170" s="93"/>
      <c r="CWE170" s="93"/>
      <c r="CWF170" s="93"/>
      <c r="CWG170" s="93"/>
      <c r="CWH170" s="93"/>
      <c r="CWI170" s="93"/>
      <c r="CWJ170" s="93"/>
      <c r="CWK170" s="93"/>
      <c r="CWL170" s="93"/>
      <c r="CWM170" s="93"/>
      <c r="CWN170" s="93"/>
      <c r="CWO170" s="93"/>
      <c r="CWP170" s="93"/>
      <c r="CWQ170" s="93"/>
      <c r="CWR170" s="93"/>
      <c r="CWS170" s="93"/>
      <c r="CWT170" s="93"/>
      <c r="CWU170" s="93"/>
      <c r="CWV170" s="93"/>
      <c r="CWW170" s="93"/>
      <c r="CWX170" s="93"/>
      <c r="CWY170" s="93"/>
      <c r="CWZ170" s="93"/>
      <c r="CXA170" s="93"/>
      <c r="CXB170" s="93"/>
      <c r="CXC170" s="93"/>
      <c r="CXD170" s="93"/>
      <c r="CXE170" s="93"/>
      <c r="CXF170" s="93"/>
      <c r="CXG170" s="93"/>
      <c r="CXH170" s="93"/>
      <c r="CXI170" s="93"/>
      <c r="CXJ170" s="93"/>
      <c r="CXK170" s="93"/>
      <c r="CXL170" s="93"/>
      <c r="CXM170" s="93"/>
      <c r="CXN170" s="93"/>
      <c r="CXO170" s="93"/>
      <c r="CXP170" s="93"/>
      <c r="CXQ170" s="93"/>
      <c r="CXR170" s="93"/>
      <c r="CXS170" s="93"/>
      <c r="CXT170" s="93"/>
      <c r="CXU170" s="93"/>
      <c r="CXV170" s="93"/>
      <c r="CXW170" s="93"/>
      <c r="CXX170" s="93"/>
      <c r="CXY170" s="93"/>
      <c r="CXZ170" s="93"/>
      <c r="CYA170" s="93"/>
      <c r="CYB170" s="93"/>
      <c r="CYC170" s="93"/>
      <c r="CYD170" s="93"/>
      <c r="CYE170" s="93"/>
      <c r="CYF170" s="93"/>
      <c r="CYG170" s="93"/>
      <c r="CYH170" s="93"/>
      <c r="CYI170" s="93"/>
      <c r="CYJ170" s="93"/>
      <c r="CYK170" s="93"/>
      <c r="CYL170" s="93"/>
      <c r="CYM170" s="93"/>
      <c r="CYN170" s="93"/>
      <c r="CYO170" s="93"/>
      <c r="CYP170" s="93"/>
      <c r="CYQ170" s="93"/>
      <c r="CYR170" s="93"/>
      <c r="CYS170" s="93"/>
      <c r="CYT170" s="93"/>
      <c r="CYU170" s="93"/>
      <c r="CYV170" s="93"/>
      <c r="CYW170" s="93"/>
      <c r="CYX170" s="93"/>
      <c r="CYY170" s="93"/>
      <c r="CYZ170" s="93"/>
      <c r="CZA170" s="93"/>
      <c r="CZB170" s="93"/>
      <c r="CZC170" s="93"/>
      <c r="CZD170" s="93"/>
      <c r="CZE170" s="93"/>
      <c r="CZF170" s="93"/>
      <c r="CZG170" s="93"/>
      <c r="CZH170" s="93"/>
      <c r="CZI170" s="93"/>
      <c r="CZJ170" s="93"/>
      <c r="CZK170" s="93"/>
      <c r="CZL170" s="93"/>
      <c r="CZM170" s="93"/>
      <c r="CZN170" s="93"/>
      <c r="CZO170" s="93"/>
      <c r="CZP170" s="93"/>
      <c r="CZQ170" s="93"/>
      <c r="CZR170" s="93"/>
      <c r="CZS170" s="93"/>
      <c r="CZT170" s="93"/>
      <c r="CZU170" s="93"/>
      <c r="CZV170" s="93"/>
      <c r="CZW170" s="93"/>
      <c r="CZX170" s="93"/>
      <c r="CZY170" s="93"/>
      <c r="CZZ170" s="93"/>
      <c r="DAA170" s="93"/>
      <c r="DAB170" s="93"/>
      <c r="DAC170" s="93"/>
      <c r="DAD170" s="93"/>
      <c r="DAE170" s="93"/>
      <c r="DAF170" s="93"/>
      <c r="DAG170" s="93"/>
      <c r="DAH170" s="93"/>
      <c r="DAI170" s="93"/>
      <c r="DAJ170" s="93"/>
      <c r="DAK170" s="93"/>
      <c r="DAL170" s="93"/>
      <c r="DAM170" s="93"/>
      <c r="DAN170" s="93"/>
      <c r="DAO170" s="93"/>
      <c r="DAP170" s="93"/>
      <c r="DAQ170" s="93"/>
      <c r="DAR170" s="93"/>
      <c r="DAS170" s="93"/>
      <c r="DAT170" s="93"/>
      <c r="DAU170" s="93"/>
      <c r="DAV170" s="93"/>
      <c r="DAW170" s="93"/>
      <c r="DAX170" s="93"/>
      <c r="DAY170" s="93"/>
      <c r="DAZ170" s="93"/>
      <c r="DBA170" s="93"/>
      <c r="DBB170" s="93"/>
      <c r="DBC170" s="93"/>
      <c r="DBD170" s="93"/>
      <c r="DBE170" s="93"/>
      <c r="DBF170" s="93"/>
      <c r="DBG170" s="93"/>
      <c r="DBH170" s="93"/>
      <c r="DBI170" s="93"/>
      <c r="DBJ170" s="93"/>
      <c r="DBK170" s="93"/>
      <c r="DBL170" s="93"/>
      <c r="DBM170" s="93"/>
      <c r="DBN170" s="93"/>
      <c r="DBO170" s="93"/>
      <c r="DBP170" s="93"/>
      <c r="DBQ170" s="93"/>
      <c r="DBR170" s="93"/>
      <c r="DBS170" s="93"/>
      <c r="DBT170" s="93"/>
      <c r="DBU170" s="93"/>
      <c r="DBV170" s="93"/>
      <c r="DBW170" s="93"/>
      <c r="DBX170" s="93"/>
      <c r="DBY170" s="93"/>
      <c r="DBZ170" s="93"/>
      <c r="DCA170" s="93"/>
      <c r="DCB170" s="93"/>
      <c r="DCC170" s="93"/>
      <c r="DCD170" s="93"/>
      <c r="DCE170" s="93"/>
      <c r="DCF170" s="93"/>
      <c r="DCG170" s="93"/>
      <c r="DCH170" s="93"/>
      <c r="DCI170" s="93"/>
      <c r="DCJ170" s="93"/>
      <c r="DCK170" s="93"/>
      <c r="DCL170" s="93"/>
      <c r="DCM170" s="93"/>
      <c r="DCN170" s="93"/>
      <c r="DCO170" s="93"/>
      <c r="DCP170" s="93"/>
      <c r="DCQ170" s="93"/>
      <c r="DCR170" s="93"/>
      <c r="DCS170" s="93"/>
      <c r="DCT170" s="93"/>
      <c r="DCU170" s="93"/>
      <c r="DCV170" s="93"/>
      <c r="DCW170" s="93"/>
      <c r="DCX170" s="93"/>
      <c r="DCY170" s="93"/>
      <c r="DCZ170" s="93"/>
      <c r="DDA170" s="93"/>
      <c r="DDB170" s="93"/>
      <c r="DDC170" s="93"/>
      <c r="DDD170" s="93"/>
      <c r="DDE170" s="93"/>
      <c r="DDF170" s="93"/>
      <c r="DDG170" s="93"/>
      <c r="DDH170" s="93"/>
      <c r="DDI170" s="93"/>
      <c r="DDJ170" s="93"/>
      <c r="DDK170" s="93"/>
      <c r="DDL170" s="93"/>
      <c r="DDM170" s="93"/>
      <c r="DDN170" s="93"/>
      <c r="DDO170" s="93"/>
      <c r="DDP170" s="93"/>
      <c r="DDQ170" s="93"/>
      <c r="DDR170" s="93"/>
      <c r="DDS170" s="93"/>
      <c r="DDT170" s="93"/>
      <c r="DDU170" s="93"/>
      <c r="DDV170" s="93"/>
      <c r="DDW170" s="93"/>
      <c r="DDX170" s="93"/>
      <c r="DDY170" s="93"/>
      <c r="DDZ170" s="93"/>
      <c r="DEA170" s="93"/>
      <c r="DEB170" s="93"/>
      <c r="DEC170" s="93"/>
      <c r="DED170" s="93"/>
      <c r="DEE170" s="93"/>
      <c r="DEF170" s="93"/>
      <c r="DEG170" s="93"/>
      <c r="DEH170" s="93"/>
      <c r="DEI170" s="93"/>
      <c r="DEJ170" s="93"/>
      <c r="DEK170" s="93"/>
      <c r="DEL170" s="93"/>
      <c r="DEM170" s="93"/>
      <c r="DEN170" s="93"/>
      <c r="DEO170" s="93"/>
      <c r="DEP170" s="93"/>
      <c r="DEQ170" s="93"/>
      <c r="DER170" s="93"/>
      <c r="DES170" s="93"/>
      <c r="DET170" s="93"/>
      <c r="DEU170" s="93"/>
      <c r="DEV170" s="93"/>
      <c r="DEW170" s="93"/>
      <c r="DEX170" s="93"/>
      <c r="DEY170" s="93"/>
      <c r="DEZ170" s="93"/>
      <c r="DFA170" s="93"/>
      <c r="DFB170" s="93"/>
      <c r="DFC170" s="93"/>
      <c r="DFD170" s="93"/>
      <c r="DFE170" s="93"/>
      <c r="DFF170" s="93"/>
      <c r="DFG170" s="93"/>
      <c r="DFH170" s="93"/>
      <c r="DFI170" s="93"/>
      <c r="DFJ170" s="93"/>
      <c r="DFK170" s="93"/>
      <c r="DFL170" s="93"/>
      <c r="DFM170" s="93"/>
      <c r="DFN170" s="93"/>
      <c r="DFO170" s="93"/>
      <c r="DFP170" s="93"/>
      <c r="DFQ170" s="93"/>
      <c r="DFR170" s="93"/>
      <c r="DFS170" s="93"/>
      <c r="DFT170" s="93"/>
      <c r="DFU170" s="93"/>
      <c r="DFV170" s="93"/>
      <c r="DFW170" s="93"/>
      <c r="DFX170" s="93"/>
      <c r="DFY170" s="93"/>
      <c r="DFZ170" s="93"/>
      <c r="DGA170" s="93"/>
      <c r="DGB170" s="93"/>
      <c r="DGC170" s="93"/>
      <c r="DGD170" s="93"/>
      <c r="DGE170" s="93"/>
      <c r="DGF170" s="93"/>
      <c r="DGG170" s="93"/>
      <c r="DGH170" s="93"/>
      <c r="DGI170" s="93"/>
      <c r="DGJ170" s="93"/>
      <c r="DGK170" s="93"/>
      <c r="DGL170" s="93"/>
      <c r="DGM170" s="93"/>
      <c r="DGN170" s="93"/>
      <c r="DGO170" s="93"/>
      <c r="DGP170" s="93"/>
      <c r="DGQ170" s="93"/>
      <c r="DGR170" s="93"/>
      <c r="DGS170" s="93"/>
      <c r="DGT170" s="93"/>
      <c r="DGU170" s="93"/>
      <c r="DGV170" s="93"/>
      <c r="DGW170" s="93"/>
      <c r="DGX170" s="93"/>
      <c r="DGY170" s="93"/>
      <c r="DGZ170" s="93"/>
      <c r="DHA170" s="93"/>
      <c r="DHB170" s="93"/>
      <c r="DHC170" s="93"/>
      <c r="DHD170" s="93"/>
      <c r="DHE170" s="93"/>
      <c r="DHF170" s="93"/>
      <c r="DHG170" s="93"/>
      <c r="DHH170" s="93"/>
      <c r="DHI170" s="93"/>
      <c r="DHJ170" s="93"/>
      <c r="DHK170" s="93"/>
      <c r="DHL170" s="93"/>
      <c r="DHM170" s="93"/>
      <c r="DHN170" s="93"/>
      <c r="DHO170" s="93"/>
      <c r="DHP170" s="93"/>
      <c r="DHQ170" s="93"/>
      <c r="DHR170" s="93"/>
      <c r="DHS170" s="93"/>
      <c r="DHT170" s="93"/>
      <c r="DHU170" s="93"/>
      <c r="DHV170" s="93"/>
      <c r="DHW170" s="93"/>
      <c r="DHX170" s="93"/>
      <c r="DHY170" s="93"/>
      <c r="DHZ170" s="93"/>
      <c r="DIA170" s="93"/>
      <c r="DIB170" s="93"/>
      <c r="DIC170" s="93"/>
      <c r="DID170" s="93"/>
      <c r="DIE170" s="93"/>
      <c r="DIF170" s="93"/>
      <c r="DIG170" s="93"/>
      <c r="DIH170" s="93"/>
      <c r="DII170" s="93"/>
      <c r="DIJ170" s="93"/>
      <c r="DIK170" s="93"/>
      <c r="DIL170" s="93"/>
      <c r="DIM170" s="93"/>
      <c r="DIN170" s="93"/>
      <c r="DIO170" s="93"/>
      <c r="DIP170" s="93"/>
      <c r="DIQ170" s="93"/>
      <c r="DIR170" s="93"/>
      <c r="DIS170" s="93"/>
      <c r="DIT170" s="93"/>
      <c r="DIU170" s="93"/>
      <c r="DIV170" s="93"/>
      <c r="DIW170" s="93"/>
      <c r="DIX170" s="93"/>
      <c r="DIY170" s="93"/>
      <c r="DIZ170" s="93"/>
      <c r="DJA170" s="93"/>
      <c r="DJB170" s="93"/>
      <c r="DJC170" s="93"/>
      <c r="DJD170" s="93"/>
      <c r="DJE170" s="93"/>
      <c r="DJF170" s="93"/>
      <c r="DJG170" s="93"/>
      <c r="DJH170" s="93"/>
      <c r="DJI170" s="93"/>
      <c r="DJJ170" s="93"/>
      <c r="DJK170" s="93"/>
      <c r="DJL170" s="93"/>
      <c r="DJM170" s="93"/>
      <c r="DJN170" s="93"/>
      <c r="DJO170" s="93"/>
      <c r="DJP170" s="93"/>
      <c r="DJQ170" s="93"/>
      <c r="DJR170" s="93"/>
      <c r="DJS170" s="93"/>
      <c r="DJT170" s="93"/>
      <c r="DJU170" s="93"/>
      <c r="DJV170" s="93"/>
      <c r="DJW170" s="93"/>
      <c r="DJX170" s="93"/>
      <c r="DJY170" s="93"/>
      <c r="DJZ170" s="93"/>
      <c r="DKA170" s="93"/>
      <c r="DKB170" s="93"/>
      <c r="DKC170" s="93"/>
      <c r="DKD170" s="93"/>
      <c r="DKE170" s="93"/>
      <c r="DKF170" s="93"/>
      <c r="DKG170" s="93"/>
      <c r="DKH170" s="93"/>
      <c r="DKI170" s="93"/>
      <c r="DKJ170" s="93"/>
      <c r="DKK170" s="93"/>
      <c r="DKL170" s="93"/>
      <c r="DKM170" s="93"/>
      <c r="DKN170" s="93"/>
      <c r="DKO170" s="93"/>
      <c r="DKP170" s="93"/>
      <c r="DKQ170" s="93"/>
      <c r="DKR170" s="93"/>
      <c r="DKS170" s="93"/>
      <c r="DKT170" s="93"/>
      <c r="DKU170" s="93"/>
      <c r="DKV170" s="93"/>
      <c r="DKW170" s="93"/>
      <c r="DKX170" s="93"/>
      <c r="DKY170" s="93"/>
      <c r="DKZ170" s="93"/>
      <c r="DLA170" s="93"/>
      <c r="DLB170" s="93"/>
      <c r="DLC170" s="93"/>
      <c r="DLD170" s="93"/>
      <c r="DLE170" s="93"/>
      <c r="DLF170" s="93"/>
      <c r="DLG170" s="93"/>
      <c r="DLH170" s="93"/>
      <c r="DLI170" s="93"/>
      <c r="DLJ170" s="93"/>
      <c r="DLK170" s="93"/>
      <c r="DLL170" s="93"/>
      <c r="DLM170" s="93"/>
      <c r="DLN170" s="93"/>
      <c r="DLO170" s="93"/>
      <c r="DLP170" s="93"/>
      <c r="DLQ170" s="93"/>
      <c r="DLR170" s="93"/>
      <c r="DLS170" s="93"/>
      <c r="DLT170" s="93"/>
      <c r="DLU170" s="93"/>
      <c r="DLV170" s="93"/>
      <c r="DLW170" s="93"/>
      <c r="DLX170" s="93"/>
      <c r="DLY170" s="93"/>
      <c r="DLZ170" s="93"/>
      <c r="DMA170" s="93"/>
      <c r="DMB170" s="93"/>
      <c r="DMC170" s="93"/>
      <c r="DMD170" s="93"/>
      <c r="DME170" s="93"/>
      <c r="DMF170" s="93"/>
      <c r="DMG170" s="93"/>
      <c r="DMH170" s="93"/>
      <c r="DMI170" s="93"/>
      <c r="DMJ170" s="93"/>
      <c r="DMK170" s="93"/>
      <c r="DML170" s="93"/>
      <c r="DMM170" s="93"/>
      <c r="DMN170" s="93"/>
      <c r="DMO170" s="93"/>
      <c r="DMP170" s="93"/>
      <c r="DMQ170" s="93"/>
      <c r="DMR170" s="93"/>
      <c r="DMS170" s="93"/>
      <c r="DMT170" s="93"/>
      <c r="DMU170" s="93"/>
      <c r="DMV170" s="93"/>
      <c r="DMW170" s="93"/>
      <c r="DMX170" s="93"/>
      <c r="DMY170" s="93"/>
      <c r="DMZ170" s="93"/>
      <c r="DNA170" s="93"/>
      <c r="DNB170" s="93"/>
      <c r="DNC170" s="93"/>
      <c r="DND170" s="93"/>
      <c r="DNE170" s="93"/>
      <c r="DNF170" s="93"/>
      <c r="DNG170" s="93"/>
      <c r="DNH170" s="93"/>
      <c r="DNI170" s="93"/>
      <c r="DNJ170" s="93"/>
      <c r="DNK170" s="93"/>
      <c r="DNL170" s="93"/>
      <c r="DNM170" s="93"/>
      <c r="DNN170" s="93"/>
      <c r="DNO170" s="93"/>
      <c r="DNP170" s="93"/>
      <c r="DNQ170" s="93"/>
      <c r="DNR170" s="93"/>
      <c r="DNS170" s="93"/>
      <c r="DNT170" s="93"/>
      <c r="DNU170" s="93"/>
      <c r="DNV170" s="93"/>
      <c r="DNW170" s="93"/>
      <c r="DNX170" s="93"/>
      <c r="DNY170" s="93"/>
      <c r="DNZ170" s="93"/>
      <c r="DOA170" s="93"/>
      <c r="DOB170" s="93"/>
      <c r="DOC170" s="93"/>
      <c r="DOD170" s="93"/>
      <c r="DOE170" s="93"/>
      <c r="DOF170" s="93"/>
      <c r="DOG170" s="93"/>
      <c r="DOH170" s="93"/>
      <c r="DOI170" s="93"/>
      <c r="DOJ170" s="93"/>
      <c r="DOK170" s="93"/>
      <c r="DOL170" s="93"/>
      <c r="DOM170" s="93"/>
      <c r="DON170" s="93"/>
      <c r="DOO170" s="93"/>
      <c r="DOP170" s="93"/>
      <c r="DOQ170" s="93"/>
      <c r="DOR170" s="93"/>
      <c r="DOS170" s="93"/>
      <c r="DOT170" s="93"/>
      <c r="DOU170" s="93"/>
      <c r="DOV170" s="93"/>
      <c r="DOW170" s="93"/>
      <c r="DOX170" s="93"/>
      <c r="DOY170" s="93"/>
      <c r="DOZ170" s="93"/>
      <c r="DPA170" s="93"/>
      <c r="DPB170" s="93"/>
      <c r="DPC170" s="93"/>
      <c r="DPD170" s="93"/>
      <c r="DPE170" s="93"/>
      <c r="DPF170" s="93"/>
      <c r="DPG170" s="93"/>
      <c r="DPH170" s="93"/>
      <c r="DPI170" s="93"/>
      <c r="DPJ170" s="93"/>
      <c r="DPK170" s="93"/>
      <c r="DPL170" s="93"/>
      <c r="DPM170" s="93"/>
      <c r="DPN170" s="93"/>
      <c r="DPO170" s="93"/>
      <c r="DPP170" s="93"/>
      <c r="DPQ170" s="93"/>
      <c r="DPR170" s="93"/>
      <c r="DPS170" s="93"/>
      <c r="DPT170" s="93"/>
      <c r="DPU170" s="93"/>
      <c r="DPV170" s="93"/>
      <c r="DPW170" s="93"/>
      <c r="DPX170" s="93"/>
      <c r="DPY170" s="93"/>
      <c r="DPZ170" s="93"/>
      <c r="DQA170" s="93"/>
      <c r="DQB170" s="93"/>
      <c r="DQC170" s="93"/>
      <c r="DQD170" s="93"/>
      <c r="DQE170" s="93"/>
      <c r="DQF170" s="93"/>
      <c r="DQG170" s="93"/>
      <c r="DQH170" s="93"/>
      <c r="DQI170" s="93"/>
      <c r="DQJ170" s="93"/>
      <c r="DQK170" s="93"/>
      <c r="DQL170" s="93"/>
      <c r="DQM170" s="93"/>
      <c r="DQN170" s="93"/>
      <c r="DQO170" s="93"/>
      <c r="DQP170" s="93"/>
      <c r="DQQ170" s="93"/>
      <c r="DQR170" s="93"/>
      <c r="DQS170" s="93"/>
      <c r="DQT170" s="93"/>
      <c r="DQU170" s="93"/>
      <c r="DQV170" s="93"/>
      <c r="DQW170" s="93"/>
      <c r="DQX170" s="93"/>
      <c r="DQY170" s="93"/>
      <c r="DQZ170" s="93"/>
      <c r="DRA170" s="93"/>
      <c r="DRB170" s="93"/>
      <c r="DRC170" s="93"/>
      <c r="DRD170" s="93"/>
      <c r="DRE170" s="93"/>
      <c r="DRF170" s="93"/>
      <c r="DRG170" s="93"/>
      <c r="DRH170" s="93"/>
      <c r="DRI170" s="93"/>
      <c r="DRJ170" s="93"/>
      <c r="DRK170" s="93"/>
      <c r="DRL170" s="93"/>
      <c r="DRM170" s="93"/>
      <c r="DRN170" s="93"/>
      <c r="DRO170" s="93"/>
      <c r="DRP170" s="93"/>
      <c r="DRQ170" s="93"/>
      <c r="DRR170" s="93"/>
      <c r="DRS170" s="93"/>
      <c r="DRT170" s="93"/>
      <c r="DRU170" s="93"/>
      <c r="DRV170" s="93"/>
      <c r="DRW170" s="93"/>
      <c r="DRX170" s="93"/>
      <c r="DRY170" s="93"/>
      <c r="DRZ170" s="93"/>
      <c r="DSA170" s="93"/>
      <c r="DSB170" s="93"/>
      <c r="DSC170" s="93"/>
      <c r="DSD170" s="93"/>
      <c r="DSE170" s="93"/>
      <c r="DSF170" s="93"/>
      <c r="DSG170" s="93"/>
      <c r="DSH170" s="93"/>
      <c r="DSI170" s="93"/>
      <c r="DSJ170" s="93"/>
      <c r="DSK170" s="93"/>
      <c r="DSL170" s="93"/>
      <c r="DSM170" s="93"/>
      <c r="DSN170" s="93"/>
      <c r="DSO170" s="93"/>
      <c r="DSP170" s="93"/>
      <c r="DSQ170" s="93"/>
      <c r="DSR170" s="93"/>
      <c r="DSS170" s="93"/>
      <c r="DST170" s="93"/>
      <c r="DSU170" s="93"/>
      <c r="DSV170" s="93"/>
      <c r="DSW170" s="93"/>
      <c r="DSX170" s="93"/>
      <c r="DSY170" s="93"/>
      <c r="DSZ170" s="93"/>
      <c r="DTA170" s="93"/>
      <c r="DTB170" s="93"/>
      <c r="DTC170" s="93"/>
      <c r="DTD170" s="93"/>
      <c r="DTE170" s="93"/>
      <c r="DTF170" s="93"/>
      <c r="DTG170" s="93"/>
      <c r="DTH170" s="93"/>
      <c r="DTI170" s="93"/>
      <c r="DTJ170" s="93"/>
      <c r="DTK170" s="93"/>
      <c r="DTL170" s="93"/>
      <c r="DTM170" s="93"/>
      <c r="DTN170" s="93"/>
      <c r="DTO170" s="93"/>
      <c r="DTP170" s="93"/>
      <c r="DTQ170" s="93"/>
      <c r="DTR170" s="93"/>
      <c r="DTS170" s="93"/>
      <c r="DTT170" s="93"/>
      <c r="DTU170" s="93"/>
      <c r="DTV170" s="93"/>
      <c r="DTW170" s="93"/>
      <c r="DTX170" s="93"/>
      <c r="DTY170" s="93"/>
      <c r="DTZ170" s="93"/>
      <c r="DUA170" s="93"/>
      <c r="DUB170" s="93"/>
      <c r="DUC170" s="93"/>
      <c r="DUD170" s="93"/>
      <c r="DUE170" s="93"/>
      <c r="DUF170" s="93"/>
      <c r="DUG170" s="93"/>
      <c r="DUH170" s="93"/>
      <c r="DUI170" s="93"/>
      <c r="DUJ170" s="93"/>
      <c r="DUK170" s="93"/>
      <c r="DUL170" s="93"/>
      <c r="DUM170" s="93"/>
      <c r="DUN170" s="93"/>
      <c r="DUO170" s="93"/>
      <c r="DUP170" s="93"/>
      <c r="DUQ170" s="93"/>
      <c r="DUR170" s="93"/>
      <c r="DUS170" s="93"/>
      <c r="DUT170" s="93"/>
      <c r="DUU170" s="93"/>
      <c r="DUV170" s="93"/>
      <c r="DUW170" s="93"/>
      <c r="DUX170" s="93"/>
      <c r="DUY170" s="93"/>
      <c r="DUZ170" s="93"/>
      <c r="DVA170" s="93"/>
      <c r="DVB170" s="93"/>
      <c r="DVC170" s="93"/>
      <c r="DVD170" s="93"/>
      <c r="DVE170" s="93"/>
      <c r="DVF170" s="93"/>
      <c r="DVG170" s="93"/>
      <c r="DVH170" s="93"/>
      <c r="DVI170" s="93"/>
      <c r="DVJ170" s="93"/>
      <c r="DVK170" s="93"/>
      <c r="DVL170" s="93"/>
      <c r="DVM170" s="93"/>
      <c r="DVN170" s="93"/>
      <c r="DVO170" s="93"/>
      <c r="DVP170" s="93"/>
      <c r="DVQ170" s="93"/>
      <c r="DVR170" s="93"/>
      <c r="DVS170" s="93"/>
      <c r="DVT170" s="93"/>
      <c r="DVU170" s="93"/>
      <c r="DVV170" s="93"/>
      <c r="DVW170" s="93"/>
      <c r="DVX170" s="93"/>
      <c r="DVY170" s="93"/>
      <c r="DVZ170" s="93"/>
      <c r="DWA170" s="93"/>
      <c r="DWB170" s="93"/>
      <c r="DWC170" s="93"/>
      <c r="DWD170" s="93"/>
      <c r="DWE170" s="93"/>
      <c r="DWF170" s="93"/>
      <c r="DWG170" s="93"/>
      <c r="DWH170" s="93"/>
      <c r="DWI170" s="93"/>
      <c r="DWJ170" s="93"/>
      <c r="DWK170" s="93"/>
      <c r="DWL170" s="93"/>
      <c r="DWM170" s="93"/>
      <c r="DWN170" s="93"/>
      <c r="DWO170" s="93"/>
      <c r="DWP170" s="93"/>
      <c r="DWQ170" s="93"/>
      <c r="DWR170" s="93"/>
      <c r="DWS170" s="93"/>
      <c r="DWT170" s="93"/>
      <c r="DWU170" s="93"/>
      <c r="DWV170" s="93"/>
      <c r="DWW170" s="93"/>
      <c r="DWX170" s="93"/>
      <c r="DWY170" s="93"/>
      <c r="DWZ170" s="93"/>
      <c r="DXA170" s="93"/>
      <c r="DXB170" s="93"/>
      <c r="DXC170" s="93"/>
      <c r="DXD170" s="93"/>
      <c r="DXE170" s="93"/>
      <c r="DXF170" s="93"/>
      <c r="DXG170" s="93"/>
      <c r="DXH170" s="93"/>
      <c r="DXI170" s="93"/>
      <c r="DXJ170" s="93"/>
      <c r="DXK170" s="93"/>
      <c r="DXL170" s="93"/>
      <c r="DXM170" s="93"/>
      <c r="DXN170" s="93"/>
      <c r="DXO170" s="93"/>
      <c r="DXP170" s="93"/>
      <c r="DXQ170" s="93"/>
      <c r="DXR170" s="93"/>
      <c r="DXS170" s="93"/>
      <c r="DXT170" s="93"/>
      <c r="DXU170" s="93"/>
      <c r="DXV170" s="93"/>
      <c r="DXW170" s="93"/>
      <c r="DXX170" s="93"/>
      <c r="DXY170" s="93"/>
      <c r="DXZ170" s="93"/>
      <c r="DYA170" s="93"/>
      <c r="DYB170" s="93"/>
      <c r="DYC170" s="93"/>
      <c r="DYD170" s="93"/>
      <c r="DYE170" s="93"/>
      <c r="DYF170" s="93"/>
      <c r="DYG170" s="93"/>
      <c r="DYH170" s="93"/>
      <c r="DYI170" s="93"/>
      <c r="DYJ170" s="93"/>
      <c r="DYK170" s="93"/>
      <c r="DYL170" s="93"/>
      <c r="DYM170" s="93"/>
      <c r="DYN170" s="93"/>
      <c r="DYO170" s="93"/>
      <c r="DYP170" s="93"/>
      <c r="DYQ170" s="93"/>
      <c r="DYR170" s="93"/>
      <c r="DYS170" s="93"/>
      <c r="DYT170" s="93"/>
      <c r="DYU170" s="93"/>
      <c r="DYV170" s="93"/>
      <c r="DYW170" s="93"/>
      <c r="DYX170" s="93"/>
      <c r="DYY170" s="93"/>
      <c r="DYZ170" s="93"/>
      <c r="DZA170" s="93"/>
      <c r="DZB170" s="93"/>
      <c r="DZC170" s="93"/>
      <c r="DZD170" s="93"/>
      <c r="DZE170" s="93"/>
      <c r="DZF170" s="93"/>
      <c r="DZG170" s="93"/>
      <c r="DZH170" s="93"/>
      <c r="DZI170" s="93"/>
      <c r="DZJ170" s="93"/>
      <c r="DZK170" s="93"/>
      <c r="DZL170" s="93"/>
      <c r="DZM170" s="93"/>
      <c r="DZN170" s="93"/>
      <c r="DZO170" s="93"/>
      <c r="DZP170" s="93"/>
      <c r="DZQ170" s="93"/>
      <c r="DZR170" s="93"/>
      <c r="DZS170" s="93"/>
      <c r="DZT170" s="93"/>
      <c r="DZU170" s="93"/>
      <c r="DZV170" s="93"/>
      <c r="DZW170" s="93"/>
      <c r="DZX170" s="93"/>
      <c r="DZY170" s="93"/>
      <c r="DZZ170" s="93"/>
      <c r="EAA170" s="93"/>
      <c r="EAB170" s="93"/>
      <c r="EAC170" s="93"/>
      <c r="EAD170" s="93"/>
      <c r="EAE170" s="93"/>
      <c r="EAF170" s="93"/>
      <c r="EAG170" s="93"/>
      <c r="EAH170" s="93"/>
      <c r="EAI170" s="93"/>
      <c r="EAJ170" s="93"/>
      <c r="EAK170" s="93"/>
      <c r="EAL170" s="93"/>
      <c r="EAM170" s="93"/>
      <c r="EAN170" s="93"/>
      <c r="EAO170" s="93"/>
      <c r="EAP170" s="93"/>
      <c r="EAQ170" s="93"/>
      <c r="EAR170" s="93"/>
      <c r="EAS170" s="93"/>
      <c r="EAT170" s="93"/>
      <c r="EAU170" s="93"/>
      <c r="EAV170" s="93"/>
      <c r="EAW170" s="93"/>
      <c r="EAX170" s="93"/>
      <c r="EAY170" s="93"/>
      <c r="EAZ170" s="93"/>
      <c r="EBA170" s="93"/>
      <c r="EBB170" s="93"/>
      <c r="EBC170" s="93"/>
      <c r="EBD170" s="93"/>
      <c r="EBE170" s="93"/>
      <c r="EBF170" s="93"/>
      <c r="EBG170" s="93"/>
      <c r="EBH170" s="93"/>
      <c r="EBI170" s="93"/>
      <c r="EBJ170" s="93"/>
      <c r="EBK170" s="93"/>
      <c r="EBL170" s="93"/>
      <c r="EBM170" s="93"/>
      <c r="EBN170" s="93"/>
      <c r="EBO170" s="93"/>
      <c r="EBP170" s="93"/>
      <c r="EBQ170" s="93"/>
      <c r="EBR170" s="93"/>
      <c r="EBS170" s="93"/>
      <c r="EBT170" s="93"/>
      <c r="EBU170" s="93"/>
      <c r="EBV170" s="93"/>
      <c r="EBW170" s="93"/>
      <c r="EBX170" s="93"/>
      <c r="EBY170" s="93"/>
      <c r="EBZ170" s="93"/>
      <c r="ECA170" s="93"/>
      <c r="ECB170" s="93"/>
      <c r="ECC170" s="93"/>
      <c r="ECD170" s="93"/>
      <c r="ECE170" s="93"/>
      <c r="ECF170" s="93"/>
      <c r="ECG170" s="93"/>
      <c r="ECH170" s="93"/>
      <c r="ECI170" s="93"/>
      <c r="ECJ170" s="93"/>
      <c r="ECK170" s="93"/>
      <c r="ECL170" s="93"/>
      <c r="ECM170" s="93"/>
      <c r="ECN170" s="93"/>
      <c r="ECO170" s="93"/>
      <c r="ECP170" s="93"/>
      <c r="ECQ170" s="93"/>
      <c r="ECR170" s="93"/>
      <c r="ECS170" s="93"/>
      <c r="ECT170" s="93"/>
      <c r="ECU170" s="93"/>
      <c r="ECV170" s="93"/>
      <c r="ECW170" s="93"/>
      <c r="ECX170" s="93"/>
      <c r="ECY170" s="93"/>
      <c r="ECZ170" s="93"/>
      <c r="EDA170" s="93"/>
      <c r="EDB170" s="93"/>
      <c r="EDC170" s="93"/>
      <c r="EDD170" s="93"/>
      <c r="EDE170" s="93"/>
      <c r="EDF170" s="93"/>
      <c r="EDG170" s="93"/>
      <c r="EDH170" s="93"/>
      <c r="EDI170" s="93"/>
      <c r="EDJ170" s="93"/>
      <c r="EDK170" s="93"/>
      <c r="EDL170" s="93"/>
      <c r="EDM170" s="93"/>
      <c r="EDN170" s="93"/>
      <c r="EDO170" s="93"/>
      <c r="EDP170" s="93"/>
      <c r="EDQ170" s="93"/>
      <c r="EDR170" s="93"/>
      <c r="EDS170" s="93"/>
      <c r="EDT170" s="93"/>
      <c r="EDU170" s="93"/>
      <c r="EDV170" s="93"/>
      <c r="EDW170" s="93"/>
      <c r="EDX170" s="93"/>
      <c r="EDY170" s="93"/>
      <c r="EDZ170" s="93"/>
      <c r="EEA170" s="93"/>
      <c r="EEB170" s="93"/>
      <c r="EEC170" s="93"/>
      <c r="EED170" s="93"/>
      <c r="EEE170" s="93"/>
      <c r="EEF170" s="93"/>
      <c r="EEG170" s="93"/>
      <c r="EEH170" s="93"/>
      <c r="EEI170" s="93"/>
      <c r="EEJ170" s="93"/>
      <c r="EEK170" s="93"/>
      <c r="EEL170" s="93"/>
      <c r="EEM170" s="93"/>
      <c r="EEN170" s="93"/>
      <c r="EEO170" s="93"/>
      <c r="EEP170" s="93"/>
      <c r="EEQ170" s="93"/>
      <c r="EER170" s="93"/>
      <c r="EES170" s="93"/>
      <c r="EET170" s="93"/>
      <c r="EEU170" s="93"/>
      <c r="EEV170" s="93"/>
      <c r="EEW170" s="93"/>
      <c r="EEX170" s="93"/>
      <c r="EEY170" s="93"/>
      <c r="EEZ170" s="93"/>
      <c r="EFA170" s="93"/>
      <c r="EFB170" s="93"/>
      <c r="EFC170" s="93"/>
      <c r="EFD170" s="93"/>
      <c r="EFE170" s="93"/>
      <c r="EFF170" s="93"/>
      <c r="EFG170" s="93"/>
      <c r="EFH170" s="93"/>
      <c r="EFI170" s="93"/>
      <c r="EFJ170" s="93"/>
      <c r="EFK170" s="93"/>
      <c r="EFL170" s="93"/>
      <c r="EFM170" s="93"/>
      <c r="EFN170" s="93"/>
      <c r="EFO170" s="93"/>
      <c r="EFP170" s="93"/>
      <c r="EFQ170" s="93"/>
      <c r="EFR170" s="93"/>
      <c r="EFS170" s="93"/>
      <c r="EFT170" s="93"/>
      <c r="EFU170" s="93"/>
      <c r="EFV170" s="93"/>
      <c r="EFW170" s="93"/>
      <c r="EFX170" s="93"/>
      <c r="EFY170" s="93"/>
      <c r="EFZ170" s="93"/>
      <c r="EGA170" s="93"/>
      <c r="EGB170" s="93"/>
      <c r="EGC170" s="93"/>
      <c r="EGD170" s="93"/>
      <c r="EGE170" s="93"/>
      <c r="EGF170" s="93"/>
      <c r="EGG170" s="93"/>
      <c r="EGH170" s="93"/>
      <c r="EGI170" s="93"/>
      <c r="EGJ170" s="93"/>
      <c r="EGK170" s="93"/>
      <c r="EGL170" s="93"/>
      <c r="EGM170" s="93"/>
      <c r="EGN170" s="93"/>
      <c r="EGO170" s="93"/>
      <c r="EGP170" s="93"/>
      <c r="EGQ170" s="93"/>
      <c r="EGR170" s="93"/>
      <c r="EGS170" s="93"/>
      <c r="EGT170" s="93"/>
      <c r="EGU170" s="93"/>
      <c r="EGV170" s="93"/>
      <c r="EGW170" s="93"/>
      <c r="EGX170" s="93"/>
      <c r="EGY170" s="93"/>
      <c r="EGZ170" s="93"/>
      <c r="EHA170" s="93"/>
      <c r="EHB170" s="93"/>
      <c r="EHC170" s="93"/>
      <c r="EHD170" s="93"/>
      <c r="EHE170" s="93"/>
      <c r="EHF170" s="93"/>
      <c r="EHG170" s="93"/>
      <c r="EHH170" s="93"/>
      <c r="EHI170" s="93"/>
      <c r="EHJ170" s="93"/>
      <c r="EHK170" s="93"/>
      <c r="EHL170" s="93"/>
      <c r="EHM170" s="93"/>
      <c r="EHN170" s="93"/>
      <c r="EHO170" s="93"/>
      <c r="EHP170" s="93"/>
      <c r="EHQ170" s="93"/>
      <c r="EHR170" s="93"/>
      <c r="EHS170" s="93"/>
      <c r="EHT170" s="93"/>
      <c r="EHU170" s="93"/>
      <c r="EHV170" s="93"/>
      <c r="EHW170" s="93"/>
      <c r="EHX170" s="93"/>
      <c r="EHY170" s="93"/>
      <c r="EHZ170" s="93"/>
      <c r="EIA170" s="93"/>
      <c r="EIB170" s="93"/>
      <c r="EIC170" s="93"/>
      <c r="EID170" s="93"/>
      <c r="EIE170" s="93"/>
      <c r="EIF170" s="93"/>
      <c r="EIG170" s="93"/>
      <c r="EIH170" s="93"/>
      <c r="EII170" s="93"/>
      <c r="EIJ170" s="93"/>
      <c r="EIK170" s="93"/>
      <c r="EIL170" s="93"/>
      <c r="EIM170" s="93"/>
      <c r="EIN170" s="93"/>
      <c r="EIO170" s="93"/>
      <c r="EIP170" s="93"/>
      <c r="EIQ170" s="93"/>
      <c r="EIR170" s="93"/>
      <c r="EIS170" s="93"/>
      <c r="EIT170" s="93"/>
      <c r="EIU170" s="93"/>
      <c r="EIV170" s="93"/>
      <c r="EIW170" s="93"/>
      <c r="EIX170" s="93"/>
      <c r="EIY170" s="93"/>
      <c r="EIZ170" s="93"/>
      <c r="EJA170" s="93"/>
      <c r="EJB170" s="93"/>
      <c r="EJC170" s="93"/>
      <c r="EJD170" s="93"/>
      <c r="EJE170" s="93"/>
      <c r="EJF170" s="93"/>
      <c r="EJG170" s="93"/>
      <c r="EJH170" s="93"/>
      <c r="EJI170" s="93"/>
      <c r="EJJ170" s="93"/>
      <c r="EJK170" s="93"/>
      <c r="EJL170" s="93"/>
      <c r="EJM170" s="93"/>
      <c r="EJN170" s="93"/>
      <c r="EJO170" s="93"/>
      <c r="EJP170" s="93"/>
      <c r="EJQ170" s="93"/>
      <c r="EJR170" s="93"/>
      <c r="EJS170" s="93"/>
      <c r="EJT170" s="93"/>
      <c r="EJU170" s="93"/>
      <c r="EJV170" s="93"/>
      <c r="EJW170" s="93"/>
      <c r="EJX170" s="93"/>
      <c r="EJY170" s="93"/>
      <c r="EJZ170" s="93"/>
      <c r="EKA170" s="93"/>
      <c r="EKB170" s="93"/>
      <c r="EKC170" s="93"/>
      <c r="EKD170" s="93"/>
      <c r="EKE170" s="93"/>
      <c r="EKF170" s="93"/>
      <c r="EKG170" s="93"/>
      <c r="EKH170" s="93"/>
      <c r="EKI170" s="93"/>
      <c r="EKJ170" s="93"/>
      <c r="EKK170" s="93"/>
      <c r="EKL170" s="93"/>
      <c r="EKM170" s="93"/>
      <c r="EKN170" s="93"/>
      <c r="EKO170" s="93"/>
      <c r="EKP170" s="93"/>
      <c r="EKQ170" s="93"/>
      <c r="EKR170" s="93"/>
      <c r="EKS170" s="93"/>
      <c r="EKT170" s="93"/>
      <c r="EKU170" s="93"/>
      <c r="EKV170" s="93"/>
      <c r="EKW170" s="93"/>
      <c r="EKX170" s="93"/>
      <c r="EKY170" s="93"/>
      <c r="EKZ170" s="93"/>
      <c r="ELA170" s="93"/>
      <c r="ELB170" s="93"/>
      <c r="ELC170" s="93"/>
      <c r="ELD170" s="93"/>
      <c r="ELE170" s="93"/>
      <c r="ELF170" s="93"/>
      <c r="ELG170" s="93"/>
      <c r="ELH170" s="93"/>
      <c r="ELI170" s="93"/>
      <c r="ELJ170" s="93"/>
      <c r="ELK170" s="93"/>
      <c r="ELL170" s="93"/>
      <c r="ELM170" s="93"/>
      <c r="ELN170" s="93"/>
      <c r="ELO170" s="93"/>
      <c r="ELP170" s="93"/>
      <c r="ELQ170" s="93"/>
      <c r="ELR170" s="93"/>
      <c r="ELS170" s="93"/>
      <c r="ELT170" s="93"/>
      <c r="ELU170" s="93"/>
      <c r="ELV170" s="93"/>
      <c r="ELW170" s="93"/>
      <c r="ELX170" s="93"/>
      <c r="ELY170" s="93"/>
      <c r="ELZ170" s="93"/>
      <c r="EMA170" s="93"/>
      <c r="EMB170" s="93"/>
      <c r="EMC170" s="93"/>
      <c r="EMD170" s="93"/>
      <c r="EME170" s="93"/>
      <c r="EMF170" s="93"/>
      <c r="EMG170" s="93"/>
      <c r="EMH170" s="93"/>
      <c r="EMI170" s="93"/>
      <c r="EMJ170" s="93"/>
      <c r="EMK170" s="93"/>
      <c r="EML170" s="93"/>
      <c r="EMM170" s="93"/>
      <c r="EMN170" s="93"/>
      <c r="EMO170" s="93"/>
      <c r="EMP170" s="93"/>
      <c r="EMQ170" s="93"/>
      <c r="EMR170" s="93"/>
      <c r="EMS170" s="93"/>
      <c r="EMT170" s="93"/>
      <c r="EMU170" s="93"/>
      <c r="EMV170" s="93"/>
      <c r="EMW170" s="93"/>
      <c r="EMX170" s="93"/>
      <c r="EMY170" s="93"/>
      <c r="EMZ170" s="93"/>
      <c r="ENA170" s="93"/>
      <c r="ENB170" s="93"/>
      <c r="ENC170" s="93"/>
      <c r="END170" s="93"/>
      <c r="ENE170" s="93"/>
      <c r="ENF170" s="93"/>
      <c r="ENG170" s="93"/>
      <c r="ENH170" s="93"/>
      <c r="ENI170" s="93"/>
      <c r="ENJ170" s="93"/>
      <c r="ENK170" s="93"/>
      <c r="ENL170" s="93"/>
      <c r="ENM170" s="93"/>
      <c r="ENN170" s="93"/>
      <c r="ENO170" s="93"/>
      <c r="ENP170" s="93"/>
      <c r="ENQ170" s="93"/>
      <c r="ENR170" s="93"/>
      <c r="ENS170" s="93"/>
      <c r="ENT170" s="93"/>
      <c r="ENU170" s="93"/>
      <c r="ENV170" s="93"/>
      <c r="ENW170" s="93"/>
      <c r="ENX170" s="93"/>
      <c r="ENY170" s="93"/>
      <c r="ENZ170" s="93"/>
      <c r="EOA170" s="93"/>
      <c r="EOB170" s="93"/>
      <c r="EOC170" s="93"/>
      <c r="EOD170" s="93"/>
      <c r="EOE170" s="93"/>
      <c r="EOF170" s="93"/>
      <c r="EOG170" s="93"/>
      <c r="EOH170" s="93"/>
      <c r="EOI170" s="93"/>
      <c r="EOJ170" s="93"/>
      <c r="EOK170" s="93"/>
      <c r="EOL170" s="93"/>
      <c r="EOM170" s="93"/>
      <c r="EON170" s="93"/>
      <c r="EOO170" s="93"/>
      <c r="EOP170" s="93"/>
      <c r="EOQ170" s="93"/>
      <c r="EOR170" s="93"/>
      <c r="EOS170" s="93"/>
      <c r="EOT170" s="93"/>
      <c r="EOU170" s="93"/>
      <c r="EOV170" s="93"/>
      <c r="EOW170" s="93"/>
      <c r="EOX170" s="93"/>
      <c r="EOY170" s="93"/>
      <c r="EOZ170" s="93"/>
      <c r="EPA170" s="93"/>
      <c r="EPB170" s="93"/>
      <c r="EPC170" s="93"/>
      <c r="EPD170" s="93"/>
      <c r="EPE170" s="93"/>
      <c r="EPF170" s="93"/>
      <c r="EPG170" s="93"/>
      <c r="EPH170" s="93"/>
      <c r="EPI170" s="93"/>
      <c r="EPJ170" s="93"/>
      <c r="EPK170" s="93"/>
      <c r="EPL170" s="93"/>
      <c r="EPM170" s="93"/>
      <c r="EPN170" s="93"/>
      <c r="EPO170" s="93"/>
      <c r="EPP170" s="93"/>
      <c r="EPQ170" s="93"/>
      <c r="EPR170" s="93"/>
      <c r="EPS170" s="93"/>
      <c r="EPT170" s="93"/>
      <c r="EPU170" s="93"/>
      <c r="EPV170" s="93"/>
      <c r="EPW170" s="93"/>
      <c r="EPX170" s="93"/>
      <c r="EPY170" s="93"/>
      <c r="EPZ170" s="93"/>
      <c r="EQA170" s="93"/>
      <c r="EQB170" s="93"/>
      <c r="EQC170" s="93"/>
      <c r="EQD170" s="93"/>
      <c r="EQE170" s="93"/>
      <c r="EQF170" s="93"/>
      <c r="EQG170" s="93"/>
      <c r="EQH170" s="93"/>
      <c r="EQI170" s="93"/>
      <c r="EQJ170" s="93"/>
      <c r="EQK170" s="93"/>
      <c r="EQL170" s="93"/>
      <c r="EQM170" s="93"/>
      <c r="EQN170" s="93"/>
      <c r="EQO170" s="93"/>
      <c r="EQP170" s="93"/>
      <c r="EQQ170" s="93"/>
      <c r="EQR170" s="93"/>
      <c r="EQS170" s="93"/>
      <c r="EQT170" s="93"/>
      <c r="EQU170" s="93"/>
      <c r="EQV170" s="93"/>
      <c r="EQW170" s="93"/>
      <c r="EQX170" s="93"/>
      <c r="EQY170" s="93"/>
      <c r="EQZ170" s="93"/>
      <c r="ERA170" s="93"/>
      <c r="ERB170" s="93"/>
      <c r="ERC170" s="93"/>
      <c r="ERD170" s="93"/>
      <c r="ERE170" s="93"/>
      <c r="ERF170" s="93"/>
      <c r="ERG170" s="93"/>
      <c r="ERH170" s="93"/>
      <c r="ERI170" s="93"/>
      <c r="ERJ170" s="93"/>
      <c r="ERK170" s="93"/>
      <c r="ERL170" s="93"/>
      <c r="ERM170" s="93"/>
      <c r="ERN170" s="93"/>
      <c r="ERO170" s="93"/>
      <c r="ERP170" s="93"/>
      <c r="ERQ170" s="93"/>
      <c r="ERR170" s="93"/>
      <c r="ERS170" s="93"/>
      <c r="ERT170" s="93"/>
      <c r="ERU170" s="93"/>
      <c r="ERV170" s="93"/>
      <c r="ERW170" s="93"/>
      <c r="ERX170" s="93"/>
      <c r="ERY170" s="93"/>
      <c r="ERZ170" s="93"/>
      <c r="ESA170" s="93"/>
      <c r="ESB170" s="93"/>
      <c r="ESC170" s="93"/>
      <c r="ESD170" s="93"/>
      <c r="ESE170" s="93"/>
      <c r="ESF170" s="93"/>
      <c r="ESG170" s="93"/>
      <c r="ESH170" s="93"/>
      <c r="ESI170" s="93"/>
      <c r="ESJ170" s="93"/>
      <c r="ESK170" s="93"/>
      <c r="ESL170" s="93"/>
      <c r="ESM170" s="93"/>
      <c r="ESN170" s="93"/>
      <c r="ESO170" s="93"/>
      <c r="ESP170" s="93"/>
      <c r="ESQ170" s="93"/>
      <c r="ESR170" s="93"/>
      <c r="ESS170" s="93"/>
      <c r="EST170" s="93"/>
      <c r="ESU170" s="93"/>
      <c r="ESV170" s="93"/>
      <c r="ESW170" s="93"/>
      <c r="ESX170" s="93"/>
      <c r="ESY170" s="93"/>
      <c r="ESZ170" s="93"/>
      <c r="ETA170" s="93"/>
      <c r="ETB170" s="93"/>
      <c r="ETC170" s="93"/>
      <c r="ETD170" s="93"/>
      <c r="ETE170" s="93"/>
      <c r="ETF170" s="93"/>
      <c r="ETG170" s="93"/>
      <c r="ETH170" s="93"/>
      <c r="ETI170" s="93"/>
      <c r="ETJ170" s="93"/>
      <c r="ETK170" s="93"/>
      <c r="ETL170" s="93"/>
      <c r="ETM170" s="93"/>
      <c r="ETN170" s="93"/>
      <c r="ETO170" s="93"/>
      <c r="ETP170" s="93"/>
      <c r="ETQ170" s="93"/>
      <c r="ETR170" s="93"/>
      <c r="ETS170" s="93"/>
      <c r="ETT170" s="93"/>
      <c r="ETU170" s="93"/>
      <c r="ETV170" s="93"/>
      <c r="ETW170" s="93"/>
      <c r="ETX170" s="93"/>
      <c r="ETY170" s="93"/>
      <c r="ETZ170" s="93"/>
      <c r="EUA170" s="93"/>
      <c r="EUB170" s="93"/>
      <c r="EUC170" s="93"/>
      <c r="EUD170" s="93"/>
      <c r="EUE170" s="93"/>
      <c r="EUF170" s="93"/>
      <c r="EUG170" s="93"/>
      <c r="EUH170" s="93"/>
      <c r="EUI170" s="93"/>
      <c r="EUJ170" s="93"/>
      <c r="EUK170" s="93"/>
      <c r="EUL170" s="93"/>
      <c r="EUM170" s="93"/>
      <c r="EUN170" s="93"/>
      <c r="EUO170" s="93"/>
      <c r="EUP170" s="93"/>
      <c r="EUQ170" s="93"/>
      <c r="EUR170" s="93"/>
      <c r="EUS170" s="93"/>
      <c r="EUT170" s="93"/>
      <c r="EUU170" s="93"/>
      <c r="EUV170" s="93"/>
      <c r="EUW170" s="93"/>
      <c r="EUX170" s="93"/>
      <c r="EUY170" s="93"/>
      <c r="EUZ170" s="93"/>
      <c r="EVA170" s="93"/>
      <c r="EVB170" s="93"/>
      <c r="EVC170" s="93"/>
      <c r="EVD170" s="93"/>
      <c r="EVE170" s="93"/>
      <c r="EVF170" s="93"/>
      <c r="EVG170" s="93"/>
      <c r="EVH170" s="93"/>
      <c r="EVI170" s="93"/>
      <c r="EVJ170" s="93"/>
      <c r="EVK170" s="93"/>
      <c r="EVL170" s="93"/>
      <c r="EVM170" s="93"/>
      <c r="EVN170" s="93"/>
      <c r="EVO170" s="93"/>
      <c r="EVP170" s="93"/>
      <c r="EVQ170" s="93"/>
      <c r="EVR170" s="93"/>
      <c r="EVS170" s="93"/>
      <c r="EVT170" s="93"/>
      <c r="EVU170" s="93"/>
      <c r="EVV170" s="93"/>
      <c r="EVW170" s="93"/>
      <c r="EVX170" s="93"/>
      <c r="EVY170" s="93"/>
      <c r="EVZ170" s="93"/>
      <c r="EWA170" s="93"/>
      <c r="EWB170" s="93"/>
      <c r="EWC170" s="93"/>
      <c r="EWD170" s="93"/>
      <c r="EWE170" s="93"/>
      <c r="EWF170" s="93"/>
      <c r="EWG170" s="93"/>
      <c r="EWH170" s="93"/>
      <c r="EWI170" s="93"/>
      <c r="EWJ170" s="93"/>
      <c r="EWK170" s="93"/>
      <c r="EWL170" s="93"/>
      <c r="EWM170" s="93"/>
      <c r="EWN170" s="93"/>
      <c r="EWO170" s="93"/>
      <c r="EWP170" s="93"/>
      <c r="EWQ170" s="93"/>
      <c r="EWR170" s="93"/>
      <c r="EWS170" s="93"/>
      <c r="EWT170" s="93"/>
      <c r="EWU170" s="93"/>
      <c r="EWV170" s="93"/>
      <c r="EWW170" s="93"/>
      <c r="EWX170" s="93"/>
      <c r="EWY170" s="93"/>
      <c r="EWZ170" s="93"/>
      <c r="EXA170" s="93"/>
      <c r="EXB170" s="93"/>
      <c r="EXC170" s="93"/>
      <c r="EXD170" s="93"/>
      <c r="EXE170" s="93"/>
      <c r="EXF170" s="93"/>
      <c r="EXG170" s="93"/>
      <c r="EXH170" s="93"/>
      <c r="EXI170" s="93"/>
      <c r="EXJ170" s="93"/>
      <c r="EXK170" s="93"/>
      <c r="EXL170" s="93"/>
      <c r="EXM170" s="93"/>
      <c r="EXN170" s="93"/>
      <c r="EXO170" s="93"/>
      <c r="EXP170" s="93"/>
      <c r="EXQ170" s="93"/>
      <c r="EXR170" s="93"/>
      <c r="EXS170" s="93"/>
      <c r="EXT170" s="93"/>
      <c r="EXU170" s="93"/>
      <c r="EXV170" s="93"/>
      <c r="EXW170" s="93"/>
      <c r="EXX170" s="93"/>
      <c r="EXY170" s="93"/>
      <c r="EXZ170" s="93"/>
      <c r="EYA170" s="93"/>
      <c r="EYB170" s="93"/>
      <c r="EYC170" s="93"/>
      <c r="EYD170" s="93"/>
      <c r="EYE170" s="93"/>
      <c r="EYF170" s="93"/>
      <c r="EYG170" s="93"/>
      <c r="EYH170" s="93"/>
      <c r="EYI170" s="93"/>
      <c r="EYJ170" s="93"/>
      <c r="EYK170" s="93"/>
      <c r="EYL170" s="93"/>
      <c r="EYM170" s="93"/>
      <c r="EYN170" s="93"/>
      <c r="EYO170" s="93"/>
      <c r="EYP170" s="93"/>
      <c r="EYQ170" s="93"/>
      <c r="EYR170" s="93"/>
      <c r="EYS170" s="93"/>
      <c r="EYT170" s="93"/>
      <c r="EYU170" s="93"/>
      <c r="EYV170" s="93"/>
      <c r="EYW170" s="93"/>
      <c r="EYX170" s="93"/>
      <c r="EYY170" s="93"/>
      <c r="EYZ170" s="93"/>
      <c r="EZA170" s="93"/>
      <c r="EZB170" s="93"/>
      <c r="EZC170" s="93"/>
      <c r="EZD170" s="93"/>
      <c r="EZE170" s="93"/>
      <c r="EZF170" s="93"/>
      <c r="EZG170" s="93"/>
      <c r="EZH170" s="93"/>
      <c r="EZI170" s="93"/>
      <c r="EZJ170" s="93"/>
      <c r="EZK170" s="93"/>
      <c r="EZL170" s="93"/>
      <c r="EZM170" s="93"/>
      <c r="EZN170" s="93"/>
      <c r="EZO170" s="93"/>
      <c r="EZP170" s="93"/>
      <c r="EZQ170" s="93"/>
      <c r="EZR170" s="93"/>
      <c r="EZS170" s="93"/>
      <c r="EZT170" s="93"/>
      <c r="EZU170" s="93"/>
      <c r="EZV170" s="93"/>
      <c r="EZW170" s="93"/>
      <c r="EZX170" s="93"/>
      <c r="EZY170" s="93"/>
      <c r="EZZ170" s="93"/>
      <c r="FAA170" s="93"/>
      <c r="FAB170" s="93"/>
      <c r="FAC170" s="93"/>
      <c r="FAD170" s="93"/>
      <c r="FAE170" s="93"/>
      <c r="FAF170" s="93"/>
      <c r="FAG170" s="93"/>
      <c r="FAH170" s="93"/>
      <c r="FAI170" s="93"/>
      <c r="FAJ170" s="93"/>
      <c r="FAK170" s="93"/>
      <c r="FAL170" s="93"/>
      <c r="FAM170" s="93"/>
      <c r="FAN170" s="93"/>
      <c r="FAO170" s="93"/>
      <c r="FAP170" s="93"/>
      <c r="FAQ170" s="93"/>
      <c r="FAR170" s="93"/>
      <c r="FAS170" s="93"/>
      <c r="FAT170" s="93"/>
      <c r="FAU170" s="93"/>
      <c r="FAV170" s="93"/>
      <c r="FAW170" s="93"/>
      <c r="FAX170" s="93"/>
      <c r="FAY170" s="93"/>
      <c r="FAZ170" s="93"/>
      <c r="FBA170" s="93"/>
      <c r="FBB170" s="93"/>
      <c r="FBC170" s="93"/>
      <c r="FBD170" s="93"/>
      <c r="FBE170" s="93"/>
      <c r="FBF170" s="93"/>
      <c r="FBG170" s="93"/>
      <c r="FBH170" s="93"/>
      <c r="FBI170" s="93"/>
      <c r="FBJ170" s="93"/>
      <c r="FBK170" s="93"/>
      <c r="FBL170" s="93"/>
      <c r="FBM170" s="93"/>
      <c r="FBN170" s="93"/>
      <c r="FBO170" s="93"/>
      <c r="FBP170" s="93"/>
      <c r="FBQ170" s="93"/>
      <c r="FBR170" s="93"/>
      <c r="FBS170" s="93"/>
      <c r="FBT170" s="93"/>
      <c r="FBU170" s="93"/>
      <c r="FBV170" s="93"/>
      <c r="FBW170" s="93"/>
      <c r="FBX170" s="93"/>
      <c r="FBY170" s="93"/>
      <c r="FBZ170" s="93"/>
      <c r="FCA170" s="93"/>
      <c r="FCB170" s="93"/>
      <c r="FCC170" s="93"/>
      <c r="FCD170" s="93"/>
      <c r="FCE170" s="93"/>
      <c r="FCF170" s="93"/>
      <c r="FCG170" s="93"/>
      <c r="FCH170" s="93"/>
      <c r="FCI170" s="93"/>
      <c r="FCJ170" s="93"/>
      <c r="FCK170" s="93"/>
      <c r="FCL170" s="93"/>
      <c r="FCM170" s="93"/>
      <c r="FCN170" s="93"/>
      <c r="FCO170" s="93"/>
      <c r="FCP170" s="93"/>
      <c r="FCQ170" s="93"/>
      <c r="FCR170" s="93"/>
      <c r="FCS170" s="93"/>
      <c r="FCT170" s="93"/>
      <c r="FCU170" s="93"/>
      <c r="FCV170" s="93"/>
      <c r="FCW170" s="93"/>
      <c r="FCX170" s="93"/>
      <c r="FCY170" s="93"/>
      <c r="FCZ170" s="93"/>
      <c r="FDA170" s="93"/>
      <c r="FDB170" s="93"/>
      <c r="FDC170" s="93"/>
      <c r="FDD170" s="93"/>
      <c r="FDE170" s="93"/>
      <c r="FDF170" s="93"/>
      <c r="FDG170" s="93"/>
      <c r="FDH170" s="93"/>
      <c r="FDI170" s="93"/>
      <c r="FDJ170" s="93"/>
      <c r="FDK170" s="93"/>
      <c r="FDL170" s="93"/>
      <c r="FDM170" s="93"/>
      <c r="FDN170" s="93"/>
      <c r="FDO170" s="93"/>
      <c r="FDP170" s="93"/>
      <c r="FDQ170" s="93"/>
      <c r="FDR170" s="93"/>
      <c r="FDS170" s="93"/>
      <c r="FDT170" s="93"/>
      <c r="FDU170" s="93"/>
      <c r="FDV170" s="93"/>
      <c r="FDW170" s="93"/>
      <c r="FDX170" s="93"/>
      <c r="FDY170" s="93"/>
      <c r="FDZ170" s="93"/>
      <c r="FEA170" s="93"/>
      <c r="FEB170" s="93"/>
      <c r="FEC170" s="93"/>
      <c r="FED170" s="93"/>
      <c r="FEE170" s="93"/>
      <c r="FEF170" s="93"/>
      <c r="FEG170" s="93"/>
      <c r="FEH170" s="93"/>
      <c r="FEI170" s="93"/>
      <c r="FEJ170" s="93"/>
      <c r="FEK170" s="93"/>
      <c r="FEL170" s="93"/>
      <c r="FEM170" s="93"/>
      <c r="FEN170" s="93"/>
      <c r="FEO170" s="93"/>
      <c r="FEP170" s="93"/>
      <c r="FEQ170" s="93"/>
      <c r="FER170" s="93"/>
      <c r="FES170" s="93"/>
      <c r="FET170" s="93"/>
      <c r="FEU170" s="93"/>
      <c r="FEV170" s="93"/>
      <c r="FEW170" s="93"/>
      <c r="FEX170" s="93"/>
      <c r="FEY170" s="93"/>
      <c r="FEZ170" s="93"/>
      <c r="FFA170" s="93"/>
      <c r="FFB170" s="93"/>
      <c r="FFC170" s="93"/>
      <c r="FFD170" s="93"/>
      <c r="FFE170" s="93"/>
      <c r="FFF170" s="93"/>
      <c r="FFG170" s="93"/>
      <c r="FFH170" s="93"/>
      <c r="FFI170" s="93"/>
      <c r="FFJ170" s="93"/>
      <c r="FFK170" s="93"/>
      <c r="FFL170" s="93"/>
      <c r="FFM170" s="93"/>
      <c r="FFN170" s="93"/>
      <c r="FFO170" s="93"/>
      <c r="FFP170" s="93"/>
      <c r="FFQ170" s="93"/>
      <c r="FFR170" s="93"/>
      <c r="FFS170" s="93"/>
      <c r="FFT170" s="93"/>
      <c r="FFU170" s="93"/>
      <c r="FFV170" s="93"/>
      <c r="FFW170" s="93"/>
      <c r="FFX170" s="93"/>
      <c r="FFY170" s="93"/>
      <c r="FFZ170" s="93"/>
      <c r="FGA170" s="93"/>
      <c r="FGB170" s="93"/>
      <c r="FGC170" s="93"/>
      <c r="FGD170" s="93"/>
      <c r="FGE170" s="93"/>
      <c r="FGF170" s="93"/>
      <c r="FGG170" s="93"/>
      <c r="FGH170" s="93"/>
      <c r="FGI170" s="93"/>
      <c r="FGJ170" s="93"/>
      <c r="FGK170" s="93"/>
      <c r="FGL170" s="93"/>
      <c r="FGM170" s="93"/>
      <c r="FGN170" s="93"/>
      <c r="FGO170" s="93"/>
      <c r="FGP170" s="93"/>
      <c r="FGQ170" s="93"/>
      <c r="FGR170" s="93"/>
      <c r="FGS170" s="93"/>
      <c r="FGT170" s="93"/>
      <c r="FGU170" s="93"/>
      <c r="FGV170" s="93"/>
      <c r="FGW170" s="93"/>
      <c r="FGX170" s="93"/>
      <c r="FGY170" s="93"/>
      <c r="FGZ170" s="93"/>
      <c r="FHA170" s="93"/>
      <c r="FHB170" s="93"/>
      <c r="FHC170" s="93"/>
      <c r="FHD170" s="93"/>
      <c r="FHE170" s="93"/>
      <c r="FHF170" s="93"/>
      <c r="FHG170" s="93"/>
      <c r="FHH170" s="93"/>
      <c r="FHI170" s="93"/>
      <c r="FHJ170" s="93"/>
      <c r="FHK170" s="93"/>
      <c r="FHL170" s="93"/>
      <c r="FHM170" s="93"/>
      <c r="FHN170" s="93"/>
      <c r="FHO170" s="93"/>
      <c r="FHP170" s="93"/>
      <c r="FHQ170" s="93"/>
      <c r="FHR170" s="93"/>
      <c r="FHS170" s="93"/>
      <c r="FHT170" s="93"/>
      <c r="FHU170" s="93"/>
      <c r="FHV170" s="93"/>
      <c r="FHW170" s="93"/>
      <c r="FHX170" s="93"/>
      <c r="FHY170" s="93"/>
      <c r="FHZ170" s="93"/>
      <c r="FIA170" s="93"/>
      <c r="FIB170" s="93"/>
      <c r="FIC170" s="93"/>
      <c r="FID170" s="93"/>
      <c r="FIE170" s="93"/>
      <c r="FIF170" s="93"/>
      <c r="FIG170" s="93"/>
      <c r="FIH170" s="93"/>
      <c r="FII170" s="93"/>
      <c r="FIJ170" s="93"/>
      <c r="FIK170" s="93"/>
      <c r="FIL170" s="93"/>
      <c r="FIM170" s="93"/>
      <c r="FIN170" s="93"/>
      <c r="FIO170" s="93"/>
      <c r="FIP170" s="93"/>
      <c r="FIQ170" s="93"/>
      <c r="FIR170" s="93"/>
      <c r="FIS170" s="93"/>
      <c r="FIT170" s="93"/>
      <c r="FIU170" s="93"/>
      <c r="FIV170" s="93"/>
      <c r="FIW170" s="93"/>
      <c r="FIX170" s="93"/>
      <c r="FIY170" s="93"/>
      <c r="FIZ170" s="93"/>
      <c r="FJA170" s="93"/>
      <c r="FJB170" s="93"/>
      <c r="FJC170" s="93"/>
      <c r="FJD170" s="93"/>
      <c r="FJE170" s="93"/>
      <c r="FJF170" s="93"/>
      <c r="FJG170" s="93"/>
      <c r="FJH170" s="93"/>
      <c r="FJI170" s="93"/>
      <c r="FJJ170" s="93"/>
      <c r="FJK170" s="93"/>
      <c r="FJL170" s="93"/>
      <c r="FJM170" s="93"/>
      <c r="FJN170" s="93"/>
      <c r="FJO170" s="93"/>
      <c r="FJP170" s="93"/>
      <c r="FJQ170" s="93"/>
      <c r="FJR170" s="93"/>
      <c r="FJS170" s="93"/>
      <c r="FJT170" s="93"/>
      <c r="FJU170" s="93"/>
      <c r="FJV170" s="93"/>
      <c r="FJW170" s="93"/>
      <c r="FJX170" s="93"/>
      <c r="FJY170" s="93"/>
      <c r="FJZ170" s="93"/>
      <c r="FKA170" s="93"/>
      <c r="FKB170" s="93"/>
      <c r="FKC170" s="93"/>
      <c r="FKD170" s="93"/>
      <c r="FKE170" s="93"/>
      <c r="FKF170" s="93"/>
      <c r="FKG170" s="93"/>
      <c r="FKH170" s="93"/>
      <c r="FKI170" s="93"/>
      <c r="FKJ170" s="93"/>
      <c r="FKK170" s="93"/>
      <c r="FKL170" s="93"/>
      <c r="FKM170" s="93"/>
      <c r="FKN170" s="93"/>
      <c r="FKO170" s="93"/>
      <c r="FKP170" s="93"/>
      <c r="FKQ170" s="93"/>
      <c r="FKR170" s="93"/>
      <c r="FKS170" s="93"/>
      <c r="FKT170" s="93"/>
      <c r="FKU170" s="93"/>
      <c r="FKV170" s="93"/>
      <c r="FKW170" s="93"/>
      <c r="FKX170" s="93"/>
      <c r="FKY170" s="93"/>
      <c r="FKZ170" s="93"/>
      <c r="FLA170" s="93"/>
      <c r="FLB170" s="93"/>
      <c r="FLC170" s="93"/>
      <c r="FLD170" s="93"/>
      <c r="FLE170" s="93"/>
      <c r="FLF170" s="93"/>
      <c r="FLG170" s="93"/>
      <c r="FLH170" s="93"/>
      <c r="FLI170" s="93"/>
      <c r="FLJ170" s="93"/>
      <c r="FLK170" s="93"/>
      <c r="FLL170" s="93"/>
      <c r="FLM170" s="93"/>
      <c r="FLN170" s="93"/>
      <c r="FLO170" s="93"/>
      <c r="FLP170" s="93"/>
      <c r="FLQ170" s="93"/>
      <c r="FLR170" s="93"/>
      <c r="FLS170" s="93"/>
      <c r="FLT170" s="93"/>
      <c r="FLU170" s="93"/>
      <c r="FLV170" s="93"/>
      <c r="FLW170" s="93"/>
      <c r="FLX170" s="93"/>
      <c r="FLY170" s="93"/>
      <c r="FLZ170" s="93"/>
      <c r="FMA170" s="93"/>
      <c r="FMB170" s="93"/>
      <c r="FMC170" s="93"/>
      <c r="FMD170" s="93"/>
      <c r="FME170" s="93"/>
      <c r="FMF170" s="93"/>
      <c r="FMG170" s="93"/>
      <c r="FMH170" s="93"/>
      <c r="FMI170" s="93"/>
      <c r="FMJ170" s="93"/>
      <c r="FMK170" s="93"/>
      <c r="FML170" s="93"/>
      <c r="FMM170" s="93"/>
      <c r="FMN170" s="93"/>
      <c r="FMO170" s="93"/>
      <c r="FMP170" s="93"/>
      <c r="FMQ170" s="93"/>
      <c r="FMR170" s="93"/>
      <c r="FMS170" s="93"/>
      <c r="FMT170" s="93"/>
      <c r="FMU170" s="93"/>
      <c r="FMV170" s="93"/>
      <c r="FMW170" s="93"/>
      <c r="FMX170" s="93"/>
      <c r="FMY170" s="93"/>
      <c r="FMZ170" s="93"/>
      <c r="FNA170" s="93"/>
      <c r="FNB170" s="93"/>
      <c r="FNC170" s="93"/>
      <c r="FND170" s="93"/>
      <c r="FNE170" s="93"/>
      <c r="FNF170" s="93"/>
      <c r="FNG170" s="93"/>
      <c r="FNH170" s="93"/>
      <c r="FNI170" s="93"/>
      <c r="FNJ170" s="93"/>
      <c r="FNK170" s="93"/>
      <c r="FNL170" s="93"/>
      <c r="FNM170" s="93"/>
      <c r="FNN170" s="93"/>
      <c r="FNO170" s="93"/>
      <c r="FNP170" s="93"/>
      <c r="FNQ170" s="93"/>
      <c r="FNR170" s="93"/>
      <c r="FNS170" s="93"/>
      <c r="FNT170" s="93"/>
      <c r="FNU170" s="93"/>
      <c r="FNV170" s="93"/>
      <c r="FNW170" s="93"/>
      <c r="FNX170" s="93"/>
      <c r="FNY170" s="93"/>
      <c r="FNZ170" s="93"/>
      <c r="FOA170" s="93"/>
      <c r="FOB170" s="93"/>
      <c r="FOC170" s="93"/>
      <c r="FOD170" s="93"/>
      <c r="FOE170" s="93"/>
      <c r="FOF170" s="93"/>
      <c r="FOG170" s="93"/>
      <c r="FOH170" s="93"/>
      <c r="FOI170" s="93"/>
      <c r="FOJ170" s="93"/>
      <c r="FOK170" s="93"/>
      <c r="FOL170" s="93"/>
      <c r="FOM170" s="93"/>
      <c r="FON170" s="93"/>
      <c r="FOO170" s="93"/>
      <c r="FOP170" s="93"/>
      <c r="FOQ170" s="93"/>
      <c r="FOR170" s="93"/>
      <c r="FOS170" s="93"/>
      <c r="FOT170" s="93"/>
      <c r="FOU170" s="93"/>
      <c r="FOV170" s="93"/>
      <c r="FOW170" s="93"/>
      <c r="FOX170" s="93"/>
      <c r="FOY170" s="93"/>
      <c r="FOZ170" s="93"/>
      <c r="FPA170" s="93"/>
      <c r="FPB170" s="93"/>
      <c r="FPC170" s="93"/>
      <c r="FPD170" s="93"/>
      <c r="FPE170" s="93"/>
      <c r="FPF170" s="93"/>
      <c r="FPG170" s="93"/>
      <c r="FPH170" s="93"/>
      <c r="FPI170" s="93"/>
      <c r="FPJ170" s="93"/>
      <c r="FPK170" s="93"/>
      <c r="FPL170" s="93"/>
      <c r="FPM170" s="93"/>
      <c r="FPN170" s="93"/>
      <c r="FPO170" s="93"/>
      <c r="FPP170" s="93"/>
      <c r="FPQ170" s="93"/>
      <c r="FPR170" s="93"/>
      <c r="FPS170" s="93"/>
      <c r="FPT170" s="93"/>
      <c r="FPU170" s="93"/>
      <c r="FPV170" s="93"/>
      <c r="FPW170" s="93"/>
      <c r="FPX170" s="93"/>
      <c r="FPY170" s="93"/>
      <c r="FPZ170" s="93"/>
      <c r="FQA170" s="93"/>
      <c r="FQB170" s="93"/>
      <c r="FQC170" s="93"/>
      <c r="FQD170" s="93"/>
      <c r="FQE170" s="93"/>
      <c r="FQF170" s="93"/>
      <c r="FQG170" s="93"/>
      <c r="FQH170" s="93"/>
      <c r="FQI170" s="93"/>
      <c r="FQJ170" s="93"/>
      <c r="FQK170" s="93"/>
      <c r="FQL170" s="93"/>
      <c r="FQM170" s="93"/>
      <c r="FQN170" s="93"/>
      <c r="FQO170" s="93"/>
      <c r="FQP170" s="93"/>
      <c r="FQQ170" s="93"/>
      <c r="FQR170" s="93"/>
      <c r="FQS170" s="93"/>
      <c r="FQT170" s="93"/>
      <c r="FQU170" s="93"/>
      <c r="FQV170" s="93"/>
      <c r="FQW170" s="93"/>
      <c r="FQX170" s="93"/>
      <c r="FQY170" s="93"/>
      <c r="FQZ170" s="93"/>
      <c r="FRA170" s="93"/>
      <c r="FRB170" s="93"/>
      <c r="FRC170" s="93"/>
      <c r="FRD170" s="93"/>
      <c r="FRE170" s="93"/>
      <c r="FRF170" s="93"/>
      <c r="FRG170" s="93"/>
      <c r="FRH170" s="93"/>
      <c r="FRI170" s="93"/>
      <c r="FRJ170" s="93"/>
      <c r="FRK170" s="93"/>
      <c r="FRL170" s="93"/>
      <c r="FRM170" s="93"/>
      <c r="FRN170" s="93"/>
      <c r="FRO170" s="93"/>
      <c r="FRP170" s="93"/>
      <c r="FRQ170" s="93"/>
      <c r="FRR170" s="93"/>
      <c r="FRS170" s="93"/>
      <c r="FRT170" s="93"/>
      <c r="FRU170" s="93"/>
      <c r="FRV170" s="93"/>
      <c r="FRW170" s="93"/>
      <c r="FRX170" s="93"/>
      <c r="FRY170" s="93"/>
      <c r="FRZ170" s="93"/>
      <c r="FSA170" s="93"/>
      <c r="FSB170" s="93"/>
      <c r="FSC170" s="93"/>
      <c r="FSD170" s="93"/>
      <c r="FSE170" s="93"/>
      <c r="FSF170" s="93"/>
      <c r="FSG170" s="93"/>
      <c r="FSH170" s="93"/>
      <c r="FSI170" s="93"/>
      <c r="FSJ170" s="93"/>
      <c r="FSK170" s="93"/>
      <c r="FSL170" s="93"/>
      <c r="FSM170" s="93"/>
      <c r="FSN170" s="93"/>
      <c r="FSO170" s="93"/>
      <c r="FSP170" s="93"/>
      <c r="FSQ170" s="93"/>
      <c r="FSR170" s="93"/>
      <c r="FSS170" s="93"/>
      <c r="FST170" s="93"/>
      <c r="FSU170" s="93"/>
      <c r="FSV170" s="93"/>
      <c r="FSW170" s="93"/>
      <c r="FSX170" s="93"/>
      <c r="FSY170" s="93"/>
      <c r="FSZ170" s="93"/>
      <c r="FTA170" s="93"/>
      <c r="FTB170" s="93"/>
      <c r="FTC170" s="93"/>
      <c r="FTD170" s="93"/>
      <c r="FTE170" s="93"/>
      <c r="FTF170" s="93"/>
      <c r="FTG170" s="93"/>
      <c r="FTH170" s="93"/>
      <c r="FTI170" s="93"/>
      <c r="FTJ170" s="93"/>
      <c r="FTK170" s="93"/>
      <c r="FTL170" s="93"/>
      <c r="FTM170" s="93"/>
      <c r="FTN170" s="93"/>
      <c r="FTO170" s="93"/>
      <c r="FTP170" s="93"/>
      <c r="FTQ170" s="93"/>
      <c r="FTR170" s="93"/>
      <c r="FTS170" s="93"/>
      <c r="FTT170" s="93"/>
      <c r="FTU170" s="93"/>
      <c r="FTV170" s="93"/>
      <c r="FTW170" s="93"/>
      <c r="FTX170" s="93"/>
      <c r="FTY170" s="93"/>
      <c r="FTZ170" s="93"/>
      <c r="FUA170" s="93"/>
      <c r="FUB170" s="93"/>
      <c r="FUC170" s="93"/>
      <c r="FUD170" s="93"/>
      <c r="FUE170" s="93"/>
      <c r="FUF170" s="93"/>
      <c r="FUG170" s="93"/>
      <c r="FUH170" s="93"/>
      <c r="FUI170" s="93"/>
      <c r="FUJ170" s="93"/>
      <c r="FUK170" s="93"/>
      <c r="FUL170" s="93"/>
      <c r="FUM170" s="93"/>
      <c r="FUN170" s="93"/>
      <c r="FUO170" s="93"/>
      <c r="FUP170" s="93"/>
      <c r="FUQ170" s="93"/>
      <c r="FUR170" s="93"/>
      <c r="FUS170" s="93"/>
      <c r="FUT170" s="93"/>
      <c r="FUU170" s="93"/>
      <c r="FUV170" s="93"/>
      <c r="FUW170" s="93"/>
      <c r="FUX170" s="93"/>
      <c r="FUY170" s="93"/>
      <c r="FUZ170" s="93"/>
      <c r="FVA170" s="93"/>
      <c r="FVB170" s="93"/>
      <c r="FVC170" s="93"/>
      <c r="FVD170" s="93"/>
      <c r="FVE170" s="93"/>
      <c r="FVF170" s="93"/>
      <c r="FVG170" s="93"/>
      <c r="FVH170" s="93"/>
      <c r="FVI170" s="93"/>
      <c r="FVJ170" s="93"/>
      <c r="FVK170" s="93"/>
      <c r="FVL170" s="93"/>
      <c r="FVM170" s="93"/>
      <c r="FVN170" s="93"/>
      <c r="FVO170" s="93"/>
      <c r="FVP170" s="93"/>
      <c r="FVQ170" s="93"/>
      <c r="FVR170" s="93"/>
      <c r="FVS170" s="93"/>
      <c r="FVT170" s="93"/>
      <c r="FVU170" s="93"/>
      <c r="FVV170" s="93"/>
      <c r="FVW170" s="93"/>
      <c r="FVX170" s="93"/>
      <c r="FVY170" s="93"/>
      <c r="FVZ170" s="93"/>
      <c r="FWA170" s="93"/>
      <c r="FWB170" s="93"/>
      <c r="FWC170" s="93"/>
      <c r="FWD170" s="93"/>
      <c r="FWE170" s="93"/>
      <c r="FWF170" s="93"/>
      <c r="FWG170" s="93"/>
      <c r="FWH170" s="93"/>
      <c r="FWI170" s="93"/>
      <c r="FWJ170" s="93"/>
      <c r="FWK170" s="93"/>
      <c r="FWL170" s="93"/>
      <c r="FWM170" s="93"/>
      <c r="FWN170" s="93"/>
      <c r="FWO170" s="93"/>
      <c r="FWP170" s="93"/>
      <c r="FWQ170" s="93"/>
      <c r="FWR170" s="93"/>
      <c r="FWS170" s="93"/>
      <c r="FWT170" s="93"/>
      <c r="FWU170" s="93"/>
      <c r="FWV170" s="93"/>
      <c r="FWW170" s="93"/>
      <c r="FWX170" s="93"/>
      <c r="FWY170" s="93"/>
      <c r="FWZ170" s="93"/>
      <c r="FXA170" s="93"/>
      <c r="FXB170" s="93"/>
      <c r="FXC170" s="93"/>
      <c r="FXD170" s="93"/>
      <c r="FXE170" s="93"/>
      <c r="FXF170" s="93"/>
      <c r="FXG170" s="93"/>
      <c r="FXH170" s="93"/>
      <c r="FXI170" s="93"/>
      <c r="FXJ170" s="93"/>
      <c r="FXK170" s="93"/>
      <c r="FXL170" s="93"/>
      <c r="FXM170" s="93"/>
      <c r="FXN170" s="93"/>
      <c r="FXO170" s="93"/>
      <c r="FXP170" s="93"/>
      <c r="FXQ170" s="93"/>
      <c r="FXR170" s="93"/>
      <c r="FXS170" s="93"/>
      <c r="FXT170" s="93"/>
      <c r="FXU170" s="93"/>
      <c r="FXV170" s="93"/>
      <c r="FXW170" s="93"/>
      <c r="FXX170" s="93"/>
      <c r="FXY170" s="93"/>
      <c r="FXZ170" s="93"/>
      <c r="FYA170" s="93"/>
      <c r="FYB170" s="93"/>
      <c r="FYC170" s="93"/>
      <c r="FYD170" s="93"/>
      <c r="FYE170" s="93"/>
      <c r="FYF170" s="93"/>
      <c r="FYG170" s="93"/>
      <c r="FYH170" s="93"/>
      <c r="FYI170" s="93"/>
      <c r="FYJ170" s="93"/>
      <c r="FYK170" s="93"/>
      <c r="FYL170" s="93"/>
      <c r="FYM170" s="93"/>
      <c r="FYN170" s="93"/>
      <c r="FYO170" s="93"/>
      <c r="FYP170" s="93"/>
      <c r="FYQ170" s="93"/>
      <c r="FYR170" s="93"/>
      <c r="FYS170" s="93"/>
      <c r="FYT170" s="93"/>
      <c r="FYU170" s="93"/>
      <c r="FYV170" s="93"/>
      <c r="FYW170" s="93"/>
      <c r="FYX170" s="93"/>
      <c r="FYY170" s="93"/>
      <c r="FYZ170" s="93"/>
      <c r="FZA170" s="93"/>
      <c r="FZB170" s="93"/>
      <c r="FZC170" s="93"/>
      <c r="FZD170" s="93"/>
      <c r="FZE170" s="93"/>
      <c r="FZF170" s="93"/>
      <c r="FZG170" s="93"/>
      <c r="FZH170" s="93"/>
      <c r="FZI170" s="93"/>
      <c r="FZJ170" s="93"/>
      <c r="FZK170" s="93"/>
      <c r="FZL170" s="93"/>
      <c r="FZM170" s="93"/>
      <c r="FZN170" s="93"/>
      <c r="FZO170" s="93"/>
      <c r="FZP170" s="93"/>
      <c r="FZQ170" s="93"/>
      <c r="FZR170" s="93"/>
      <c r="FZS170" s="93"/>
      <c r="FZT170" s="93"/>
      <c r="FZU170" s="93"/>
      <c r="FZV170" s="93"/>
      <c r="FZW170" s="93"/>
      <c r="FZX170" s="93"/>
      <c r="FZY170" s="93"/>
      <c r="FZZ170" s="93"/>
      <c r="GAA170" s="93"/>
      <c r="GAB170" s="93"/>
      <c r="GAC170" s="93"/>
      <c r="GAD170" s="93"/>
      <c r="GAE170" s="93"/>
      <c r="GAF170" s="93"/>
      <c r="GAG170" s="93"/>
      <c r="GAH170" s="93"/>
      <c r="GAI170" s="93"/>
      <c r="GAJ170" s="93"/>
      <c r="GAK170" s="93"/>
      <c r="GAL170" s="93"/>
      <c r="GAM170" s="93"/>
      <c r="GAN170" s="93"/>
      <c r="GAO170" s="93"/>
      <c r="GAP170" s="93"/>
      <c r="GAQ170" s="93"/>
      <c r="GAR170" s="93"/>
      <c r="GAS170" s="93"/>
      <c r="GAT170" s="93"/>
      <c r="GAU170" s="93"/>
      <c r="GAV170" s="93"/>
      <c r="GAW170" s="93"/>
      <c r="GAX170" s="93"/>
      <c r="GAY170" s="93"/>
      <c r="GAZ170" s="93"/>
      <c r="GBA170" s="93"/>
      <c r="GBB170" s="93"/>
      <c r="GBC170" s="93"/>
      <c r="GBD170" s="93"/>
      <c r="GBE170" s="93"/>
      <c r="GBF170" s="93"/>
      <c r="GBG170" s="93"/>
      <c r="GBH170" s="93"/>
      <c r="GBI170" s="93"/>
      <c r="GBJ170" s="93"/>
      <c r="GBK170" s="93"/>
      <c r="GBL170" s="93"/>
      <c r="GBM170" s="93"/>
      <c r="GBN170" s="93"/>
      <c r="GBO170" s="93"/>
      <c r="GBP170" s="93"/>
      <c r="GBQ170" s="93"/>
      <c r="GBR170" s="93"/>
      <c r="GBS170" s="93"/>
      <c r="GBT170" s="93"/>
      <c r="GBU170" s="93"/>
      <c r="GBV170" s="93"/>
      <c r="GBW170" s="93"/>
      <c r="GBX170" s="93"/>
      <c r="GBY170" s="93"/>
      <c r="GBZ170" s="93"/>
      <c r="GCA170" s="93"/>
      <c r="GCB170" s="93"/>
      <c r="GCC170" s="93"/>
      <c r="GCD170" s="93"/>
      <c r="GCE170" s="93"/>
      <c r="GCF170" s="93"/>
      <c r="GCG170" s="93"/>
      <c r="GCH170" s="93"/>
      <c r="GCI170" s="93"/>
      <c r="GCJ170" s="93"/>
      <c r="GCK170" s="93"/>
      <c r="GCL170" s="93"/>
      <c r="GCM170" s="93"/>
      <c r="GCN170" s="93"/>
      <c r="GCO170" s="93"/>
      <c r="GCP170" s="93"/>
      <c r="GCQ170" s="93"/>
      <c r="GCR170" s="93"/>
      <c r="GCS170" s="93"/>
      <c r="GCT170" s="93"/>
      <c r="GCU170" s="93"/>
      <c r="GCV170" s="93"/>
      <c r="GCW170" s="93"/>
      <c r="GCX170" s="93"/>
      <c r="GCY170" s="93"/>
      <c r="GCZ170" s="93"/>
      <c r="GDA170" s="93"/>
      <c r="GDB170" s="93"/>
      <c r="GDC170" s="93"/>
      <c r="GDD170" s="93"/>
      <c r="GDE170" s="93"/>
      <c r="GDF170" s="93"/>
      <c r="GDG170" s="93"/>
      <c r="GDH170" s="93"/>
      <c r="GDI170" s="93"/>
      <c r="GDJ170" s="93"/>
      <c r="GDK170" s="93"/>
      <c r="GDL170" s="93"/>
      <c r="GDM170" s="93"/>
      <c r="GDN170" s="93"/>
      <c r="GDO170" s="93"/>
      <c r="GDP170" s="93"/>
      <c r="GDQ170" s="93"/>
      <c r="GDR170" s="93"/>
      <c r="GDS170" s="93"/>
      <c r="GDT170" s="93"/>
      <c r="GDU170" s="93"/>
      <c r="GDV170" s="93"/>
      <c r="GDW170" s="93"/>
      <c r="GDX170" s="93"/>
      <c r="GDY170" s="93"/>
      <c r="GDZ170" s="93"/>
      <c r="GEA170" s="93"/>
      <c r="GEB170" s="93"/>
      <c r="GEC170" s="93"/>
      <c r="GED170" s="93"/>
      <c r="GEE170" s="93"/>
      <c r="GEF170" s="93"/>
      <c r="GEG170" s="93"/>
      <c r="GEH170" s="93"/>
      <c r="GEI170" s="93"/>
      <c r="GEJ170" s="93"/>
      <c r="GEK170" s="93"/>
      <c r="GEL170" s="93"/>
      <c r="GEM170" s="93"/>
      <c r="GEN170" s="93"/>
      <c r="GEO170" s="93"/>
      <c r="GEP170" s="93"/>
      <c r="GEQ170" s="93"/>
      <c r="GER170" s="93"/>
      <c r="GES170" s="93"/>
      <c r="GET170" s="93"/>
      <c r="GEU170" s="93"/>
      <c r="GEV170" s="93"/>
      <c r="GEW170" s="93"/>
      <c r="GEX170" s="93"/>
      <c r="GEY170" s="93"/>
      <c r="GEZ170" s="93"/>
      <c r="GFA170" s="93"/>
      <c r="GFB170" s="93"/>
      <c r="GFC170" s="93"/>
      <c r="GFD170" s="93"/>
      <c r="GFE170" s="93"/>
      <c r="GFF170" s="93"/>
      <c r="GFG170" s="93"/>
      <c r="GFH170" s="93"/>
      <c r="GFI170" s="93"/>
      <c r="GFJ170" s="93"/>
      <c r="GFK170" s="93"/>
      <c r="GFL170" s="93"/>
      <c r="GFM170" s="93"/>
      <c r="GFN170" s="93"/>
      <c r="GFO170" s="93"/>
      <c r="GFP170" s="93"/>
      <c r="GFQ170" s="93"/>
      <c r="GFR170" s="93"/>
      <c r="GFS170" s="93"/>
      <c r="GFT170" s="93"/>
      <c r="GFU170" s="93"/>
      <c r="GFV170" s="93"/>
      <c r="GFW170" s="93"/>
      <c r="GFX170" s="93"/>
      <c r="GFY170" s="93"/>
      <c r="GFZ170" s="93"/>
      <c r="GGA170" s="93"/>
      <c r="GGB170" s="93"/>
      <c r="GGC170" s="93"/>
      <c r="GGD170" s="93"/>
      <c r="GGE170" s="93"/>
      <c r="GGF170" s="93"/>
      <c r="GGG170" s="93"/>
      <c r="GGH170" s="93"/>
      <c r="GGI170" s="93"/>
      <c r="GGJ170" s="93"/>
      <c r="GGK170" s="93"/>
      <c r="GGL170" s="93"/>
      <c r="GGM170" s="93"/>
      <c r="GGN170" s="93"/>
      <c r="GGO170" s="93"/>
      <c r="GGP170" s="93"/>
      <c r="GGQ170" s="93"/>
      <c r="GGR170" s="93"/>
      <c r="GGS170" s="93"/>
      <c r="GGT170" s="93"/>
      <c r="GGU170" s="93"/>
      <c r="GGV170" s="93"/>
      <c r="GGW170" s="93"/>
      <c r="GGX170" s="93"/>
      <c r="GGY170" s="93"/>
      <c r="GGZ170" s="93"/>
      <c r="GHA170" s="93"/>
      <c r="GHB170" s="93"/>
      <c r="GHC170" s="93"/>
      <c r="GHD170" s="93"/>
      <c r="GHE170" s="93"/>
      <c r="GHF170" s="93"/>
      <c r="GHG170" s="93"/>
      <c r="GHH170" s="93"/>
      <c r="GHI170" s="93"/>
      <c r="GHJ170" s="93"/>
      <c r="GHK170" s="93"/>
      <c r="GHL170" s="93"/>
      <c r="GHM170" s="93"/>
      <c r="GHN170" s="93"/>
      <c r="GHO170" s="93"/>
      <c r="GHP170" s="93"/>
      <c r="GHQ170" s="93"/>
      <c r="GHR170" s="93"/>
      <c r="GHS170" s="93"/>
      <c r="GHT170" s="93"/>
      <c r="GHU170" s="93"/>
      <c r="GHV170" s="93"/>
      <c r="GHW170" s="93"/>
      <c r="GHX170" s="93"/>
      <c r="GHY170" s="93"/>
      <c r="GHZ170" s="93"/>
      <c r="GIA170" s="93"/>
      <c r="GIB170" s="93"/>
      <c r="GIC170" s="93"/>
      <c r="GID170" s="93"/>
      <c r="GIE170" s="93"/>
      <c r="GIF170" s="93"/>
      <c r="GIG170" s="93"/>
      <c r="GIH170" s="93"/>
      <c r="GII170" s="93"/>
      <c r="GIJ170" s="93"/>
      <c r="GIK170" s="93"/>
      <c r="GIL170" s="93"/>
      <c r="GIM170" s="93"/>
      <c r="GIN170" s="93"/>
      <c r="GIO170" s="93"/>
      <c r="GIP170" s="93"/>
      <c r="GIQ170" s="93"/>
      <c r="GIR170" s="93"/>
      <c r="GIS170" s="93"/>
      <c r="GIT170" s="93"/>
      <c r="GIU170" s="93"/>
      <c r="GIV170" s="93"/>
      <c r="GIW170" s="93"/>
      <c r="GIX170" s="93"/>
      <c r="GIY170" s="93"/>
      <c r="GIZ170" s="93"/>
      <c r="GJA170" s="93"/>
      <c r="GJB170" s="93"/>
      <c r="GJC170" s="93"/>
      <c r="GJD170" s="93"/>
      <c r="GJE170" s="93"/>
      <c r="GJF170" s="93"/>
      <c r="GJG170" s="93"/>
      <c r="GJH170" s="93"/>
      <c r="GJI170" s="93"/>
      <c r="GJJ170" s="93"/>
      <c r="GJK170" s="93"/>
      <c r="GJL170" s="93"/>
      <c r="GJM170" s="93"/>
      <c r="GJN170" s="93"/>
      <c r="GJO170" s="93"/>
      <c r="GJP170" s="93"/>
      <c r="GJQ170" s="93"/>
      <c r="GJR170" s="93"/>
      <c r="GJS170" s="93"/>
      <c r="GJT170" s="93"/>
      <c r="GJU170" s="93"/>
      <c r="GJV170" s="93"/>
      <c r="GJW170" s="93"/>
      <c r="GJX170" s="93"/>
      <c r="GJY170" s="93"/>
      <c r="GJZ170" s="93"/>
      <c r="GKA170" s="93"/>
      <c r="GKB170" s="93"/>
      <c r="GKC170" s="93"/>
      <c r="GKD170" s="93"/>
      <c r="GKE170" s="93"/>
      <c r="GKF170" s="93"/>
      <c r="GKG170" s="93"/>
      <c r="GKH170" s="93"/>
      <c r="GKI170" s="93"/>
      <c r="GKJ170" s="93"/>
      <c r="GKK170" s="93"/>
      <c r="GKL170" s="93"/>
      <c r="GKM170" s="93"/>
      <c r="GKN170" s="93"/>
      <c r="GKO170" s="93"/>
      <c r="GKP170" s="93"/>
      <c r="GKQ170" s="93"/>
      <c r="GKR170" s="93"/>
      <c r="GKS170" s="93"/>
      <c r="GKT170" s="93"/>
      <c r="GKU170" s="93"/>
      <c r="GKV170" s="93"/>
      <c r="GKW170" s="93"/>
      <c r="GKX170" s="93"/>
      <c r="GKY170" s="93"/>
      <c r="GKZ170" s="93"/>
      <c r="GLA170" s="93"/>
      <c r="GLB170" s="93"/>
      <c r="GLC170" s="93"/>
      <c r="GLD170" s="93"/>
      <c r="GLE170" s="93"/>
      <c r="GLF170" s="93"/>
      <c r="GLG170" s="93"/>
      <c r="GLH170" s="93"/>
      <c r="GLI170" s="93"/>
      <c r="GLJ170" s="93"/>
      <c r="GLK170" s="93"/>
      <c r="GLL170" s="93"/>
      <c r="GLM170" s="93"/>
      <c r="GLN170" s="93"/>
      <c r="GLO170" s="93"/>
      <c r="GLP170" s="93"/>
      <c r="GLQ170" s="93"/>
      <c r="GLR170" s="93"/>
      <c r="GLS170" s="93"/>
      <c r="GLT170" s="93"/>
      <c r="GLU170" s="93"/>
      <c r="GLV170" s="93"/>
      <c r="GLW170" s="93"/>
      <c r="GLX170" s="93"/>
      <c r="GLY170" s="93"/>
      <c r="GLZ170" s="93"/>
      <c r="GMA170" s="93"/>
      <c r="GMB170" s="93"/>
      <c r="GMC170" s="93"/>
      <c r="GMD170" s="93"/>
      <c r="GME170" s="93"/>
      <c r="GMF170" s="93"/>
      <c r="GMG170" s="93"/>
      <c r="GMH170" s="93"/>
      <c r="GMI170" s="93"/>
      <c r="GMJ170" s="93"/>
      <c r="GMK170" s="93"/>
      <c r="GML170" s="93"/>
      <c r="GMM170" s="93"/>
      <c r="GMN170" s="93"/>
      <c r="GMO170" s="93"/>
      <c r="GMP170" s="93"/>
      <c r="GMQ170" s="93"/>
      <c r="GMR170" s="93"/>
      <c r="GMS170" s="93"/>
      <c r="GMT170" s="93"/>
      <c r="GMU170" s="93"/>
      <c r="GMV170" s="93"/>
      <c r="GMW170" s="93"/>
      <c r="GMX170" s="93"/>
      <c r="GMY170" s="93"/>
      <c r="GMZ170" s="93"/>
      <c r="GNA170" s="93"/>
      <c r="GNB170" s="93"/>
      <c r="GNC170" s="93"/>
      <c r="GND170" s="93"/>
      <c r="GNE170" s="93"/>
      <c r="GNF170" s="93"/>
      <c r="GNG170" s="93"/>
      <c r="GNH170" s="93"/>
      <c r="GNI170" s="93"/>
      <c r="GNJ170" s="93"/>
      <c r="GNK170" s="93"/>
      <c r="GNL170" s="93"/>
      <c r="GNM170" s="93"/>
      <c r="GNN170" s="93"/>
      <c r="GNO170" s="93"/>
      <c r="GNP170" s="93"/>
      <c r="GNQ170" s="93"/>
      <c r="GNR170" s="93"/>
      <c r="GNS170" s="93"/>
      <c r="GNT170" s="93"/>
      <c r="GNU170" s="93"/>
      <c r="GNV170" s="93"/>
      <c r="GNW170" s="93"/>
      <c r="GNX170" s="93"/>
      <c r="GNY170" s="93"/>
      <c r="GNZ170" s="93"/>
      <c r="GOA170" s="93"/>
      <c r="GOB170" s="93"/>
      <c r="GOC170" s="93"/>
      <c r="GOD170" s="93"/>
      <c r="GOE170" s="93"/>
      <c r="GOF170" s="93"/>
      <c r="GOG170" s="93"/>
      <c r="GOH170" s="93"/>
      <c r="GOI170" s="93"/>
      <c r="GOJ170" s="93"/>
      <c r="GOK170" s="93"/>
      <c r="GOL170" s="93"/>
      <c r="GOM170" s="93"/>
      <c r="GON170" s="93"/>
      <c r="GOO170" s="93"/>
      <c r="GOP170" s="93"/>
      <c r="GOQ170" s="93"/>
      <c r="GOR170" s="93"/>
      <c r="GOS170" s="93"/>
      <c r="GOT170" s="93"/>
      <c r="GOU170" s="93"/>
      <c r="GOV170" s="93"/>
      <c r="GOW170" s="93"/>
      <c r="GOX170" s="93"/>
      <c r="GOY170" s="93"/>
      <c r="GOZ170" s="93"/>
      <c r="GPA170" s="93"/>
      <c r="GPB170" s="93"/>
      <c r="GPC170" s="93"/>
      <c r="GPD170" s="93"/>
      <c r="GPE170" s="93"/>
      <c r="GPF170" s="93"/>
      <c r="GPG170" s="93"/>
      <c r="GPH170" s="93"/>
      <c r="GPI170" s="93"/>
      <c r="GPJ170" s="93"/>
      <c r="GPK170" s="93"/>
      <c r="GPL170" s="93"/>
      <c r="GPM170" s="93"/>
      <c r="GPN170" s="93"/>
      <c r="GPO170" s="93"/>
      <c r="GPP170" s="93"/>
      <c r="GPQ170" s="93"/>
      <c r="GPR170" s="93"/>
      <c r="GPS170" s="93"/>
      <c r="GPT170" s="93"/>
      <c r="GPU170" s="93"/>
      <c r="GPV170" s="93"/>
      <c r="GPW170" s="93"/>
      <c r="GPX170" s="93"/>
      <c r="GPY170" s="93"/>
      <c r="GPZ170" s="93"/>
      <c r="GQA170" s="93"/>
      <c r="GQB170" s="93"/>
      <c r="GQC170" s="93"/>
      <c r="GQD170" s="93"/>
      <c r="GQE170" s="93"/>
      <c r="GQF170" s="93"/>
      <c r="GQG170" s="93"/>
      <c r="GQH170" s="93"/>
      <c r="GQI170" s="93"/>
      <c r="GQJ170" s="93"/>
      <c r="GQK170" s="93"/>
      <c r="GQL170" s="93"/>
      <c r="GQM170" s="93"/>
      <c r="GQN170" s="93"/>
      <c r="GQO170" s="93"/>
      <c r="GQP170" s="93"/>
      <c r="GQQ170" s="93"/>
      <c r="GQR170" s="93"/>
      <c r="GQS170" s="93"/>
      <c r="GQT170" s="93"/>
      <c r="GQU170" s="93"/>
      <c r="GQV170" s="93"/>
      <c r="GQW170" s="93"/>
      <c r="GQX170" s="93"/>
      <c r="GQY170" s="93"/>
      <c r="GQZ170" s="93"/>
      <c r="GRA170" s="93"/>
      <c r="GRB170" s="93"/>
      <c r="GRC170" s="93"/>
      <c r="GRD170" s="93"/>
      <c r="GRE170" s="93"/>
      <c r="GRF170" s="93"/>
      <c r="GRG170" s="93"/>
      <c r="GRH170" s="93"/>
      <c r="GRI170" s="93"/>
      <c r="GRJ170" s="93"/>
      <c r="GRK170" s="93"/>
      <c r="GRL170" s="93"/>
      <c r="GRM170" s="93"/>
      <c r="GRN170" s="93"/>
      <c r="GRO170" s="93"/>
      <c r="GRP170" s="93"/>
      <c r="GRQ170" s="93"/>
      <c r="GRR170" s="93"/>
      <c r="GRS170" s="93"/>
      <c r="GRT170" s="93"/>
      <c r="GRU170" s="93"/>
      <c r="GRV170" s="93"/>
      <c r="GRW170" s="93"/>
      <c r="GRX170" s="93"/>
      <c r="GRY170" s="93"/>
      <c r="GRZ170" s="93"/>
      <c r="GSA170" s="93"/>
      <c r="GSB170" s="93"/>
      <c r="GSC170" s="93"/>
      <c r="GSD170" s="93"/>
      <c r="GSE170" s="93"/>
      <c r="GSF170" s="93"/>
      <c r="GSG170" s="93"/>
      <c r="GSH170" s="93"/>
      <c r="GSI170" s="93"/>
      <c r="GSJ170" s="93"/>
      <c r="GSK170" s="93"/>
      <c r="GSL170" s="93"/>
      <c r="GSM170" s="93"/>
      <c r="GSN170" s="93"/>
      <c r="GSO170" s="93"/>
      <c r="GSP170" s="93"/>
      <c r="GSQ170" s="93"/>
      <c r="GSR170" s="93"/>
      <c r="GSS170" s="93"/>
      <c r="GST170" s="93"/>
      <c r="GSU170" s="93"/>
      <c r="GSV170" s="93"/>
      <c r="GSW170" s="93"/>
      <c r="GSX170" s="93"/>
      <c r="GSY170" s="93"/>
      <c r="GSZ170" s="93"/>
      <c r="GTA170" s="93"/>
      <c r="GTB170" s="93"/>
      <c r="GTC170" s="93"/>
      <c r="GTD170" s="93"/>
      <c r="GTE170" s="93"/>
      <c r="GTF170" s="93"/>
      <c r="GTG170" s="93"/>
      <c r="GTH170" s="93"/>
      <c r="GTI170" s="93"/>
      <c r="GTJ170" s="93"/>
      <c r="GTK170" s="93"/>
      <c r="GTL170" s="93"/>
      <c r="GTM170" s="93"/>
      <c r="GTN170" s="93"/>
      <c r="GTO170" s="93"/>
      <c r="GTP170" s="93"/>
      <c r="GTQ170" s="93"/>
      <c r="GTR170" s="93"/>
      <c r="GTS170" s="93"/>
      <c r="GTT170" s="93"/>
      <c r="GTU170" s="93"/>
      <c r="GTV170" s="93"/>
      <c r="GTW170" s="93"/>
      <c r="GTX170" s="93"/>
      <c r="GTY170" s="93"/>
      <c r="GTZ170" s="93"/>
      <c r="GUA170" s="93"/>
      <c r="GUB170" s="93"/>
      <c r="GUC170" s="93"/>
      <c r="GUD170" s="93"/>
      <c r="GUE170" s="93"/>
      <c r="GUF170" s="93"/>
      <c r="GUG170" s="93"/>
      <c r="GUH170" s="93"/>
      <c r="GUI170" s="93"/>
      <c r="GUJ170" s="93"/>
      <c r="GUK170" s="93"/>
      <c r="GUL170" s="93"/>
      <c r="GUM170" s="93"/>
      <c r="GUN170" s="93"/>
      <c r="GUO170" s="93"/>
      <c r="GUP170" s="93"/>
      <c r="GUQ170" s="93"/>
      <c r="GUR170" s="93"/>
      <c r="GUS170" s="93"/>
      <c r="GUT170" s="93"/>
      <c r="GUU170" s="93"/>
      <c r="GUV170" s="93"/>
      <c r="GUW170" s="93"/>
      <c r="GUX170" s="93"/>
      <c r="GUY170" s="93"/>
      <c r="GUZ170" s="93"/>
      <c r="GVA170" s="93"/>
      <c r="GVB170" s="93"/>
      <c r="GVC170" s="93"/>
      <c r="GVD170" s="93"/>
      <c r="GVE170" s="93"/>
      <c r="GVF170" s="93"/>
      <c r="GVG170" s="93"/>
      <c r="GVH170" s="93"/>
      <c r="GVI170" s="93"/>
      <c r="GVJ170" s="93"/>
      <c r="GVK170" s="93"/>
      <c r="GVL170" s="93"/>
      <c r="GVM170" s="93"/>
      <c r="GVN170" s="93"/>
      <c r="GVO170" s="93"/>
      <c r="GVP170" s="93"/>
      <c r="GVQ170" s="93"/>
      <c r="GVR170" s="93"/>
      <c r="GVS170" s="93"/>
      <c r="GVT170" s="93"/>
      <c r="GVU170" s="93"/>
      <c r="GVV170" s="93"/>
      <c r="GVW170" s="93"/>
      <c r="GVX170" s="93"/>
      <c r="GVY170" s="93"/>
      <c r="GVZ170" s="93"/>
      <c r="GWA170" s="93"/>
      <c r="GWB170" s="93"/>
      <c r="GWC170" s="93"/>
      <c r="GWD170" s="93"/>
      <c r="GWE170" s="93"/>
      <c r="GWF170" s="93"/>
      <c r="GWG170" s="93"/>
      <c r="GWH170" s="93"/>
      <c r="GWI170" s="93"/>
      <c r="GWJ170" s="93"/>
      <c r="GWK170" s="93"/>
      <c r="GWL170" s="93"/>
      <c r="GWM170" s="93"/>
      <c r="GWN170" s="93"/>
      <c r="GWO170" s="93"/>
      <c r="GWP170" s="93"/>
      <c r="GWQ170" s="93"/>
      <c r="GWR170" s="93"/>
      <c r="GWS170" s="93"/>
      <c r="GWT170" s="93"/>
      <c r="GWU170" s="93"/>
      <c r="GWV170" s="93"/>
      <c r="GWW170" s="93"/>
      <c r="GWX170" s="93"/>
      <c r="GWY170" s="93"/>
      <c r="GWZ170" s="93"/>
      <c r="GXA170" s="93"/>
      <c r="GXB170" s="93"/>
      <c r="GXC170" s="93"/>
      <c r="GXD170" s="93"/>
      <c r="GXE170" s="93"/>
      <c r="GXF170" s="93"/>
      <c r="GXG170" s="93"/>
      <c r="GXH170" s="93"/>
      <c r="GXI170" s="93"/>
      <c r="GXJ170" s="93"/>
      <c r="GXK170" s="93"/>
      <c r="GXL170" s="93"/>
      <c r="GXM170" s="93"/>
      <c r="GXN170" s="93"/>
      <c r="GXO170" s="93"/>
      <c r="GXP170" s="93"/>
      <c r="GXQ170" s="93"/>
      <c r="GXR170" s="93"/>
      <c r="GXS170" s="93"/>
      <c r="GXT170" s="93"/>
      <c r="GXU170" s="93"/>
      <c r="GXV170" s="93"/>
      <c r="GXW170" s="93"/>
      <c r="GXX170" s="93"/>
      <c r="GXY170" s="93"/>
      <c r="GXZ170" s="93"/>
      <c r="GYA170" s="93"/>
      <c r="GYB170" s="93"/>
      <c r="GYC170" s="93"/>
      <c r="GYD170" s="93"/>
      <c r="GYE170" s="93"/>
      <c r="GYF170" s="93"/>
      <c r="GYG170" s="93"/>
      <c r="GYH170" s="93"/>
      <c r="GYI170" s="93"/>
      <c r="GYJ170" s="93"/>
      <c r="GYK170" s="93"/>
      <c r="GYL170" s="93"/>
      <c r="GYM170" s="93"/>
      <c r="GYN170" s="93"/>
      <c r="GYO170" s="93"/>
      <c r="GYP170" s="93"/>
      <c r="GYQ170" s="93"/>
      <c r="GYR170" s="93"/>
      <c r="GYS170" s="93"/>
      <c r="GYT170" s="93"/>
      <c r="GYU170" s="93"/>
      <c r="GYV170" s="93"/>
      <c r="GYW170" s="93"/>
      <c r="GYX170" s="93"/>
      <c r="GYY170" s="93"/>
      <c r="GYZ170" s="93"/>
      <c r="GZA170" s="93"/>
      <c r="GZB170" s="93"/>
      <c r="GZC170" s="93"/>
      <c r="GZD170" s="93"/>
      <c r="GZE170" s="93"/>
      <c r="GZF170" s="93"/>
      <c r="GZG170" s="93"/>
      <c r="GZH170" s="93"/>
      <c r="GZI170" s="93"/>
      <c r="GZJ170" s="93"/>
      <c r="GZK170" s="93"/>
      <c r="GZL170" s="93"/>
      <c r="GZM170" s="93"/>
      <c r="GZN170" s="93"/>
      <c r="GZO170" s="93"/>
      <c r="GZP170" s="93"/>
      <c r="GZQ170" s="93"/>
      <c r="GZR170" s="93"/>
      <c r="GZS170" s="93"/>
      <c r="GZT170" s="93"/>
      <c r="GZU170" s="93"/>
      <c r="GZV170" s="93"/>
      <c r="GZW170" s="93"/>
      <c r="GZX170" s="93"/>
      <c r="GZY170" s="93"/>
      <c r="GZZ170" s="93"/>
      <c r="HAA170" s="93"/>
      <c r="HAB170" s="93"/>
      <c r="HAC170" s="93"/>
      <c r="HAD170" s="93"/>
      <c r="HAE170" s="93"/>
      <c r="HAF170" s="93"/>
      <c r="HAG170" s="93"/>
      <c r="HAH170" s="93"/>
      <c r="HAI170" s="93"/>
      <c r="HAJ170" s="93"/>
      <c r="HAK170" s="93"/>
      <c r="HAL170" s="93"/>
      <c r="HAM170" s="93"/>
      <c r="HAN170" s="93"/>
      <c r="HAO170" s="93"/>
      <c r="HAP170" s="93"/>
      <c r="HAQ170" s="93"/>
      <c r="HAR170" s="93"/>
      <c r="HAS170" s="93"/>
      <c r="HAT170" s="93"/>
      <c r="HAU170" s="93"/>
      <c r="HAV170" s="93"/>
      <c r="HAW170" s="93"/>
      <c r="HAX170" s="93"/>
      <c r="HAY170" s="93"/>
      <c r="HAZ170" s="93"/>
      <c r="HBA170" s="93"/>
      <c r="HBB170" s="93"/>
      <c r="HBC170" s="93"/>
      <c r="HBD170" s="93"/>
      <c r="HBE170" s="93"/>
      <c r="HBF170" s="93"/>
      <c r="HBG170" s="93"/>
      <c r="HBH170" s="93"/>
      <c r="HBI170" s="93"/>
      <c r="HBJ170" s="93"/>
      <c r="HBK170" s="93"/>
      <c r="HBL170" s="93"/>
      <c r="HBM170" s="93"/>
      <c r="HBN170" s="93"/>
      <c r="HBO170" s="93"/>
      <c r="HBP170" s="93"/>
      <c r="HBQ170" s="93"/>
      <c r="HBR170" s="93"/>
      <c r="HBS170" s="93"/>
      <c r="HBT170" s="93"/>
      <c r="HBU170" s="93"/>
      <c r="HBV170" s="93"/>
      <c r="HBW170" s="93"/>
      <c r="HBX170" s="93"/>
      <c r="HBY170" s="93"/>
      <c r="HBZ170" s="93"/>
      <c r="HCA170" s="93"/>
      <c r="HCB170" s="93"/>
      <c r="HCC170" s="93"/>
      <c r="HCD170" s="93"/>
      <c r="HCE170" s="93"/>
      <c r="HCF170" s="93"/>
      <c r="HCG170" s="93"/>
      <c r="HCH170" s="93"/>
      <c r="HCI170" s="93"/>
      <c r="HCJ170" s="93"/>
      <c r="HCK170" s="93"/>
      <c r="HCL170" s="93"/>
      <c r="HCM170" s="93"/>
      <c r="HCN170" s="93"/>
      <c r="HCO170" s="93"/>
      <c r="HCP170" s="93"/>
      <c r="HCQ170" s="93"/>
      <c r="HCR170" s="93"/>
      <c r="HCS170" s="93"/>
      <c r="HCT170" s="93"/>
      <c r="HCU170" s="93"/>
      <c r="HCV170" s="93"/>
      <c r="HCW170" s="93"/>
      <c r="HCX170" s="93"/>
      <c r="HCY170" s="93"/>
      <c r="HCZ170" s="93"/>
      <c r="HDA170" s="93"/>
      <c r="HDB170" s="93"/>
      <c r="HDC170" s="93"/>
      <c r="HDD170" s="93"/>
      <c r="HDE170" s="93"/>
      <c r="HDF170" s="93"/>
      <c r="HDG170" s="93"/>
      <c r="HDH170" s="93"/>
      <c r="HDI170" s="93"/>
      <c r="HDJ170" s="93"/>
      <c r="HDK170" s="93"/>
      <c r="HDL170" s="93"/>
      <c r="HDM170" s="93"/>
      <c r="HDN170" s="93"/>
      <c r="HDO170" s="93"/>
      <c r="HDP170" s="93"/>
      <c r="HDQ170" s="93"/>
      <c r="HDR170" s="93"/>
      <c r="HDS170" s="93"/>
      <c r="HDT170" s="93"/>
      <c r="HDU170" s="93"/>
      <c r="HDV170" s="93"/>
      <c r="HDW170" s="93"/>
      <c r="HDX170" s="93"/>
      <c r="HDY170" s="93"/>
      <c r="HDZ170" s="93"/>
      <c r="HEA170" s="93"/>
      <c r="HEB170" s="93"/>
      <c r="HEC170" s="93"/>
      <c r="HED170" s="93"/>
      <c r="HEE170" s="93"/>
      <c r="HEF170" s="93"/>
      <c r="HEG170" s="93"/>
      <c r="HEH170" s="93"/>
      <c r="HEI170" s="93"/>
      <c r="HEJ170" s="93"/>
      <c r="HEK170" s="93"/>
      <c r="HEL170" s="93"/>
      <c r="HEM170" s="93"/>
      <c r="HEN170" s="93"/>
      <c r="HEO170" s="93"/>
      <c r="HEP170" s="93"/>
      <c r="HEQ170" s="93"/>
      <c r="HER170" s="93"/>
      <c r="HES170" s="93"/>
      <c r="HET170" s="93"/>
      <c r="HEU170" s="93"/>
      <c r="HEV170" s="93"/>
      <c r="HEW170" s="93"/>
      <c r="HEX170" s="93"/>
      <c r="HEY170" s="93"/>
      <c r="HEZ170" s="93"/>
      <c r="HFA170" s="93"/>
      <c r="HFB170" s="93"/>
      <c r="HFC170" s="93"/>
      <c r="HFD170" s="93"/>
      <c r="HFE170" s="93"/>
      <c r="HFF170" s="93"/>
      <c r="HFG170" s="93"/>
      <c r="HFH170" s="93"/>
      <c r="HFI170" s="93"/>
      <c r="HFJ170" s="93"/>
      <c r="HFK170" s="93"/>
      <c r="HFL170" s="93"/>
      <c r="HFM170" s="93"/>
      <c r="HFN170" s="93"/>
      <c r="HFO170" s="93"/>
      <c r="HFP170" s="93"/>
      <c r="HFQ170" s="93"/>
      <c r="HFR170" s="93"/>
      <c r="HFS170" s="93"/>
      <c r="HFT170" s="93"/>
      <c r="HFU170" s="93"/>
      <c r="HFV170" s="93"/>
      <c r="HFW170" s="93"/>
      <c r="HFX170" s="93"/>
      <c r="HFY170" s="93"/>
      <c r="HFZ170" s="93"/>
      <c r="HGA170" s="93"/>
      <c r="HGB170" s="93"/>
      <c r="HGC170" s="93"/>
      <c r="HGD170" s="93"/>
      <c r="HGE170" s="93"/>
      <c r="HGF170" s="93"/>
      <c r="HGG170" s="93"/>
      <c r="HGH170" s="93"/>
      <c r="HGI170" s="93"/>
      <c r="HGJ170" s="93"/>
      <c r="HGK170" s="93"/>
      <c r="HGL170" s="93"/>
      <c r="HGM170" s="93"/>
      <c r="HGN170" s="93"/>
      <c r="HGO170" s="93"/>
      <c r="HGP170" s="93"/>
      <c r="HGQ170" s="93"/>
      <c r="HGR170" s="93"/>
      <c r="HGS170" s="93"/>
      <c r="HGT170" s="93"/>
      <c r="HGU170" s="93"/>
      <c r="HGV170" s="93"/>
      <c r="HGW170" s="93"/>
      <c r="HGX170" s="93"/>
      <c r="HGY170" s="93"/>
      <c r="HGZ170" s="93"/>
      <c r="HHA170" s="93"/>
      <c r="HHB170" s="93"/>
      <c r="HHC170" s="93"/>
      <c r="HHD170" s="93"/>
      <c r="HHE170" s="93"/>
      <c r="HHF170" s="93"/>
      <c r="HHG170" s="93"/>
      <c r="HHH170" s="93"/>
      <c r="HHI170" s="93"/>
      <c r="HHJ170" s="93"/>
      <c r="HHK170" s="93"/>
      <c r="HHL170" s="93"/>
      <c r="HHM170" s="93"/>
      <c r="HHN170" s="93"/>
      <c r="HHO170" s="93"/>
      <c r="HHP170" s="93"/>
      <c r="HHQ170" s="93"/>
      <c r="HHR170" s="93"/>
      <c r="HHS170" s="93"/>
      <c r="HHT170" s="93"/>
      <c r="HHU170" s="93"/>
      <c r="HHV170" s="93"/>
      <c r="HHW170" s="93"/>
      <c r="HHX170" s="93"/>
      <c r="HHY170" s="93"/>
      <c r="HHZ170" s="93"/>
      <c r="HIA170" s="93"/>
      <c r="HIB170" s="93"/>
      <c r="HIC170" s="93"/>
      <c r="HID170" s="93"/>
      <c r="HIE170" s="93"/>
      <c r="HIF170" s="93"/>
      <c r="HIG170" s="93"/>
      <c r="HIH170" s="93"/>
      <c r="HII170" s="93"/>
      <c r="HIJ170" s="93"/>
      <c r="HIK170" s="93"/>
      <c r="HIL170" s="93"/>
      <c r="HIM170" s="93"/>
      <c r="HIN170" s="93"/>
      <c r="HIO170" s="93"/>
      <c r="HIP170" s="93"/>
      <c r="HIQ170" s="93"/>
      <c r="HIR170" s="93"/>
      <c r="HIS170" s="93"/>
      <c r="HIT170" s="93"/>
      <c r="HIU170" s="93"/>
      <c r="HIV170" s="93"/>
      <c r="HIW170" s="93"/>
      <c r="HIX170" s="93"/>
      <c r="HIY170" s="93"/>
      <c r="HIZ170" s="93"/>
      <c r="HJA170" s="93"/>
      <c r="HJB170" s="93"/>
      <c r="HJC170" s="93"/>
      <c r="HJD170" s="93"/>
      <c r="HJE170" s="93"/>
      <c r="HJF170" s="93"/>
      <c r="HJG170" s="93"/>
      <c r="HJH170" s="93"/>
      <c r="HJI170" s="93"/>
      <c r="HJJ170" s="93"/>
      <c r="HJK170" s="93"/>
      <c r="HJL170" s="93"/>
      <c r="HJM170" s="93"/>
      <c r="HJN170" s="93"/>
      <c r="HJO170" s="93"/>
      <c r="HJP170" s="93"/>
      <c r="HJQ170" s="93"/>
      <c r="HJR170" s="93"/>
      <c r="HJS170" s="93"/>
      <c r="HJT170" s="93"/>
      <c r="HJU170" s="93"/>
      <c r="HJV170" s="93"/>
      <c r="HJW170" s="93"/>
      <c r="HJX170" s="93"/>
      <c r="HJY170" s="93"/>
      <c r="HJZ170" s="93"/>
      <c r="HKA170" s="93"/>
      <c r="HKB170" s="93"/>
      <c r="HKC170" s="93"/>
      <c r="HKD170" s="93"/>
      <c r="HKE170" s="93"/>
      <c r="HKF170" s="93"/>
      <c r="HKG170" s="93"/>
      <c r="HKH170" s="93"/>
      <c r="HKI170" s="93"/>
      <c r="HKJ170" s="93"/>
      <c r="HKK170" s="93"/>
      <c r="HKL170" s="93"/>
      <c r="HKM170" s="93"/>
      <c r="HKN170" s="93"/>
      <c r="HKO170" s="93"/>
      <c r="HKP170" s="93"/>
      <c r="HKQ170" s="93"/>
      <c r="HKR170" s="93"/>
      <c r="HKS170" s="93"/>
      <c r="HKT170" s="93"/>
      <c r="HKU170" s="93"/>
      <c r="HKV170" s="93"/>
      <c r="HKW170" s="93"/>
      <c r="HKX170" s="93"/>
      <c r="HKY170" s="93"/>
      <c r="HKZ170" s="93"/>
      <c r="HLA170" s="93"/>
      <c r="HLB170" s="93"/>
      <c r="HLC170" s="93"/>
      <c r="HLD170" s="93"/>
      <c r="HLE170" s="93"/>
      <c r="HLF170" s="93"/>
      <c r="HLG170" s="93"/>
      <c r="HLH170" s="93"/>
      <c r="HLI170" s="93"/>
      <c r="HLJ170" s="93"/>
      <c r="HLK170" s="93"/>
      <c r="HLL170" s="93"/>
      <c r="HLM170" s="93"/>
      <c r="HLN170" s="93"/>
      <c r="HLO170" s="93"/>
      <c r="HLP170" s="93"/>
      <c r="HLQ170" s="93"/>
      <c r="HLR170" s="93"/>
      <c r="HLS170" s="93"/>
      <c r="HLT170" s="93"/>
      <c r="HLU170" s="93"/>
      <c r="HLV170" s="93"/>
      <c r="HLW170" s="93"/>
      <c r="HLX170" s="93"/>
      <c r="HLY170" s="93"/>
      <c r="HLZ170" s="93"/>
      <c r="HMA170" s="93"/>
      <c r="HMB170" s="93"/>
      <c r="HMC170" s="93"/>
      <c r="HMD170" s="93"/>
      <c r="HME170" s="93"/>
      <c r="HMF170" s="93"/>
      <c r="HMG170" s="93"/>
      <c r="HMH170" s="93"/>
      <c r="HMI170" s="93"/>
      <c r="HMJ170" s="93"/>
      <c r="HMK170" s="93"/>
      <c r="HML170" s="93"/>
      <c r="HMM170" s="93"/>
      <c r="HMN170" s="93"/>
      <c r="HMO170" s="93"/>
      <c r="HMP170" s="93"/>
      <c r="HMQ170" s="93"/>
      <c r="HMR170" s="93"/>
      <c r="HMS170" s="93"/>
      <c r="HMT170" s="93"/>
      <c r="HMU170" s="93"/>
      <c r="HMV170" s="93"/>
      <c r="HMW170" s="93"/>
      <c r="HMX170" s="93"/>
      <c r="HMY170" s="93"/>
      <c r="HMZ170" s="93"/>
      <c r="HNA170" s="93"/>
      <c r="HNB170" s="93"/>
      <c r="HNC170" s="93"/>
      <c r="HND170" s="93"/>
      <c r="HNE170" s="93"/>
      <c r="HNF170" s="93"/>
      <c r="HNG170" s="93"/>
      <c r="HNH170" s="93"/>
      <c r="HNI170" s="93"/>
      <c r="HNJ170" s="93"/>
      <c r="HNK170" s="93"/>
      <c r="HNL170" s="93"/>
      <c r="HNM170" s="93"/>
      <c r="HNN170" s="93"/>
      <c r="HNO170" s="93"/>
      <c r="HNP170" s="93"/>
      <c r="HNQ170" s="93"/>
      <c r="HNR170" s="93"/>
      <c r="HNS170" s="93"/>
      <c r="HNT170" s="93"/>
      <c r="HNU170" s="93"/>
      <c r="HNV170" s="93"/>
      <c r="HNW170" s="93"/>
      <c r="HNX170" s="93"/>
      <c r="HNY170" s="93"/>
      <c r="HNZ170" s="93"/>
      <c r="HOA170" s="93"/>
      <c r="HOB170" s="93"/>
      <c r="HOC170" s="93"/>
      <c r="HOD170" s="93"/>
      <c r="HOE170" s="93"/>
      <c r="HOF170" s="93"/>
      <c r="HOG170" s="93"/>
      <c r="HOH170" s="93"/>
      <c r="HOI170" s="93"/>
      <c r="HOJ170" s="93"/>
      <c r="HOK170" s="93"/>
      <c r="HOL170" s="93"/>
      <c r="HOM170" s="93"/>
      <c r="HON170" s="93"/>
      <c r="HOO170" s="93"/>
      <c r="HOP170" s="93"/>
      <c r="HOQ170" s="93"/>
      <c r="HOR170" s="93"/>
      <c r="HOS170" s="93"/>
      <c r="HOT170" s="93"/>
      <c r="HOU170" s="93"/>
      <c r="HOV170" s="93"/>
      <c r="HOW170" s="93"/>
      <c r="HOX170" s="93"/>
      <c r="HOY170" s="93"/>
      <c r="HOZ170" s="93"/>
      <c r="HPA170" s="93"/>
      <c r="HPB170" s="93"/>
      <c r="HPC170" s="93"/>
      <c r="HPD170" s="93"/>
      <c r="HPE170" s="93"/>
      <c r="HPF170" s="93"/>
      <c r="HPG170" s="93"/>
      <c r="HPH170" s="93"/>
      <c r="HPI170" s="93"/>
      <c r="HPJ170" s="93"/>
      <c r="HPK170" s="93"/>
      <c r="HPL170" s="93"/>
      <c r="HPM170" s="93"/>
      <c r="HPN170" s="93"/>
      <c r="HPO170" s="93"/>
      <c r="HPP170" s="93"/>
      <c r="HPQ170" s="93"/>
      <c r="HPR170" s="93"/>
      <c r="HPS170" s="93"/>
      <c r="HPT170" s="93"/>
      <c r="HPU170" s="93"/>
      <c r="HPV170" s="93"/>
      <c r="HPW170" s="93"/>
      <c r="HPX170" s="93"/>
      <c r="HPY170" s="93"/>
      <c r="HPZ170" s="93"/>
      <c r="HQA170" s="93"/>
      <c r="HQB170" s="93"/>
      <c r="HQC170" s="93"/>
      <c r="HQD170" s="93"/>
      <c r="HQE170" s="93"/>
      <c r="HQF170" s="93"/>
      <c r="HQG170" s="93"/>
      <c r="HQH170" s="93"/>
      <c r="HQI170" s="93"/>
      <c r="HQJ170" s="93"/>
      <c r="HQK170" s="93"/>
      <c r="HQL170" s="93"/>
      <c r="HQM170" s="93"/>
      <c r="HQN170" s="93"/>
      <c r="HQO170" s="93"/>
      <c r="HQP170" s="93"/>
      <c r="HQQ170" s="93"/>
      <c r="HQR170" s="93"/>
      <c r="HQS170" s="93"/>
      <c r="HQT170" s="93"/>
      <c r="HQU170" s="93"/>
      <c r="HQV170" s="93"/>
      <c r="HQW170" s="93"/>
      <c r="HQX170" s="93"/>
      <c r="HQY170" s="93"/>
      <c r="HQZ170" s="93"/>
      <c r="HRA170" s="93"/>
      <c r="HRB170" s="93"/>
      <c r="HRC170" s="93"/>
      <c r="HRD170" s="93"/>
      <c r="HRE170" s="93"/>
      <c r="HRF170" s="93"/>
      <c r="HRG170" s="93"/>
      <c r="HRH170" s="93"/>
      <c r="HRI170" s="93"/>
      <c r="HRJ170" s="93"/>
      <c r="HRK170" s="93"/>
      <c r="HRL170" s="93"/>
      <c r="HRM170" s="93"/>
      <c r="HRN170" s="93"/>
      <c r="HRO170" s="93"/>
      <c r="HRP170" s="93"/>
      <c r="HRQ170" s="93"/>
      <c r="HRR170" s="93"/>
      <c r="HRS170" s="93"/>
      <c r="HRT170" s="93"/>
      <c r="HRU170" s="93"/>
      <c r="HRV170" s="93"/>
      <c r="HRW170" s="93"/>
      <c r="HRX170" s="93"/>
      <c r="HRY170" s="93"/>
      <c r="HRZ170" s="93"/>
      <c r="HSA170" s="93"/>
      <c r="HSB170" s="93"/>
      <c r="HSC170" s="93"/>
      <c r="HSD170" s="93"/>
      <c r="HSE170" s="93"/>
      <c r="HSF170" s="93"/>
      <c r="HSG170" s="93"/>
      <c r="HSH170" s="93"/>
      <c r="HSI170" s="93"/>
      <c r="HSJ170" s="93"/>
      <c r="HSK170" s="93"/>
      <c r="HSL170" s="93"/>
      <c r="HSM170" s="93"/>
      <c r="HSN170" s="93"/>
      <c r="HSO170" s="93"/>
      <c r="HSP170" s="93"/>
      <c r="HSQ170" s="93"/>
      <c r="HSR170" s="93"/>
      <c r="HSS170" s="93"/>
      <c r="HST170" s="93"/>
      <c r="HSU170" s="93"/>
      <c r="HSV170" s="93"/>
      <c r="HSW170" s="93"/>
      <c r="HSX170" s="93"/>
      <c r="HSY170" s="93"/>
      <c r="HSZ170" s="93"/>
      <c r="HTA170" s="93"/>
      <c r="HTB170" s="93"/>
      <c r="HTC170" s="93"/>
      <c r="HTD170" s="93"/>
      <c r="HTE170" s="93"/>
      <c r="HTF170" s="93"/>
      <c r="HTG170" s="93"/>
      <c r="HTH170" s="93"/>
      <c r="HTI170" s="93"/>
      <c r="HTJ170" s="93"/>
      <c r="HTK170" s="93"/>
      <c r="HTL170" s="93"/>
      <c r="HTM170" s="93"/>
      <c r="HTN170" s="93"/>
      <c r="HTO170" s="93"/>
      <c r="HTP170" s="93"/>
      <c r="HTQ170" s="93"/>
      <c r="HTR170" s="93"/>
      <c r="HTS170" s="93"/>
      <c r="HTT170" s="93"/>
      <c r="HTU170" s="93"/>
      <c r="HTV170" s="93"/>
      <c r="HTW170" s="93"/>
      <c r="HTX170" s="93"/>
      <c r="HTY170" s="93"/>
      <c r="HTZ170" s="93"/>
      <c r="HUA170" s="93"/>
      <c r="HUB170" s="93"/>
      <c r="HUC170" s="93"/>
      <c r="HUD170" s="93"/>
      <c r="HUE170" s="93"/>
      <c r="HUF170" s="93"/>
      <c r="HUG170" s="93"/>
      <c r="HUH170" s="93"/>
      <c r="HUI170" s="93"/>
      <c r="HUJ170" s="93"/>
      <c r="HUK170" s="93"/>
      <c r="HUL170" s="93"/>
      <c r="HUM170" s="93"/>
      <c r="HUN170" s="93"/>
      <c r="HUO170" s="93"/>
      <c r="HUP170" s="93"/>
      <c r="HUQ170" s="93"/>
      <c r="HUR170" s="93"/>
      <c r="HUS170" s="93"/>
      <c r="HUT170" s="93"/>
      <c r="HUU170" s="93"/>
      <c r="HUV170" s="93"/>
      <c r="HUW170" s="93"/>
      <c r="HUX170" s="93"/>
      <c r="HUY170" s="93"/>
      <c r="HUZ170" s="93"/>
      <c r="HVA170" s="93"/>
      <c r="HVB170" s="93"/>
      <c r="HVC170" s="93"/>
      <c r="HVD170" s="93"/>
      <c r="HVE170" s="93"/>
      <c r="HVF170" s="93"/>
      <c r="HVG170" s="93"/>
      <c r="HVH170" s="93"/>
      <c r="HVI170" s="93"/>
      <c r="HVJ170" s="93"/>
      <c r="HVK170" s="93"/>
      <c r="HVL170" s="93"/>
      <c r="HVM170" s="93"/>
      <c r="HVN170" s="93"/>
      <c r="HVO170" s="93"/>
      <c r="HVP170" s="93"/>
      <c r="HVQ170" s="93"/>
      <c r="HVR170" s="93"/>
      <c r="HVS170" s="93"/>
      <c r="HVT170" s="93"/>
      <c r="HVU170" s="93"/>
      <c r="HVV170" s="93"/>
      <c r="HVW170" s="93"/>
      <c r="HVX170" s="93"/>
      <c r="HVY170" s="93"/>
      <c r="HVZ170" s="93"/>
      <c r="HWA170" s="93"/>
      <c r="HWB170" s="93"/>
      <c r="HWC170" s="93"/>
      <c r="HWD170" s="93"/>
      <c r="HWE170" s="93"/>
      <c r="HWF170" s="93"/>
      <c r="HWG170" s="93"/>
      <c r="HWH170" s="93"/>
      <c r="HWI170" s="93"/>
      <c r="HWJ170" s="93"/>
      <c r="HWK170" s="93"/>
      <c r="HWL170" s="93"/>
      <c r="HWM170" s="93"/>
      <c r="HWN170" s="93"/>
      <c r="HWO170" s="93"/>
      <c r="HWP170" s="93"/>
      <c r="HWQ170" s="93"/>
      <c r="HWR170" s="93"/>
      <c r="HWS170" s="93"/>
      <c r="HWT170" s="93"/>
      <c r="HWU170" s="93"/>
      <c r="HWV170" s="93"/>
      <c r="HWW170" s="93"/>
      <c r="HWX170" s="93"/>
      <c r="HWY170" s="93"/>
      <c r="HWZ170" s="93"/>
      <c r="HXA170" s="93"/>
      <c r="HXB170" s="93"/>
      <c r="HXC170" s="93"/>
      <c r="HXD170" s="93"/>
      <c r="HXE170" s="93"/>
      <c r="HXF170" s="93"/>
      <c r="HXG170" s="93"/>
      <c r="HXH170" s="93"/>
      <c r="HXI170" s="93"/>
      <c r="HXJ170" s="93"/>
      <c r="HXK170" s="93"/>
      <c r="HXL170" s="93"/>
      <c r="HXM170" s="93"/>
      <c r="HXN170" s="93"/>
      <c r="HXO170" s="93"/>
      <c r="HXP170" s="93"/>
      <c r="HXQ170" s="93"/>
      <c r="HXR170" s="93"/>
      <c r="HXS170" s="93"/>
      <c r="HXT170" s="93"/>
      <c r="HXU170" s="93"/>
      <c r="HXV170" s="93"/>
      <c r="HXW170" s="93"/>
      <c r="HXX170" s="93"/>
      <c r="HXY170" s="93"/>
      <c r="HXZ170" s="93"/>
      <c r="HYA170" s="93"/>
      <c r="HYB170" s="93"/>
      <c r="HYC170" s="93"/>
      <c r="HYD170" s="93"/>
      <c r="HYE170" s="93"/>
      <c r="HYF170" s="93"/>
      <c r="HYG170" s="93"/>
      <c r="HYH170" s="93"/>
      <c r="HYI170" s="93"/>
      <c r="HYJ170" s="93"/>
      <c r="HYK170" s="93"/>
      <c r="HYL170" s="93"/>
      <c r="HYM170" s="93"/>
      <c r="HYN170" s="93"/>
      <c r="HYO170" s="93"/>
      <c r="HYP170" s="93"/>
      <c r="HYQ170" s="93"/>
      <c r="HYR170" s="93"/>
      <c r="HYS170" s="93"/>
      <c r="HYT170" s="93"/>
      <c r="HYU170" s="93"/>
      <c r="HYV170" s="93"/>
      <c r="HYW170" s="93"/>
      <c r="HYX170" s="93"/>
      <c r="HYY170" s="93"/>
      <c r="HYZ170" s="93"/>
      <c r="HZA170" s="93"/>
      <c r="HZB170" s="93"/>
      <c r="HZC170" s="93"/>
      <c r="HZD170" s="93"/>
      <c r="HZE170" s="93"/>
      <c r="HZF170" s="93"/>
      <c r="HZG170" s="93"/>
      <c r="HZH170" s="93"/>
      <c r="HZI170" s="93"/>
      <c r="HZJ170" s="93"/>
      <c r="HZK170" s="93"/>
      <c r="HZL170" s="93"/>
      <c r="HZM170" s="93"/>
      <c r="HZN170" s="93"/>
      <c r="HZO170" s="93"/>
      <c r="HZP170" s="93"/>
      <c r="HZQ170" s="93"/>
      <c r="HZR170" s="93"/>
      <c r="HZS170" s="93"/>
      <c r="HZT170" s="93"/>
      <c r="HZU170" s="93"/>
      <c r="HZV170" s="93"/>
      <c r="HZW170" s="93"/>
      <c r="HZX170" s="93"/>
      <c r="HZY170" s="93"/>
      <c r="HZZ170" s="93"/>
      <c r="IAA170" s="93"/>
      <c r="IAB170" s="93"/>
      <c r="IAC170" s="93"/>
      <c r="IAD170" s="93"/>
      <c r="IAE170" s="93"/>
      <c r="IAF170" s="93"/>
      <c r="IAG170" s="93"/>
      <c r="IAH170" s="93"/>
      <c r="IAI170" s="93"/>
      <c r="IAJ170" s="93"/>
      <c r="IAK170" s="93"/>
      <c r="IAL170" s="93"/>
      <c r="IAM170" s="93"/>
      <c r="IAN170" s="93"/>
      <c r="IAO170" s="93"/>
      <c r="IAP170" s="93"/>
      <c r="IAQ170" s="93"/>
      <c r="IAR170" s="93"/>
      <c r="IAS170" s="93"/>
      <c r="IAT170" s="93"/>
      <c r="IAU170" s="93"/>
      <c r="IAV170" s="93"/>
      <c r="IAW170" s="93"/>
      <c r="IAX170" s="93"/>
      <c r="IAY170" s="93"/>
      <c r="IAZ170" s="93"/>
      <c r="IBA170" s="93"/>
      <c r="IBB170" s="93"/>
      <c r="IBC170" s="93"/>
      <c r="IBD170" s="93"/>
      <c r="IBE170" s="93"/>
      <c r="IBF170" s="93"/>
      <c r="IBG170" s="93"/>
      <c r="IBH170" s="93"/>
      <c r="IBI170" s="93"/>
      <c r="IBJ170" s="93"/>
      <c r="IBK170" s="93"/>
      <c r="IBL170" s="93"/>
      <c r="IBM170" s="93"/>
      <c r="IBN170" s="93"/>
      <c r="IBO170" s="93"/>
      <c r="IBP170" s="93"/>
      <c r="IBQ170" s="93"/>
      <c r="IBR170" s="93"/>
      <c r="IBS170" s="93"/>
      <c r="IBT170" s="93"/>
      <c r="IBU170" s="93"/>
      <c r="IBV170" s="93"/>
      <c r="IBW170" s="93"/>
      <c r="IBX170" s="93"/>
      <c r="IBY170" s="93"/>
      <c r="IBZ170" s="93"/>
      <c r="ICA170" s="93"/>
      <c r="ICB170" s="93"/>
      <c r="ICC170" s="93"/>
      <c r="ICD170" s="93"/>
      <c r="ICE170" s="93"/>
      <c r="ICF170" s="93"/>
      <c r="ICG170" s="93"/>
      <c r="ICH170" s="93"/>
      <c r="ICI170" s="93"/>
      <c r="ICJ170" s="93"/>
      <c r="ICK170" s="93"/>
      <c r="ICL170" s="93"/>
      <c r="ICM170" s="93"/>
      <c r="ICN170" s="93"/>
      <c r="ICO170" s="93"/>
      <c r="ICP170" s="93"/>
      <c r="ICQ170" s="93"/>
      <c r="ICR170" s="93"/>
      <c r="ICS170" s="93"/>
      <c r="ICT170" s="93"/>
      <c r="ICU170" s="93"/>
      <c r="ICV170" s="93"/>
      <c r="ICW170" s="93"/>
      <c r="ICX170" s="93"/>
      <c r="ICY170" s="93"/>
      <c r="ICZ170" s="93"/>
      <c r="IDA170" s="93"/>
      <c r="IDB170" s="93"/>
      <c r="IDC170" s="93"/>
      <c r="IDD170" s="93"/>
      <c r="IDE170" s="93"/>
      <c r="IDF170" s="93"/>
      <c r="IDG170" s="93"/>
      <c r="IDH170" s="93"/>
      <c r="IDI170" s="93"/>
      <c r="IDJ170" s="93"/>
      <c r="IDK170" s="93"/>
      <c r="IDL170" s="93"/>
      <c r="IDM170" s="93"/>
      <c r="IDN170" s="93"/>
      <c r="IDO170" s="93"/>
      <c r="IDP170" s="93"/>
      <c r="IDQ170" s="93"/>
      <c r="IDR170" s="93"/>
      <c r="IDS170" s="93"/>
      <c r="IDT170" s="93"/>
      <c r="IDU170" s="93"/>
      <c r="IDV170" s="93"/>
      <c r="IDW170" s="93"/>
      <c r="IDX170" s="93"/>
      <c r="IDY170" s="93"/>
      <c r="IDZ170" s="93"/>
      <c r="IEA170" s="93"/>
      <c r="IEB170" s="93"/>
      <c r="IEC170" s="93"/>
      <c r="IED170" s="93"/>
      <c r="IEE170" s="93"/>
      <c r="IEF170" s="93"/>
      <c r="IEG170" s="93"/>
      <c r="IEH170" s="93"/>
      <c r="IEI170" s="93"/>
      <c r="IEJ170" s="93"/>
      <c r="IEK170" s="93"/>
      <c r="IEL170" s="93"/>
      <c r="IEM170" s="93"/>
      <c r="IEN170" s="93"/>
      <c r="IEO170" s="93"/>
      <c r="IEP170" s="93"/>
      <c r="IEQ170" s="93"/>
      <c r="IER170" s="93"/>
      <c r="IES170" s="93"/>
      <c r="IET170" s="93"/>
      <c r="IEU170" s="93"/>
      <c r="IEV170" s="93"/>
      <c r="IEW170" s="93"/>
      <c r="IEX170" s="93"/>
      <c r="IEY170" s="93"/>
      <c r="IEZ170" s="93"/>
      <c r="IFA170" s="93"/>
      <c r="IFB170" s="93"/>
      <c r="IFC170" s="93"/>
      <c r="IFD170" s="93"/>
      <c r="IFE170" s="93"/>
      <c r="IFF170" s="93"/>
      <c r="IFG170" s="93"/>
      <c r="IFH170" s="93"/>
      <c r="IFI170" s="93"/>
      <c r="IFJ170" s="93"/>
      <c r="IFK170" s="93"/>
      <c r="IFL170" s="93"/>
      <c r="IFM170" s="93"/>
      <c r="IFN170" s="93"/>
      <c r="IFO170" s="93"/>
      <c r="IFP170" s="93"/>
      <c r="IFQ170" s="93"/>
      <c r="IFR170" s="93"/>
      <c r="IFS170" s="93"/>
      <c r="IFT170" s="93"/>
      <c r="IFU170" s="93"/>
      <c r="IFV170" s="93"/>
      <c r="IFW170" s="93"/>
      <c r="IFX170" s="93"/>
      <c r="IFY170" s="93"/>
      <c r="IFZ170" s="93"/>
      <c r="IGA170" s="93"/>
      <c r="IGB170" s="93"/>
      <c r="IGC170" s="93"/>
      <c r="IGD170" s="93"/>
      <c r="IGE170" s="93"/>
      <c r="IGF170" s="93"/>
      <c r="IGG170" s="93"/>
      <c r="IGH170" s="93"/>
      <c r="IGI170" s="93"/>
      <c r="IGJ170" s="93"/>
      <c r="IGK170" s="93"/>
      <c r="IGL170" s="93"/>
      <c r="IGM170" s="93"/>
      <c r="IGN170" s="93"/>
      <c r="IGO170" s="93"/>
      <c r="IGP170" s="93"/>
      <c r="IGQ170" s="93"/>
      <c r="IGR170" s="93"/>
      <c r="IGS170" s="93"/>
      <c r="IGT170" s="93"/>
      <c r="IGU170" s="93"/>
      <c r="IGV170" s="93"/>
      <c r="IGW170" s="93"/>
      <c r="IGX170" s="93"/>
      <c r="IGY170" s="93"/>
      <c r="IGZ170" s="93"/>
      <c r="IHA170" s="93"/>
      <c r="IHB170" s="93"/>
      <c r="IHC170" s="93"/>
      <c r="IHD170" s="93"/>
      <c r="IHE170" s="93"/>
      <c r="IHF170" s="93"/>
      <c r="IHG170" s="93"/>
      <c r="IHH170" s="93"/>
      <c r="IHI170" s="93"/>
      <c r="IHJ170" s="93"/>
      <c r="IHK170" s="93"/>
      <c r="IHL170" s="93"/>
      <c r="IHM170" s="93"/>
      <c r="IHN170" s="93"/>
      <c r="IHO170" s="93"/>
      <c r="IHP170" s="93"/>
      <c r="IHQ170" s="93"/>
      <c r="IHR170" s="93"/>
      <c r="IHS170" s="93"/>
      <c r="IHT170" s="93"/>
      <c r="IHU170" s="93"/>
      <c r="IHV170" s="93"/>
      <c r="IHW170" s="93"/>
      <c r="IHX170" s="93"/>
      <c r="IHY170" s="93"/>
      <c r="IHZ170" s="93"/>
      <c r="IIA170" s="93"/>
      <c r="IIB170" s="93"/>
      <c r="IIC170" s="93"/>
      <c r="IID170" s="93"/>
      <c r="IIE170" s="93"/>
      <c r="IIF170" s="93"/>
      <c r="IIG170" s="93"/>
      <c r="IIH170" s="93"/>
      <c r="III170" s="93"/>
      <c r="IIJ170" s="93"/>
      <c r="IIK170" s="93"/>
      <c r="IIL170" s="93"/>
      <c r="IIM170" s="93"/>
      <c r="IIN170" s="93"/>
      <c r="IIO170" s="93"/>
      <c r="IIP170" s="93"/>
      <c r="IIQ170" s="93"/>
      <c r="IIR170" s="93"/>
      <c r="IIS170" s="93"/>
      <c r="IIT170" s="93"/>
      <c r="IIU170" s="93"/>
      <c r="IIV170" s="93"/>
      <c r="IIW170" s="93"/>
      <c r="IIX170" s="93"/>
      <c r="IIY170" s="93"/>
      <c r="IIZ170" s="93"/>
      <c r="IJA170" s="93"/>
      <c r="IJB170" s="93"/>
      <c r="IJC170" s="93"/>
      <c r="IJD170" s="93"/>
      <c r="IJE170" s="93"/>
      <c r="IJF170" s="93"/>
      <c r="IJG170" s="93"/>
      <c r="IJH170" s="93"/>
      <c r="IJI170" s="93"/>
      <c r="IJJ170" s="93"/>
      <c r="IJK170" s="93"/>
      <c r="IJL170" s="93"/>
      <c r="IJM170" s="93"/>
      <c r="IJN170" s="93"/>
      <c r="IJO170" s="93"/>
      <c r="IJP170" s="93"/>
      <c r="IJQ170" s="93"/>
      <c r="IJR170" s="93"/>
      <c r="IJS170" s="93"/>
      <c r="IJT170" s="93"/>
      <c r="IJU170" s="93"/>
      <c r="IJV170" s="93"/>
      <c r="IJW170" s="93"/>
      <c r="IJX170" s="93"/>
      <c r="IJY170" s="93"/>
      <c r="IJZ170" s="93"/>
      <c r="IKA170" s="93"/>
      <c r="IKB170" s="93"/>
      <c r="IKC170" s="93"/>
      <c r="IKD170" s="93"/>
      <c r="IKE170" s="93"/>
      <c r="IKF170" s="93"/>
      <c r="IKG170" s="93"/>
      <c r="IKH170" s="93"/>
      <c r="IKI170" s="93"/>
      <c r="IKJ170" s="93"/>
      <c r="IKK170" s="93"/>
      <c r="IKL170" s="93"/>
      <c r="IKM170" s="93"/>
      <c r="IKN170" s="93"/>
      <c r="IKO170" s="93"/>
      <c r="IKP170" s="93"/>
      <c r="IKQ170" s="93"/>
      <c r="IKR170" s="93"/>
      <c r="IKS170" s="93"/>
      <c r="IKT170" s="93"/>
      <c r="IKU170" s="93"/>
      <c r="IKV170" s="93"/>
      <c r="IKW170" s="93"/>
      <c r="IKX170" s="93"/>
      <c r="IKY170" s="93"/>
      <c r="IKZ170" s="93"/>
      <c r="ILA170" s="93"/>
      <c r="ILB170" s="93"/>
      <c r="ILC170" s="93"/>
      <c r="ILD170" s="93"/>
      <c r="ILE170" s="93"/>
      <c r="ILF170" s="93"/>
      <c r="ILG170" s="93"/>
      <c r="ILH170" s="93"/>
      <c r="ILI170" s="93"/>
      <c r="ILJ170" s="93"/>
      <c r="ILK170" s="93"/>
      <c r="ILL170" s="93"/>
      <c r="ILM170" s="93"/>
      <c r="ILN170" s="93"/>
      <c r="ILO170" s="93"/>
      <c r="ILP170" s="93"/>
      <c r="ILQ170" s="93"/>
      <c r="ILR170" s="93"/>
      <c r="ILS170" s="93"/>
      <c r="ILT170" s="93"/>
      <c r="ILU170" s="93"/>
      <c r="ILV170" s="93"/>
      <c r="ILW170" s="93"/>
      <c r="ILX170" s="93"/>
      <c r="ILY170" s="93"/>
      <c r="ILZ170" s="93"/>
      <c r="IMA170" s="93"/>
      <c r="IMB170" s="93"/>
      <c r="IMC170" s="93"/>
      <c r="IMD170" s="93"/>
      <c r="IME170" s="93"/>
      <c r="IMF170" s="93"/>
      <c r="IMG170" s="93"/>
      <c r="IMH170" s="93"/>
      <c r="IMI170" s="93"/>
      <c r="IMJ170" s="93"/>
      <c r="IMK170" s="93"/>
      <c r="IML170" s="93"/>
      <c r="IMM170" s="93"/>
      <c r="IMN170" s="93"/>
      <c r="IMO170" s="93"/>
      <c r="IMP170" s="93"/>
      <c r="IMQ170" s="93"/>
      <c r="IMR170" s="93"/>
      <c r="IMS170" s="93"/>
      <c r="IMT170" s="93"/>
      <c r="IMU170" s="93"/>
      <c r="IMV170" s="93"/>
      <c r="IMW170" s="93"/>
      <c r="IMX170" s="93"/>
      <c r="IMY170" s="93"/>
      <c r="IMZ170" s="93"/>
      <c r="INA170" s="93"/>
      <c r="INB170" s="93"/>
      <c r="INC170" s="93"/>
      <c r="IND170" s="93"/>
      <c r="INE170" s="93"/>
      <c r="INF170" s="93"/>
      <c r="ING170" s="93"/>
      <c r="INH170" s="93"/>
      <c r="INI170" s="93"/>
      <c r="INJ170" s="93"/>
      <c r="INK170" s="93"/>
      <c r="INL170" s="93"/>
      <c r="INM170" s="93"/>
      <c r="INN170" s="93"/>
      <c r="INO170" s="93"/>
      <c r="INP170" s="93"/>
      <c r="INQ170" s="93"/>
      <c r="INR170" s="93"/>
      <c r="INS170" s="93"/>
      <c r="INT170" s="93"/>
      <c r="INU170" s="93"/>
      <c r="INV170" s="93"/>
      <c r="INW170" s="93"/>
      <c r="INX170" s="93"/>
      <c r="INY170" s="93"/>
      <c r="INZ170" s="93"/>
      <c r="IOA170" s="93"/>
      <c r="IOB170" s="93"/>
      <c r="IOC170" s="93"/>
      <c r="IOD170" s="93"/>
      <c r="IOE170" s="93"/>
      <c r="IOF170" s="93"/>
      <c r="IOG170" s="93"/>
      <c r="IOH170" s="93"/>
      <c r="IOI170" s="93"/>
      <c r="IOJ170" s="93"/>
      <c r="IOK170" s="93"/>
      <c r="IOL170" s="93"/>
      <c r="IOM170" s="93"/>
      <c r="ION170" s="93"/>
      <c r="IOO170" s="93"/>
      <c r="IOP170" s="93"/>
      <c r="IOQ170" s="93"/>
      <c r="IOR170" s="93"/>
      <c r="IOS170" s="93"/>
      <c r="IOT170" s="93"/>
      <c r="IOU170" s="93"/>
      <c r="IOV170" s="93"/>
      <c r="IOW170" s="93"/>
      <c r="IOX170" s="93"/>
      <c r="IOY170" s="93"/>
      <c r="IOZ170" s="93"/>
      <c r="IPA170" s="93"/>
      <c r="IPB170" s="93"/>
      <c r="IPC170" s="93"/>
      <c r="IPD170" s="93"/>
      <c r="IPE170" s="93"/>
      <c r="IPF170" s="93"/>
      <c r="IPG170" s="93"/>
      <c r="IPH170" s="93"/>
      <c r="IPI170" s="93"/>
      <c r="IPJ170" s="93"/>
      <c r="IPK170" s="93"/>
      <c r="IPL170" s="93"/>
      <c r="IPM170" s="93"/>
      <c r="IPN170" s="93"/>
      <c r="IPO170" s="93"/>
      <c r="IPP170" s="93"/>
      <c r="IPQ170" s="93"/>
      <c r="IPR170" s="93"/>
      <c r="IPS170" s="93"/>
      <c r="IPT170" s="93"/>
      <c r="IPU170" s="93"/>
      <c r="IPV170" s="93"/>
      <c r="IPW170" s="93"/>
      <c r="IPX170" s="93"/>
      <c r="IPY170" s="93"/>
      <c r="IPZ170" s="93"/>
      <c r="IQA170" s="93"/>
      <c r="IQB170" s="93"/>
      <c r="IQC170" s="93"/>
      <c r="IQD170" s="93"/>
      <c r="IQE170" s="93"/>
      <c r="IQF170" s="93"/>
      <c r="IQG170" s="93"/>
      <c r="IQH170" s="93"/>
      <c r="IQI170" s="93"/>
      <c r="IQJ170" s="93"/>
      <c r="IQK170" s="93"/>
      <c r="IQL170" s="93"/>
      <c r="IQM170" s="93"/>
      <c r="IQN170" s="93"/>
      <c r="IQO170" s="93"/>
      <c r="IQP170" s="93"/>
      <c r="IQQ170" s="93"/>
      <c r="IQR170" s="93"/>
      <c r="IQS170" s="93"/>
      <c r="IQT170" s="93"/>
      <c r="IQU170" s="93"/>
      <c r="IQV170" s="93"/>
      <c r="IQW170" s="93"/>
      <c r="IQX170" s="93"/>
      <c r="IQY170" s="93"/>
      <c r="IQZ170" s="93"/>
      <c r="IRA170" s="93"/>
      <c r="IRB170" s="93"/>
      <c r="IRC170" s="93"/>
      <c r="IRD170" s="93"/>
      <c r="IRE170" s="93"/>
      <c r="IRF170" s="93"/>
      <c r="IRG170" s="93"/>
      <c r="IRH170" s="93"/>
      <c r="IRI170" s="93"/>
      <c r="IRJ170" s="93"/>
      <c r="IRK170" s="93"/>
      <c r="IRL170" s="93"/>
      <c r="IRM170" s="93"/>
      <c r="IRN170" s="93"/>
      <c r="IRO170" s="93"/>
      <c r="IRP170" s="93"/>
      <c r="IRQ170" s="93"/>
      <c r="IRR170" s="93"/>
      <c r="IRS170" s="93"/>
      <c r="IRT170" s="93"/>
      <c r="IRU170" s="93"/>
      <c r="IRV170" s="93"/>
      <c r="IRW170" s="93"/>
      <c r="IRX170" s="93"/>
      <c r="IRY170" s="93"/>
      <c r="IRZ170" s="93"/>
      <c r="ISA170" s="93"/>
      <c r="ISB170" s="93"/>
      <c r="ISC170" s="93"/>
      <c r="ISD170" s="93"/>
      <c r="ISE170" s="93"/>
      <c r="ISF170" s="93"/>
      <c r="ISG170" s="93"/>
      <c r="ISH170" s="93"/>
      <c r="ISI170" s="93"/>
      <c r="ISJ170" s="93"/>
      <c r="ISK170" s="93"/>
      <c r="ISL170" s="93"/>
      <c r="ISM170" s="93"/>
      <c r="ISN170" s="93"/>
      <c r="ISO170" s="93"/>
      <c r="ISP170" s="93"/>
      <c r="ISQ170" s="93"/>
      <c r="ISR170" s="93"/>
      <c r="ISS170" s="93"/>
      <c r="IST170" s="93"/>
      <c r="ISU170" s="93"/>
      <c r="ISV170" s="93"/>
      <c r="ISW170" s="93"/>
      <c r="ISX170" s="93"/>
      <c r="ISY170" s="93"/>
      <c r="ISZ170" s="93"/>
      <c r="ITA170" s="93"/>
      <c r="ITB170" s="93"/>
      <c r="ITC170" s="93"/>
      <c r="ITD170" s="93"/>
      <c r="ITE170" s="93"/>
      <c r="ITF170" s="93"/>
      <c r="ITG170" s="93"/>
      <c r="ITH170" s="93"/>
      <c r="ITI170" s="93"/>
      <c r="ITJ170" s="93"/>
      <c r="ITK170" s="93"/>
      <c r="ITL170" s="93"/>
      <c r="ITM170" s="93"/>
      <c r="ITN170" s="93"/>
      <c r="ITO170" s="93"/>
      <c r="ITP170" s="93"/>
      <c r="ITQ170" s="93"/>
      <c r="ITR170" s="93"/>
      <c r="ITS170" s="93"/>
      <c r="ITT170" s="93"/>
      <c r="ITU170" s="93"/>
      <c r="ITV170" s="93"/>
      <c r="ITW170" s="93"/>
      <c r="ITX170" s="93"/>
      <c r="ITY170" s="93"/>
      <c r="ITZ170" s="93"/>
      <c r="IUA170" s="93"/>
      <c r="IUB170" s="93"/>
      <c r="IUC170" s="93"/>
      <c r="IUD170" s="93"/>
      <c r="IUE170" s="93"/>
      <c r="IUF170" s="93"/>
      <c r="IUG170" s="93"/>
      <c r="IUH170" s="93"/>
      <c r="IUI170" s="93"/>
      <c r="IUJ170" s="93"/>
      <c r="IUK170" s="93"/>
      <c r="IUL170" s="93"/>
      <c r="IUM170" s="93"/>
      <c r="IUN170" s="93"/>
      <c r="IUO170" s="93"/>
      <c r="IUP170" s="93"/>
      <c r="IUQ170" s="93"/>
      <c r="IUR170" s="93"/>
      <c r="IUS170" s="93"/>
      <c r="IUT170" s="93"/>
      <c r="IUU170" s="93"/>
      <c r="IUV170" s="93"/>
      <c r="IUW170" s="93"/>
      <c r="IUX170" s="93"/>
      <c r="IUY170" s="93"/>
      <c r="IUZ170" s="93"/>
      <c r="IVA170" s="93"/>
      <c r="IVB170" s="93"/>
      <c r="IVC170" s="93"/>
      <c r="IVD170" s="93"/>
      <c r="IVE170" s="93"/>
      <c r="IVF170" s="93"/>
      <c r="IVG170" s="93"/>
      <c r="IVH170" s="93"/>
      <c r="IVI170" s="93"/>
      <c r="IVJ170" s="93"/>
      <c r="IVK170" s="93"/>
      <c r="IVL170" s="93"/>
      <c r="IVM170" s="93"/>
      <c r="IVN170" s="93"/>
      <c r="IVO170" s="93"/>
      <c r="IVP170" s="93"/>
      <c r="IVQ170" s="93"/>
      <c r="IVR170" s="93"/>
      <c r="IVS170" s="93"/>
      <c r="IVT170" s="93"/>
      <c r="IVU170" s="93"/>
      <c r="IVV170" s="93"/>
      <c r="IVW170" s="93"/>
      <c r="IVX170" s="93"/>
      <c r="IVY170" s="93"/>
      <c r="IVZ170" s="93"/>
      <c r="IWA170" s="93"/>
      <c r="IWB170" s="93"/>
      <c r="IWC170" s="93"/>
      <c r="IWD170" s="93"/>
      <c r="IWE170" s="93"/>
      <c r="IWF170" s="93"/>
      <c r="IWG170" s="93"/>
      <c r="IWH170" s="93"/>
      <c r="IWI170" s="93"/>
      <c r="IWJ170" s="93"/>
      <c r="IWK170" s="93"/>
      <c r="IWL170" s="93"/>
      <c r="IWM170" s="93"/>
      <c r="IWN170" s="93"/>
      <c r="IWO170" s="93"/>
      <c r="IWP170" s="93"/>
      <c r="IWQ170" s="93"/>
      <c r="IWR170" s="93"/>
      <c r="IWS170" s="93"/>
      <c r="IWT170" s="93"/>
      <c r="IWU170" s="93"/>
      <c r="IWV170" s="93"/>
      <c r="IWW170" s="93"/>
      <c r="IWX170" s="93"/>
      <c r="IWY170" s="93"/>
      <c r="IWZ170" s="93"/>
      <c r="IXA170" s="93"/>
      <c r="IXB170" s="93"/>
      <c r="IXC170" s="93"/>
      <c r="IXD170" s="93"/>
      <c r="IXE170" s="93"/>
      <c r="IXF170" s="93"/>
      <c r="IXG170" s="93"/>
      <c r="IXH170" s="93"/>
      <c r="IXI170" s="93"/>
      <c r="IXJ170" s="93"/>
      <c r="IXK170" s="93"/>
      <c r="IXL170" s="93"/>
      <c r="IXM170" s="93"/>
      <c r="IXN170" s="93"/>
      <c r="IXO170" s="93"/>
      <c r="IXP170" s="93"/>
      <c r="IXQ170" s="93"/>
      <c r="IXR170" s="93"/>
      <c r="IXS170" s="93"/>
      <c r="IXT170" s="93"/>
      <c r="IXU170" s="93"/>
      <c r="IXV170" s="93"/>
      <c r="IXW170" s="93"/>
      <c r="IXX170" s="93"/>
      <c r="IXY170" s="93"/>
      <c r="IXZ170" s="93"/>
      <c r="IYA170" s="93"/>
      <c r="IYB170" s="93"/>
      <c r="IYC170" s="93"/>
      <c r="IYD170" s="93"/>
      <c r="IYE170" s="93"/>
      <c r="IYF170" s="93"/>
      <c r="IYG170" s="93"/>
      <c r="IYH170" s="93"/>
      <c r="IYI170" s="93"/>
      <c r="IYJ170" s="93"/>
      <c r="IYK170" s="93"/>
      <c r="IYL170" s="93"/>
      <c r="IYM170" s="93"/>
      <c r="IYN170" s="93"/>
      <c r="IYO170" s="93"/>
      <c r="IYP170" s="93"/>
      <c r="IYQ170" s="93"/>
      <c r="IYR170" s="93"/>
      <c r="IYS170" s="93"/>
      <c r="IYT170" s="93"/>
      <c r="IYU170" s="93"/>
      <c r="IYV170" s="93"/>
      <c r="IYW170" s="93"/>
      <c r="IYX170" s="93"/>
      <c r="IYY170" s="93"/>
      <c r="IYZ170" s="93"/>
      <c r="IZA170" s="93"/>
      <c r="IZB170" s="93"/>
      <c r="IZC170" s="93"/>
      <c r="IZD170" s="93"/>
      <c r="IZE170" s="93"/>
      <c r="IZF170" s="93"/>
      <c r="IZG170" s="93"/>
      <c r="IZH170" s="93"/>
      <c r="IZI170" s="93"/>
      <c r="IZJ170" s="93"/>
      <c r="IZK170" s="93"/>
      <c r="IZL170" s="93"/>
      <c r="IZM170" s="93"/>
      <c r="IZN170" s="93"/>
      <c r="IZO170" s="93"/>
      <c r="IZP170" s="93"/>
      <c r="IZQ170" s="93"/>
      <c r="IZR170" s="93"/>
      <c r="IZS170" s="93"/>
      <c r="IZT170" s="93"/>
      <c r="IZU170" s="93"/>
      <c r="IZV170" s="93"/>
      <c r="IZW170" s="93"/>
      <c r="IZX170" s="93"/>
      <c r="IZY170" s="93"/>
      <c r="IZZ170" s="93"/>
      <c r="JAA170" s="93"/>
      <c r="JAB170" s="93"/>
      <c r="JAC170" s="93"/>
      <c r="JAD170" s="93"/>
      <c r="JAE170" s="93"/>
      <c r="JAF170" s="93"/>
      <c r="JAG170" s="93"/>
      <c r="JAH170" s="93"/>
      <c r="JAI170" s="93"/>
      <c r="JAJ170" s="93"/>
      <c r="JAK170" s="93"/>
      <c r="JAL170" s="93"/>
      <c r="JAM170" s="93"/>
      <c r="JAN170" s="93"/>
      <c r="JAO170" s="93"/>
      <c r="JAP170" s="93"/>
      <c r="JAQ170" s="93"/>
      <c r="JAR170" s="93"/>
      <c r="JAS170" s="93"/>
      <c r="JAT170" s="93"/>
      <c r="JAU170" s="93"/>
      <c r="JAV170" s="93"/>
      <c r="JAW170" s="93"/>
      <c r="JAX170" s="93"/>
      <c r="JAY170" s="93"/>
      <c r="JAZ170" s="93"/>
      <c r="JBA170" s="93"/>
      <c r="JBB170" s="93"/>
      <c r="JBC170" s="93"/>
      <c r="JBD170" s="93"/>
      <c r="JBE170" s="93"/>
      <c r="JBF170" s="93"/>
      <c r="JBG170" s="93"/>
      <c r="JBH170" s="93"/>
      <c r="JBI170" s="93"/>
      <c r="JBJ170" s="93"/>
      <c r="JBK170" s="93"/>
      <c r="JBL170" s="93"/>
      <c r="JBM170" s="93"/>
      <c r="JBN170" s="93"/>
      <c r="JBO170" s="93"/>
      <c r="JBP170" s="93"/>
      <c r="JBQ170" s="93"/>
      <c r="JBR170" s="93"/>
      <c r="JBS170" s="93"/>
      <c r="JBT170" s="93"/>
      <c r="JBU170" s="93"/>
      <c r="JBV170" s="93"/>
      <c r="JBW170" s="93"/>
      <c r="JBX170" s="93"/>
      <c r="JBY170" s="93"/>
      <c r="JBZ170" s="93"/>
      <c r="JCA170" s="93"/>
      <c r="JCB170" s="93"/>
      <c r="JCC170" s="93"/>
      <c r="JCD170" s="93"/>
      <c r="JCE170" s="93"/>
      <c r="JCF170" s="93"/>
      <c r="JCG170" s="93"/>
      <c r="JCH170" s="93"/>
      <c r="JCI170" s="93"/>
      <c r="JCJ170" s="93"/>
      <c r="JCK170" s="93"/>
      <c r="JCL170" s="93"/>
      <c r="JCM170" s="93"/>
      <c r="JCN170" s="93"/>
      <c r="JCO170" s="93"/>
      <c r="JCP170" s="93"/>
      <c r="JCQ170" s="93"/>
      <c r="JCR170" s="93"/>
      <c r="JCS170" s="93"/>
      <c r="JCT170" s="93"/>
      <c r="JCU170" s="93"/>
      <c r="JCV170" s="93"/>
      <c r="JCW170" s="93"/>
      <c r="JCX170" s="93"/>
      <c r="JCY170" s="93"/>
      <c r="JCZ170" s="93"/>
      <c r="JDA170" s="93"/>
      <c r="JDB170" s="93"/>
      <c r="JDC170" s="93"/>
      <c r="JDD170" s="93"/>
      <c r="JDE170" s="93"/>
      <c r="JDF170" s="93"/>
      <c r="JDG170" s="93"/>
      <c r="JDH170" s="93"/>
      <c r="JDI170" s="93"/>
      <c r="JDJ170" s="93"/>
      <c r="JDK170" s="93"/>
      <c r="JDL170" s="93"/>
      <c r="JDM170" s="93"/>
      <c r="JDN170" s="93"/>
      <c r="JDO170" s="93"/>
      <c r="JDP170" s="93"/>
      <c r="JDQ170" s="93"/>
      <c r="JDR170" s="93"/>
      <c r="JDS170" s="93"/>
      <c r="JDT170" s="93"/>
      <c r="JDU170" s="93"/>
      <c r="JDV170" s="93"/>
      <c r="JDW170" s="93"/>
      <c r="JDX170" s="93"/>
      <c r="JDY170" s="93"/>
      <c r="JDZ170" s="93"/>
      <c r="JEA170" s="93"/>
      <c r="JEB170" s="93"/>
      <c r="JEC170" s="93"/>
      <c r="JED170" s="93"/>
      <c r="JEE170" s="93"/>
      <c r="JEF170" s="93"/>
      <c r="JEG170" s="93"/>
      <c r="JEH170" s="93"/>
      <c r="JEI170" s="93"/>
      <c r="JEJ170" s="93"/>
      <c r="JEK170" s="93"/>
      <c r="JEL170" s="93"/>
      <c r="JEM170" s="93"/>
      <c r="JEN170" s="93"/>
      <c r="JEO170" s="93"/>
      <c r="JEP170" s="93"/>
      <c r="JEQ170" s="93"/>
      <c r="JER170" s="93"/>
      <c r="JES170" s="93"/>
      <c r="JET170" s="93"/>
      <c r="JEU170" s="93"/>
      <c r="JEV170" s="93"/>
      <c r="JEW170" s="93"/>
      <c r="JEX170" s="93"/>
      <c r="JEY170" s="93"/>
      <c r="JEZ170" s="93"/>
      <c r="JFA170" s="93"/>
      <c r="JFB170" s="93"/>
      <c r="JFC170" s="93"/>
      <c r="JFD170" s="93"/>
      <c r="JFE170" s="93"/>
      <c r="JFF170" s="93"/>
      <c r="JFG170" s="93"/>
      <c r="JFH170" s="93"/>
      <c r="JFI170" s="93"/>
      <c r="JFJ170" s="93"/>
      <c r="JFK170" s="93"/>
      <c r="JFL170" s="93"/>
      <c r="JFM170" s="93"/>
      <c r="JFN170" s="93"/>
      <c r="JFO170" s="93"/>
      <c r="JFP170" s="93"/>
      <c r="JFQ170" s="93"/>
      <c r="JFR170" s="93"/>
      <c r="JFS170" s="93"/>
      <c r="JFT170" s="93"/>
      <c r="JFU170" s="93"/>
      <c r="JFV170" s="93"/>
      <c r="JFW170" s="93"/>
      <c r="JFX170" s="93"/>
      <c r="JFY170" s="93"/>
      <c r="JFZ170" s="93"/>
      <c r="JGA170" s="93"/>
      <c r="JGB170" s="93"/>
      <c r="JGC170" s="93"/>
      <c r="JGD170" s="93"/>
      <c r="JGE170" s="93"/>
      <c r="JGF170" s="93"/>
      <c r="JGG170" s="93"/>
      <c r="JGH170" s="93"/>
      <c r="JGI170" s="93"/>
      <c r="JGJ170" s="93"/>
      <c r="JGK170" s="93"/>
      <c r="JGL170" s="93"/>
      <c r="JGM170" s="93"/>
      <c r="JGN170" s="93"/>
      <c r="JGO170" s="93"/>
      <c r="JGP170" s="93"/>
      <c r="JGQ170" s="93"/>
      <c r="JGR170" s="93"/>
      <c r="JGS170" s="93"/>
      <c r="JGT170" s="93"/>
      <c r="JGU170" s="93"/>
      <c r="JGV170" s="93"/>
      <c r="JGW170" s="93"/>
      <c r="JGX170" s="93"/>
      <c r="JGY170" s="93"/>
      <c r="JGZ170" s="93"/>
      <c r="JHA170" s="93"/>
      <c r="JHB170" s="93"/>
      <c r="JHC170" s="93"/>
      <c r="JHD170" s="93"/>
      <c r="JHE170" s="93"/>
      <c r="JHF170" s="93"/>
      <c r="JHG170" s="93"/>
      <c r="JHH170" s="93"/>
      <c r="JHI170" s="93"/>
      <c r="JHJ170" s="93"/>
      <c r="JHK170" s="93"/>
      <c r="JHL170" s="93"/>
      <c r="JHM170" s="93"/>
      <c r="JHN170" s="93"/>
      <c r="JHO170" s="93"/>
      <c r="JHP170" s="93"/>
      <c r="JHQ170" s="93"/>
      <c r="JHR170" s="93"/>
      <c r="JHS170" s="93"/>
      <c r="JHT170" s="93"/>
      <c r="JHU170" s="93"/>
      <c r="JHV170" s="93"/>
      <c r="JHW170" s="93"/>
      <c r="JHX170" s="93"/>
      <c r="JHY170" s="93"/>
      <c r="JHZ170" s="93"/>
      <c r="JIA170" s="93"/>
      <c r="JIB170" s="93"/>
      <c r="JIC170" s="93"/>
      <c r="JID170" s="93"/>
      <c r="JIE170" s="93"/>
      <c r="JIF170" s="93"/>
      <c r="JIG170" s="93"/>
      <c r="JIH170" s="93"/>
      <c r="JII170" s="93"/>
      <c r="JIJ170" s="93"/>
      <c r="JIK170" s="93"/>
      <c r="JIL170" s="93"/>
      <c r="JIM170" s="93"/>
      <c r="JIN170" s="93"/>
      <c r="JIO170" s="93"/>
      <c r="JIP170" s="93"/>
      <c r="JIQ170" s="93"/>
      <c r="JIR170" s="93"/>
      <c r="JIS170" s="93"/>
      <c r="JIT170" s="93"/>
      <c r="JIU170" s="93"/>
      <c r="JIV170" s="93"/>
      <c r="JIW170" s="93"/>
      <c r="JIX170" s="93"/>
      <c r="JIY170" s="93"/>
      <c r="JIZ170" s="93"/>
      <c r="JJA170" s="93"/>
      <c r="JJB170" s="93"/>
      <c r="JJC170" s="93"/>
      <c r="JJD170" s="93"/>
      <c r="JJE170" s="93"/>
      <c r="JJF170" s="93"/>
      <c r="JJG170" s="93"/>
      <c r="JJH170" s="93"/>
      <c r="JJI170" s="93"/>
      <c r="JJJ170" s="93"/>
      <c r="JJK170" s="93"/>
      <c r="JJL170" s="93"/>
      <c r="JJM170" s="93"/>
      <c r="JJN170" s="93"/>
      <c r="JJO170" s="93"/>
      <c r="JJP170" s="93"/>
      <c r="JJQ170" s="93"/>
      <c r="JJR170" s="93"/>
      <c r="JJS170" s="93"/>
      <c r="JJT170" s="93"/>
      <c r="JJU170" s="93"/>
      <c r="JJV170" s="93"/>
      <c r="JJW170" s="93"/>
      <c r="JJX170" s="93"/>
      <c r="JJY170" s="93"/>
      <c r="JJZ170" s="93"/>
      <c r="JKA170" s="93"/>
      <c r="JKB170" s="93"/>
      <c r="JKC170" s="93"/>
      <c r="JKD170" s="93"/>
      <c r="JKE170" s="93"/>
      <c r="JKF170" s="93"/>
      <c r="JKG170" s="93"/>
      <c r="JKH170" s="93"/>
      <c r="JKI170" s="93"/>
      <c r="JKJ170" s="93"/>
      <c r="JKK170" s="93"/>
      <c r="JKL170" s="93"/>
      <c r="JKM170" s="93"/>
      <c r="JKN170" s="93"/>
      <c r="JKO170" s="93"/>
      <c r="JKP170" s="93"/>
      <c r="JKQ170" s="93"/>
      <c r="JKR170" s="93"/>
      <c r="JKS170" s="93"/>
      <c r="JKT170" s="93"/>
      <c r="JKU170" s="93"/>
      <c r="JKV170" s="93"/>
      <c r="JKW170" s="93"/>
      <c r="JKX170" s="93"/>
      <c r="JKY170" s="93"/>
      <c r="JKZ170" s="93"/>
      <c r="JLA170" s="93"/>
      <c r="JLB170" s="93"/>
      <c r="JLC170" s="93"/>
      <c r="JLD170" s="93"/>
      <c r="JLE170" s="93"/>
      <c r="JLF170" s="93"/>
      <c r="JLG170" s="93"/>
      <c r="JLH170" s="93"/>
      <c r="JLI170" s="93"/>
      <c r="JLJ170" s="93"/>
      <c r="JLK170" s="93"/>
      <c r="JLL170" s="93"/>
      <c r="JLM170" s="93"/>
      <c r="JLN170" s="93"/>
      <c r="JLO170" s="93"/>
      <c r="JLP170" s="93"/>
      <c r="JLQ170" s="93"/>
      <c r="JLR170" s="93"/>
      <c r="JLS170" s="93"/>
      <c r="JLT170" s="93"/>
      <c r="JLU170" s="93"/>
      <c r="JLV170" s="93"/>
      <c r="JLW170" s="93"/>
      <c r="JLX170" s="93"/>
      <c r="JLY170" s="93"/>
      <c r="JLZ170" s="93"/>
      <c r="JMA170" s="93"/>
      <c r="JMB170" s="93"/>
      <c r="JMC170" s="93"/>
      <c r="JMD170" s="93"/>
      <c r="JME170" s="93"/>
      <c r="JMF170" s="93"/>
      <c r="JMG170" s="93"/>
      <c r="JMH170" s="93"/>
      <c r="JMI170" s="93"/>
      <c r="JMJ170" s="93"/>
      <c r="JMK170" s="93"/>
      <c r="JML170" s="93"/>
      <c r="JMM170" s="93"/>
      <c r="JMN170" s="93"/>
      <c r="JMO170" s="93"/>
      <c r="JMP170" s="93"/>
      <c r="JMQ170" s="93"/>
      <c r="JMR170" s="93"/>
      <c r="JMS170" s="93"/>
      <c r="JMT170" s="93"/>
      <c r="JMU170" s="93"/>
      <c r="JMV170" s="93"/>
      <c r="JMW170" s="93"/>
      <c r="JMX170" s="93"/>
      <c r="JMY170" s="93"/>
      <c r="JMZ170" s="93"/>
      <c r="JNA170" s="93"/>
      <c r="JNB170" s="93"/>
      <c r="JNC170" s="93"/>
      <c r="JND170" s="93"/>
      <c r="JNE170" s="93"/>
      <c r="JNF170" s="93"/>
      <c r="JNG170" s="93"/>
      <c r="JNH170" s="93"/>
      <c r="JNI170" s="93"/>
      <c r="JNJ170" s="93"/>
      <c r="JNK170" s="93"/>
      <c r="JNL170" s="93"/>
      <c r="JNM170" s="93"/>
      <c r="JNN170" s="93"/>
      <c r="JNO170" s="93"/>
      <c r="JNP170" s="93"/>
      <c r="JNQ170" s="93"/>
      <c r="JNR170" s="93"/>
      <c r="JNS170" s="93"/>
      <c r="JNT170" s="93"/>
      <c r="JNU170" s="93"/>
      <c r="JNV170" s="93"/>
      <c r="JNW170" s="93"/>
      <c r="JNX170" s="93"/>
      <c r="JNY170" s="93"/>
      <c r="JNZ170" s="93"/>
      <c r="JOA170" s="93"/>
      <c r="JOB170" s="93"/>
      <c r="JOC170" s="93"/>
      <c r="JOD170" s="93"/>
      <c r="JOE170" s="93"/>
      <c r="JOF170" s="93"/>
      <c r="JOG170" s="93"/>
      <c r="JOH170" s="93"/>
      <c r="JOI170" s="93"/>
      <c r="JOJ170" s="93"/>
      <c r="JOK170" s="93"/>
      <c r="JOL170" s="93"/>
      <c r="JOM170" s="93"/>
      <c r="JON170" s="93"/>
      <c r="JOO170" s="93"/>
      <c r="JOP170" s="93"/>
      <c r="JOQ170" s="93"/>
      <c r="JOR170" s="93"/>
      <c r="JOS170" s="93"/>
      <c r="JOT170" s="93"/>
      <c r="JOU170" s="93"/>
      <c r="JOV170" s="93"/>
      <c r="JOW170" s="93"/>
      <c r="JOX170" s="93"/>
      <c r="JOY170" s="93"/>
      <c r="JOZ170" s="93"/>
      <c r="JPA170" s="93"/>
      <c r="JPB170" s="93"/>
      <c r="JPC170" s="93"/>
      <c r="JPD170" s="93"/>
      <c r="JPE170" s="93"/>
      <c r="JPF170" s="93"/>
      <c r="JPG170" s="93"/>
      <c r="JPH170" s="93"/>
      <c r="JPI170" s="93"/>
      <c r="JPJ170" s="93"/>
      <c r="JPK170" s="93"/>
      <c r="JPL170" s="93"/>
      <c r="JPM170" s="93"/>
      <c r="JPN170" s="93"/>
      <c r="JPO170" s="93"/>
      <c r="JPP170" s="93"/>
      <c r="JPQ170" s="93"/>
      <c r="JPR170" s="93"/>
      <c r="JPS170" s="93"/>
      <c r="JPT170" s="93"/>
      <c r="JPU170" s="93"/>
      <c r="JPV170" s="93"/>
      <c r="JPW170" s="93"/>
      <c r="JPX170" s="93"/>
      <c r="JPY170" s="93"/>
      <c r="JPZ170" s="93"/>
      <c r="JQA170" s="93"/>
      <c r="JQB170" s="93"/>
      <c r="JQC170" s="93"/>
      <c r="JQD170" s="93"/>
      <c r="JQE170" s="93"/>
      <c r="JQF170" s="93"/>
      <c r="JQG170" s="93"/>
      <c r="JQH170" s="93"/>
      <c r="JQI170" s="93"/>
      <c r="JQJ170" s="93"/>
      <c r="JQK170" s="93"/>
      <c r="JQL170" s="93"/>
      <c r="JQM170" s="93"/>
      <c r="JQN170" s="93"/>
      <c r="JQO170" s="93"/>
      <c r="JQP170" s="93"/>
      <c r="JQQ170" s="93"/>
      <c r="JQR170" s="93"/>
      <c r="JQS170" s="93"/>
      <c r="JQT170" s="93"/>
      <c r="JQU170" s="93"/>
      <c r="JQV170" s="93"/>
      <c r="JQW170" s="93"/>
      <c r="JQX170" s="93"/>
      <c r="JQY170" s="93"/>
      <c r="JQZ170" s="93"/>
      <c r="JRA170" s="93"/>
      <c r="JRB170" s="93"/>
      <c r="JRC170" s="93"/>
      <c r="JRD170" s="93"/>
      <c r="JRE170" s="93"/>
      <c r="JRF170" s="93"/>
      <c r="JRG170" s="93"/>
      <c r="JRH170" s="93"/>
      <c r="JRI170" s="93"/>
      <c r="JRJ170" s="93"/>
      <c r="JRK170" s="93"/>
      <c r="JRL170" s="93"/>
      <c r="JRM170" s="93"/>
      <c r="JRN170" s="93"/>
      <c r="JRO170" s="93"/>
      <c r="JRP170" s="93"/>
      <c r="JRQ170" s="93"/>
      <c r="JRR170" s="93"/>
      <c r="JRS170" s="93"/>
      <c r="JRT170" s="93"/>
      <c r="JRU170" s="93"/>
      <c r="JRV170" s="93"/>
      <c r="JRW170" s="93"/>
      <c r="JRX170" s="93"/>
      <c r="JRY170" s="93"/>
      <c r="JRZ170" s="93"/>
      <c r="JSA170" s="93"/>
      <c r="JSB170" s="93"/>
      <c r="JSC170" s="93"/>
      <c r="JSD170" s="93"/>
      <c r="JSE170" s="93"/>
      <c r="JSF170" s="93"/>
      <c r="JSG170" s="93"/>
      <c r="JSH170" s="93"/>
      <c r="JSI170" s="93"/>
      <c r="JSJ170" s="93"/>
      <c r="JSK170" s="93"/>
      <c r="JSL170" s="93"/>
      <c r="JSM170" s="93"/>
      <c r="JSN170" s="93"/>
      <c r="JSO170" s="93"/>
      <c r="JSP170" s="93"/>
      <c r="JSQ170" s="93"/>
      <c r="JSR170" s="93"/>
      <c r="JSS170" s="93"/>
      <c r="JST170" s="93"/>
      <c r="JSU170" s="93"/>
      <c r="JSV170" s="93"/>
      <c r="JSW170" s="93"/>
      <c r="JSX170" s="93"/>
      <c r="JSY170" s="93"/>
      <c r="JSZ170" s="93"/>
      <c r="JTA170" s="93"/>
      <c r="JTB170" s="93"/>
      <c r="JTC170" s="93"/>
      <c r="JTD170" s="93"/>
      <c r="JTE170" s="93"/>
      <c r="JTF170" s="93"/>
      <c r="JTG170" s="93"/>
      <c r="JTH170" s="93"/>
      <c r="JTI170" s="93"/>
      <c r="JTJ170" s="93"/>
      <c r="JTK170" s="93"/>
      <c r="JTL170" s="93"/>
      <c r="JTM170" s="93"/>
      <c r="JTN170" s="93"/>
      <c r="JTO170" s="93"/>
      <c r="JTP170" s="93"/>
      <c r="JTQ170" s="93"/>
      <c r="JTR170" s="93"/>
      <c r="JTS170" s="93"/>
      <c r="JTT170" s="93"/>
      <c r="JTU170" s="93"/>
      <c r="JTV170" s="93"/>
      <c r="JTW170" s="93"/>
      <c r="JTX170" s="93"/>
      <c r="JTY170" s="93"/>
      <c r="JTZ170" s="93"/>
      <c r="JUA170" s="93"/>
      <c r="JUB170" s="93"/>
      <c r="JUC170" s="93"/>
      <c r="JUD170" s="93"/>
      <c r="JUE170" s="93"/>
      <c r="JUF170" s="93"/>
      <c r="JUG170" s="93"/>
      <c r="JUH170" s="93"/>
      <c r="JUI170" s="93"/>
      <c r="JUJ170" s="93"/>
      <c r="JUK170" s="93"/>
      <c r="JUL170" s="93"/>
      <c r="JUM170" s="93"/>
      <c r="JUN170" s="93"/>
      <c r="JUO170" s="93"/>
      <c r="JUP170" s="93"/>
      <c r="JUQ170" s="93"/>
      <c r="JUR170" s="93"/>
      <c r="JUS170" s="93"/>
      <c r="JUT170" s="93"/>
      <c r="JUU170" s="93"/>
      <c r="JUV170" s="93"/>
      <c r="JUW170" s="93"/>
      <c r="JUX170" s="93"/>
      <c r="JUY170" s="93"/>
      <c r="JUZ170" s="93"/>
      <c r="JVA170" s="93"/>
      <c r="JVB170" s="93"/>
      <c r="JVC170" s="93"/>
      <c r="JVD170" s="93"/>
      <c r="JVE170" s="93"/>
      <c r="JVF170" s="93"/>
      <c r="JVG170" s="93"/>
      <c r="JVH170" s="93"/>
      <c r="JVI170" s="93"/>
      <c r="JVJ170" s="93"/>
      <c r="JVK170" s="93"/>
      <c r="JVL170" s="93"/>
      <c r="JVM170" s="93"/>
      <c r="JVN170" s="93"/>
      <c r="JVO170" s="93"/>
      <c r="JVP170" s="93"/>
      <c r="JVQ170" s="93"/>
      <c r="JVR170" s="93"/>
      <c r="JVS170" s="93"/>
      <c r="JVT170" s="93"/>
      <c r="JVU170" s="93"/>
      <c r="JVV170" s="93"/>
      <c r="JVW170" s="93"/>
      <c r="JVX170" s="93"/>
      <c r="JVY170" s="93"/>
      <c r="JVZ170" s="93"/>
      <c r="JWA170" s="93"/>
      <c r="JWB170" s="93"/>
      <c r="JWC170" s="93"/>
      <c r="JWD170" s="93"/>
      <c r="JWE170" s="93"/>
      <c r="JWF170" s="93"/>
      <c r="JWG170" s="93"/>
      <c r="JWH170" s="93"/>
      <c r="JWI170" s="93"/>
      <c r="JWJ170" s="93"/>
      <c r="JWK170" s="93"/>
      <c r="JWL170" s="93"/>
      <c r="JWM170" s="93"/>
      <c r="JWN170" s="93"/>
      <c r="JWO170" s="93"/>
      <c r="JWP170" s="93"/>
      <c r="JWQ170" s="93"/>
      <c r="JWR170" s="93"/>
      <c r="JWS170" s="93"/>
      <c r="JWT170" s="93"/>
      <c r="JWU170" s="93"/>
      <c r="JWV170" s="93"/>
      <c r="JWW170" s="93"/>
      <c r="JWX170" s="93"/>
      <c r="JWY170" s="93"/>
      <c r="JWZ170" s="93"/>
      <c r="JXA170" s="93"/>
      <c r="JXB170" s="93"/>
      <c r="JXC170" s="93"/>
      <c r="JXD170" s="93"/>
      <c r="JXE170" s="93"/>
      <c r="JXF170" s="93"/>
      <c r="JXG170" s="93"/>
      <c r="JXH170" s="93"/>
      <c r="JXI170" s="93"/>
      <c r="JXJ170" s="93"/>
      <c r="JXK170" s="93"/>
      <c r="JXL170" s="93"/>
      <c r="JXM170" s="93"/>
      <c r="JXN170" s="93"/>
      <c r="JXO170" s="93"/>
      <c r="JXP170" s="93"/>
      <c r="JXQ170" s="93"/>
      <c r="JXR170" s="93"/>
      <c r="JXS170" s="93"/>
      <c r="JXT170" s="93"/>
      <c r="JXU170" s="93"/>
      <c r="JXV170" s="93"/>
      <c r="JXW170" s="93"/>
      <c r="JXX170" s="93"/>
      <c r="JXY170" s="93"/>
      <c r="JXZ170" s="93"/>
      <c r="JYA170" s="93"/>
      <c r="JYB170" s="93"/>
      <c r="JYC170" s="93"/>
      <c r="JYD170" s="93"/>
      <c r="JYE170" s="93"/>
      <c r="JYF170" s="93"/>
      <c r="JYG170" s="93"/>
      <c r="JYH170" s="93"/>
      <c r="JYI170" s="93"/>
      <c r="JYJ170" s="93"/>
      <c r="JYK170" s="93"/>
      <c r="JYL170" s="93"/>
      <c r="JYM170" s="93"/>
      <c r="JYN170" s="93"/>
      <c r="JYO170" s="93"/>
      <c r="JYP170" s="93"/>
      <c r="JYQ170" s="93"/>
      <c r="JYR170" s="93"/>
      <c r="JYS170" s="93"/>
      <c r="JYT170" s="93"/>
      <c r="JYU170" s="93"/>
      <c r="JYV170" s="93"/>
      <c r="JYW170" s="93"/>
      <c r="JYX170" s="93"/>
      <c r="JYY170" s="93"/>
      <c r="JYZ170" s="93"/>
      <c r="JZA170" s="93"/>
      <c r="JZB170" s="93"/>
      <c r="JZC170" s="93"/>
      <c r="JZD170" s="93"/>
      <c r="JZE170" s="93"/>
      <c r="JZF170" s="93"/>
      <c r="JZG170" s="93"/>
      <c r="JZH170" s="93"/>
      <c r="JZI170" s="93"/>
      <c r="JZJ170" s="93"/>
      <c r="JZK170" s="93"/>
      <c r="JZL170" s="93"/>
      <c r="JZM170" s="93"/>
      <c r="JZN170" s="93"/>
      <c r="JZO170" s="93"/>
      <c r="JZP170" s="93"/>
      <c r="JZQ170" s="93"/>
      <c r="JZR170" s="93"/>
      <c r="JZS170" s="93"/>
      <c r="JZT170" s="93"/>
      <c r="JZU170" s="93"/>
      <c r="JZV170" s="93"/>
      <c r="JZW170" s="93"/>
      <c r="JZX170" s="93"/>
      <c r="JZY170" s="93"/>
      <c r="JZZ170" s="93"/>
      <c r="KAA170" s="93"/>
      <c r="KAB170" s="93"/>
      <c r="KAC170" s="93"/>
      <c r="KAD170" s="93"/>
      <c r="KAE170" s="93"/>
      <c r="KAF170" s="93"/>
      <c r="KAG170" s="93"/>
      <c r="KAH170" s="93"/>
      <c r="KAI170" s="93"/>
      <c r="KAJ170" s="93"/>
      <c r="KAK170" s="93"/>
      <c r="KAL170" s="93"/>
      <c r="KAM170" s="93"/>
      <c r="KAN170" s="93"/>
      <c r="KAO170" s="93"/>
      <c r="KAP170" s="93"/>
      <c r="KAQ170" s="93"/>
      <c r="KAR170" s="93"/>
      <c r="KAS170" s="93"/>
      <c r="KAT170" s="93"/>
      <c r="KAU170" s="93"/>
      <c r="KAV170" s="93"/>
      <c r="KAW170" s="93"/>
      <c r="KAX170" s="93"/>
      <c r="KAY170" s="93"/>
      <c r="KAZ170" s="93"/>
      <c r="KBA170" s="93"/>
      <c r="KBB170" s="93"/>
      <c r="KBC170" s="93"/>
      <c r="KBD170" s="93"/>
      <c r="KBE170" s="93"/>
      <c r="KBF170" s="93"/>
      <c r="KBG170" s="93"/>
      <c r="KBH170" s="93"/>
      <c r="KBI170" s="93"/>
      <c r="KBJ170" s="93"/>
      <c r="KBK170" s="93"/>
      <c r="KBL170" s="93"/>
      <c r="KBM170" s="93"/>
      <c r="KBN170" s="93"/>
      <c r="KBO170" s="93"/>
      <c r="KBP170" s="93"/>
      <c r="KBQ170" s="93"/>
      <c r="KBR170" s="93"/>
      <c r="KBS170" s="93"/>
      <c r="KBT170" s="93"/>
      <c r="KBU170" s="93"/>
      <c r="KBV170" s="93"/>
      <c r="KBW170" s="93"/>
      <c r="KBX170" s="93"/>
      <c r="KBY170" s="93"/>
      <c r="KBZ170" s="93"/>
      <c r="KCA170" s="93"/>
      <c r="KCB170" s="93"/>
      <c r="KCC170" s="93"/>
      <c r="KCD170" s="93"/>
      <c r="KCE170" s="93"/>
      <c r="KCF170" s="93"/>
      <c r="KCG170" s="93"/>
      <c r="KCH170" s="93"/>
      <c r="KCI170" s="93"/>
      <c r="KCJ170" s="93"/>
      <c r="KCK170" s="93"/>
      <c r="KCL170" s="93"/>
      <c r="KCM170" s="93"/>
      <c r="KCN170" s="93"/>
      <c r="KCO170" s="93"/>
      <c r="KCP170" s="93"/>
      <c r="KCQ170" s="93"/>
      <c r="KCR170" s="93"/>
      <c r="KCS170" s="93"/>
      <c r="KCT170" s="93"/>
      <c r="KCU170" s="93"/>
      <c r="KCV170" s="93"/>
      <c r="KCW170" s="93"/>
      <c r="KCX170" s="93"/>
      <c r="KCY170" s="93"/>
      <c r="KCZ170" s="93"/>
      <c r="KDA170" s="93"/>
      <c r="KDB170" s="93"/>
      <c r="KDC170" s="93"/>
      <c r="KDD170" s="93"/>
      <c r="KDE170" s="93"/>
      <c r="KDF170" s="93"/>
      <c r="KDG170" s="93"/>
      <c r="KDH170" s="93"/>
      <c r="KDI170" s="93"/>
      <c r="KDJ170" s="93"/>
      <c r="KDK170" s="93"/>
      <c r="KDL170" s="93"/>
      <c r="KDM170" s="93"/>
      <c r="KDN170" s="93"/>
      <c r="KDO170" s="93"/>
      <c r="KDP170" s="93"/>
      <c r="KDQ170" s="93"/>
      <c r="KDR170" s="93"/>
      <c r="KDS170" s="93"/>
      <c r="KDT170" s="93"/>
      <c r="KDU170" s="93"/>
      <c r="KDV170" s="93"/>
      <c r="KDW170" s="93"/>
      <c r="KDX170" s="93"/>
      <c r="KDY170" s="93"/>
      <c r="KDZ170" s="93"/>
      <c r="KEA170" s="93"/>
      <c r="KEB170" s="93"/>
      <c r="KEC170" s="93"/>
      <c r="KED170" s="93"/>
      <c r="KEE170" s="93"/>
      <c r="KEF170" s="93"/>
      <c r="KEG170" s="93"/>
      <c r="KEH170" s="93"/>
      <c r="KEI170" s="93"/>
      <c r="KEJ170" s="93"/>
      <c r="KEK170" s="93"/>
      <c r="KEL170" s="93"/>
      <c r="KEM170" s="93"/>
      <c r="KEN170" s="93"/>
      <c r="KEO170" s="93"/>
      <c r="KEP170" s="93"/>
      <c r="KEQ170" s="93"/>
      <c r="KER170" s="93"/>
      <c r="KES170" s="93"/>
      <c r="KET170" s="93"/>
      <c r="KEU170" s="93"/>
      <c r="KEV170" s="93"/>
      <c r="KEW170" s="93"/>
      <c r="KEX170" s="93"/>
      <c r="KEY170" s="93"/>
      <c r="KEZ170" s="93"/>
      <c r="KFA170" s="93"/>
      <c r="KFB170" s="93"/>
      <c r="KFC170" s="93"/>
      <c r="KFD170" s="93"/>
      <c r="KFE170" s="93"/>
      <c r="KFF170" s="93"/>
      <c r="KFG170" s="93"/>
      <c r="KFH170" s="93"/>
      <c r="KFI170" s="93"/>
      <c r="KFJ170" s="93"/>
      <c r="KFK170" s="93"/>
      <c r="KFL170" s="93"/>
      <c r="KFM170" s="93"/>
      <c r="KFN170" s="93"/>
      <c r="KFO170" s="93"/>
      <c r="KFP170" s="93"/>
      <c r="KFQ170" s="93"/>
      <c r="KFR170" s="93"/>
      <c r="KFS170" s="93"/>
      <c r="KFT170" s="93"/>
      <c r="KFU170" s="93"/>
      <c r="KFV170" s="93"/>
      <c r="KFW170" s="93"/>
      <c r="KFX170" s="93"/>
      <c r="KFY170" s="93"/>
      <c r="KFZ170" s="93"/>
      <c r="KGA170" s="93"/>
      <c r="KGB170" s="93"/>
      <c r="KGC170" s="93"/>
      <c r="KGD170" s="93"/>
      <c r="KGE170" s="93"/>
      <c r="KGF170" s="93"/>
      <c r="KGG170" s="93"/>
      <c r="KGH170" s="93"/>
      <c r="KGI170" s="93"/>
      <c r="KGJ170" s="93"/>
      <c r="KGK170" s="93"/>
      <c r="KGL170" s="93"/>
      <c r="KGM170" s="93"/>
      <c r="KGN170" s="93"/>
      <c r="KGO170" s="93"/>
      <c r="KGP170" s="93"/>
      <c r="KGQ170" s="93"/>
      <c r="KGR170" s="93"/>
      <c r="KGS170" s="93"/>
      <c r="KGT170" s="93"/>
      <c r="KGU170" s="93"/>
      <c r="KGV170" s="93"/>
      <c r="KGW170" s="93"/>
      <c r="KGX170" s="93"/>
      <c r="KGY170" s="93"/>
      <c r="KGZ170" s="93"/>
      <c r="KHA170" s="93"/>
      <c r="KHB170" s="93"/>
      <c r="KHC170" s="93"/>
      <c r="KHD170" s="93"/>
      <c r="KHE170" s="93"/>
      <c r="KHF170" s="93"/>
      <c r="KHG170" s="93"/>
      <c r="KHH170" s="93"/>
      <c r="KHI170" s="93"/>
      <c r="KHJ170" s="93"/>
      <c r="KHK170" s="93"/>
      <c r="KHL170" s="93"/>
      <c r="KHM170" s="93"/>
      <c r="KHN170" s="93"/>
      <c r="KHO170" s="93"/>
      <c r="KHP170" s="93"/>
      <c r="KHQ170" s="93"/>
      <c r="KHR170" s="93"/>
      <c r="KHS170" s="93"/>
      <c r="KHT170" s="93"/>
      <c r="KHU170" s="93"/>
      <c r="KHV170" s="93"/>
      <c r="KHW170" s="93"/>
      <c r="KHX170" s="93"/>
      <c r="KHY170" s="93"/>
      <c r="KHZ170" s="93"/>
      <c r="KIA170" s="93"/>
      <c r="KIB170" s="93"/>
      <c r="KIC170" s="93"/>
      <c r="KID170" s="93"/>
      <c r="KIE170" s="93"/>
      <c r="KIF170" s="93"/>
      <c r="KIG170" s="93"/>
      <c r="KIH170" s="93"/>
      <c r="KII170" s="93"/>
      <c r="KIJ170" s="93"/>
      <c r="KIK170" s="93"/>
      <c r="KIL170" s="93"/>
      <c r="KIM170" s="93"/>
      <c r="KIN170" s="93"/>
      <c r="KIO170" s="93"/>
      <c r="KIP170" s="93"/>
      <c r="KIQ170" s="93"/>
      <c r="KIR170" s="93"/>
      <c r="KIS170" s="93"/>
      <c r="KIT170" s="93"/>
      <c r="KIU170" s="93"/>
      <c r="KIV170" s="93"/>
      <c r="KIW170" s="93"/>
      <c r="KIX170" s="93"/>
      <c r="KIY170" s="93"/>
      <c r="KIZ170" s="93"/>
      <c r="KJA170" s="93"/>
      <c r="KJB170" s="93"/>
      <c r="KJC170" s="93"/>
      <c r="KJD170" s="93"/>
      <c r="KJE170" s="93"/>
      <c r="KJF170" s="93"/>
      <c r="KJG170" s="93"/>
      <c r="KJH170" s="93"/>
      <c r="KJI170" s="93"/>
      <c r="KJJ170" s="93"/>
      <c r="KJK170" s="93"/>
      <c r="KJL170" s="93"/>
      <c r="KJM170" s="93"/>
      <c r="KJN170" s="93"/>
      <c r="KJO170" s="93"/>
      <c r="KJP170" s="93"/>
      <c r="KJQ170" s="93"/>
      <c r="KJR170" s="93"/>
      <c r="KJS170" s="93"/>
      <c r="KJT170" s="93"/>
      <c r="KJU170" s="93"/>
      <c r="KJV170" s="93"/>
      <c r="KJW170" s="93"/>
      <c r="KJX170" s="93"/>
      <c r="KJY170" s="93"/>
      <c r="KJZ170" s="93"/>
      <c r="KKA170" s="93"/>
      <c r="KKB170" s="93"/>
      <c r="KKC170" s="93"/>
      <c r="KKD170" s="93"/>
      <c r="KKE170" s="93"/>
      <c r="KKF170" s="93"/>
      <c r="KKG170" s="93"/>
      <c r="KKH170" s="93"/>
      <c r="KKI170" s="93"/>
      <c r="KKJ170" s="93"/>
      <c r="KKK170" s="93"/>
      <c r="KKL170" s="93"/>
      <c r="KKM170" s="93"/>
      <c r="KKN170" s="93"/>
      <c r="KKO170" s="93"/>
      <c r="KKP170" s="93"/>
      <c r="KKQ170" s="93"/>
      <c r="KKR170" s="93"/>
      <c r="KKS170" s="93"/>
      <c r="KKT170" s="93"/>
      <c r="KKU170" s="93"/>
      <c r="KKV170" s="93"/>
      <c r="KKW170" s="93"/>
      <c r="KKX170" s="93"/>
      <c r="KKY170" s="93"/>
      <c r="KKZ170" s="93"/>
      <c r="KLA170" s="93"/>
      <c r="KLB170" s="93"/>
      <c r="KLC170" s="93"/>
      <c r="KLD170" s="93"/>
      <c r="KLE170" s="93"/>
      <c r="KLF170" s="93"/>
      <c r="KLG170" s="93"/>
      <c r="KLH170" s="93"/>
      <c r="KLI170" s="93"/>
      <c r="KLJ170" s="93"/>
      <c r="KLK170" s="93"/>
      <c r="KLL170" s="93"/>
      <c r="KLM170" s="93"/>
      <c r="KLN170" s="93"/>
      <c r="KLO170" s="93"/>
      <c r="KLP170" s="93"/>
      <c r="KLQ170" s="93"/>
      <c r="KLR170" s="93"/>
      <c r="KLS170" s="93"/>
      <c r="KLT170" s="93"/>
      <c r="KLU170" s="93"/>
      <c r="KLV170" s="93"/>
      <c r="KLW170" s="93"/>
      <c r="KLX170" s="93"/>
      <c r="KLY170" s="93"/>
      <c r="KLZ170" s="93"/>
      <c r="KMA170" s="93"/>
      <c r="KMB170" s="93"/>
      <c r="KMC170" s="93"/>
      <c r="KMD170" s="93"/>
      <c r="KME170" s="93"/>
      <c r="KMF170" s="93"/>
      <c r="KMG170" s="93"/>
      <c r="KMH170" s="93"/>
      <c r="KMI170" s="93"/>
      <c r="KMJ170" s="93"/>
      <c r="KMK170" s="93"/>
      <c r="KML170" s="93"/>
      <c r="KMM170" s="93"/>
      <c r="KMN170" s="93"/>
      <c r="KMO170" s="93"/>
      <c r="KMP170" s="93"/>
      <c r="KMQ170" s="93"/>
      <c r="KMR170" s="93"/>
      <c r="KMS170" s="93"/>
      <c r="KMT170" s="93"/>
      <c r="KMU170" s="93"/>
      <c r="KMV170" s="93"/>
      <c r="KMW170" s="93"/>
      <c r="KMX170" s="93"/>
      <c r="KMY170" s="93"/>
      <c r="KMZ170" s="93"/>
      <c r="KNA170" s="93"/>
      <c r="KNB170" s="93"/>
      <c r="KNC170" s="93"/>
      <c r="KND170" s="93"/>
      <c r="KNE170" s="93"/>
      <c r="KNF170" s="93"/>
      <c r="KNG170" s="93"/>
      <c r="KNH170" s="93"/>
      <c r="KNI170" s="93"/>
      <c r="KNJ170" s="93"/>
      <c r="KNK170" s="93"/>
      <c r="KNL170" s="93"/>
      <c r="KNM170" s="93"/>
      <c r="KNN170" s="93"/>
      <c r="KNO170" s="93"/>
      <c r="KNP170" s="93"/>
      <c r="KNQ170" s="93"/>
      <c r="KNR170" s="93"/>
      <c r="KNS170" s="93"/>
      <c r="KNT170" s="93"/>
      <c r="KNU170" s="93"/>
      <c r="KNV170" s="93"/>
      <c r="KNW170" s="93"/>
      <c r="KNX170" s="93"/>
      <c r="KNY170" s="93"/>
      <c r="KNZ170" s="93"/>
      <c r="KOA170" s="93"/>
      <c r="KOB170" s="93"/>
      <c r="KOC170" s="93"/>
      <c r="KOD170" s="93"/>
      <c r="KOE170" s="93"/>
      <c r="KOF170" s="93"/>
      <c r="KOG170" s="93"/>
      <c r="KOH170" s="93"/>
      <c r="KOI170" s="93"/>
      <c r="KOJ170" s="93"/>
      <c r="KOK170" s="93"/>
      <c r="KOL170" s="93"/>
      <c r="KOM170" s="93"/>
      <c r="KON170" s="93"/>
      <c r="KOO170" s="93"/>
      <c r="KOP170" s="93"/>
      <c r="KOQ170" s="93"/>
      <c r="KOR170" s="93"/>
      <c r="KOS170" s="93"/>
      <c r="KOT170" s="93"/>
      <c r="KOU170" s="93"/>
      <c r="KOV170" s="93"/>
      <c r="KOW170" s="93"/>
      <c r="KOX170" s="93"/>
      <c r="KOY170" s="93"/>
      <c r="KOZ170" s="93"/>
      <c r="KPA170" s="93"/>
      <c r="KPB170" s="93"/>
      <c r="KPC170" s="93"/>
      <c r="KPD170" s="93"/>
      <c r="KPE170" s="93"/>
      <c r="KPF170" s="93"/>
      <c r="KPG170" s="93"/>
      <c r="KPH170" s="93"/>
      <c r="KPI170" s="93"/>
      <c r="KPJ170" s="93"/>
      <c r="KPK170" s="93"/>
      <c r="KPL170" s="93"/>
      <c r="KPM170" s="93"/>
      <c r="KPN170" s="93"/>
      <c r="KPO170" s="93"/>
      <c r="KPP170" s="93"/>
      <c r="KPQ170" s="93"/>
      <c r="KPR170" s="93"/>
      <c r="KPS170" s="93"/>
      <c r="KPT170" s="93"/>
      <c r="KPU170" s="93"/>
      <c r="KPV170" s="93"/>
      <c r="KPW170" s="93"/>
      <c r="KPX170" s="93"/>
      <c r="KPY170" s="93"/>
      <c r="KPZ170" s="93"/>
      <c r="KQA170" s="93"/>
      <c r="KQB170" s="93"/>
      <c r="KQC170" s="93"/>
      <c r="KQD170" s="93"/>
      <c r="KQE170" s="93"/>
      <c r="KQF170" s="93"/>
      <c r="KQG170" s="93"/>
      <c r="KQH170" s="93"/>
      <c r="KQI170" s="93"/>
      <c r="KQJ170" s="93"/>
      <c r="KQK170" s="93"/>
      <c r="KQL170" s="93"/>
      <c r="KQM170" s="93"/>
      <c r="KQN170" s="93"/>
      <c r="KQO170" s="93"/>
      <c r="KQP170" s="93"/>
      <c r="KQQ170" s="93"/>
      <c r="KQR170" s="93"/>
      <c r="KQS170" s="93"/>
      <c r="KQT170" s="93"/>
      <c r="KQU170" s="93"/>
      <c r="KQV170" s="93"/>
      <c r="KQW170" s="93"/>
      <c r="KQX170" s="93"/>
      <c r="KQY170" s="93"/>
      <c r="KQZ170" s="93"/>
      <c r="KRA170" s="93"/>
      <c r="KRB170" s="93"/>
      <c r="KRC170" s="93"/>
      <c r="KRD170" s="93"/>
      <c r="KRE170" s="93"/>
      <c r="KRF170" s="93"/>
      <c r="KRG170" s="93"/>
      <c r="KRH170" s="93"/>
      <c r="KRI170" s="93"/>
      <c r="KRJ170" s="93"/>
      <c r="KRK170" s="93"/>
      <c r="KRL170" s="93"/>
      <c r="KRM170" s="93"/>
      <c r="KRN170" s="93"/>
      <c r="KRO170" s="93"/>
      <c r="KRP170" s="93"/>
      <c r="KRQ170" s="93"/>
      <c r="KRR170" s="93"/>
      <c r="KRS170" s="93"/>
      <c r="KRT170" s="93"/>
      <c r="KRU170" s="93"/>
      <c r="KRV170" s="93"/>
      <c r="KRW170" s="93"/>
      <c r="KRX170" s="93"/>
      <c r="KRY170" s="93"/>
      <c r="KRZ170" s="93"/>
      <c r="KSA170" s="93"/>
      <c r="KSB170" s="93"/>
      <c r="KSC170" s="93"/>
      <c r="KSD170" s="93"/>
      <c r="KSE170" s="93"/>
      <c r="KSF170" s="93"/>
      <c r="KSG170" s="93"/>
      <c r="KSH170" s="93"/>
      <c r="KSI170" s="93"/>
      <c r="KSJ170" s="93"/>
      <c r="KSK170" s="93"/>
      <c r="KSL170" s="93"/>
      <c r="KSM170" s="93"/>
      <c r="KSN170" s="93"/>
      <c r="KSO170" s="93"/>
      <c r="KSP170" s="93"/>
      <c r="KSQ170" s="93"/>
      <c r="KSR170" s="93"/>
      <c r="KSS170" s="93"/>
      <c r="KST170" s="93"/>
      <c r="KSU170" s="93"/>
      <c r="KSV170" s="93"/>
      <c r="KSW170" s="93"/>
      <c r="KSX170" s="93"/>
      <c r="KSY170" s="93"/>
      <c r="KSZ170" s="93"/>
      <c r="KTA170" s="93"/>
      <c r="KTB170" s="93"/>
      <c r="KTC170" s="93"/>
      <c r="KTD170" s="93"/>
      <c r="KTE170" s="93"/>
      <c r="KTF170" s="93"/>
      <c r="KTG170" s="93"/>
      <c r="KTH170" s="93"/>
      <c r="KTI170" s="93"/>
      <c r="KTJ170" s="93"/>
      <c r="KTK170" s="93"/>
      <c r="KTL170" s="93"/>
      <c r="KTM170" s="93"/>
      <c r="KTN170" s="93"/>
      <c r="KTO170" s="93"/>
      <c r="KTP170" s="93"/>
      <c r="KTQ170" s="93"/>
      <c r="KTR170" s="93"/>
      <c r="KTS170" s="93"/>
      <c r="KTT170" s="93"/>
      <c r="KTU170" s="93"/>
      <c r="KTV170" s="93"/>
      <c r="KTW170" s="93"/>
      <c r="KTX170" s="93"/>
      <c r="KTY170" s="93"/>
      <c r="KTZ170" s="93"/>
      <c r="KUA170" s="93"/>
      <c r="KUB170" s="93"/>
      <c r="KUC170" s="93"/>
      <c r="KUD170" s="93"/>
      <c r="KUE170" s="93"/>
      <c r="KUF170" s="93"/>
      <c r="KUG170" s="93"/>
      <c r="KUH170" s="93"/>
      <c r="KUI170" s="93"/>
      <c r="KUJ170" s="93"/>
      <c r="KUK170" s="93"/>
      <c r="KUL170" s="93"/>
      <c r="KUM170" s="93"/>
      <c r="KUN170" s="93"/>
      <c r="KUO170" s="93"/>
      <c r="KUP170" s="93"/>
      <c r="KUQ170" s="93"/>
      <c r="KUR170" s="93"/>
      <c r="KUS170" s="93"/>
      <c r="KUT170" s="93"/>
      <c r="KUU170" s="93"/>
      <c r="KUV170" s="93"/>
      <c r="KUW170" s="93"/>
      <c r="KUX170" s="93"/>
      <c r="KUY170" s="93"/>
      <c r="KUZ170" s="93"/>
      <c r="KVA170" s="93"/>
      <c r="KVB170" s="93"/>
      <c r="KVC170" s="93"/>
      <c r="KVD170" s="93"/>
      <c r="KVE170" s="93"/>
      <c r="KVF170" s="93"/>
      <c r="KVG170" s="93"/>
      <c r="KVH170" s="93"/>
      <c r="KVI170" s="93"/>
      <c r="KVJ170" s="93"/>
      <c r="KVK170" s="93"/>
      <c r="KVL170" s="93"/>
      <c r="KVM170" s="93"/>
      <c r="KVN170" s="93"/>
      <c r="KVO170" s="93"/>
      <c r="KVP170" s="93"/>
      <c r="KVQ170" s="93"/>
      <c r="KVR170" s="93"/>
      <c r="KVS170" s="93"/>
      <c r="KVT170" s="93"/>
      <c r="KVU170" s="93"/>
      <c r="KVV170" s="93"/>
      <c r="KVW170" s="93"/>
      <c r="KVX170" s="93"/>
      <c r="KVY170" s="93"/>
      <c r="KVZ170" s="93"/>
      <c r="KWA170" s="93"/>
      <c r="KWB170" s="93"/>
      <c r="KWC170" s="93"/>
      <c r="KWD170" s="93"/>
      <c r="KWE170" s="93"/>
      <c r="KWF170" s="93"/>
      <c r="KWG170" s="93"/>
      <c r="KWH170" s="93"/>
      <c r="KWI170" s="93"/>
      <c r="KWJ170" s="93"/>
      <c r="KWK170" s="93"/>
      <c r="KWL170" s="93"/>
      <c r="KWM170" s="93"/>
      <c r="KWN170" s="93"/>
      <c r="KWO170" s="93"/>
      <c r="KWP170" s="93"/>
      <c r="KWQ170" s="93"/>
      <c r="KWR170" s="93"/>
      <c r="KWS170" s="93"/>
      <c r="KWT170" s="93"/>
      <c r="KWU170" s="93"/>
      <c r="KWV170" s="93"/>
      <c r="KWW170" s="93"/>
      <c r="KWX170" s="93"/>
      <c r="KWY170" s="93"/>
      <c r="KWZ170" s="93"/>
      <c r="KXA170" s="93"/>
      <c r="KXB170" s="93"/>
      <c r="KXC170" s="93"/>
      <c r="KXD170" s="93"/>
      <c r="KXE170" s="93"/>
      <c r="KXF170" s="93"/>
      <c r="KXG170" s="93"/>
      <c r="KXH170" s="93"/>
      <c r="KXI170" s="93"/>
      <c r="KXJ170" s="93"/>
      <c r="KXK170" s="93"/>
      <c r="KXL170" s="93"/>
      <c r="KXM170" s="93"/>
      <c r="KXN170" s="93"/>
      <c r="KXO170" s="93"/>
      <c r="KXP170" s="93"/>
      <c r="KXQ170" s="93"/>
      <c r="KXR170" s="93"/>
      <c r="KXS170" s="93"/>
      <c r="KXT170" s="93"/>
      <c r="KXU170" s="93"/>
      <c r="KXV170" s="93"/>
      <c r="KXW170" s="93"/>
      <c r="KXX170" s="93"/>
      <c r="KXY170" s="93"/>
      <c r="KXZ170" s="93"/>
      <c r="KYA170" s="93"/>
      <c r="KYB170" s="93"/>
      <c r="KYC170" s="93"/>
      <c r="KYD170" s="93"/>
      <c r="KYE170" s="93"/>
      <c r="KYF170" s="93"/>
      <c r="KYG170" s="93"/>
      <c r="KYH170" s="93"/>
      <c r="KYI170" s="93"/>
      <c r="KYJ170" s="93"/>
      <c r="KYK170" s="93"/>
      <c r="KYL170" s="93"/>
      <c r="KYM170" s="93"/>
      <c r="KYN170" s="93"/>
      <c r="KYO170" s="93"/>
      <c r="KYP170" s="93"/>
      <c r="KYQ170" s="93"/>
      <c r="KYR170" s="93"/>
      <c r="KYS170" s="93"/>
      <c r="KYT170" s="93"/>
      <c r="KYU170" s="93"/>
      <c r="KYV170" s="93"/>
      <c r="KYW170" s="93"/>
      <c r="KYX170" s="93"/>
      <c r="KYY170" s="93"/>
      <c r="KYZ170" s="93"/>
      <c r="KZA170" s="93"/>
      <c r="KZB170" s="93"/>
      <c r="KZC170" s="93"/>
      <c r="KZD170" s="93"/>
      <c r="KZE170" s="93"/>
      <c r="KZF170" s="93"/>
      <c r="KZG170" s="93"/>
      <c r="KZH170" s="93"/>
      <c r="KZI170" s="93"/>
      <c r="KZJ170" s="93"/>
      <c r="KZK170" s="93"/>
      <c r="KZL170" s="93"/>
      <c r="KZM170" s="93"/>
      <c r="KZN170" s="93"/>
      <c r="KZO170" s="93"/>
      <c r="KZP170" s="93"/>
      <c r="KZQ170" s="93"/>
      <c r="KZR170" s="93"/>
      <c r="KZS170" s="93"/>
      <c r="KZT170" s="93"/>
      <c r="KZU170" s="93"/>
      <c r="KZV170" s="93"/>
      <c r="KZW170" s="93"/>
      <c r="KZX170" s="93"/>
      <c r="KZY170" s="93"/>
      <c r="KZZ170" s="93"/>
      <c r="LAA170" s="93"/>
      <c r="LAB170" s="93"/>
      <c r="LAC170" s="93"/>
      <c r="LAD170" s="93"/>
      <c r="LAE170" s="93"/>
      <c r="LAF170" s="93"/>
      <c r="LAG170" s="93"/>
      <c r="LAH170" s="93"/>
      <c r="LAI170" s="93"/>
      <c r="LAJ170" s="93"/>
      <c r="LAK170" s="93"/>
      <c r="LAL170" s="93"/>
      <c r="LAM170" s="93"/>
      <c r="LAN170" s="93"/>
      <c r="LAO170" s="93"/>
      <c r="LAP170" s="93"/>
      <c r="LAQ170" s="93"/>
      <c r="LAR170" s="93"/>
      <c r="LAS170" s="93"/>
      <c r="LAT170" s="93"/>
      <c r="LAU170" s="93"/>
      <c r="LAV170" s="93"/>
      <c r="LAW170" s="93"/>
      <c r="LAX170" s="93"/>
      <c r="LAY170" s="93"/>
      <c r="LAZ170" s="93"/>
      <c r="LBA170" s="93"/>
      <c r="LBB170" s="93"/>
      <c r="LBC170" s="93"/>
      <c r="LBD170" s="93"/>
      <c r="LBE170" s="93"/>
      <c r="LBF170" s="93"/>
      <c r="LBG170" s="93"/>
      <c r="LBH170" s="93"/>
      <c r="LBI170" s="93"/>
      <c r="LBJ170" s="93"/>
      <c r="LBK170" s="93"/>
      <c r="LBL170" s="93"/>
      <c r="LBM170" s="93"/>
      <c r="LBN170" s="93"/>
      <c r="LBO170" s="93"/>
      <c r="LBP170" s="93"/>
      <c r="LBQ170" s="93"/>
      <c r="LBR170" s="93"/>
      <c r="LBS170" s="93"/>
      <c r="LBT170" s="93"/>
      <c r="LBU170" s="93"/>
      <c r="LBV170" s="93"/>
      <c r="LBW170" s="93"/>
      <c r="LBX170" s="93"/>
      <c r="LBY170" s="93"/>
      <c r="LBZ170" s="93"/>
      <c r="LCA170" s="93"/>
      <c r="LCB170" s="93"/>
      <c r="LCC170" s="93"/>
      <c r="LCD170" s="93"/>
      <c r="LCE170" s="93"/>
      <c r="LCF170" s="93"/>
      <c r="LCG170" s="93"/>
      <c r="LCH170" s="93"/>
      <c r="LCI170" s="93"/>
      <c r="LCJ170" s="93"/>
      <c r="LCK170" s="93"/>
      <c r="LCL170" s="93"/>
      <c r="LCM170" s="93"/>
      <c r="LCN170" s="93"/>
      <c r="LCO170" s="93"/>
      <c r="LCP170" s="93"/>
      <c r="LCQ170" s="93"/>
      <c r="LCR170" s="93"/>
      <c r="LCS170" s="93"/>
      <c r="LCT170" s="93"/>
      <c r="LCU170" s="93"/>
      <c r="LCV170" s="93"/>
      <c r="LCW170" s="93"/>
      <c r="LCX170" s="93"/>
      <c r="LCY170" s="93"/>
      <c r="LCZ170" s="93"/>
      <c r="LDA170" s="93"/>
      <c r="LDB170" s="93"/>
      <c r="LDC170" s="93"/>
      <c r="LDD170" s="93"/>
      <c r="LDE170" s="93"/>
      <c r="LDF170" s="93"/>
      <c r="LDG170" s="93"/>
      <c r="LDH170" s="93"/>
      <c r="LDI170" s="93"/>
      <c r="LDJ170" s="93"/>
      <c r="LDK170" s="93"/>
      <c r="LDL170" s="93"/>
      <c r="LDM170" s="93"/>
      <c r="LDN170" s="93"/>
      <c r="LDO170" s="93"/>
      <c r="LDP170" s="93"/>
      <c r="LDQ170" s="93"/>
      <c r="LDR170" s="93"/>
      <c r="LDS170" s="93"/>
      <c r="LDT170" s="93"/>
      <c r="LDU170" s="93"/>
      <c r="LDV170" s="93"/>
      <c r="LDW170" s="93"/>
      <c r="LDX170" s="93"/>
      <c r="LDY170" s="93"/>
      <c r="LDZ170" s="93"/>
      <c r="LEA170" s="93"/>
      <c r="LEB170" s="93"/>
      <c r="LEC170" s="93"/>
      <c r="LED170" s="93"/>
      <c r="LEE170" s="93"/>
      <c r="LEF170" s="93"/>
      <c r="LEG170" s="93"/>
      <c r="LEH170" s="93"/>
      <c r="LEI170" s="93"/>
      <c r="LEJ170" s="93"/>
      <c r="LEK170" s="93"/>
      <c r="LEL170" s="93"/>
      <c r="LEM170" s="93"/>
      <c r="LEN170" s="93"/>
      <c r="LEO170" s="93"/>
      <c r="LEP170" s="93"/>
      <c r="LEQ170" s="93"/>
      <c r="LER170" s="93"/>
      <c r="LES170" s="93"/>
      <c r="LET170" s="93"/>
      <c r="LEU170" s="93"/>
      <c r="LEV170" s="93"/>
      <c r="LEW170" s="93"/>
      <c r="LEX170" s="93"/>
      <c r="LEY170" s="93"/>
      <c r="LEZ170" s="93"/>
      <c r="LFA170" s="93"/>
      <c r="LFB170" s="93"/>
      <c r="LFC170" s="93"/>
      <c r="LFD170" s="93"/>
      <c r="LFE170" s="93"/>
      <c r="LFF170" s="93"/>
      <c r="LFG170" s="93"/>
      <c r="LFH170" s="93"/>
      <c r="LFI170" s="93"/>
      <c r="LFJ170" s="93"/>
      <c r="LFK170" s="93"/>
      <c r="LFL170" s="93"/>
      <c r="LFM170" s="93"/>
      <c r="LFN170" s="93"/>
      <c r="LFO170" s="93"/>
      <c r="LFP170" s="93"/>
      <c r="LFQ170" s="93"/>
      <c r="LFR170" s="93"/>
      <c r="LFS170" s="93"/>
      <c r="LFT170" s="93"/>
      <c r="LFU170" s="93"/>
      <c r="LFV170" s="93"/>
      <c r="LFW170" s="93"/>
      <c r="LFX170" s="93"/>
      <c r="LFY170" s="93"/>
      <c r="LFZ170" s="93"/>
      <c r="LGA170" s="93"/>
      <c r="LGB170" s="93"/>
      <c r="LGC170" s="93"/>
      <c r="LGD170" s="93"/>
      <c r="LGE170" s="93"/>
      <c r="LGF170" s="93"/>
      <c r="LGG170" s="93"/>
      <c r="LGH170" s="93"/>
      <c r="LGI170" s="93"/>
      <c r="LGJ170" s="93"/>
      <c r="LGK170" s="93"/>
      <c r="LGL170" s="93"/>
      <c r="LGM170" s="93"/>
      <c r="LGN170" s="93"/>
      <c r="LGO170" s="93"/>
      <c r="LGP170" s="93"/>
      <c r="LGQ170" s="93"/>
      <c r="LGR170" s="93"/>
      <c r="LGS170" s="93"/>
      <c r="LGT170" s="93"/>
      <c r="LGU170" s="93"/>
      <c r="LGV170" s="93"/>
      <c r="LGW170" s="93"/>
      <c r="LGX170" s="93"/>
      <c r="LGY170" s="93"/>
      <c r="LGZ170" s="93"/>
      <c r="LHA170" s="93"/>
      <c r="LHB170" s="93"/>
      <c r="LHC170" s="93"/>
      <c r="LHD170" s="93"/>
      <c r="LHE170" s="93"/>
      <c r="LHF170" s="93"/>
      <c r="LHG170" s="93"/>
      <c r="LHH170" s="93"/>
      <c r="LHI170" s="93"/>
      <c r="LHJ170" s="93"/>
      <c r="LHK170" s="93"/>
      <c r="LHL170" s="93"/>
      <c r="LHM170" s="93"/>
      <c r="LHN170" s="93"/>
      <c r="LHO170" s="93"/>
      <c r="LHP170" s="93"/>
      <c r="LHQ170" s="93"/>
      <c r="LHR170" s="93"/>
      <c r="LHS170" s="93"/>
      <c r="LHT170" s="93"/>
      <c r="LHU170" s="93"/>
      <c r="LHV170" s="93"/>
      <c r="LHW170" s="93"/>
      <c r="LHX170" s="93"/>
      <c r="LHY170" s="93"/>
      <c r="LHZ170" s="93"/>
      <c r="LIA170" s="93"/>
      <c r="LIB170" s="93"/>
      <c r="LIC170" s="93"/>
      <c r="LID170" s="93"/>
      <c r="LIE170" s="93"/>
      <c r="LIF170" s="93"/>
      <c r="LIG170" s="93"/>
      <c r="LIH170" s="93"/>
      <c r="LII170" s="93"/>
      <c r="LIJ170" s="93"/>
      <c r="LIK170" s="93"/>
      <c r="LIL170" s="93"/>
      <c r="LIM170" s="93"/>
      <c r="LIN170" s="93"/>
      <c r="LIO170" s="93"/>
      <c r="LIP170" s="93"/>
      <c r="LIQ170" s="93"/>
      <c r="LIR170" s="93"/>
      <c r="LIS170" s="93"/>
      <c r="LIT170" s="93"/>
      <c r="LIU170" s="93"/>
      <c r="LIV170" s="93"/>
      <c r="LIW170" s="93"/>
      <c r="LIX170" s="93"/>
      <c r="LIY170" s="93"/>
      <c r="LIZ170" s="93"/>
      <c r="LJA170" s="93"/>
      <c r="LJB170" s="93"/>
      <c r="LJC170" s="93"/>
      <c r="LJD170" s="93"/>
      <c r="LJE170" s="93"/>
      <c r="LJF170" s="93"/>
      <c r="LJG170" s="93"/>
      <c r="LJH170" s="93"/>
      <c r="LJI170" s="93"/>
      <c r="LJJ170" s="93"/>
      <c r="LJK170" s="93"/>
      <c r="LJL170" s="93"/>
      <c r="LJM170" s="93"/>
      <c r="LJN170" s="93"/>
      <c r="LJO170" s="93"/>
      <c r="LJP170" s="93"/>
      <c r="LJQ170" s="93"/>
      <c r="LJR170" s="93"/>
      <c r="LJS170" s="93"/>
      <c r="LJT170" s="93"/>
      <c r="LJU170" s="93"/>
      <c r="LJV170" s="93"/>
      <c r="LJW170" s="93"/>
      <c r="LJX170" s="93"/>
      <c r="LJY170" s="93"/>
      <c r="LJZ170" s="93"/>
      <c r="LKA170" s="93"/>
      <c r="LKB170" s="93"/>
      <c r="LKC170" s="93"/>
      <c r="LKD170" s="93"/>
      <c r="LKE170" s="93"/>
      <c r="LKF170" s="93"/>
      <c r="LKG170" s="93"/>
      <c r="LKH170" s="93"/>
      <c r="LKI170" s="93"/>
      <c r="LKJ170" s="93"/>
      <c r="LKK170" s="93"/>
      <c r="LKL170" s="93"/>
      <c r="LKM170" s="93"/>
      <c r="LKN170" s="93"/>
      <c r="LKO170" s="93"/>
      <c r="LKP170" s="93"/>
      <c r="LKQ170" s="93"/>
      <c r="LKR170" s="93"/>
      <c r="LKS170" s="93"/>
      <c r="LKT170" s="93"/>
      <c r="LKU170" s="93"/>
      <c r="LKV170" s="93"/>
      <c r="LKW170" s="93"/>
      <c r="LKX170" s="93"/>
      <c r="LKY170" s="93"/>
      <c r="LKZ170" s="93"/>
      <c r="LLA170" s="93"/>
      <c r="LLB170" s="93"/>
      <c r="LLC170" s="93"/>
      <c r="LLD170" s="93"/>
      <c r="LLE170" s="93"/>
      <c r="LLF170" s="93"/>
      <c r="LLG170" s="93"/>
      <c r="LLH170" s="93"/>
      <c r="LLI170" s="93"/>
      <c r="LLJ170" s="93"/>
      <c r="LLK170" s="93"/>
      <c r="LLL170" s="93"/>
      <c r="LLM170" s="93"/>
      <c r="LLN170" s="93"/>
      <c r="LLO170" s="93"/>
      <c r="LLP170" s="93"/>
      <c r="LLQ170" s="93"/>
      <c r="LLR170" s="93"/>
      <c r="LLS170" s="93"/>
      <c r="LLT170" s="93"/>
      <c r="LLU170" s="93"/>
      <c r="LLV170" s="93"/>
      <c r="LLW170" s="93"/>
      <c r="LLX170" s="93"/>
      <c r="LLY170" s="93"/>
      <c r="LLZ170" s="93"/>
      <c r="LMA170" s="93"/>
      <c r="LMB170" s="93"/>
      <c r="LMC170" s="93"/>
      <c r="LMD170" s="93"/>
      <c r="LME170" s="93"/>
      <c r="LMF170" s="93"/>
      <c r="LMG170" s="93"/>
      <c r="LMH170" s="93"/>
      <c r="LMI170" s="93"/>
      <c r="LMJ170" s="93"/>
      <c r="LMK170" s="93"/>
      <c r="LML170" s="93"/>
      <c r="LMM170" s="93"/>
      <c r="LMN170" s="93"/>
      <c r="LMO170" s="93"/>
      <c r="LMP170" s="93"/>
      <c r="LMQ170" s="93"/>
      <c r="LMR170" s="93"/>
      <c r="LMS170" s="93"/>
      <c r="LMT170" s="93"/>
      <c r="LMU170" s="93"/>
      <c r="LMV170" s="93"/>
      <c r="LMW170" s="93"/>
      <c r="LMX170" s="93"/>
      <c r="LMY170" s="93"/>
      <c r="LMZ170" s="93"/>
      <c r="LNA170" s="93"/>
      <c r="LNB170" s="93"/>
      <c r="LNC170" s="93"/>
      <c r="LND170" s="93"/>
      <c r="LNE170" s="93"/>
      <c r="LNF170" s="93"/>
      <c r="LNG170" s="93"/>
      <c r="LNH170" s="93"/>
      <c r="LNI170" s="93"/>
      <c r="LNJ170" s="93"/>
      <c r="LNK170" s="93"/>
      <c r="LNL170" s="93"/>
      <c r="LNM170" s="93"/>
      <c r="LNN170" s="93"/>
      <c r="LNO170" s="93"/>
      <c r="LNP170" s="93"/>
      <c r="LNQ170" s="93"/>
      <c r="LNR170" s="93"/>
      <c r="LNS170" s="93"/>
      <c r="LNT170" s="93"/>
      <c r="LNU170" s="93"/>
      <c r="LNV170" s="93"/>
      <c r="LNW170" s="93"/>
      <c r="LNX170" s="93"/>
      <c r="LNY170" s="93"/>
      <c r="LNZ170" s="93"/>
      <c r="LOA170" s="93"/>
      <c r="LOB170" s="93"/>
      <c r="LOC170" s="93"/>
      <c r="LOD170" s="93"/>
      <c r="LOE170" s="93"/>
      <c r="LOF170" s="93"/>
      <c r="LOG170" s="93"/>
      <c r="LOH170" s="93"/>
      <c r="LOI170" s="93"/>
      <c r="LOJ170" s="93"/>
      <c r="LOK170" s="93"/>
      <c r="LOL170" s="93"/>
      <c r="LOM170" s="93"/>
      <c r="LON170" s="93"/>
      <c r="LOO170" s="93"/>
      <c r="LOP170" s="93"/>
      <c r="LOQ170" s="93"/>
      <c r="LOR170" s="93"/>
      <c r="LOS170" s="93"/>
      <c r="LOT170" s="93"/>
      <c r="LOU170" s="93"/>
      <c r="LOV170" s="93"/>
      <c r="LOW170" s="93"/>
      <c r="LOX170" s="93"/>
      <c r="LOY170" s="93"/>
      <c r="LOZ170" s="93"/>
      <c r="LPA170" s="93"/>
      <c r="LPB170" s="93"/>
      <c r="LPC170" s="93"/>
      <c r="LPD170" s="93"/>
      <c r="LPE170" s="93"/>
      <c r="LPF170" s="93"/>
      <c r="LPG170" s="93"/>
      <c r="LPH170" s="93"/>
      <c r="LPI170" s="93"/>
      <c r="LPJ170" s="93"/>
      <c r="LPK170" s="93"/>
      <c r="LPL170" s="93"/>
      <c r="LPM170" s="93"/>
      <c r="LPN170" s="93"/>
      <c r="LPO170" s="93"/>
      <c r="LPP170" s="93"/>
      <c r="LPQ170" s="93"/>
      <c r="LPR170" s="93"/>
      <c r="LPS170" s="93"/>
      <c r="LPT170" s="93"/>
      <c r="LPU170" s="93"/>
      <c r="LPV170" s="93"/>
      <c r="LPW170" s="93"/>
      <c r="LPX170" s="93"/>
      <c r="LPY170" s="93"/>
      <c r="LPZ170" s="93"/>
      <c r="LQA170" s="93"/>
      <c r="LQB170" s="93"/>
      <c r="LQC170" s="93"/>
      <c r="LQD170" s="93"/>
      <c r="LQE170" s="93"/>
      <c r="LQF170" s="93"/>
      <c r="LQG170" s="93"/>
      <c r="LQH170" s="93"/>
      <c r="LQI170" s="93"/>
      <c r="LQJ170" s="93"/>
      <c r="LQK170" s="93"/>
      <c r="LQL170" s="93"/>
      <c r="LQM170" s="93"/>
      <c r="LQN170" s="93"/>
      <c r="LQO170" s="93"/>
      <c r="LQP170" s="93"/>
      <c r="LQQ170" s="93"/>
      <c r="LQR170" s="93"/>
      <c r="LQS170" s="93"/>
      <c r="LQT170" s="93"/>
      <c r="LQU170" s="93"/>
      <c r="LQV170" s="93"/>
      <c r="LQW170" s="93"/>
      <c r="LQX170" s="93"/>
      <c r="LQY170" s="93"/>
      <c r="LQZ170" s="93"/>
      <c r="LRA170" s="93"/>
      <c r="LRB170" s="93"/>
      <c r="LRC170" s="93"/>
      <c r="LRD170" s="93"/>
      <c r="LRE170" s="93"/>
      <c r="LRF170" s="93"/>
      <c r="LRG170" s="93"/>
      <c r="LRH170" s="93"/>
      <c r="LRI170" s="93"/>
      <c r="LRJ170" s="93"/>
      <c r="LRK170" s="93"/>
      <c r="LRL170" s="93"/>
      <c r="LRM170" s="93"/>
      <c r="LRN170" s="93"/>
      <c r="LRO170" s="93"/>
      <c r="LRP170" s="93"/>
      <c r="LRQ170" s="93"/>
      <c r="LRR170" s="93"/>
      <c r="LRS170" s="93"/>
      <c r="LRT170" s="93"/>
      <c r="LRU170" s="93"/>
      <c r="LRV170" s="93"/>
      <c r="LRW170" s="93"/>
      <c r="LRX170" s="93"/>
      <c r="LRY170" s="93"/>
      <c r="LRZ170" s="93"/>
      <c r="LSA170" s="93"/>
      <c r="LSB170" s="93"/>
      <c r="LSC170" s="93"/>
      <c r="LSD170" s="93"/>
      <c r="LSE170" s="93"/>
      <c r="LSF170" s="93"/>
      <c r="LSG170" s="93"/>
      <c r="LSH170" s="93"/>
      <c r="LSI170" s="93"/>
      <c r="LSJ170" s="93"/>
      <c r="LSK170" s="93"/>
      <c r="LSL170" s="93"/>
      <c r="LSM170" s="93"/>
      <c r="LSN170" s="93"/>
      <c r="LSO170" s="93"/>
      <c r="LSP170" s="93"/>
      <c r="LSQ170" s="93"/>
      <c r="LSR170" s="93"/>
      <c r="LSS170" s="93"/>
      <c r="LST170" s="93"/>
      <c r="LSU170" s="93"/>
      <c r="LSV170" s="93"/>
      <c r="LSW170" s="93"/>
      <c r="LSX170" s="93"/>
      <c r="LSY170" s="93"/>
      <c r="LSZ170" s="93"/>
      <c r="LTA170" s="93"/>
      <c r="LTB170" s="93"/>
      <c r="LTC170" s="93"/>
      <c r="LTD170" s="93"/>
      <c r="LTE170" s="93"/>
      <c r="LTF170" s="93"/>
      <c r="LTG170" s="93"/>
      <c r="LTH170" s="93"/>
      <c r="LTI170" s="93"/>
      <c r="LTJ170" s="93"/>
      <c r="LTK170" s="93"/>
      <c r="LTL170" s="93"/>
      <c r="LTM170" s="93"/>
      <c r="LTN170" s="93"/>
      <c r="LTO170" s="93"/>
      <c r="LTP170" s="93"/>
      <c r="LTQ170" s="93"/>
      <c r="LTR170" s="93"/>
      <c r="LTS170" s="93"/>
      <c r="LTT170" s="93"/>
      <c r="LTU170" s="93"/>
      <c r="LTV170" s="93"/>
      <c r="LTW170" s="93"/>
      <c r="LTX170" s="93"/>
      <c r="LTY170" s="93"/>
      <c r="LTZ170" s="93"/>
      <c r="LUA170" s="93"/>
      <c r="LUB170" s="93"/>
      <c r="LUC170" s="93"/>
      <c r="LUD170" s="93"/>
      <c r="LUE170" s="93"/>
      <c r="LUF170" s="93"/>
      <c r="LUG170" s="93"/>
      <c r="LUH170" s="93"/>
      <c r="LUI170" s="93"/>
      <c r="LUJ170" s="93"/>
      <c r="LUK170" s="93"/>
      <c r="LUL170" s="93"/>
      <c r="LUM170" s="93"/>
      <c r="LUN170" s="93"/>
      <c r="LUO170" s="93"/>
      <c r="LUP170" s="93"/>
      <c r="LUQ170" s="93"/>
      <c r="LUR170" s="93"/>
      <c r="LUS170" s="93"/>
      <c r="LUT170" s="93"/>
      <c r="LUU170" s="93"/>
      <c r="LUV170" s="93"/>
      <c r="LUW170" s="93"/>
      <c r="LUX170" s="93"/>
      <c r="LUY170" s="93"/>
      <c r="LUZ170" s="93"/>
      <c r="LVA170" s="93"/>
      <c r="LVB170" s="93"/>
      <c r="LVC170" s="93"/>
      <c r="LVD170" s="93"/>
      <c r="LVE170" s="93"/>
      <c r="LVF170" s="93"/>
      <c r="LVG170" s="93"/>
      <c r="LVH170" s="93"/>
      <c r="LVI170" s="93"/>
      <c r="LVJ170" s="93"/>
      <c r="LVK170" s="93"/>
      <c r="LVL170" s="93"/>
      <c r="LVM170" s="93"/>
      <c r="LVN170" s="93"/>
      <c r="LVO170" s="93"/>
      <c r="LVP170" s="93"/>
      <c r="LVQ170" s="93"/>
      <c r="LVR170" s="93"/>
      <c r="LVS170" s="93"/>
      <c r="LVT170" s="93"/>
      <c r="LVU170" s="93"/>
      <c r="LVV170" s="93"/>
      <c r="LVW170" s="93"/>
      <c r="LVX170" s="93"/>
      <c r="LVY170" s="93"/>
      <c r="LVZ170" s="93"/>
      <c r="LWA170" s="93"/>
      <c r="LWB170" s="93"/>
      <c r="LWC170" s="93"/>
      <c r="LWD170" s="93"/>
      <c r="LWE170" s="93"/>
      <c r="LWF170" s="93"/>
      <c r="LWG170" s="93"/>
      <c r="LWH170" s="93"/>
      <c r="LWI170" s="93"/>
      <c r="LWJ170" s="93"/>
      <c r="LWK170" s="93"/>
      <c r="LWL170" s="93"/>
      <c r="LWM170" s="93"/>
      <c r="LWN170" s="93"/>
      <c r="LWO170" s="93"/>
      <c r="LWP170" s="93"/>
      <c r="LWQ170" s="93"/>
      <c r="LWR170" s="93"/>
      <c r="LWS170" s="93"/>
      <c r="LWT170" s="93"/>
      <c r="LWU170" s="93"/>
      <c r="LWV170" s="93"/>
      <c r="LWW170" s="93"/>
      <c r="LWX170" s="93"/>
      <c r="LWY170" s="93"/>
      <c r="LWZ170" s="93"/>
      <c r="LXA170" s="93"/>
      <c r="LXB170" s="93"/>
      <c r="LXC170" s="93"/>
      <c r="LXD170" s="93"/>
      <c r="LXE170" s="93"/>
      <c r="LXF170" s="93"/>
      <c r="LXG170" s="93"/>
      <c r="LXH170" s="93"/>
      <c r="LXI170" s="93"/>
      <c r="LXJ170" s="93"/>
      <c r="LXK170" s="93"/>
      <c r="LXL170" s="93"/>
      <c r="LXM170" s="93"/>
      <c r="LXN170" s="93"/>
      <c r="LXO170" s="93"/>
      <c r="LXP170" s="93"/>
      <c r="LXQ170" s="93"/>
      <c r="LXR170" s="93"/>
      <c r="LXS170" s="93"/>
      <c r="LXT170" s="93"/>
      <c r="LXU170" s="93"/>
      <c r="LXV170" s="93"/>
      <c r="LXW170" s="93"/>
      <c r="LXX170" s="93"/>
      <c r="LXY170" s="93"/>
      <c r="LXZ170" s="93"/>
      <c r="LYA170" s="93"/>
      <c r="LYB170" s="93"/>
      <c r="LYC170" s="93"/>
      <c r="LYD170" s="93"/>
      <c r="LYE170" s="93"/>
      <c r="LYF170" s="93"/>
      <c r="LYG170" s="93"/>
      <c r="LYH170" s="93"/>
      <c r="LYI170" s="93"/>
      <c r="LYJ170" s="93"/>
      <c r="LYK170" s="93"/>
      <c r="LYL170" s="93"/>
      <c r="LYM170" s="93"/>
      <c r="LYN170" s="93"/>
      <c r="LYO170" s="93"/>
      <c r="LYP170" s="93"/>
      <c r="LYQ170" s="93"/>
      <c r="LYR170" s="93"/>
      <c r="LYS170" s="93"/>
      <c r="LYT170" s="93"/>
      <c r="LYU170" s="93"/>
      <c r="LYV170" s="93"/>
      <c r="LYW170" s="93"/>
      <c r="LYX170" s="93"/>
      <c r="LYY170" s="93"/>
      <c r="LYZ170" s="93"/>
      <c r="LZA170" s="93"/>
      <c r="LZB170" s="93"/>
      <c r="LZC170" s="93"/>
      <c r="LZD170" s="93"/>
      <c r="LZE170" s="93"/>
      <c r="LZF170" s="93"/>
      <c r="LZG170" s="93"/>
      <c r="LZH170" s="93"/>
      <c r="LZI170" s="93"/>
      <c r="LZJ170" s="93"/>
      <c r="LZK170" s="93"/>
      <c r="LZL170" s="93"/>
      <c r="LZM170" s="93"/>
      <c r="LZN170" s="93"/>
      <c r="LZO170" s="93"/>
      <c r="LZP170" s="93"/>
      <c r="LZQ170" s="93"/>
      <c r="LZR170" s="93"/>
      <c r="LZS170" s="93"/>
      <c r="LZT170" s="93"/>
      <c r="LZU170" s="93"/>
      <c r="LZV170" s="93"/>
      <c r="LZW170" s="93"/>
      <c r="LZX170" s="93"/>
      <c r="LZY170" s="93"/>
      <c r="LZZ170" s="93"/>
      <c r="MAA170" s="93"/>
      <c r="MAB170" s="93"/>
      <c r="MAC170" s="93"/>
      <c r="MAD170" s="93"/>
      <c r="MAE170" s="93"/>
      <c r="MAF170" s="93"/>
      <c r="MAG170" s="93"/>
      <c r="MAH170" s="93"/>
      <c r="MAI170" s="93"/>
      <c r="MAJ170" s="93"/>
      <c r="MAK170" s="93"/>
      <c r="MAL170" s="93"/>
      <c r="MAM170" s="93"/>
      <c r="MAN170" s="93"/>
      <c r="MAO170" s="93"/>
      <c r="MAP170" s="93"/>
      <c r="MAQ170" s="93"/>
      <c r="MAR170" s="93"/>
      <c r="MAS170" s="93"/>
      <c r="MAT170" s="93"/>
      <c r="MAU170" s="93"/>
      <c r="MAV170" s="93"/>
      <c r="MAW170" s="93"/>
      <c r="MAX170" s="93"/>
      <c r="MAY170" s="93"/>
      <c r="MAZ170" s="93"/>
      <c r="MBA170" s="93"/>
      <c r="MBB170" s="93"/>
      <c r="MBC170" s="93"/>
      <c r="MBD170" s="93"/>
      <c r="MBE170" s="93"/>
      <c r="MBF170" s="93"/>
      <c r="MBG170" s="93"/>
      <c r="MBH170" s="93"/>
      <c r="MBI170" s="93"/>
      <c r="MBJ170" s="93"/>
      <c r="MBK170" s="93"/>
      <c r="MBL170" s="93"/>
      <c r="MBM170" s="93"/>
      <c r="MBN170" s="93"/>
      <c r="MBO170" s="93"/>
      <c r="MBP170" s="93"/>
      <c r="MBQ170" s="93"/>
      <c r="MBR170" s="93"/>
      <c r="MBS170" s="93"/>
      <c r="MBT170" s="93"/>
      <c r="MBU170" s="93"/>
      <c r="MBV170" s="93"/>
      <c r="MBW170" s="93"/>
      <c r="MBX170" s="93"/>
      <c r="MBY170" s="93"/>
      <c r="MBZ170" s="93"/>
      <c r="MCA170" s="93"/>
      <c r="MCB170" s="93"/>
      <c r="MCC170" s="93"/>
      <c r="MCD170" s="93"/>
      <c r="MCE170" s="93"/>
      <c r="MCF170" s="93"/>
      <c r="MCG170" s="93"/>
      <c r="MCH170" s="93"/>
      <c r="MCI170" s="93"/>
      <c r="MCJ170" s="93"/>
      <c r="MCK170" s="93"/>
      <c r="MCL170" s="93"/>
      <c r="MCM170" s="93"/>
      <c r="MCN170" s="93"/>
      <c r="MCO170" s="93"/>
      <c r="MCP170" s="93"/>
      <c r="MCQ170" s="93"/>
      <c r="MCR170" s="93"/>
      <c r="MCS170" s="93"/>
      <c r="MCT170" s="93"/>
      <c r="MCU170" s="93"/>
      <c r="MCV170" s="93"/>
      <c r="MCW170" s="93"/>
      <c r="MCX170" s="93"/>
      <c r="MCY170" s="93"/>
      <c r="MCZ170" s="93"/>
      <c r="MDA170" s="93"/>
      <c r="MDB170" s="93"/>
      <c r="MDC170" s="93"/>
      <c r="MDD170" s="93"/>
      <c r="MDE170" s="93"/>
      <c r="MDF170" s="93"/>
      <c r="MDG170" s="93"/>
      <c r="MDH170" s="93"/>
      <c r="MDI170" s="93"/>
      <c r="MDJ170" s="93"/>
      <c r="MDK170" s="93"/>
      <c r="MDL170" s="93"/>
      <c r="MDM170" s="93"/>
      <c r="MDN170" s="93"/>
      <c r="MDO170" s="93"/>
      <c r="MDP170" s="93"/>
      <c r="MDQ170" s="93"/>
      <c r="MDR170" s="93"/>
      <c r="MDS170" s="93"/>
      <c r="MDT170" s="93"/>
      <c r="MDU170" s="93"/>
      <c r="MDV170" s="93"/>
      <c r="MDW170" s="93"/>
      <c r="MDX170" s="93"/>
      <c r="MDY170" s="93"/>
      <c r="MDZ170" s="93"/>
      <c r="MEA170" s="93"/>
      <c r="MEB170" s="93"/>
      <c r="MEC170" s="93"/>
      <c r="MED170" s="93"/>
      <c r="MEE170" s="93"/>
      <c r="MEF170" s="93"/>
      <c r="MEG170" s="93"/>
      <c r="MEH170" s="93"/>
      <c r="MEI170" s="93"/>
      <c r="MEJ170" s="93"/>
      <c r="MEK170" s="93"/>
      <c r="MEL170" s="93"/>
      <c r="MEM170" s="93"/>
      <c r="MEN170" s="93"/>
      <c r="MEO170" s="93"/>
      <c r="MEP170" s="93"/>
      <c r="MEQ170" s="93"/>
      <c r="MER170" s="93"/>
      <c r="MES170" s="93"/>
      <c r="MET170" s="93"/>
      <c r="MEU170" s="93"/>
      <c r="MEV170" s="93"/>
      <c r="MEW170" s="93"/>
      <c r="MEX170" s="93"/>
      <c r="MEY170" s="93"/>
      <c r="MEZ170" s="93"/>
      <c r="MFA170" s="93"/>
      <c r="MFB170" s="93"/>
      <c r="MFC170" s="93"/>
      <c r="MFD170" s="93"/>
      <c r="MFE170" s="93"/>
      <c r="MFF170" s="93"/>
      <c r="MFG170" s="93"/>
      <c r="MFH170" s="93"/>
      <c r="MFI170" s="93"/>
      <c r="MFJ170" s="93"/>
      <c r="MFK170" s="93"/>
      <c r="MFL170" s="93"/>
      <c r="MFM170" s="93"/>
      <c r="MFN170" s="93"/>
      <c r="MFO170" s="93"/>
      <c r="MFP170" s="93"/>
      <c r="MFQ170" s="93"/>
      <c r="MFR170" s="93"/>
      <c r="MFS170" s="93"/>
      <c r="MFT170" s="93"/>
      <c r="MFU170" s="93"/>
      <c r="MFV170" s="93"/>
      <c r="MFW170" s="93"/>
      <c r="MFX170" s="93"/>
      <c r="MFY170" s="93"/>
      <c r="MFZ170" s="93"/>
      <c r="MGA170" s="93"/>
      <c r="MGB170" s="93"/>
      <c r="MGC170" s="93"/>
      <c r="MGD170" s="93"/>
      <c r="MGE170" s="93"/>
      <c r="MGF170" s="93"/>
      <c r="MGG170" s="93"/>
      <c r="MGH170" s="93"/>
      <c r="MGI170" s="93"/>
      <c r="MGJ170" s="93"/>
      <c r="MGK170" s="93"/>
      <c r="MGL170" s="93"/>
      <c r="MGM170" s="93"/>
      <c r="MGN170" s="93"/>
      <c r="MGO170" s="93"/>
      <c r="MGP170" s="93"/>
      <c r="MGQ170" s="93"/>
      <c r="MGR170" s="93"/>
      <c r="MGS170" s="93"/>
      <c r="MGT170" s="93"/>
      <c r="MGU170" s="93"/>
      <c r="MGV170" s="93"/>
      <c r="MGW170" s="93"/>
      <c r="MGX170" s="93"/>
      <c r="MGY170" s="93"/>
      <c r="MGZ170" s="93"/>
      <c r="MHA170" s="93"/>
      <c r="MHB170" s="93"/>
      <c r="MHC170" s="93"/>
      <c r="MHD170" s="93"/>
      <c r="MHE170" s="93"/>
      <c r="MHF170" s="93"/>
      <c r="MHG170" s="93"/>
      <c r="MHH170" s="93"/>
      <c r="MHI170" s="93"/>
      <c r="MHJ170" s="93"/>
      <c r="MHK170" s="93"/>
      <c r="MHL170" s="93"/>
      <c r="MHM170" s="93"/>
      <c r="MHN170" s="93"/>
      <c r="MHO170" s="93"/>
      <c r="MHP170" s="93"/>
      <c r="MHQ170" s="93"/>
      <c r="MHR170" s="93"/>
      <c r="MHS170" s="93"/>
      <c r="MHT170" s="93"/>
      <c r="MHU170" s="93"/>
      <c r="MHV170" s="93"/>
      <c r="MHW170" s="93"/>
      <c r="MHX170" s="93"/>
      <c r="MHY170" s="93"/>
      <c r="MHZ170" s="93"/>
      <c r="MIA170" s="93"/>
      <c r="MIB170" s="93"/>
      <c r="MIC170" s="93"/>
      <c r="MID170" s="93"/>
      <c r="MIE170" s="93"/>
      <c r="MIF170" s="93"/>
      <c r="MIG170" s="93"/>
      <c r="MIH170" s="93"/>
      <c r="MII170" s="93"/>
      <c r="MIJ170" s="93"/>
      <c r="MIK170" s="93"/>
      <c r="MIL170" s="93"/>
      <c r="MIM170" s="93"/>
      <c r="MIN170" s="93"/>
      <c r="MIO170" s="93"/>
      <c r="MIP170" s="93"/>
      <c r="MIQ170" s="93"/>
      <c r="MIR170" s="93"/>
      <c r="MIS170" s="93"/>
      <c r="MIT170" s="93"/>
      <c r="MIU170" s="93"/>
      <c r="MIV170" s="93"/>
      <c r="MIW170" s="93"/>
      <c r="MIX170" s="93"/>
      <c r="MIY170" s="93"/>
      <c r="MIZ170" s="93"/>
      <c r="MJA170" s="93"/>
      <c r="MJB170" s="93"/>
      <c r="MJC170" s="93"/>
      <c r="MJD170" s="93"/>
      <c r="MJE170" s="93"/>
      <c r="MJF170" s="93"/>
      <c r="MJG170" s="93"/>
      <c r="MJH170" s="93"/>
      <c r="MJI170" s="93"/>
      <c r="MJJ170" s="93"/>
      <c r="MJK170" s="93"/>
      <c r="MJL170" s="93"/>
      <c r="MJM170" s="93"/>
      <c r="MJN170" s="93"/>
      <c r="MJO170" s="93"/>
      <c r="MJP170" s="93"/>
      <c r="MJQ170" s="93"/>
      <c r="MJR170" s="93"/>
      <c r="MJS170" s="93"/>
      <c r="MJT170" s="93"/>
      <c r="MJU170" s="93"/>
      <c r="MJV170" s="93"/>
      <c r="MJW170" s="93"/>
      <c r="MJX170" s="93"/>
      <c r="MJY170" s="93"/>
      <c r="MJZ170" s="93"/>
      <c r="MKA170" s="93"/>
      <c r="MKB170" s="93"/>
      <c r="MKC170" s="93"/>
      <c r="MKD170" s="93"/>
      <c r="MKE170" s="93"/>
      <c r="MKF170" s="93"/>
      <c r="MKG170" s="93"/>
      <c r="MKH170" s="93"/>
      <c r="MKI170" s="93"/>
      <c r="MKJ170" s="93"/>
      <c r="MKK170" s="93"/>
      <c r="MKL170" s="93"/>
      <c r="MKM170" s="93"/>
      <c r="MKN170" s="93"/>
      <c r="MKO170" s="93"/>
      <c r="MKP170" s="93"/>
      <c r="MKQ170" s="93"/>
      <c r="MKR170" s="93"/>
      <c r="MKS170" s="93"/>
      <c r="MKT170" s="93"/>
      <c r="MKU170" s="93"/>
      <c r="MKV170" s="93"/>
      <c r="MKW170" s="93"/>
      <c r="MKX170" s="93"/>
      <c r="MKY170" s="93"/>
      <c r="MKZ170" s="93"/>
      <c r="MLA170" s="93"/>
      <c r="MLB170" s="93"/>
      <c r="MLC170" s="93"/>
      <c r="MLD170" s="93"/>
      <c r="MLE170" s="93"/>
      <c r="MLF170" s="93"/>
      <c r="MLG170" s="93"/>
      <c r="MLH170" s="93"/>
      <c r="MLI170" s="93"/>
      <c r="MLJ170" s="93"/>
      <c r="MLK170" s="93"/>
      <c r="MLL170" s="93"/>
      <c r="MLM170" s="93"/>
      <c r="MLN170" s="93"/>
      <c r="MLO170" s="93"/>
      <c r="MLP170" s="93"/>
      <c r="MLQ170" s="93"/>
      <c r="MLR170" s="93"/>
      <c r="MLS170" s="93"/>
      <c r="MLT170" s="93"/>
      <c r="MLU170" s="93"/>
      <c r="MLV170" s="93"/>
      <c r="MLW170" s="93"/>
      <c r="MLX170" s="93"/>
      <c r="MLY170" s="93"/>
      <c r="MLZ170" s="93"/>
      <c r="MMA170" s="93"/>
      <c r="MMB170" s="93"/>
      <c r="MMC170" s="93"/>
      <c r="MMD170" s="93"/>
      <c r="MME170" s="93"/>
      <c r="MMF170" s="93"/>
      <c r="MMG170" s="93"/>
      <c r="MMH170" s="93"/>
      <c r="MMI170" s="93"/>
      <c r="MMJ170" s="93"/>
      <c r="MMK170" s="93"/>
      <c r="MML170" s="93"/>
      <c r="MMM170" s="93"/>
      <c r="MMN170" s="93"/>
      <c r="MMO170" s="93"/>
      <c r="MMP170" s="93"/>
      <c r="MMQ170" s="93"/>
      <c r="MMR170" s="93"/>
      <c r="MMS170" s="93"/>
      <c r="MMT170" s="93"/>
      <c r="MMU170" s="93"/>
      <c r="MMV170" s="93"/>
      <c r="MMW170" s="93"/>
      <c r="MMX170" s="93"/>
      <c r="MMY170" s="93"/>
      <c r="MMZ170" s="93"/>
      <c r="MNA170" s="93"/>
      <c r="MNB170" s="93"/>
      <c r="MNC170" s="93"/>
      <c r="MND170" s="93"/>
      <c r="MNE170" s="93"/>
      <c r="MNF170" s="93"/>
      <c r="MNG170" s="93"/>
      <c r="MNH170" s="93"/>
      <c r="MNI170" s="93"/>
      <c r="MNJ170" s="93"/>
      <c r="MNK170" s="93"/>
      <c r="MNL170" s="93"/>
      <c r="MNM170" s="93"/>
      <c r="MNN170" s="93"/>
      <c r="MNO170" s="93"/>
      <c r="MNP170" s="93"/>
      <c r="MNQ170" s="93"/>
      <c r="MNR170" s="93"/>
      <c r="MNS170" s="93"/>
      <c r="MNT170" s="93"/>
      <c r="MNU170" s="93"/>
      <c r="MNV170" s="93"/>
      <c r="MNW170" s="93"/>
      <c r="MNX170" s="93"/>
      <c r="MNY170" s="93"/>
      <c r="MNZ170" s="93"/>
      <c r="MOA170" s="93"/>
      <c r="MOB170" s="93"/>
      <c r="MOC170" s="93"/>
      <c r="MOD170" s="93"/>
      <c r="MOE170" s="93"/>
      <c r="MOF170" s="93"/>
      <c r="MOG170" s="93"/>
      <c r="MOH170" s="93"/>
      <c r="MOI170" s="93"/>
      <c r="MOJ170" s="93"/>
      <c r="MOK170" s="93"/>
      <c r="MOL170" s="93"/>
      <c r="MOM170" s="93"/>
      <c r="MON170" s="93"/>
      <c r="MOO170" s="93"/>
      <c r="MOP170" s="93"/>
      <c r="MOQ170" s="93"/>
      <c r="MOR170" s="93"/>
      <c r="MOS170" s="93"/>
      <c r="MOT170" s="93"/>
      <c r="MOU170" s="93"/>
      <c r="MOV170" s="93"/>
      <c r="MOW170" s="93"/>
      <c r="MOX170" s="93"/>
      <c r="MOY170" s="93"/>
      <c r="MOZ170" s="93"/>
      <c r="MPA170" s="93"/>
      <c r="MPB170" s="93"/>
      <c r="MPC170" s="93"/>
      <c r="MPD170" s="93"/>
      <c r="MPE170" s="93"/>
      <c r="MPF170" s="93"/>
      <c r="MPG170" s="93"/>
      <c r="MPH170" s="93"/>
      <c r="MPI170" s="93"/>
      <c r="MPJ170" s="93"/>
      <c r="MPK170" s="93"/>
      <c r="MPL170" s="93"/>
      <c r="MPM170" s="93"/>
      <c r="MPN170" s="93"/>
      <c r="MPO170" s="93"/>
      <c r="MPP170" s="93"/>
      <c r="MPQ170" s="93"/>
      <c r="MPR170" s="93"/>
      <c r="MPS170" s="93"/>
      <c r="MPT170" s="93"/>
      <c r="MPU170" s="93"/>
      <c r="MPV170" s="93"/>
      <c r="MPW170" s="93"/>
      <c r="MPX170" s="93"/>
      <c r="MPY170" s="93"/>
      <c r="MPZ170" s="93"/>
      <c r="MQA170" s="93"/>
      <c r="MQB170" s="93"/>
      <c r="MQC170" s="93"/>
      <c r="MQD170" s="93"/>
      <c r="MQE170" s="93"/>
      <c r="MQF170" s="93"/>
      <c r="MQG170" s="93"/>
      <c r="MQH170" s="93"/>
      <c r="MQI170" s="93"/>
      <c r="MQJ170" s="93"/>
      <c r="MQK170" s="93"/>
      <c r="MQL170" s="93"/>
      <c r="MQM170" s="93"/>
      <c r="MQN170" s="93"/>
      <c r="MQO170" s="93"/>
      <c r="MQP170" s="93"/>
      <c r="MQQ170" s="93"/>
      <c r="MQR170" s="93"/>
      <c r="MQS170" s="93"/>
      <c r="MQT170" s="93"/>
      <c r="MQU170" s="93"/>
      <c r="MQV170" s="93"/>
      <c r="MQW170" s="93"/>
      <c r="MQX170" s="93"/>
      <c r="MQY170" s="93"/>
      <c r="MQZ170" s="93"/>
      <c r="MRA170" s="93"/>
      <c r="MRB170" s="93"/>
      <c r="MRC170" s="93"/>
      <c r="MRD170" s="93"/>
      <c r="MRE170" s="93"/>
      <c r="MRF170" s="93"/>
      <c r="MRG170" s="93"/>
      <c r="MRH170" s="93"/>
      <c r="MRI170" s="93"/>
      <c r="MRJ170" s="93"/>
      <c r="MRK170" s="93"/>
      <c r="MRL170" s="93"/>
      <c r="MRM170" s="93"/>
      <c r="MRN170" s="93"/>
      <c r="MRO170" s="93"/>
      <c r="MRP170" s="93"/>
      <c r="MRQ170" s="93"/>
      <c r="MRR170" s="93"/>
      <c r="MRS170" s="93"/>
      <c r="MRT170" s="93"/>
      <c r="MRU170" s="93"/>
      <c r="MRV170" s="93"/>
      <c r="MRW170" s="93"/>
      <c r="MRX170" s="93"/>
      <c r="MRY170" s="93"/>
      <c r="MRZ170" s="93"/>
      <c r="MSA170" s="93"/>
      <c r="MSB170" s="93"/>
      <c r="MSC170" s="93"/>
      <c r="MSD170" s="93"/>
      <c r="MSE170" s="93"/>
      <c r="MSF170" s="93"/>
      <c r="MSG170" s="93"/>
      <c r="MSH170" s="93"/>
      <c r="MSI170" s="93"/>
      <c r="MSJ170" s="93"/>
      <c r="MSK170" s="93"/>
      <c r="MSL170" s="93"/>
      <c r="MSM170" s="93"/>
      <c r="MSN170" s="93"/>
      <c r="MSO170" s="93"/>
      <c r="MSP170" s="93"/>
      <c r="MSQ170" s="93"/>
      <c r="MSR170" s="93"/>
      <c r="MSS170" s="93"/>
      <c r="MST170" s="93"/>
      <c r="MSU170" s="93"/>
      <c r="MSV170" s="93"/>
      <c r="MSW170" s="93"/>
      <c r="MSX170" s="93"/>
      <c r="MSY170" s="93"/>
      <c r="MSZ170" s="93"/>
      <c r="MTA170" s="93"/>
      <c r="MTB170" s="93"/>
      <c r="MTC170" s="93"/>
      <c r="MTD170" s="93"/>
      <c r="MTE170" s="93"/>
      <c r="MTF170" s="93"/>
      <c r="MTG170" s="93"/>
      <c r="MTH170" s="93"/>
      <c r="MTI170" s="93"/>
      <c r="MTJ170" s="93"/>
      <c r="MTK170" s="93"/>
      <c r="MTL170" s="93"/>
      <c r="MTM170" s="93"/>
      <c r="MTN170" s="93"/>
      <c r="MTO170" s="93"/>
      <c r="MTP170" s="93"/>
      <c r="MTQ170" s="93"/>
      <c r="MTR170" s="93"/>
      <c r="MTS170" s="93"/>
      <c r="MTT170" s="93"/>
      <c r="MTU170" s="93"/>
      <c r="MTV170" s="93"/>
      <c r="MTW170" s="93"/>
      <c r="MTX170" s="93"/>
      <c r="MTY170" s="93"/>
      <c r="MTZ170" s="93"/>
      <c r="MUA170" s="93"/>
      <c r="MUB170" s="93"/>
      <c r="MUC170" s="93"/>
      <c r="MUD170" s="93"/>
      <c r="MUE170" s="93"/>
      <c r="MUF170" s="93"/>
      <c r="MUG170" s="93"/>
      <c r="MUH170" s="93"/>
      <c r="MUI170" s="93"/>
      <c r="MUJ170" s="93"/>
      <c r="MUK170" s="93"/>
      <c r="MUL170" s="93"/>
      <c r="MUM170" s="93"/>
      <c r="MUN170" s="93"/>
      <c r="MUO170" s="93"/>
      <c r="MUP170" s="93"/>
      <c r="MUQ170" s="93"/>
      <c r="MUR170" s="93"/>
      <c r="MUS170" s="93"/>
      <c r="MUT170" s="93"/>
      <c r="MUU170" s="93"/>
      <c r="MUV170" s="93"/>
      <c r="MUW170" s="93"/>
      <c r="MUX170" s="93"/>
      <c r="MUY170" s="93"/>
      <c r="MUZ170" s="93"/>
      <c r="MVA170" s="93"/>
      <c r="MVB170" s="93"/>
      <c r="MVC170" s="93"/>
      <c r="MVD170" s="93"/>
      <c r="MVE170" s="93"/>
      <c r="MVF170" s="93"/>
      <c r="MVG170" s="93"/>
      <c r="MVH170" s="93"/>
      <c r="MVI170" s="93"/>
      <c r="MVJ170" s="93"/>
      <c r="MVK170" s="93"/>
      <c r="MVL170" s="93"/>
      <c r="MVM170" s="93"/>
      <c r="MVN170" s="93"/>
      <c r="MVO170" s="93"/>
      <c r="MVP170" s="93"/>
      <c r="MVQ170" s="93"/>
      <c r="MVR170" s="93"/>
      <c r="MVS170" s="93"/>
      <c r="MVT170" s="93"/>
      <c r="MVU170" s="93"/>
      <c r="MVV170" s="93"/>
      <c r="MVW170" s="93"/>
      <c r="MVX170" s="93"/>
      <c r="MVY170" s="93"/>
      <c r="MVZ170" s="93"/>
      <c r="MWA170" s="93"/>
      <c r="MWB170" s="93"/>
      <c r="MWC170" s="93"/>
      <c r="MWD170" s="93"/>
      <c r="MWE170" s="93"/>
      <c r="MWF170" s="93"/>
      <c r="MWG170" s="93"/>
      <c r="MWH170" s="93"/>
      <c r="MWI170" s="93"/>
      <c r="MWJ170" s="93"/>
      <c r="MWK170" s="93"/>
      <c r="MWL170" s="93"/>
      <c r="MWM170" s="93"/>
      <c r="MWN170" s="93"/>
      <c r="MWO170" s="93"/>
      <c r="MWP170" s="93"/>
      <c r="MWQ170" s="93"/>
      <c r="MWR170" s="93"/>
      <c r="MWS170" s="93"/>
      <c r="MWT170" s="93"/>
      <c r="MWU170" s="93"/>
      <c r="MWV170" s="93"/>
      <c r="MWW170" s="93"/>
      <c r="MWX170" s="93"/>
      <c r="MWY170" s="93"/>
      <c r="MWZ170" s="93"/>
      <c r="MXA170" s="93"/>
      <c r="MXB170" s="93"/>
      <c r="MXC170" s="93"/>
      <c r="MXD170" s="93"/>
      <c r="MXE170" s="93"/>
      <c r="MXF170" s="93"/>
      <c r="MXG170" s="93"/>
      <c r="MXH170" s="93"/>
      <c r="MXI170" s="93"/>
      <c r="MXJ170" s="93"/>
      <c r="MXK170" s="93"/>
      <c r="MXL170" s="93"/>
      <c r="MXM170" s="93"/>
      <c r="MXN170" s="93"/>
      <c r="MXO170" s="93"/>
      <c r="MXP170" s="93"/>
      <c r="MXQ170" s="93"/>
      <c r="MXR170" s="93"/>
      <c r="MXS170" s="93"/>
      <c r="MXT170" s="93"/>
      <c r="MXU170" s="93"/>
      <c r="MXV170" s="93"/>
      <c r="MXW170" s="93"/>
      <c r="MXX170" s="93"/>
      <c r="MXY170" s="93"/>
      <c r="MXZ170" s="93"/>
      <c r="MYA170" s="93"/>
      <c r="MYB170" s="93"/>
      <c r="MYC170" s="93"/>
      <c r="MYD170" s="93"/>
      <c r="MYE170" s="93"/>
      <c r="MYF170" s="93"/>
      <c r="MYG170" s="93"/>
      <c r="MYH170" s="93"/>
      <c r="MYI170" s="93"/>
      <c r="MYJ170" s="93"/>
      <c r="MYK170" s="93"/>
      <c r="MYL170" s="93"/>
      <c r="MYM170" s="93"/>
      <c r="MYN170" s="93"/>
      <c r="MYO170" s="93"/>
      <c r="MYP170" s="93"/>
      <c r="MYQ170" s="93"/>
      <c r="MYR170" s="93"/>
      <c r="MYS170" s="93"/>
      <c r="MYT170" s="93"/>
      <c r="MYU170" s="93"/>
      <c r="MYV170" s="93"/>
      <c r="MYW170" s="93"/>
      <c r="MYX170" s="93"/>
      <c r="MYY170" s="93"/>
      <c r="MYZ170" s="93"/>
      <c r="MZA170" s="93"/>
      <c r="MZB170" s="93"/>
      <c r="MZC170" s="93"/>
      <c r="MZD170" s="93"/>
      <c r="MZE170" s="93"/>
      <c r="MZF170" s="93"/>
      <c r="MZG170" s="93"/>
      <c r="MZH170" s="93"/>
      <c r="MZI170" s="93"/>
      <c r="MZJ170" s="93"/>
      <c r="MZK170" s="93"/>
      <c r="MZL170" s="93"/>
      <c r="MZM170" s="93"/>
      <c r="MZN170" s="93"/>
      <c r="MZO170" s="93"/>
      <c r="MZP170" s="93"/>
      <c r="MZQ170" s="93"/>
      <c r="MZR170" s="93"/>
      <c r="MZS170" s="93"/>
      <c r="MZT170" s="93"/>
      <c r="MZU170" s="93"/>
      <c r="MZV170" s="93"/>
      <c r="MZW170" s="93"/>
      <c r="MZX170" s="93"/>
      <c r="MZY170" s="93"/>
      <c r="MZZ170" s="93"/>
      <c r="NAA170" s="93"/>
      <c r="NAB170" s="93"/>
      <c r="NAC170" s="93"/>
      <c r="NAD170" s="93"/>
      <c r="NAE170" s="93"/>
      <c r="NAF170" s="93"/>
      <c r="NAG170" s="93"/>
      <c r="NAH170" s="93"/>
      <c r="NAI170" s="93"/>
      <c r="NAJ170" s="93"/>
      <c r="NAK170" s="93"/>
      <c r="NAL170" s="93"/>
      <c r="NAM170" s="93"/>
      <c r="NAN170" s="93"/>
      <c r="NAO170" s="93"/>
      <c r="NAP170" s="93"/>
      <c r="NAQ170" s="93"/>
      <c r="NAR170" s="93"/>
      <c r="NAS170" s="93"/>
      <c r="NAT170" s="93"/>
      <c r="NAU170" s="93"/>
      <c r="NAV170" s="93"/>
      <c r="NAW170" s="93"/>
      <c r="NAX170" s="93"/>
      <c r="NAY170" s="93"/>
      <c r="NAZ170" s="93"/>
      <c r="NBA170" s="93"/>
      <c r="NBB170" s="93"/>
      <c r="NBC170" s="93"/>
      <c r="NBD170" s="93"/>
      <c r="NBE170" s="93"/>
      <c r="NBF170" s="93"/>
      <c r="NBG170" s="93"/>
      <c r="NBH170" s="93"/>
      <c r="NBI170" s="93"/>
      <c r="NBJ170" s="93"/>
      <c r="NBK170" s="93"/>
      <c r="NBL170" s="93"/>
      <c r="NBM170" s="93"/>
      <c r="NBN170" s="93"/>
      <c r="NBO170" s="93"/>
      <c r="NBP170" s="93"/>
      <c r="NBQ170" s="93"/>
      <c r="NBR170" s="93"/>
      <c r="NBS170" s="93"/>
      <c r="NBT170" s="93"/>
      <c r="NBU170" s="93"/>
      <c r="NBV170" s="93"/>
      <c r="NBW170" s="93"/>
      <c r="NBX170" s="93"/>
      <c r="NBY170" s="93"/>
      <c r="NBZ170" s="93"/>
      <c r="NCA170" s="93"/>
      <c r="NCB170" s="93"/>
      <c r="NCC170" s="93"/>
      <c r="NCD170" s="93"/>
      <c r="NCE170" s="93"/>
      <c r="NCF170" s="93"/>
      <c r="NCG170" s="93"/>
      <c r="NCH170" s="93"/>
      <c r="NCI170" s="93"/>
      <c r="NCJ170" s="93"/>
      <c r="NCK170" s="93"/>
      <c r="NCL170" s="93"/>
      <c r="NCM170" s="93"/>
      <c r="NCN170" s="93"/>
      <c r="NCO170" s="93"/>
      <c r="NCP170" s="93"/>
      <c r="NCQ170" s="93"/>
      <c r="NCR170" s="93"/>
      <c r="NCS170" s="93"/>
      <c r="NCT170" s="93"/>
      <c r="NCU170" s="93"/>
      <c r="NCV170" s="93"/>
      <c r="NCW170" s="93"/>
      <c r="NCX170" s="93"/>
      <c r="NCY170" s="93"/>
      <c r="NCZ170" s="93"/>
      <c r="NDA170" s="93"/>
      <c r="NDB170" s="93"/>
      <c r="NDC170" s="93"/>
      <c r="NDD170" s="93"/>
      <c r="NDE170" s="93"/>
      <c r="NDF170" s="93"/>
      <c r="NDG170" s="93"/>
      <c r="NDH170" s="93"/>
      <c r="NDI170" s="93"/>
      <c r="NDJ170" s="93"/>
      <c r="NDK170" s="93"/>
      <c r="NDL170" s="93"/>
      <c r="NDM170" s="93"/>
      <c r="NDN170" s="93"/>
      <c r="NDO170" s="93"/>
      <c r="NDP170" s="93"/>
      <c r="NDQ170" s="93"/>
      <c r="NDR170" s="93"/>
      <c r="NDS170" s="93"/>
      <c r="NDT170" s="93"/>
      <c r="NDU170" s="93"/>
      <c r="NDV170" s="93"/>
      <c r="NDW170" s="93"/>
      <c r="NDX170" s="93"/>
      <c r="NDY170" s="93"/>
      <c r="NDZ170" s="93"/>
      <c r="NEA170" s="93"/>
      <c r="NEB170" s="93"/>
      <c r="NEC170" s="93"/>
      <c r="NED170" s="93"/>
      <c r="NEE170" s="93"/>
      <c r="NEF170" s="93"/>
      <c r="NEG170" s="93"/>
      <c r="NEH170" s="93"/>
      <c r="NEI170" s="93"/>
      <c r="NEJ170" s="93"/>
      <c r="NEK170" s="93"/>
      <c r="NEL170" s="93"/>
      <c r="NEM170" s="93"/>
      <c r="NEN170" s="93"/>
      <c r="NEO170" s="93"/>
      <c r="NEP170" s="93"/>
      <c r="NEQ170" s="93"/>
      <c r="NER170" s="93"/>
      <c r="NES170" s="93"/>
      <c r="NET170" s="93"/>
      <c r="NEU170" s="93"/>
      <c r="NEV170" s="93"/>
      <c r="NEW170" s="93"/>
      <c r="NEX170" s="93"/>
      <c r="NEY170" s="93"/>
      <c r="NEZ170" s="93"/>
      <c r="NFA170" s="93"/>
      <c r="NFB170" s="93"/>
      <c r="NFC170" s="93"/>
      <c r="NFD170" s="93"/>
      <c r="NFE170" s="93"/>
      <c r="NFF170" s="93"/>
      <c r="NFG170" s="93"/>
      <c r="NFH170" s="93"/>
      <c r="NFI170" s="93"/>
      <c r="NFJ170" s="93"/>
      <c r="NFK170" s="93"/>
      <c r="NFL170" s="93"/>
      <c r="NFM170" s="93"/>
      <c r="NFN170" s="93"/>
      <c r="NFO170" s="93"/>
      <c r="NFP170" s="93"/>
      <c r="NFQ170" s="93"/>
      <c r="NFR170" s="93"/>
      <c r="NFS170" s="93"/>
      <c r="NFT170" s="93"/>
      <c r="NFU170" s="93"/>
      <c r="NFV170" s="93"/>
      <c r="NFW170" s="93"/>
      <c r="NFX170" s="93"/>
      <c r="NFY170" s="93"/>
      <c r="NFZ170" s="93"/>
      <c r="NGA170" s="93"/>
      <c r="NGB170" s="93"/>
      <c r="NGC170" s="93"/>
      <c r="NGD170" s="93"/>
      <c r="NGE170" s="93"/>
      <c r="NGF170" s="93"/>
      <c r="NGG170" s="93"/>
      <c r="NGH170" s="93"/>
      <c r="NGI170" s="93"/>
      <c r="NGJ170" s="93"/>
      <c r="NGK170" s="93"/>
      <c r="NGL170" s="93"/>
      <c r="NGM170" s="93"/>
      <c r="NGN170" s="93"/>
      <c r="NGO170" s="93"/>
      <c r="NGP170" s="93"/>
      <c r="NGQ170" s="93"/>
      <c r="NGR170" s="93"/>
      <c r="NGS170" s="93"/>
      <c r="NGT170" s="93"/>
      <c r="NGU170" s="93"/>
      <c r="NGV170" s="93"/>
      <c r="NGW170" s="93"/>
      <c r="NGX170" s="93"/>
      <c r="NGY170" s="93"/>
      <c r="NGZ170" s="93"/>
      <c r="NHA170" s="93"/>
      <c r="NHB170" s="93"/>
      <c r="NHC170" s="93"/>
      <c r="NHD170" s="93"/>
      <c r="NHE170" s="93"/>
      <c r="NHF170" s="93"/>
      <c r="NHG170" s="93"/>
      <c r="NHH170" s="93"/>
      <c r="NHI170" s="93"/>
      <c r="NHJ170" s="93"/>
      <c r="NHK170" s="93"/>
      <c r="NHL170" s="93"/>
      <c r="NHM170" s="93"/>
      <c r="NHN170" s="93"/>
      <c r="NHO170" s="93"/>
      <c r="NHP170" s="93"/>
      <c r="NHQ170" s="93"/>
      <c r="NHR170" s="93"/>
      <c r="NHS170" s="93"/>
      <c r="NHT170" s="93"/>
      <c r="NHU170" s="93"/>
      <c r="NHV170" s="93"/>
      <c r="NHW170" s="93"/>
      <c r="NHX170" s="93"/>
      <c r="NHY170" s="93"/>
      <c r="NHZ170" s="93"/>
      <c r="NIA170" s="93"/>
      <c r="NIB170" s="93"/>
      <c r="NIC170" s="93"/>
      <c r="NID170" s="93"/>
      <c r="NIE170" s="93"/>
      <c r="NIF170" s="93"/>
      <c r="NIG170" s="93"/>
      <c r="NIH170" s="93"/>
      <c r="NII170" s="93"/>
      <c r="NIJ170" s="93"/>
      <c r="NIK170" s="93"/>
      <c r="NIL170" s="93"/>
      <c r="NIM170" s="93"/>
      <c r="NIN170" s="93"/>
      <c r="NIO170" s="93"/>
      <c r="NIP170" s="93"/>
      <c r="NIQ170" s="93"/>
      <c r="NIR170" s="93"/>
      <c r="NIS170" s="93"/>
      <c r="NIT170" s="93"/>
      <c r="NIU170" s="93"/>
      <c r="NIV170" s="93"/>
      <c r="NIW170" s="93"/>
      <c r="NIX170" s="93"/>
      <c r="NIY170" s="93"/>
      <c r="NIZ170" s="93"/>
      <c r="NJA170" s="93"/>
      <c r="NJB170" s="93"/>
      <c r="NJC170" s="93"/>
      <c r="NJD170" s="93"/>
      <c r="NJE170" s="93"/>
      <c r="NJF170" s="93"/>
      <c r="NJG170" s="93"/>
      <c r="NJH170" s="93"/>
      <c r="NJI170" s="93"/>
      <c r="NJJ170" s="93"/>
      <c r="NJK170" s="93"/>
      <c r="NJL170" s="93"/>
      <c r="NJM170" s="93"/>
      <c r="NJN170" s="93"/>
      <c r="NJO170" s="93"/>
      <c r="NJP170" s="93"/>
      <c r="NJQ170" s="93"/>
      <c r="NJR170" s="93"/>
      <c r="NJS170" s="93"/>
      <c r="NJT170" s="93"/>
      <c r="NJU170" s="93"/>
      <c r="NJV170" s="93"/>
      <c r="NJW170" s="93"/>
      <c r="NJX170" s="93"/>
      <c r="NJY170" s="93"/>
      <c r="NJZ170" s="93"/>
      <c r="NKA170" s="93"/>
      <c r="NKB170" s="93"/>
      <c r="NKC170" s="93"/>
      <c r="NKD170" s="93"/>
      <c r="NKE170" s="93"/>
      <c r="NKF170" s="93"/>
      <c r="NKG170" s="93"/>
      <c r="NKH170" s="93"/>
      <c r="NKI170" s="93"/>
      <c r="NKJ170" s="93"/>
      <c r="NKK170" s="93"/>
      <c r="NKL170" s="93"/>
      <c r="NKM170" s="93"/>
      <c r="NKN170" s="93"/>
      <c r="NKO170" s="93"/>
      <c r="NKP170" s="93"/>
      <c r="NKQ170" s="93"/>
      <c r="NKR170" s="93"/>
      <c r="NKS170" s="93"/>
      <c r="NKT170" s="93"/>
      <c r="NKU170" s="93"/>
      <c r="NKV170" s="93"/>
      <c r="NKW170" s="93"/>
      <c r="NKX170" s="93"/>
      <c r="NKY170" s="93"/>
      <c r="NKZ170" s="93"/>
      <c r="NLA170" s="93"/>
      <c r="NLB170" s="93"/>
      <c r="NLC170" s="93"/>
      <c r="NLD170" s="93"/>
      <c r="NLE170" s="93"/>
      <c r="NLF170" s="93"/>
      <c r="NLG170" s="93"/>
      <c r="NLH170" s="93"/>
      <c r="NLI170" s="93"/>
      <c r="NLJ170" s="93"/>
      <c r="NLK170" s="93"/>
      <c r="NLL170" s="93"/>
      <c r="NLM170" s="93"/>
      <c r="NLN170" s="93"/>
      <c r="NLO170" s="93"/>
      <c r="NLP170" s="93"/>
      <c r="NLQ170" s="93"/>
      <c r="NLR170" s="93"/>
      <c r="NLS170" s="93"/>
      <c r="NLT170" s="93"/>
      <c r="NLU170" s="93"/>
      <c r="NLV170" s="93"/>
      <c r="NLW170" s="93"/>
      <c r="NLX170" s="93"/>
      <c r="NLY170" s="93"/>
      <c r="NLZ170" s="93"/>
      <c r="NMA170" s="93"/>
      <c r="NMB170" s="93"/>
      <c r="NMC170" s="93"/>
      <c r="NMD170" s="93"/>
      <c r="NME170" s="93"/>
      <c r="NMF170" s="93"/>
      <c r="NMG170" s="93"/>
      <c r="NMH170" s="93"/>
      <c r="NMI170" s="93"/>
      <c r="NMJ170" s="93"/>
      <c r="NMK170" s="93"/>
      <c r="NML170" s="93"/>
      <c r="NMM170" s="93"/>
      <c r="NMN170" s="93"/>
      <c r="NMO170" s="93"/>
      <c r="NMP170" s="93"/>
      <c r="NMQ170" s="93"/>
      <c r="NMR170" s="93"/>
      <c r="NMS170" s="93"/>
      <c r="NMT170" s="93"/>
      <c r="NMU170" s="93"/>
      <c r="NMV170" s="93"/>
      <c r="NMW170" s="93"/>
      <c r="NMX170" s="93"/>
      <c r="NMY170" s="93"/>
      <c r="NMZ170" s="93"/>
      <c r="NNA170" s="93"/>
      <c r="NNB170" s="93"/>
      <c r="NNC170" s="93"/>
      <c r="NND170" s="93"/>
      <c r="NNE170" s="93"/>
      <c r="NNF170" s="93"/>
      <c r="NNG170" s="93"/>
      <c r="NNH170" s="93"/>
      <c r="NNI170" s="93"/>
      <c r="NNJ170" s="93"/>
      <c r="NNK170" s="93"/>
      <c r="NNL170" s="93"/>
      <c r="NNM170" s="93"/>
      <c r="NNN170" s="93"/>
      <c r="NNO170" s="93"/>
      <c r="NNP170" s="93"/>
      <c r="NNQ170" s="93"/>
      <c r="NNR170" s="93"/>
      <c r="NNS170" s="93"/>
      <c r="NNT170" s="93"/>
      <c r="NNU170" s="93"/>
      <c r="NNV170" s="93"/>
      <c r="NNW170" s="93"/>
      <c r="NNX170" s="93"/>
      <c r="NNY170" s="93"/>
      <c r="NNZ170" s="93"/>
      <c r="NOA170" s="93"/>
      <c r="NOB170" s="93"/>
      <c r="NOC170" s="93"/>
      <c r="NOD170" s="93"/>
      <c r="NOE170" s="93"/>
      <c r="NOF170" s="93"/>
      <c r="NOG170" s="93"/>
      <c r="NOH170" s="93"/>
      <c r="NOI170" s="93"/>
      <c r="NOJ170" s="93"/>
      <c r="NOK170" s="93"/>
      <c r="NOL170" s="93"/>
      <c r="NOM170" s="93"/>
      <c r="NON170" s="93"/>
      <c r="NOO170" s="93"/>
      <c r="NOP170" s="93"/>
      <c r="NOQ170" s="93"/>
      <c r="NOR170" s="93"/>
      <c r="NOS170" s="93"/>
      <c r="NOT170" s="93"/>
      <c r="NOU170" s="93"/>
      <c r="NOV170" s="93"/>
      <c r="NOW170" s="93"/>
      <c r="NOX170" s="93"/>
      <c r="NOY170" s="93"/>
      <c r="NOZ170" s="93"/>
      <c r="NPA170" s="93"/>
      <c r="NPB170" s="93"/>
      <c r="NPC170" s="93"/>
      <c r="NPD170" s="93"/>
      <c r="NPE170" s="93"/>
      <c r="NPF170" s="93"/>
      <c r="NPG170" s="93"/>
      <c r="NPH170" s="93"/>
      <c r="NPI170" s="93"/>
      <c r="NPJ170" s="93"/>
      <c r="NPK170" s="93"/>
      <c r="NPL170" s="93"/>
      <c r="NPM170" s="93"/>
      <c r="NPN170" s="93"/>
      <c r="NPO170" s="93"/>
      <c r="NPP170" s="93"/>
      <c r="NPQ170" s="93"/>
      <c r="NPR170" s="93"/>
      <c r="NPS170" s="93"/>
      <c r="NPT170" s="93"/>
      <c r="NPU170" s="93"/>
      <c r="NPV170" s="93"/>
      <c r="NPW170" s="93"/>
      <c r="NPX170" s="93"/>
      <c r="NPY170" s="93"/>
      <c r="NPZ170" s="93"/>
      <c r="NQA170" s="93"/>
      <c r="NQB170" s="93"/>
      <c r="NQC170" s="93"/>
      <c r="NQD170" s="93"/>
      <c r="NQE170" s="93"/>
      <c r="NQF170" s="93"/>
      <c r="NQG170" s="93"/>
      <c r="NQH170" s="93"/>
      <c r="NQI170" s="93"/>
      <c r="NQJ170" s="93"/>
      <c r="NQK170" s="93"/>
      <c r="NQL170" s="93"/>
      <c r="NQM170" s="93"/>
      <c r="NQN170" s="93"/>
      <c r="NQO170" s="93"/>
      <c r="NQP170" s="93"/>
      <c r="NQQ170" s="93"/>
      <c r="NQR170" s="93"/>
      <c r="NQS170" s="93"/>
      <c r="NQT170" s="93"/>
      <c r="NQU170" s="93"/>
      <c r="NQV170" s="93"/>
      <c r="NQW170" s="93"/>
      <c r="NQX170" s="93"/>
      <c r="NQY170" s="93"/>
      <c r="NQZ170" s="93"/>
      <c r="NRA170" s="93"/>
      <c r="NRB170" s="93"/>
      <c r="NRC170" s="93"/>
      <c r="NRD170" s="93"/>
      <c r="NRE170" s="93"/>
      <c r="NRF170" s="93"/>
      <c r="NRG170" s="93"/>
      <c r="NRH170" s="93"/>
      <c r="NRI170" s="93"/>
      <c r="NRJ170" s="93"/>
      <c r="NRK170" s="93"/>
      <c r="NRL170" s="93"/>
      <c r="NRM170" s="93"/>
      <c r="NRN170" s="93"/>
      <c r="NRO170" s="93"/>
      <c r="NRP170" s="93"/>
      <c r="NRQ170" s="93"/>
      <c r="NRR170" s="93"/>
      <c r="NRS170" s="93"/>
      <c r="NRT170" s="93"/>
      <c r="NRU170" s="93"/>
      <c r="NRV170" s="93"/>
      <c r="NRW170" s="93"/>
      <c r="NRX170" s="93"/>
      <c r="NRY170" s="93"/>
      <c r="NRZ170" s="93"/>
      <c r="NSA170" s="93"/>
      <c r="NSB170" s="93"/>
      <c r="NSC170" s="93"/>
      <c r="NSD170" s="93"/>
      <c r="NSE170" s="93"/>
      <c r="NSF170" s="93"/>
      <c r="NSG170" s="93"/>
      <c r="NSH170" s="93"/>
      <c r="NSI170" s="93"/>
      <c r="NSJ170" s="93"/>
      <c r="NSK170" s="93"/>
      <c r="NSL170" s="93"/>
      <c r="NSM170" s="93"/>
      <c r="NSN170" s="93"/>
      <c r="NSO170" s="93"/>
      <c r="NSP170" s="93"/>
      <c r="NSQ170" s="93"/>
      <c r="NSR170" s="93"/>
      <c r="NSS170" s="93"/>
      <c r="NST170" s="93"/>
      <c r="NSU170" s="93"/>
      <c r="NSV170" s="93"/>
      <c r="NSW170" s="93"/>
      <c r="NSX170" s="93"/>
      <c r="NSY170" s="93"/>
      <c r="NSZ170" s="93"/>
      <c r="NTA170" s="93"/>
      <c r="NTB170" s="93"/>
      <c r="NTC170" s="93"/>
      <c r="NTD170" s="93"/>
      <c r="NTE170" s="93"/>
      <c r="NTF170" s="93"/>
      <c r="NTG170" s="93"/>
      <c r="NTH170" s="93"/>
      <c r="NTI170" s="93"/>
      <c r="NTJ170" s="93"/>
      <c r="NTK170" s="93"/>
      <c r="NTL170" s="93"/>
      <c r="NTM170" s="93"/>
      <c r="NTN170" s="93"/>
      <c r="NTO170" s="93"/>
      <c r="NTP170" s="93"/>
      <c r="NTQ170" s="93"/>
      <c r="NTR170" s="93"/>
      <c r="NTS170" s="93"/>
      <c r="NTT170" s="93"/>
      <c r="NTU170" s="93"/>
      <c r="NTV170" s="93"/>
      <c r="NTW170" s="93"/>
      <c r="NTX170" s="93"/>
      <c r="NTY170" s="93"/>
      <c r="NTZ170" s="93"/>
      <c r="NUA170" s="93"/>
      <c r="NUB170" s="93"/>
      <c r="NUC170" s="93"/>
      <c r="NUD170" s="93"/>
      <c r="NUE170" s="93"/>
      <c r="NUF170" s="93"/>
      <c r="NUG170" s="93"/>
      <c r="NUH170" s="93"/>
      <c r="NUI170" s="93"/>
      <c r="NUJ170" s="93"/>
      <c r="NUK170" s="93"/>
      <c r="NUL170" s="93"/>
      <c r="NUM170" s="93"/>
      <c r="NUN170" s="93"/>
      <c r="NUO170" s="93"/>
      <c r="NUP170" s="93"/>
      <c r="NUQ170" s="93"/>
      <c r="NUR170" s="93"/>
      <c r="NUS170" s="93"/>
      <c r="NUT170" s="93"/>
      <c r="NUU170" s="93"/>
      <c r="NUV170" s="93"/>
      <c r="NUW170" s="93"/>
      <c r="NUX170" s="93"/>
      <c r="NUY170" s="93"/>
      <c r="NUZ170" s="93"/>
      <c r="NVA170" s="93"/>
      <c r="NVB170" s="93"/>
      <c r="NVC170" s="93"/>
      <c r="NVD170" s="93"/>
      <c r="NVE170" s="93"/>
      <c r="NVF170" s="93"/>
      <c r="NVG170" s="93"/>
      <c r="NVH170" s="93"/>
      <c r="NVI170" s="93"/>
      <c r="NVJ170" s="93"/>
      <c r="NVK170" s="93"/>
      <c r="NVL170" s="93"/>
      <c r="NVM170" s="93"/>
      <c r="NVN170" s="93"/>
      <c r="NVO170" s="93"/>
      <c r="NVP170" s="93"/>
      <c r="NVQ170" s="93"/>
      <c r="NVR170" s="93"/>
      <c r="NVS170" s="93"/>
      <c r="NVT170" s="93"/>
      <c r="NVU170" s="93"/>
      <c r="NVV170" s="93"/>
      <c r="NVW170" s="93"/>
      <c r="NVX170" s="93"/>
      <c r="NVY170" s="93"/>
      <c r="NVZ170" s="93"/>
      <c r="NWA170" s="93"/>
      <c r="NWB170" s="93"/>
      <c r="NWC170" s="93"/>
      <c r="NWD170" s="93"/>
      <c r="NWE170" s="93"/>
      <c r="NWF170" s="93"/>
      <c r="NWG170" s="93"/>
      <c r="NWH170" s="93"/>
      <c r="NWI170" s="93"/>
      <c r="NWJ170" s="93"/>
      <c r="NWK170" s="93"/>
      <c r="NWL170" s="93"/>
      <c r="NWM170" s="93"/>
      <c r="NWN170" s="93"/>
      <c r="NWO170" s="93"/>
      <c r="NWP170" s="93"/>
      <c r="NWQ170" s="93"/>
      <c r="NWR170" s="93"/>
      <c r="NWS170" s="93"/>
      <c r="NWT170" s="93"/>
      <c r="NWU170" s="93"/>
      <c r="NWV170" s="93"/>
      <c r="NWW170" s="93"/>
      <c r="NWX170" s="93"/>
      <c r="NWY170" s="93"/>
      <c r="NWZ170" s="93"/>
      <c r="NXA170" s="93"/>
      <c r="NXB170" s="93"/>
      <c r="NXC170" s="93"/>
      <c r="NXD170" s="93"/>
      <c r="NXE170" s="93"/>
      <c r="NXF170" s="93"/>
      <c r="NXG170" s="93"/>
      <c r="NXH170" s="93"/>
      <c r="NXI170" s="93"/>
      <c r="NXJ170" s="93"/>
      <c r="NXK170" s="93"/>
      <c r="NXL170" s="93"/>
      <c r="NXM170" s="93"/>
      <c r="NXN170" s="93"/>
      <c r="NXO170" s="93"/>
      <c r="NXP170" s="93"/>
      <c r="NXQ170" s="93"/>
      <c r="NXR170" s="93"/>
      <c r="NXS170" s="93"/>
      <c r="NXT170" s="93"/>
      <c r="NXU170" s="93"/>
      <c r="NXV170" s="93"/>
      <c r="NXW170" s="93"/>
      <c r="NXX170" s="93"/>
      <c r="NXY170" s="93"/>
      <c r="NXZ170" s="93"/>
      <c r="NYA170" s="93"/>
      <c r="NYB170" s="93"/>
      <c r="NYC170" s="93"/>
      <c r="NYD170" s="93"/>
      <c r="NYE170" s="93"/>
      <c r="NYF170" s="93"/>
      <c r="NYG170" s="93"/>
      <c r="NYH170" s="93"/>
      <c r="NYI170" s="93"/>
      <c r="NYJ170" s="93"/>
      <c r="NYK170" s="93"/>
      <c r="NYL170" s="93"/>
      <c r="NYM170" s="93"/>
      <c r="NYN170" s="93"/>
      <c r="NYO170" s="93"/>
      <c r="NYP170" s="93"/>
      <c r="NYQ170" s="93"/>
      <c r="NYR170" s="93"/>
      <c r="NYS170" s="93"/>
      <c r="NYT170" s="93"/>
      <c r="NYU170" s="93"/>
      <c r="NYV170" s="93"/>
      <c r="NYW170" s="93"/>
      <c r="NYX170" s="93"/>
      <c r="NYY170" s="93"/>
      <c r="NYZ170" s="93"/>
      <c r="NZA170" s="93"/>
      <c r="NZB170" s="93"/>
      <c r="NZC170" s="93"/>
      <c r="NZD170" s="93"/>
      <c r="NZE170" s="93"/>
      <c r="NZF170" s="93"/>
      <c r="NZG170" s="93"/>
      <c r="NZH170" s="93"/>
      <c r="NZI170" s="93"/>
      <c r="NZJ170" s="93"/>
      <c r="NZK170" s="93"/>
      <c r="NZL170" s="93"/>
      <c r="NZM170" s="93"/>
      <c r="NZN170" s="93"/>
      <c r="NZO170" s="93"/>
      <c r="NZP170" s="93"/>
      <c r="NZQ170" s="93"/>
      <c r="NZR170" s="93"/>
      <c r="NZS170" s="93"/>
      <c r="NZT170" s="93"/>
      <c r="NZU170" s="93"/>
      <c r="NZV170" s="93"/>
      <c r="NZW170" s="93"/>
      <c r="NZX170" s="93"/>
      <c r="NZY170" s="93"/>
      <c r="NZZ170" s="93"/>
      <c r="OAA170" s="93"/>
      <c r="OAB170" s="93"/>
      <c r="OAC170" s="93"/>
      <c r="OAD170" s="93"/>
      <c r="OAE170" s="93"/>
      <c r="OAF170" s="93"/>
      <c r="OAG170" s="93"/>
      <c r="OAH170" s="93"/>
      <c r="OAI170" s="93"/>
      <c r="OAJ170" s="93"/>
      <c r="OAK170" s="93"/>
      <c r="OAL170" s="93"/>
      <c r="OAM170" s="93"/>
      <c r="OAN170" s="93"/>
      <c r="OAO170" s="93"/>
      <c r="OAP170" s="93"/>
      <c r="OAQ170" s="93"/>
      <c r="OAR170" s="93"/>
      <c r="OAS170" s="93"/>
      <c r="OAT170" s="93"/>
      <c r="OAU170" s="93"/>
      <c r="OAV170" s="93"/>
      <c r="OAW170" s="93"/>
      <c r="OAX170" s="93"/>
      <c r="OAY170" s="93"/>
      <c r="OAZ170" s="93"/>
      <c r="OBA170" s="93"/>
      <c r="OBB170" s="93"/>
      <c r="OBC170" s="93"/>
      <c r="OBD170" s="93"/>
      <c r="OBE170" s="93"/>
      <c r="OBF170" s="93"/>
      <c r="OBG170" s="93"/>
      <c r="OBH170" s="93"/>
      <c r="OBI170" s="93"/>
      <c r="OBJ170" s="93"/>
      <c r="OBK170" s="93"/>
      <c r="OBL170" s="93"/>
      <c r="OBM170" s="93"/>
      <c r="OBN170" s="93"/>
      <c r="OBO170" s="93"/>
      <c r="OBP170" s="93"/>
      <c r="OBQ170" s="93"/>
      <c r="OBR170" s="93"/>
      <c r="OBS170" s="93"/>
      <c r="OBT170" s="93"/>
      <c r="OBU170" s="93"/>
      <c r="OBV170" s="93"/>
      <c r="OBW170" s="93"/>
      <c r="OBX170" s="93"/>
      <c r="OBY170" s="93"/>
      <c r="OBZ170" s="93"/>
      <c r="OCA170" s="93"/>
      <c r="OCB170" s="93"/>
      <c r="OCC170" s="93"/>
      <c r="OCD170" s="93"/>
      <c r="OCE170" s="93"/>
      <c r="OCF170" s="93"/>
      <c r="OCG170" s="93"/>
      <c r="OCH170" s="93"/>
      <c r="OCI170" s="93"/>
      <c r="OCJ170" s="93"/>
      <c r="OCK170" s="93"/>
      <c r="OCL170" s="93"/>
      <c r="OCM170" s="93"/>
      <c r="OCN170" s="93"/>
      <c r="OCO170" s="93"/>
      <c r="OCP170" s="93"/>
      <c r="OCQ170" s="93"/>
      <c r="OCR170" s="93"/>
      <c r="OCS170" s="93"/>
      <c r="OCT170" s="93"/>
      <c r="OCU170" s="93"/>
      <c r="OCV170" s="93"/>
      <c r="OCW170" s="93"/>
      <c r="OCX170" s="93"/>
      <c r="OCY170" s="93"/>
      <c r="OCZ170" s="93"/>
      <c r="ODA170" s="93"/>
      <c r="ODB170" s="93"/>
      <c r="ODC170" s="93"/>
      <c r="ODD170" s="93"/>
      <c r="ODE170" s="93"/>
      <c r="ODF170" s="93"/>
      <c r="ODG170" s="93"/>
      <c r="ODH170" s="93"/>
      <c r="ODI170" s="93"/>
      <c r="ODJ170" s="93"/>
      <c r="ODK170" s="93"/>
      <c r="ODL170" s="93"/>
      <c r="ODM170" s="93"/>
      <c r="ODN170" s="93"/>
      <c r="ODO170" s="93"/>
      <c r="ODP170" s="93"/>
      <c r="ODQ170" s="93"/>
      <c r="ODR170" s="93"/>
      <c r="ODS170" s="93"/>
      <c r="ODT170" s="93"/>
      <c r="ODU170" s="93"/>
      <c r="ODV170" s="93"/>
      <c r="ODW170" s="93"/>
      <c r="ODX170" s="93"/>
      <c r="ODY170" s="93"/>
      <c r="ODZ170" s="93"/>
      <c r="OEA170" s="93"/>
      <c r="OEB170" s="93"/>
      <c r="OEC170" s="93"/>
      <c r="OED170" s="93"/>
      <c r="OEE170" s="93"/>
      <c r="OEF170" s="93"/>
      <c r="OEG170" s="93"/>
      <c r="OEH170" s="93"/>
      <c r="OEI170" s="93"/>
      <c r="OEJ170" s="93"/>
      <c r="OEK170" s="93"/>
      <c r="OEL170" s="93"/>
      <c r="OEM170" s="93"/>
      <c r="OEN170" s="93"/>
      <c r="OEO170" s="93"/>
      <c r="OEP170" s="93"/>
      <c r="OEQ170" s="93"/>
      <c r="OER170" s="93"/>
      <c r="OES170" s="93"/>
      <c r="OET170" s="93"/>
      <c r="OEU170" s="93"/>
      <c r="OEV170" s="93"/>
      <c r="OEW170" s="93"/>
      <c r="OEX170" s="93"/>
      <c r="OEY170" s="93"/>
      <c r="OEZ170" s="93"/>
      <c r="OFA170" s="93"/>
      <c r="OFB170" s="93"/>
      <c r="OFC170" s="93"/>
      <c r="OFD170" s="93"/>
      <c r="OFE170" s="93"/>
      <c r="OFF170" s="93"/>
      <c r="OFG170" s="93"/>
      <c r="OFH170" s="93"/>
      <c r="OFI170" s="93"/>
      <c r="OFJ170" s="93"/>
      <c r="OFK170" s="93"/>
      <c r="OFL170" s="93"/>
      <c r="OFM170" s="93"/>
      <c r="OFN170" s="93"/>
      <c r="OFO170" s="93"/>
      <c r="OFP170" s="93"/>
      <c r="OFQ170" s="93"/>
      <c r="OFR170" s="93"/>
      <c r="OFS170" s="93"/>
      <c r="OFT170" s="93"/>
      <c r="OFU170" s="93"/>
      <c r="OFV170" s="93"/>
      <c r="OFW170" s="93"/>
      <c r="OFX170" s="93"/>
      <c r="OFY170" s="93"/>
      <c r="OFZ170" s="93"/>
      <c r="OGA170" s="93"/>
      <c r="OGB170" s="93"/>
      <c r="OGC170" s="93"/>
      <c r="OGD170" s="93"/>
      <c r="OGE170" s="93"/>
      <c r="OGF170" s="93"/>
      <c r="OGG170" s="93"/>
      <c r="OGH170" s="93"/>
      <c r="OGI170" s="93"/>
      <c r="OGJ170" s="93"/>
      <c r="OGK170" s="93"/>
      <c r="OGL170" s="93"/>
      <c r="OGM170" s="93"/>
      <c r="OGN170" s="93"/>
      <c r="OGO170" s="93"/>
      <c r="OGP170" s="93"/>
      <c r="OGQ170" s="93"/>
      <c r="OGR170" s="93"/>
      <c r="OGS170" s="93"/>
      <c r="OGT170" s="93"/>
      <c r="OGU170" s="93"/>
      <c r="OGV170" s="93"/>
      <c r="OGW170" s="93"/>
      <c r="OGX170" s="93"/>
      <c r="OGY170" s="93"/>
      <c r="OGZ170" s="93"/>
      <c r="OHA170" s="93"/>
      <c r="OHB170" s="93"/>
      <c r="OHC170" s="93"/>
      <c r="OHD170" s="93"/>
      <c r="OHE170" s="93"/>
      <c r="OHF170" s="93"/>
      <c r="OHG170" s="93"/>
      <c r="OHH170" s="93"/>
      <c r="OHI170" s="93"/>
      <c r="OHJ170" s="93"/>
      <c r="OHK170" s="93"/>
      <c r="OHL170" s="93"/>
      <c r="OHM170" s="93"/>
      <c r="OHN170" s="93"/>
      <c r="OHO170" s="93"/>
      <c r="OHP170" s="93"/>
      <c r="OHQ170" s="93"/>
      <c r="OHR170" s="93"/>
      <c r="OHS170" s="93"/>
      <c r="OHT170" s="93"/>
      <c r="OHU170" s="93"/>
      <c r="OHV170" s="93"/>
      <c r="OHW170" s="93"/>
      <c r="OHX170" s="93"/>
      <c r="OHY170" s="93"/>
      <c r="OHZ170" s="93"/>
      <c r="OIA170" s="93"/>
      <c r="OIB170" s="93"/>
      <c r="OIC170" s="93"/>
      <c r="OID170" s="93"/>
      <c r="OIE170" s="93"/>
      <c r="OIF170" s="93"/>
      <c r="OIG170" s="93"/>
      <c r="OIH170" s="93"/>
      <c r="OII170" s="93"/>
      <c r="OIJ170" s="93"/>
      <c r="OIK170" s="93"/>
      <c r="OIL170" s="93"/>
      <c r="OIM170" s="93"/>
      <c r="OIN170" s="93"/>
      <c r="OIO170" s="93"/>
      <c r="OIP170" s="93"/>
      <c r="OIQ170" s="93"/>
      <c r="OIR170" s="93"/>
      <c r="OIS170" s="93"/>
      <c r="OIT170" s="93"/>
      <c r="OIU170" s="93"/>
      <c r="OIV170" s="93"/>
      <c r="OIW170" s="93"/>
      <c r="OIX170" s="93"/>
      <c r="OIY170" s="93"/>
      <c r="OIZ170" s="93"/>
      <c r="OJA170" s="93"/>
      <c r="OJB170" s="93"/>
      <c r="OJC170" s="93"/>
      <c r="OJD170" s="93"/>
      <c r="OJE170" s="93"/>
      <c r="OJF170" s="93"/>
      <c r="OJG170" s="93"/>
      <c r="OJH170" s="93"/>
      <c r="OJI170" s="93"/>
      <c r="OJJ170" s="93"/>
      <c r="OJK170" s="93"/>
      <c r="OJL170" s="93"/>
      <c r="OJM170" s="93"/>
      <c r="OJN170" s="93"/>
      <c r="OJO170" s="93"/>
      <c r="OJP170" s="93"/>
      <c r="OJQ170" s="93"/>
      <c r="OJR170" s="93"/>
      <c r="OJS170" s="93"/>
      <c r="OJT170" s="93"/>
      <c r="OJU170" s="93"/>
      <c r="OJV170" s="93"/>
      <c r="OJW170" s="93"/>
      <c r="OJX170" s="93"/>
      <c r="OJY170" s="93"/>
      <c r="OJZ170" s="93"/>
      <c r="OKA170" s="93"/>
      <c r="OKB170" s="93"/>
      <c r="OKC170" s="93"/>
      <c r="OKD170" s="93"/>
      <c r="OKE170" s="93"/>
      <c r="OKF170" s="93"/>
      <c r="OKG170" s="93"/>
      <c r="OKH170" s="93"/>
      <c r="OKI170" s="93"/>
      <c r="OKJ170" s="93"/>
      <c r="OKK170" s="93"/>
      <c r="OKL170" s="93"/>
      <c r="OKM170" s="93"/>
      <c r="OKN170" s="93"/>
      <c r="OKO170" s="93"/>
      <c r="OKP170" s="93"/>
      <c r="OKQ170" s="93"/>
      <c r="OKR170" s="93"/>
      <c r="OKS170" s="93"/>
      <c r="OKT170" s="93"/>
      <c r="OKU170" s="93"/>
      <c r="OKV170" s="93"/>
      <c r="OKW170" s="93"/>
      <c r="OKX170" s="93"/>
      <c r="OKY170" s="93"/>
      <c r="OKZ170" s="93"/>
      <c r="OLA170" s="93"/>
      <c r="OLB170" s="93"/>
      <c r="OLC170" s="93"/>
      <c r="OLD170" s="93"/>
      <c r="OLE170" s="93"/>
      <c r="OLF170" s="93"/>
      <c r="OLG170" s="93"/>
      <c r="OLH170" s="93"/>
      <c r="OLI170" s="93"/>
      <c r="OLJ170" s="93"/>
      <c r="OLK170" s="93"/>
      <c r="OLL170" s="93"/>
      <c r="OLM170" s="93"/>
      <c r="OLN170" s="93"/>
      <c r="OLO170" s="93"/>
      <c r="OLP170" s="93"/>
      <c r="OLQ170" s="93"/>
      <c r="OLR170" s="93"/>
      <c r="OLS170" s="93"/>
      <c r="OLT170" s="93"/>
      <c r="OLU170" s="93"/>
      <c r="OLV170" s="93"/>
      <c r="OLW170" s="93"/>
      <c r="OLX170" s="93"/>
      <c r="OLY170" s="93"/>
      <c r="OLZ170" s="93"/>
      <c r="OMA170" s="93"/>
      <c r="OMB170" s="93"/>
      <c r="OMC170" s="93"/>
      <c r="OMD170" s="93"/>
      <c r="OME170" s="93"/>
      <c r="OMF170" s="93"/>
      <c r="OMG170" s="93"/>
      <c r="OMH170" s="93"/>
      <c r="OMI170" s="93"/>
      <c r="OMJ170" s="93"/>
      <c r="OMK170" s="93"/>
      <c r="OML170" s="93"/>
      <c r="OMM170" s="93"/>
      <c r="OMN170" s="93"/>
      <c r="OMO170" s="93"/>
      <c r="OMP170" s="93"/>
      <c r="OMQ170" s="93"/>
      <c r="OMR170" s="93"/>
      <c r="OMS170" s="93"/>
      <c r="OMT170" s="93"/>
      <c r="OMU170" s="93"/>
      <c r="OMV170" s="93"/>
      <c r="OMW170" s="93"/>
      <c r="OMX170" s="93"/>
      <c r="OMY170" s="93"/>
      <c r="OMZ170" s="93"/>
      <c r="ONA170" s="93"/>
      <c r="ONB170" s="93"/>
      <c r="ONC170" s="93"/>
      <c r="OND170" s="93"/>
      <c r="ONE170" s="93"/>
      <c r="ONF170" s="93"/>
      <c r="ONG170" s="93"/>
      <c r="ONH170" s="93"/>
      <c r="ONI170" s="93"/>
      <c r="ONJ170" s="93"/>
      <c r="ONK170" s="93"/>
      <c r="ONL170" s="93"/>
      <c r="ONM170" s="93"/>
      <c r="ONN170" s="93"/>
      <c r="ONO170" s="93"/>
      <c r="ONP170" s="93"/>
      <c r="ONQ170" s="93"/>
      <c r="ONR170" s="93"/>
      <c r="ONS170" s="93"/>
      <c r="ONT170" s="93"/>
      <c r="ONU170" s="93"/>
      <c r="ONV170" s="93"/>
      <c r="ONW170" s="93"/>
      <c r="ONX170" s="93"/>
      <c r="ONY170" s="93"/>
      <c r="ONZ170" s="93"/>
      <c r="OOA170" s="93"/>
      <c r="OOB170" s="93"/>
      <c r="OOC170" s="93"/>
      <c r="OOD170" s="93"/>
      <c r="OOE170" s="93"/>
      <c r="OOF170" s="93"/>
      <c r="OOG170" s="93"/>
      <c r="OOH170" s="93"/>
      <c r="OOI170" s="93"/>
      <c r="OOJ170" s="93"/>
      <c r="OOK170" s="93"/>
      <c r="OOL170" s="93"/>
      <c r="OOM170" s="93"/>
      <c r="OON170" s="93"/>
      <c r="OOO170" s="93"/>
      <c r="OOP170" s="93"/>
      <c r="OOQ170" s="93"/>
      <c r="OOR170" s="93"/>
      <c r="OOS170" s="93"/>
      <c r="OOT170" s="93"/>
      <c r="OOU170" s="93"/>
      <c r="OOV170" s="93"/>
      <c r="OOW170" s="93"/>
      <c r="OOX170" s="93"/>
      <c r="OOY170" s="93"/>
      <c r="OOZ170" s="93"/>
      <c r="OPA170" s="93"/>
      <c r="OPB170" s="93"/>
      <c r="OPC170" s="93"/>
      <c r="OPD170" s="93"/>
      <c r="OPE170" s="93"/>
      <c r="OPF170" s="93"/>
      <c r="OPG170" s="93"/>
      <c r="OPH170" s="93"/>
      <c r="OPI170" s="93"/>
      <c r="OPJ170" s="93"/>
      <c r="OPK170" s="93"/>
      <c r="OPL170" s="93"/>
      <c r="OPM170" s="93"/>
      <c r="OPN170" s="93"/>
      <c r="OPO170" s="93"/>
      <c r="OPP170" s="93"/>
      <c r="OPQ170" s="93"/>
      <c r="OPR170" s="93"/>
      <c r="OPS170" s="93"/>
      <c r="OPT170" s="93"/>
      <c r="OPU170" s="93"/>
      <c r="OPV170" s="93"/>
      <c r="OPW170" s="93"/>
      <c r="OPX170" s="93"/>
      <c r="OPY170" s="93"/>
      <c r="OPZ170" s="93"/>
      <c r="OQA170" s="93"/>
      <c r="OQB170" s="93"/>
      <c r="OQC170" s="93"/>
      <c r="OQD170" s="93"/>
      <c r="OQE170" s="93"/>
      <c r="OQF170" s="93"/>
      <c r="OQG170" s="93"/>
      <c r="OQH170" s="93"/>
      <c r="OQI170" s="93"/>
      <c r="OQJ170" s="93"/>
      <c r="OQK170" s="93"/>
      <c r="OQL170" s="93"/>
      <c r="OQM170" s="93"/>
      <c r="OQN170" s="93"/>
      <c r="OQO170" s="93"/>
      <c r="OQP170" s="93"/>
      <c r="OQQ170" s="93"/>
      <c r="OQR170" s="93"/>
      <c r="OQS170" s="93"/>
      <c r="OQT170" s="93"/>
      <c r="OQU170" s="93"/>
      <c r="OQV170" s="93"/>
      <c r="OQW170" s="93"/>
      <c r="OQX170" s="93"/>
      <c r="OQY170" s="93"/>
      <c r="OQZ170" s="93"/>
      <c r="ORA170" s="93"/>
      <c r="ORB170" s="93"/>
      <c r="ORC170" s="93"/>
      <c r="ORD170" s="93"/>
      <c r="ORE170" s="93"/>
      <c r="ORF170" s="93"/>
      <c r="ORG170" s="93"/>
      <c r="ORH170" s="93"/>
      <c r="ORI170" s="93"/>
      <c r="ORJ170" s="93"/>
      <c r="ORK170" s="93"/>
      <c r="ORL170" s="93"/>
      <c r="ORM170" s="93"/>
      <c r="ORN170" s="93"/>
      <c r="ORO170" s="93"/>
      <c r="ORP170" s="93"/>
      <c r="ORQ170" s="93"/>
      <c r="ORR170" s="93"/>
      <c r="ORS170" s="93"/>
      <c r="ORT170" s="93"/>
      <c r="ORU170" s="93"/>
      <c r="ORV170" s="93"/>
      <c r="ORW170" s="93"/>
      <c r="ORX170" s="93"/>
      <c r="ORY170" s="93"/>
      <c r="ORZ170" s="93"/>
      <c r="OSA170" s="93"/>
      <c r="OSB170" s="93"/>
      <c r="OSC170" s="93"/>
      <c r="OSD170" s="93"/>
      <c r="OSE170" s="93"/>
      <c r="OSF170" s="93"/>
      <c r="OSG170" s="93"/>
      <c r="OSH170" s="93"/>
      <c r="OSI170" s="93"/>
      <c r="OSJ170" s="93"/>
      <c r="OSK170" s="93"/>
      <c r="OSL170" s="93"/>
      <c r="OSM170" s="93"/>
      <c r="OSN170" s="93"/>
      <c r="OSO170" s="93"/>
      <c r="OSP170" s="93"/>
      <c r="OSQ170" s="93"/>
      <c r="OSR170" s="93"/>
      <c r="OSS170" s="93"/>
      <c r="OST170" s="93"/>
      <c r="OSU170" s="93"/>
      <c r="OSV170" s="93"/>
      <c r="OSW170" s="93"/>
      <c r="OSX170" s="93"/>
      <c r="OSY170" s="93"/>
      <c r="OSZ170" s="93"/>
      <c r="OTA170" s="93"/>
      <c r="OTB170" s="93"/>
      <c r="OTC170" s="93"/>
      <c r="OTD170" s="93"/>
      <c r="OTE170" s="93"/>
      <c r="OTF170" s="93"/>
      <c r="OTG170" s="93"/>
      <c r="OTH170" s="93"/>
      <c r="OTI170" s="93"/>
      <c r="OTJ170" s="93"/>
      <c r="OTK170" s="93"/>
      <c r="OTL170" s="93"/>
      <c r="OTM170" s="93"/>
      <c r="OTN170" s="93"/>
      <c r="OTO170" s="93"/>
      <c r="OTP170" s="93"/>
      <c r="OTQ170" s="93"/>
      <c r="OTR170" s="93"/>
      <c r="OTS170" s="93"/>
      <c r="OTT170" s="93"/>
      <c r="OTU170" s="93"/>
      <c r="OTV170" s="93"/>
      <c r="OTW170" s="93"/>
      <c r="OTX170" s="93"/>
      <c r="OTY170" s="93"/>
      <c r="OTZ170" s="93"/>
      <c r="OUA170" s="93"/>
      <c r="OUB170" s="93"/>
      <c r="OUC170" s="93"/>
      <c r="OUD170" s="93"/>
      <c r="OUE170" s="93"/>
      <c r="OUF170" s="93"/>
      <c r="OUG170" s="93"/>
      <c r="OUH170" s="93"/>
      <c r="OUI170" s="93"/>
      <c r="OUJ170" s="93"/>
      <c r="OUK170" s="93"/>
      <c r="OUL170" s="93"/>
      <c r="OUM170" s="93"/>
      <c r="OUN170" s="93"/>
      <c r="OUO170" s="93"/>
      <c r="OUP170" s="93"/>
      <c r="OUQ170" s="93"/>
      <c r="OUR170" s="93"/>
      <c r="OUS170" s="93"/>
      <c r="OUT170" s="93"/>
      <c r="OUU170" s="93"/>
      <c r="OUV170" s="93"/>
      <c r="OUW170" s="93"/>
      <c r="OUX170" s="93"/>
      <c r="OUY170" s="93"/>
      <c r="OUZ170" s="93"/>
      <c r="OVA170" s="93"/>
      <c r="OVB170" s="93"/>
      <c r="OVC170" s="93"/>
      <c r="OVD170" s="93"/>
      <c r="OVE170" s="93"/>
      <c r="OVF170" s="93"/>
      <c r="OVG170" s="93"/>
      <c r="OVH170" s="93"/>
      <c r="OVI170" s="93"/>
      <c r="OVJ170" s="93"/>
      <c r="OVK170" s="93"/>
      <c r="OVL170" s="93"/>
      <c r="OVM170" s="93"/>
      <c r="OVN170" s="93"/>
      <c r="OVO170" s="93"/>
      <c r="OVP170" s="93"/>
      <c r="OVQ170" s="93"/>
      <c r="OVR170" s="93"/>
      <c r="OVS170" s="93"/>
      <c r="OVT170" s="93"/>
      <c r="OVU170" s="93"/>
      <c r="OVV170" s="93"/>
      <c r="OVW170" s="93"/>
      <c r="OVX170" s="93"/>
      <c r="OVY170" s="93"/>
      <c r="OVZ170" s="93"/>
      <c r="OWA170" s="93"/>
      <c r="OWB170" s="93"/>
      <c r="OWC170" s="93"/>
      <c r="OWD170" s="93"/>
      <c r="OWE170" s="93"/>
      <c r="OWF170" s="93"/>
      <c r="OWG170" s="93"/>
      <c r="OWH170" s="93"/>
      <c r="OWI170" s="93"/>
      <c r="OWJ170" s="93"/>
      <c r="OWK170" s="93"/>
      <c r="OWL170" s="93"/>
      <c r="OWM170" s="93"/>
      <c r="OWN170" s="93"/>
      <c r="OWO170" s="93"/>
      <c r="OWP170" s="93"/>
      <c r="OWQ170" s="93"/>
      <c r="OWR170" s="93"/>
      <c r="OWS170" s="93"/>
      <c r="OWT170" s="93"/>
      <c r="OWU170" s="93"/>
      <c r="OWV170" s="93"/>
      <c r="OWW170" s="93"/>
      <c r="OWX170" s="93"/>
      <c r="OWY170" s="93"/>
      <c r="OWZ170" s="93"/>
      <c r="OXA170" s="93"/>
      <c r="OXB170" s="93"/>
      <c r="OXC170" s="93"/>
      <c r="OXD170" s="93"/>
      <c r="OXE170" s="93"/>
      <c r="OXF170" s="93"/>
      <c r="OXG170" s="93"/>
      <c r="OXH170" s="93"/>
      <c r="OXI170" s="93"/>
      <c r="OXJ170" s="93"/>
      <c r="OXK170" s="93"/>
      <c r="OXL170" s="93"/>
      <c r="OXM170" s="93"/>
      <c r="OXN170" s="93"/>
      <c r="OXO170" s="93"/>
      <c r="OXP170" s="93"/>
      <c r="OXQ170" s="93"/>
      <c r="OXR170" s="93"/>
      <c r="OXS170" s="93"/>
      <c r="OXT170" s="93"/>
      <c r="OXU170" s="93"/>
      <c r="OXV170" s="93"/>
      <c r="OXW170" s="93"/>
      <c r="OXX170" s="93"/>
      <c r="OXY170" s="93"/>
      <c r="OXZ170" s="93"/>
      <c r="OYA170" s="93"/>
      <c r="OYB170" s="93"/>
      <c r="OYC170" s="93"/>
      <c r="OYD170" s="93"/>
      <c r="OYE170" s="93"/>
      <c r="OYF170" s="93"/>
      <c r="OYG170" s="93"/>
      <c r="OYH170" s="93"/>
      <c r="OYI170" s="93"/>
      <c r="OYJ170" s="93"/>
      <c r="OYK170" s="93"/>
      <c r="OYL170" s="93"/>
      <c r="OYM170" s="93"/>
      <c r="OYN170" s="93"/>
      <c r="OYO170" s="93"/>
      <c r="OYP170" s="93"/>
      <c r="OYQ170" s="93"/>
      <c r="OYR170" s="93"/>
      <c r="OYS170" s="93"/>
      <c r="OYT170" s="93"/>
      <c r="OYU170" s="93"/>
      <c r="OYV170" s="93"/>
      <c r="OYW170" s="93"/>
      <c r="OYX170" s="93"/>
      <c r="OYY170" s="93"/>
      <c r="OYZ170" s="93"/>
      <c r="OZA170" s="93"/>
      <c r="OZB170" s="93"/>
      <c r="OZC170" s="93"/>
      <c r="OZD170" s="93"/>
      <c r="OZE170" s="93"/>
      <c r="OZF170" s="93"/>
      <c r="OZG170" s="93"/>
      <c r="OZH170" s="93"/>
      <c r="OZI170" s="93"/>
      <c r="OZJ170" s="93"/>
      <c r="OZK170" s="93"/>
      <c r="OZL170" s="93"/>
      <c r="OZM170" s="93"/>
      <c r="OZN170" s="93"/>
      <c r="OZO170" s="93"/>
      <c r="OZP170" s="93"/>
      <c r="OZQ170" s="93"/>
      <c r="OZR170" s="93"/>
      <c r="OZS170" s="93"/>
      <c r="OZT170" s="93"/>
      <c r="OZU170" s="93"/>
      <c r="OZV170" s="93"/>
      <c r="OZW170" s="93"/>
      <c r="OZX170" s="93"/>
      <c r="OZY170" s="93"/>
      <c r="OZZ170" s="93"/>
      <c r="PAA170" s="93"/>
      <c r="PAB170" s="93"/>
      <c r="PAC170" s="93"/>
      <c r="PAD170" s="93"/>
      <c r="PAE170" s="93"/>
      <c r="PAF170" s="93"/>
      <c r="PAG170" s="93"/>
      <c r="PAH170" s="93"/>
      <c r="PAI170" s="93"/>
      <c r="PAJ170" s="93"/>
      <c r="PAK170" s="93"/>
      <c r="PAL170" s="93"/>
      <c r="PAM170" s="93"/>
      <c r="PAN170" s="93"/>
      <c r="PAO170" s="93"/>
      <c r="PAP170" s="93"/>
      <c r="PAQ170" s="93"/>
      <c r="PAR170" s="93"/>
      <c r="PAS170" s="93"/>
      <c r="PAT170" s="93"/>
      <c r="PAU170" s="93"/>
      <c r="PAV170" s="93"/>
      <c r="PAW170" s="93"/>
      <c r="PAX170" s="93"/>
      <c r="PAY170" s="93"/>
      <c r="PAZ170" s="93"/>
      <c r="PBA170" s="93"/>
      <c r="PBB170" s="93"/>
      <c r="PBC170" s="93"/>
      <c r="PBD170" s="93"/>
      <c r="PBE170" s="93"/>
      <c r="PBF170" s="93"/>
      <c r="PBG170" s="93"/>
      <c r="PBH170" s="93"/>
      <c r="PBI170" s="93"/>
      <c r="PBJ170" s="93"/>
      <c r="PBK170" s="93"/>
      <c r="PBL170" s="93"/>
      <c r="PBM170" s="93"/>
      <c r="PBN170" s="93"/>
      <c r="PBO170" s="93"/>
      <c r="PBP170" s="93"/>
      <c r="PBQ170" s="93"/>
      <c r="PBR170" s="93"/>
      <c r="PBS170" s="93"/>
      <c r="PBT170" s="93"/>
      <c r="PBU170" s="93"/>
      <c r="PBV170" s="93"/>
      <c r="PBW170" s="93"/>
      <c r="PBX170" s="93"/>
      <c r="PBY170" s="93"/>
      <c r="PBZ170" s="93"/>
      <c r="PCA170" s="93"/>
      <c r="PCB170" s="93"/>
      <c r="PCC170" s="93"/>
      <c r="PCD170" s="93"/>
      <c r="PCE170" s="93"/>
      <c r="PCF170" s="93"/>
      <c r="PCG170" s="93"/>
      <c r="PCH170" s="93"/>
      <c r="PCI170" s="93"/>
      <c r="PCJ170" s="93"/>
      <c r="PCK170" s="93"/>
      <c r="PCL170" s="93"/>
      <c r="PCM170" s="93"/>
      <c r="PCN170" s="93"/>
      <c r="PCO170" s="93"/>
      <c r="PCP170" s="93"/>
      <c r="PCQ170" s="93"/>
      <c r="PCR170" s="93"/>
      <c r="PCS170" s="93"/>
      <c r="PCT170" s="93"/>
      <c r="PCU170" s="93"/>
      <c r="PCV170" s="93"/>
      <c r="PCW170" s="93"/>
      <c r="PCX170" s="93"/>
      <c r="PCY170" s="93"/>
      <c r="PCZ170" s="93"/>
      <c r="PDA170" s="93"/>
      <c r="PDB170" s="93"/>
      <c r="PDC170" s="93"/>
      <c r="PDD170" s="93"/>
      <c r="PDE170" s="93"/>
      <c r="PDF170" s="93"/>
      <c r="PDG170" s="93"/>
      <c r="PDH170" s="93"/>
      <c r="PDI170" s="93"/>
      <c r="PDJ170" s="93"/>
      <c r="PDK170" s="93"/>
      <c r="PDL170" s="93"/>
      <c r="PDM170" s="93"/>
      <c r="PDN170" s="93"/>
      <c r="PDO170" s="93"/>
      <c r="PDP170" s="93"/>
      <c r="PDQ170" s="93"/>
      <c r="PDR170" s="93"/>
      <c r="PDS170" s="93"/>
      <c r="PDT170" s="93"/>
      <c r="PDU170" s="93"/>
      <c r="PDV170" s="93"/>
      <c r="PDW170" s="93"/>
      <c r="PDX170" s="93"/>
      <c r="PDY170" s="93"/>
      <c r="PDZ170" s="93"/>
      <c r="PEA170" s="93"/>
      <c r="PEB170" s="93"/>
      <c r="PEC170" s="93"/>
      <c r="PED170" s="93"/>
      <c r="PEE170" s="93"/>
      <c r="PEF170" s="93"/>
      <c r="PEG170" s="93"/>
      <c r="PEH170" s="93"/>
      <c r="PEI170" s="93"/>
      <c r="PEJ170" s="93"/>
      <c r="PEK170" s="93"/>
      <c r="PEL170" s="93"/>
      <c r="PEM170" s="93"/>
      <c r="PEN170" s="93"/>
      <c r="PEO170" s="93"/>
      <c r="PEP170" s="93"/>
      <c r="PEQ170" s="93"/>
      <c r="PER170" s="93"/>
      <c r="PES170" s="93"/>
      <c r="PET170" s="93"/>
      <c r="PEU170" s="93"/>
      <c r="PEV170" s="93"/>
      <c r="PEW170" s="93"/>
      <c r="PEX170" s="93"/>
      <c r="PEY170" s="93"/>
      <c r="PEZ170" s="93"/>
      <c r="PFA170" s="93"/>
      <c r="PFB170" s="93"/>
      <c r="PFC170" s="93"/>
      <c r="PFD170" s="93"/>
      <c r="PFE170" s="93"/>
      <c r="PFF170" s="93"/>
      <c r="PFG170" s="93"/>
      <c r="PFH170" s="93"/>
      <c r="PFI170" s="93"/>
      <c r="PFJ170" s="93"/>
      <c r="PFK170" s="93"/>
      <c r="PFL170" s="93"/>
      <c r="PFM170" s="93"/>
      <c r="PFN170" s="93"/>
      <c r="PFO170" s="93"/>
      <c r="PFP170" s="93"/>
      <c r="PFQ170" s="93"/>
      <c r="PFR170" s="93"/>
      <c r="PFS170" s="93"/>
      <c r="PFT170" s="93"/>
      <c r="PFU170" s="93"/>
      <c r="PFV170" s="93"/>
      <c r="PFW170" s="93"/>
      <c r="PFX170" s="93"/>
      <c r="PFY170" s="93"/>
      <c r="PFZ170" s="93"/>
      <c r="PGA170" s="93"/>
      <c r="PGB170" s="93"/>
      <c r="PGC170" s="93"/>
      <c r="PGD170" s="93"/>
      <c r="PGE170" s="93"/>
      <c r="PGF170" s="93"/>
      <c r="PGG170" s="93"/>
      <c r="PGH170" s="93"/>
      <c r="PGI170" s="93"/>
      <c r="PGJ170" s="93"/>
      <c r="PGK170" s="93"/>
      <c r="PGL170" s="93"/>
      <c r="PGM170" s="93"/>
      <c r="PGN170" s="93"/>
      <c r="PGO170" s="93"/>
      <c r="PGP170" s="93"/>
      <c r="PGQ170" s="93"/>
      <c r="PGR170" s="93"/>
      <c r="PGS170" s="93"/>
      <c r="PGT170" s="93"/>
      <c r="PGU170" s="93"/>
      <c r="PGV170" s="93"/>
      <c r="PGW170" s="93"/>
      <c r="PGX170" s="93"/>
      <c r="PGY170" s="93"/>
      <c r="PGZ170" s="93"/>
      <c r="PHA170" s="93"/>
      <c r="PHB170" s="93"/>
      <c r="PHC170" s="93"/>
      <c r="PHD170" s="93"/>
      <c r="PHE170" s="93"/>
      <c r="PHF170" s="93"/>
      <c r="PHG170" s="93"/>
      <c r="PHH170" s="93"/>
      <c r="PHI170" s="93"/>
      <c r="PHJ170" s="93"/>
      <c r="PHK170" s="93"/>
      <c r="PHL170" s="93"/>
      <c r="PHM170" s="93"/>
      <c r="PHN170" s="93"/>
      <c r="PHO170" s="93"/>
      <c r="PHP170" s="93"/>
      <c r="PHQ170" s="93"/>
      <c r="PHR170" s="93"/>
      <c r="PHS170" s="93"/>
      <c r="PHT170" s="93"/>
      <c r="PHU170" s="93"/>
      <c r="PHV170" s="93"/>
      <c r="PHW170" s="93"/>
      <c r="PHX170" s="93"/>
      <c r="PHY170" s="93"/>
      <c r="PHZ170" s="93"/>
      <c r="PIA170" s="93"/>
      <c r="PIB170" s="93"/>
      <c r="PIC170" s="93"/>
      <c r="PID170" s="93"/>
      <c r="PIE170" s="93"/>
      <c r="PIF170" s="93"/>
      <c r="PIG170" s="93"/>
      <c r="PIH170" s="93"/>
      <c r="PII170" s="93"/>
      <c r="PIJ170" s="93"/>
      <c r="PIK170" s="93"/>
      <c r="PIL170" s="93"/>
      <c r="PIM170" s="93"/>
      <c r="PIN170" s="93"/>
      <c r="PIO170" s="93"/>
      <c r="PIP170" s="93"/>
      <c r="PIQ170" s="93"/>
      <c r="PIR170" s="93"/>
      <c r="PIS170" s="93"/>
      <c r="PIT170" s="93"/>
      <c r="PIU170" s="93"/>
      <c r="PIV170" s="93"/>
      <c r="PIW170" s="93"/>
      <c r="PIX170" s="93"/>
      <c r="PIY170" s="93"/>
      <c r="PIZ170" s="93"/>
      <c r="PJA170" s="93"/>
      <c r="PJB170" s="93"/>
      <c r="PJC170" s="93"/>
      <c r="PJD170" s="93"/>
      <c r="PJE170" s="93"/>
      <c r="PJF170" s="93"/>
      <c r="PJG170" s="93"/>
      <c r="PJH170" s="93"/>
      <c r="PJI170" s="93"/>
      <c r="PJJ170" s="93"/>
      <c r="PJK170" s="93"/>
      <c r="PJL170" s="93"/>
      <c r="PJM170" s="93"/>
      <c r="PJN170" s="93"/>
      <c r="PJO170" s="93"/>
      <c r="PJP170" s="93"/>
      <c r="PJQ170" s="93"/>
      <c r="PJR170" s="93"/>
      <c r="PJS170" s="93"/>
      <c r="PJT170" s="93"/>
      <c r="PJU170" s="93"/>
      <c r="PJV170" s="93"/>
      <c r="PJW170" s="93"/>
      <c r="PJX170" s="93"/>
      <c r="PJY170" s="93"/>
      <c r="PJZ170" s="93"/>
      <c r="PKA170" s="93"/>
      <c r="PKB170" s="93"/>
      <c r="PKC170" s="93"/>
      <c r="PKD170" s="93"/>
      <c r="PKE170" s="93"/>
      <c r="PKF170" s="93"/>
      <c r="PKG170" s="93"/>
      <c r="PKH170" s="93"/>
      <c r="PKI170" s="93"/>
      <c r="PKJ170" s="93"/>
      <c r="PKK170" s="93"/>
      <c r="PKL170" s="93"/>
      <c r="PKM170" s="93"/>
      <c r="PKN170" s="93"/>
      <c r="PKO170" s="93"/>
      <c r="PKP170" s="93"/>
      <c r="PKQ170" s="93"/>
      <c r="PKR170" s="93"/>
      <c r="PKS170" s="93"/>
      <c r="PKT170" s="93"/>
      <c r="PKU170" s="93"/>
      <c r="PKV170" s="93"/>
      <c r="PKW170" s="93"/>
      <c r="PKX170" s="93"/>
      <c r="PKY170" s="93"/>
      <c r="PKZ170" s="93"/>
      <c r="PLA170" s="93"/>
      <c r="PLB170" s="93"/>
      <c r="PLC170" s="93"/>
      <c r="PLD170" s="93"/>
      <c r="PLE170" s="93"/>
      <c r="PLF170" s="93"/>
      <c r="PLG170" s="93"/>
      <c r="PLH170" s="93"/>
      <c r="PLI170" s="93"/>
      <c r="PLJ170" s="93"/>
      <c r="PLK170" s="93"/>
      <c r="PLL170" s="93"/>
      <c r="PLM170" s="93"/>
      <c r="PLN170" s="93"/>
      <c r="PLO170" s="93"/>
      <c r="PLP170" s="93"/>
      <c r="PLQ170" s="93"/>
      <c r="PLR170" s="93"/>
      <c r="PLS170" s="93"/>
      <c r="PLT170" s="93"/>
      <c r="PLU170" s="93"/>
      <c r="PLV170" s="93"/>
      <c r="PLW170" s="93"/>
      <c r="PLX170" s="93"/>
      <c r="PLY170" s="93"/>
      <c r="PLZ170" s="93"/>
      <c r="PMA170" s="93"/>
      <c r="PMB170" s="93"/>
      <c r="PMC170" s="93"/>
      <c r="PMD170" s="93"/>
      <c r="PME170" s="93"/>
      <c r="PMF170" s="93"/>
      <c r="PMG170" s="93"/>
      <c r="PMH170" s="93"/>
      <c r="PMI170" s="93"/>
      <c r="PMJ170" s="93"/>
      <c r="PMK170" s="93"/>
      <c r="PML170" s="93"/>
      <c r="PMM170" s="93"/>
      <c r="PMN170" s="93"/>
      <c r="PMO170" s="93"/>
      <c r="PMP170" s="93"/>
      <c r="PMQ170" s="93"/>
      <c r="PMR170" s="93"/>
      <c r="PMS170" s="93"/>
      <c r="PMT170" s="93"/>
      <c r="PMU170" s="93"/>
      <c r="PMV170" s="93"/>
      <c r="PMW170" s="93"/>
      <c r="PMX170" s="93"/>
      <c r="PMY170" s="93"/>
      <c r="PMZ170" s="93"/>
      <c r="PNA170" s="93"/>
      <c r="PNB170" s="93"/>
      <c r="PNC170" s="93"/>
      <c r="PND170" s="93"/>
      <c r="PNE170" s="93"/>
      <c r="PNF170" s="93"/>
      <c r="PNG170" s="93"/>
      <c r="PNH170" s="93"/>
      <c r="PNI170" s="93"/>
      <c r="PNJ170" s="93"/>
      <c r="PNK170" s="93"/>
      <c r="PNL170" s="93"/>
      <c r="PNM170" s="93"/>
      <c r="PNN170" s="93"/>
      <c r="PNO170" s="93"/>
      <c r="PNP170" s="93"/>
      <c r="PNQ170" s="93"/>
      <c r="PNR170" s="93"/>
      <c r="PNS170" s="93"/>
      <c r="PNT170" s="93"/>
      <c r="PNU170" s="93"/>
      <c r="PNV170" s="93"/>
      <c r="PNW170" s="93"/>
      <c r="PNX170" s="93"/>
      <c r="PNY170" s="93"/>
      <c r="PNZ170" s="93"/>
      <c r="POA170" s="93"/>
      <c r="POB170" s="93"/>
      <c r="POC170" s="93"/>
      <c r="POD170" s="93"/>
      <c r="POE170" s="93"/>
      <c r="POF170" s="93"/>
      <c r="POG170" s="93"/>
      <c r="POH170" s="93"/>
      <c r="POI170" s="93"/>
      <c r="POJ170" s="93"/>
      <c r="POK170" s="93"/>
      <c r="POL170" s="93"/>
      <c r="POM170" s="93"/>
      <c r="PON170" s="93"/>
      <c r="POO170" s="93"/>
      <c r="POP170" s="93"/>
      <c r="POQ170" s="93"/>
      <c r="POR170" s="93"/>
      <c r="POS170" s="93"/>
      <c r="POT170" s="93"/>
      <c r="POU170" s="93"/>
      <c r="POV170" s="93"/>
      <c r="POW170" s="93"/>
      <c r="POX170" s="93"/>
      <c r="POY170" s="93"/>
      <c r="POZ170" s="93"/>
      <c r="PPA170" s="93"/>
      <c r="PPB170" s="93"/>
      <c r="PPC170" s="93"/>
      <c r="PPD170" s="93"/>
      <c r="PPE170" s="93"/>
      <c r="PPF170" s="93"/>
      <c r="PPG170" s="93"/>
      <c r="PPH170" s="93"/>
      <c r="PPI170" s="93"/>
      <c r="PPJ170" s="93"/>
      <c r="PPK170" s="93"/>
      <c r="PPL170" s="93"/>
      <c r="PPM170" s="93"/>
      <c r="PPN170" s="93"/>
      <c r="PPO170" s="93"/>
      <c r="PPP170" s="93"/>
      <c r="PPQ170" s="93"/>
      <c r="PPR170" s="93"/>
      <c r="PPS170" s="93"/>
      <c r="PPT170" s="93"/>
      <c r="PPU170" s="93"/>
      <c r="PPV170" s="93"/>
      <c r="PPW170" s="93"/>
      <c r="PPX170" s="93"/>
      <c r="PPY170" s="93"/>
      <c r="PPZ170" s="93"/>
      <c r="PQA170" s="93"/>
      <c r="PQB170" s="93"/>
      <c r="PQC170" s="93"/>
      <c r="PQD170" s="93"/>
      <c r="PQE170" s="93"/>
      <c r="PQF170" s="93"/>
      <c r="PQG170" s="93"/>
      <c r="PQH170" s="93"/>
      <c r="PQI170" s="93"/>
      <c r="PQJ170" s="93"/>
      <c r="PQK170" s="93"/>
      <c r="PQL170" s="93"/>
      <c r="PQM170" s="93"/>
      <c r="PQN170" s="93"/>
      <c r="PQO170" s="93"/>
      <c r="PQP170" s="93"/>
      <c r="PQQ170" s="93"/>
      <c r="PQR170" s="93"/>
      <c r="PQS170" s="93"/>
      <c r="PQT170" s="93"/>
      <c r="PQU170" s="93"/>
      <c r="PQV170" s="93"/>
      <c r="PQW170" s="93"/>
      <c r="PQX170" s="93"/>
      <c r="PQY170" s="93"/>
      <c r="PQZ170" s="93"/>
      <c r="PRA170" s="93"/>
      <c r="PRB170" s="93"/>
      <c r="PRC170" s="93"/>
      <c r="PRD170" s="93"/>
      <c r="PRE170" s="93"/>
      <c r="PRF170" s="93"/>
      <c r="PRG170" s="93"/>
      <c r="PRH170" s="93"/>
      <c r="PRI170" s="93"/>
      <c r="PRJ170" s="93"/>
      <c r="PRK170" s="93"/>
      <c r="PRL170" s="93"/>
      <c r="PRM170" s="93"/>
      <c r="PRN170" s="93"/>
      <c r="PRO170" s="93"/>
      <c r="PRP170" s="93"/>
      <c r="PRQ170" s="93"/>
      <c r="PRR170" s="93"/>
      <c r="PRS170" s="93"/>
      <c r="PRT170" s="93"/>
      <c r="PRU170" s="93"/>
      <c r="PRV170" s="93"/>
      <c r="PRW170" s="93"/>
      <c r="PRX170" s="93"/>
      <c r="PRY170" s="93"/>
      <c r="PRZ170" s="93"/>
      <c r="PSA170" s="93"/>
      <c r="PSB170" s="93"/>
      <c r="PSC170" s="93"/>
      <c r="PSD170" s="93"/>
      <c r="PSE170" s="93"/>
      <c r="PSF170" s="93"/>
      <c r="PSG170" s="93"/>
      <c r="PSH170" s="93"/>
      <c r="PSI170" s="93"/>
      <c r="PSJ170" s="93"/>
      <c r="PSK170" s="93"/>
      <c r="PSL170" s="93"/>
      <c r="PSM170" s="93"/>
      <c r="PSN170" s="93"/>
      <c r="PSO170" s="93"/>
      <c r="PSP170" s="93"/>
      <c r="PSQ170" s="93"/>
      <c r="PSR170" s="93"/>
      <c r="PSS170" s="93"/>
      <c r="PST170" s="93"/>
      <c r="PSU170" s="93"/>
      <c r="PSV170" s="93"/>
      <c r="PSW170" s="93"/>
      <c r="PSX170" s="93"/>
      <c r="PSY170" s="93"/>
      <c r="PSZ170" s="93"/>
      <c r="PTA170" s="93"/>
      <c r="PTB170" s="93"/>
      <c r="PTC170" s="93"/>
      <c r="PTD170" s="93"/>
      <c r="PTE170" s="93"/>
      <c r="PTF170" s="93"/>
      <c r="PTG170" s="93"/>
      <c r="PTH170" s="93"/>
      <c r="PTI170" s="93"/>
      <c r="PTJ170" s="93"/>
      <c r="PTK170" s="93"/>
      <c r="PTL170" s="93"/>
      <c r="PTM170" s="93"/>
      <c r="PTN170" s="93"/>
      <c r="PTO170" s="93"/>
      <c r="PTP170" s="93"/>
      <c r="PTQ170" s="93"/>
      <c r="PTR170" s="93"/>
      <c r="PTS170" s="93"/>
      <c r="PTT170" s="93"/>
      <c r="PTU170" s="93"/>
      <c r="PTV170" s="93"/>
      <c r="PTW170" s="93"/>
      <c r="PTX170" s="93"/>
      <c r="PTY170" s="93"/>
      <c r="PTZ170" s="93"/>
      <c r="PUA170" s="93"/>
      <c r="PUB170" s="93"/>
      <c r="PUC170" s="93"/>
      <c r="PUD170" s="93"/>
      <c r="PUE170" s="93"/>
      <c r="PUF170" s="93"/>
      <c r="PUG170" s="93"/>
      <c r="PUH170" s="93"/>
      <c r="PUI170" s="93"/>
      <c r="PUJ170" s="93"/>
      <c r="PUK170" s="93"/>
      <c r="PUL170" s="93"/>
      <c r="PUM170" s="93"/>
      <c r="PUN170" s="93"/>
      <c r="PUO170" s="93"/>
      <c r="PUP170" s="93"/>
      <c r="PUQ170" s="93"/>
      <c r="PUR170" s="93"/>
      <c r="PUS170" s="93"/>
      <c r="PUT170" s="93"/>
      <c r="PUU170" s="93"/>
      <c r="PUV170" s="93"/>
      <c r="PUW170" s="93"/>
      <c r="PUX170" s="93"/>
      <c r="PUY170" s="93"/>
      <c r="PUZ170" s="93"/>
      <c r="PVA170" s="93"/>
      <c r="PVB170" s="93"/>
      <c r="PVC170" s="93"/>
      <c r="PVD170" s="93"/>
      <c r="PVE170" s="93"/>
      <c r="PVF170" s="93"/>
      <c r="PVG170" s="93"/>
      <c r="PVH170" s="93"/>
      <c r="PVI170" s="93"/>
      <c r="PVJ170" s="93"/>
      <c r="PVK170" s="93"/>
      <c r="PVL170" s="93"/>
      <c r="PVM170" s="93"/>
      <c r="PVN170" s="93"/>
      <c r="PVO170" s="93"/>
      <c r="PVP170" s="93"/>
      <c r="PVQ170" s="93"/>
      <c r="PVR170" s="93"/>
      <c r="PVS170" s="93"/>
      <c r="PVT170" s="93"/>
      <c r="PVU170" s="93"/>
      <c r="PVV170" s="93"/>
      <c r="PVW170" s="93"/>
      <c r="PVX170" s="93"/>
      <c r="PVY170" s="93"/>
      <c r="PVZ170" s="93"/>
      <c r="PWA170" s="93"/>
      <c r="PWB170" s="93"/>
      <c r="PWC170" s="93"/>
      <c r="PWD170" s="93"/>
      <c r="PWE170" s="93"/>
      <c r="PWF170" s="93"/>
      <c r="PWG170" s="93"/>
      <c r="PWH170" s="93"/>
      <c r="PWI170" s="93"/>
      <c r="PWJ170" s="93"/>
      <c r="PWK170" s="93"/>
      <c r="PWL170" s="93"/>
      <c r="PWM170" s="93"/>
      <c r="PWN170" s="93"/>
      <c r="PWO170" s="93"/>
      <c r="PWP170" s="93"/>
      <c r="PWQ170" s="93"/>
      <c r="PWR170" s="93"/>
      <c r="PWS170" s="93"/>
      <c r="PWT170" s="93"/>
      <c r="PWU170" s="93"/>
      <c r="PWV170" s="93"/>
      <c r="PWW170" s="93"/>
      <c r="PWX170" s="93"/>
      <c r="PWY170" s="93"/>
      <c r="PWZ170" s="93"/>
      <c r="PXA170" s="93"/>
      <c r="PXB170" s="93"/>
      <c r="PXC170" s="93"/>
      <c r="PXD170" s="93"/>
      <c r="PXE170" s="93"/>
      <c r="PXF170" s="93"/>
      <c r="PXG170" s="93"/>
      <c r="PXH170" s="93"/>
      <c r="PXI170" s="93"/>
      <c r="PXJ170" s="93"/>
      <c r="PXK170" s="93"/>
      <c r="PXL170" s="93"/>
      <c r="PXM170" s="93"/>
      <c r="PXN170" s="93"/>
      <c r="PXO170" s="93"/>
      <c r="PXP170" s="93"/>
      <c r="PXQ170" s="93"/>
      <c r="PXR170" s="93"/>
      <c r="PXS170" s="93"/>
      <c r="PXT170" s="93"/>
      <c r="PXU170" s="93"/>
      <c r="PXV170" s="93"/>
      <c r="PXW170" s="93"/>
      <c r="PXX170" s="93"/>
      <c r="PXY170" s="93"/>
      <c r="PXZ170" s="93"/>
      <c r="PYA170" s="93"/>
      <c r="PYB170" s="93"/>
      <c r="PYC170" s="93"/>
      <c r="PYD170" s="93"/>
      <c r="PYE170" s="93"/>
      <c r="PYF170" s="93"/>
      <c r="PYG170" s="93"/>
      <c r="PYH170" s="93"/>
      <c r="PYI170" s="93"/>
      <c r="PYJ170" s="93"/>
      <c r="PYK170" s="93"/>
      <c r="PYL170" s="93"/>
      <c r="PYM170" s="93"/>
      <c r="PYN170" s="93"/>
      <c r="PYO170" s="93"/>
      <c r="PYP170" s="93"/>
      <c r="PYQ170" s="93"/>
      <c r="PYR170" s="93"/>
      <c r="PYS170" s="93"/>
      <c r="PYT170" s="93"/>
      <c r="PYU170" s="93"/>
      <c r="PYV170" s="93"/>
      <c r="PYW170" s="93"/>
      <c r="PYX170" s="93"/>
      <c r="PYY170" s="93"/>
      <c r="PYZ170" s="93"/>
      <c r="PZA170" s="93"/>
      <c r="PZB170" s="93"/>
      <c r="PZC170" s="93"/>
      <c r="PZD170" s="93"/>
      <c r="PZE170" s="93"/>
      <c r="PZF170" s="93"/>
      <c r="PZG170" s="93"/>
      <c r="PZH170" s="93"/>
      <c r="PZI170" s="93"/>
      <c r="PZJ170" s="93"/>
      <c r="PZK170" s="93"/>
      <c r="PZL170" s="93"/>
      <c r="PZM170" s="93"/>
      <c r="PZN170" s="93"/>
      <c r="PZO170" s="93"/>
      <c r="PZP170" s="93"/>
      <c r="PZQ170" s="93"/>
      <c r="PZR170" s="93"/>
      <c r="PZS170" s="93"/>
      <c r="PZT170" s="93"/>
      <c r="PZU170" s="93"/>
      <c r="PZV170" s="93"/>
      <c r="PZW170" s="93"/>
      <c r="PZX170" s="93"/>
      <c r="PZY170" s="93"/>
      <c r="PZZ170" s="93"/>
      <c r="QAA170" s="93"/>
      <c r="QAB170" s="93"/>
      <c r="QAC170" s="93"/>
      <c r="QAD170" s="93"/>
      <c r="QAE170" s="93"/>
      <c r="QAF170" s="93"/>
      <c r="QAG170" s="93"/>
      <c r="QAH170" s="93"/>
      <c r="QAI170" s="93"/>
      <c r="QAJ170" s="93"/>
      <c r="QAK170" s="93"/>
      <c r="QAL170" s="93"/>
      <c r="QAM170" s="93"/>
      <c r="QAN170" s="93"/>
      <c r="QAO170" s="93"/>
      <c r="QAP170" s="93"/>
      <c r="QAQ170" s="93"/>
      <c r="QAR170" s="93"/>
      <c r="QAS170" s="93"/>
      <c r="QAT170" s="93"/>
      <c r="QAU170" s="93"/>
      <c r="QAV170" s="93"/>
      <c r="QAW170" s="93"/>
      <c r="QAX170" s="93"/>
      <c r="QAY170" s="93"/>
      <c r="QAZ170" s="93"/>
      <c r="QBA170" s="93"/>
      <c r="QBB170" s="93"/>
      <c r="QBC170" s="93"/>
      <c r="QBD170" s="93"/>
      <c r="QBE170" s="93"/>
      <c r="QBF170" s="93"/>
      <c r="QBG170" s="93"/>
      <c r="QBH170" s="93"/>
      <c r="QBI170" s="93"/>
      <c r="QBJ170" s="93"/>
      <c r="QBK170" s="93"/>
      <c r="QBL170" s="93"/>
      <c r="QBM170" s="93"/>
      <c r="QBN170" s="93"/>
      <c r="QBO170" s="93"/>
      <c r="QBP170" s="93"/>
      <c r="QBQ170" s="93"/>
      <c r="QBR170" s="93"/>
      <c r="QBS170" s="93"/>
      <c r="QBT170" s="93"/>
      <c r="QBU170" s="93"/>
      <c r="QBV170" s="93"/>
      <c r="QBW170" s="93"/>
      <c r="QBX170" s="93"/>
      <c r="QBY170" s="93"/>
      <c r="QBZ170" s="93"/>
      <c r="QCA170" s="93"/>
      <c r="QCB170" s="93"/>
      <c r="QCC170" s="93"/>
      <c r="QCD170" s="93"/>
      <c r="QCE170" s="93"/>
      <c r="QCF170" s="93"/>
      <c r="QCG170" s="93"/>
      <c r="QCH170" s="93"/>
      <c r="QCI170" s="93"/>
      <c r="QCJ170" s="93"/>
      <c r="QCK170" s="93"/>
      <c r="QCL170" s="93"/>
      <c r="QCM170" s="93"/>
      <c r="QCN170" s="93"/>
      <c r="QCO170" s="93"/>
      <c r="QCP170" s="93"/>
      <c r="QCQ170" s="93"/>
      <c r="QCR170" s="93"/>
      <c r="QCS170" s="93"/>
      <c r="QCT170" s="93"/>
      <c r="QCU170" s="93"/>
      <c r="QCV170" s="93"/>
      <c r="QCW170" s="93"/>
      <c r="QCX170" s="93"/>
      <c r="QCY170" s="93"/>
      <c r="QCZ170" s="93"/>
      <c r="QDA170" s="93"/>
      <c r="QDB170" s="93"/>
      <c r="QDC170" s="93"/>
      <c r="QDD170" s="93"/>
      <c r="QDE170" s="93"/>
      <c r="QDF170" s="93"/>
      <c r="QDG170" s="93"/>
      <c r="QDH170" s="93"/>
      <c r="QDI170" s="93"/>
      <c r="QDJ170" s="93"/>
      <c r="QDK170" s="93"/>
      <c r="QDL170" s="93"/>
      <c r="QDM170" s="93"/>
      <c r="QDN170" s="93"/>
      <c r="QDO170" s="93"/>
      <c r="QDP170" s="93"/>
      <c r="QDQ170" s="93"/>
      <c r="QDR170" s="93"/>
      <c r="QDS170" s="93"/>
      <c r="QDT170" s="93"/>
      <c r="QDU170" s="93"/>
      <c r="QDV170" s="93"/>
      <c r="QDW170" s="93"/>
      <c r="QDX170" s="93"/>
      <c r="QDY170" s="93"/>
      <c r="QDZ170" s="93"/>
      <c r="QEA170" s="93"/>
      <c r="QEB170" s="93"/>
      <c r="QEC170" s="93"/>
      <c r="QED170" s="93"/>
      <c r="QEE170" s="93"/>
      <c r="QEF170" s="93"/>
      <c r="QEG170" s="93"/>
      <c r="QEH170" s="93"/>
      <c r="QEI170" s="93"/>
      <c r="QEJ170" s="93"/>
      <c r="QEK170" s="93"/>
      <c r="QEL170" s="93"/>
      <c r="QEM170" s="93"/>
      <c r="QEN170" s="93"/>
      <c r="QEO170" s="93"/>
      <c r="QEP170" s="93"/>
      <c r="QEQ170" s="93"/>
      <c r="QER170" s="93"/>
      <c r="QES170" s="93"/>
      <c r="QET170" s="93"/>
      <c r="QEU170" s="93"/>
      <c r="QEV170" s="93"/>
      <c r="QEW170" s="93"/>
      <c r="QEX170" s="93"/>
      <c r="QEY170" s="93"/>
      <c r="QEZ170" s="93"/>
      <c r="QFA170" s="93"/>
      <c r="QFB170" s="93"/>
      <c r="QFC170" s="93"/>
      <c r="QFD170" s="93"/>
      <c r="QFE170" s="93"/>
      <c r="QFF170" s="93"/>
      <c r="QFG170" s="93"/>
      <c r="QFH170" s="93"/>
      <c r="QFI170" s="93"/>
      <c r="QFJ170" s="93"/>
      <c r="QFK170" s="93"/>
      <c r="QFL170" s="93"/>
      <c r="QFM170" s="93"/>
      <c r="QFN170" s="93"/>
      <c r="QFO170" s="93"/>
      <c r="QFP170" s="93"/>
      <c r="QFQ170" s="93"/>
      <c r="QFR170" s="93"/>
      <c r="QFS170" s="93"/>
      <c r="QFT170" s="93"/>
      <c r="QFU170" s="93"/>
      <c r="QFV170" s="93"/>
      <c r="QFW170" s="93"/>
      <c r="QFX170" s="93"/>
      <c r="QFY170" s="93"/>
      <c r="QFZ170" s="93"/>
      <c r="QGA170" s="93"/>
      <c r="QGB170" s="93"/>
      <c r="QGC170" s="93"/>
      <c r="QGD170" s="93"/>
      <c r="QGE170" s="93"/>
      <c r="QGF170" s="93"/>
      <c r="QGG170" s="93"/>
      <c r="QGH170" s="93"/>
      <c r="QGI170" s="93"/>
      <c r="QGJ170" s="93"/>
      <c r="QGK170" s="93"/>
      <c r="QGL170" s="93"/>
      <c r="QGM170" s="93"/>
      <c r="QGN170" s="93"/>
      <c r="QGO170" s="93"/>
      <c r="QGP170" s="93"/>
      <c r="QGQ170" s="93"/>
      <c r="QGR170" s="93"/>
      <c r="QGS170" s="93"/>
      <c r="QGT170" s="93"/>
      <c r="QGU170" s="93"/>
      <c r="QGV170" s="93"/>
      <c r="QGW170" s="93"/>
      <c r="QGX170" s="93"/>
      <c r="QGY170" s="93"/>
      <c r="QGZ170" s="93"/>
      <c r="QHA170" s="93"/>
      <c r="QHB170" s="93"/>
      <c r="QHC170" s="93"/>
      <c r="QHD170" s="93"/>
      <c r="QHE170" s="93"/>
      <c r="QHF170" s="93"/>
      <c r="QHG170" s="93"/>
      <c r="QHH170" s="93"/>
      <c r="QHI170" s="93"/>
      <c r="QHJ170" s="93"/>
      <c r="QHK170" s="93"/>
      <c r="QHL170" s="93"/>
      <c r="QHM170" s="93"/>
      <c r="QHN170" s="93"/>
      <c r="QHO170" s="93"/>
      <c r="QHP170" s="93"/>
      <c r="QHQ170" s="93"/>
      <c r="QHR170" s="93"/>
      <c r="QHS170" s="93"/>
      <c r="QHT170" s="93"/>
      <c r="QHU170" s="93"/>
      <c r="QHV170" s="93"/>
      <c r="QHW170" s="93"/>
      <c r="QHX170" s="93"/>
      <c r="QHY170" s="93"/>
      <c r="QHZ170" s="93"/>
      <c r="QIA170" s="93"/>
      <c r="QIB170" s="93"/>
      <c r="QIC170" s="93"/>
      <c r="QID170" s="93"/>
      <c r="QIE170" s="93"/>
      <c r="QIF170" s="93"/>
      <c r="QIG170" s="93"/>
      <c r="QIH170" s="93"/>
      <c r="QII170" s="93"/>
      <c r="QIJ170" s="93"/>
      <c r="QIK170" s="93"/>
      <c r="QIL170" s="93"/>
      <c r="QIM170" s="93"/>
      <c r="QIN170" s="93"/>
      <c r="QIO170" s="93"/>
      <c r="QIP170" s="93"/>
      <c r="QIQ170" s="93"/>
      <c r="QIR170" s="93"/>
      <c r="QIS170" s="93"/>
      <c r="QIT170" s="93"/>
      <c r="QIU170" s="93"/>
      <c r="QIV170" s="93"/>
      <c r="QIW170" s="93"/>
      <c r="QIX170" s="93"/>
      <c r="QIY170" s="93"/>
      <c r="QIZ170" s="93"/>
      <c r="QJA170" s="93"/>
      <c r="QJB170" s="93"/>
      <c r="QJC170" s="93"/>
      <c r="QJD170" s="93"/>
      <c r="QJE170" s="93"/>
      <c r="QJF170" s="93"/>
      <c r="QJG170" s="93"/>
      <c r="QJH170" s="93"/>
      <c r="QJI170" s="93"/>
      <c r="QJJ170" s="93"/>
      <c r="QJK170" s="93"/>
      <c r="QJL170" s="93"/>
      <c r="QJM170" s="93"/>
      <c r="QJN170" s="93"/>
      <c r="QJO170" s="93"/>
      <c r="QJP170" s="93"/>
      <c r="QJQ170" s="93"/>
      <c r="QJR170" s="93"/>
      <c r="QJS170" s="93"/>
      <c r="QJT170" s="93"/>
      <c r="QJU170" s="93"/>
      <c r="QJV170" s="93"/>
      <c r="QJW170" s="93"/>
      <c r="QJX170" s="93"/>
      <c r="QJY170" s="93"/>
      <c r="QJZ170" s="93"/>
      <c r="QKA170" s="93"/>
      <c r="QKB170" s="93"/>
      <c r="QKC170" s="93"/>
      <c r="QKD170" s="93"/>
      <c r="QKE170" s="93"/>
      <c r="QKF170" s="93"/>
      <c r="QKG170" s="93"/>
      <c r="QKH170" s="93"/>
      <c r="QKI170" s="93"/>
      <c r="QKJ170" s="93"/>
      <c r="QKK170" s="93"/>
      <c r="QKL170" s="93"/>
      <c r="QKM170" s="93"/>
      <c r="QKN170" s="93"/>
      <c r="QKO170" s="93"/>
      <c r="QKP170" s="93"/>
      <c r="QKQ170" s="93"/>
      <c r="QKR170" s="93"/>
      <c r="QKS170" s="93"/>
      <c r="QKT170" s="93"/>
      <c r="QKU170" s="93"/>
      <c r="QKV170" s="93"/>
      <c r="QKW170" s="93"/>
      <c r="QKX170" s="93"/>
      <c r="QKY170" s="93"/>
      <c r="QKZ170" s="93"/>
      <c r="QLA170" s="93"/>
      <c r="QLB170" s="93"/>
      <c r="QLC170" s="93"/>
      <c r="QLD170" s="93"/>
      <c r="QLE170" s="93"/>
      <c r="QLF170" s="93"/>
      <c r="QLG170" s="93"/>
      <c r="QLH170" s="93"/>
      <c r="QLI170" s="93"/>
      <c r="QLJ170" s="93"/>
      <c r="QLK170" s="93"/>
      <c r="QLL170" s="93"/>
      <c r="QLM170" s="93"/>
      <c r="QLN170" s="93"/>
      <c r="QLO170" s="93"/>
      <c r="QLP170" s="93"/>
      <c r="QLQ170" s="93"/>
      <c r="QLR170" s="93"/>
      <c r="QLS170" s="93"/>
      <c r="QLT170" s="93"/>
      <c r="QLU170" s="93"/>
      <c r="QLV170" s="93"/>
      <c r="QLW170" s="93"/>
      <c r="QLX170" s="93"/>
      <c r="QLY170" s="93"/>
      <c r="QLZ170" s="93"/>
      <c r="QMA170" s="93"/>
      <c r="QMB170" s="93"/>
      <c r="QMC170" s="93"/>
      <c r="QMD170" s="93"/>
      <c r="QME170" s="93"/>
      <c r="QMF170" s="93"/>
      <c r="QMG170" s="93"/>
      <c r="QMH170" s="93"/>
      <c r="QMI170" s="93"/>
      <c r="QMJ170" s="93"/>
      <c r="QMK170" s="93"/>
      <c r="QML170" s="93"/>
      <c r="QMM170" s="93"/>
      <c r="QMN170" s="93"/>
      <c r="QMO170" s="93"/>
      <c r="QMP170" s="93"/>
      <c r="QMQ170" s="93"/>
      <c r="QMR170" s="93"/>
      <c r="QMS170" s="93"/>
      <c r="QMT170" s="93"/>
      <c r="QMU170" s="93"/>
      <c r="QMV170" s="93"/>
      <c r="QMW170" s="93"/>
      <c r="QMX170" s="93"/>
      <c r="QMY170" s="93"/>
      <c r="QMZ170" s="93"/>
      <c r="QNA170" s="93"/>
      <c r="QNB170" s="93"/>
      <c r="QNC170" s="93"/>
      <c r="QND170" s="93"/>
      <c r="QNE170" s="93"/>
      <c r="QNF170" s="93"/>
      <c r="QNG170" s="93"/>
      <c r="QNH170" s="93"/>
      <c r="QNI170" s="93"/>
      <c r="QNJ170" s="93"/>
      <c r="QNK170" s="93"/>
      <c r="QNL170" s="93"/>
      <c r="QNM170" s="93"/>
      <c r="QNN170" s="93"/>
      <c r="QNO170" s="93"/>
      <c r="QNP170" s="93"/>
      <c r="QNQ170" s="93"/>
      <c r="QNR170" s="93"/>
      <c r="QNS170" s="93"/>
      <c r="QNT170" s="93"/>
      <c r="QNU170" s="93"/>
      <c r="QNV170" s="93"/>
      <c r="QNW170" s="93"/>
      <c r="QNX170" s="93"/>
      <c r="QNY170" s="93"/>
      <c r="QNZ170" s="93"/>
      <c r="QOA170" s="93"/>
      <c r="QOB170" s="93"/>
      <c r="QOC170" s="93"/>
      <c r="QOD170" s="93"/>
      <c r="QOE170" s="93"/>
      <c r="QOF170" s="93"/>
      <c r="QOG170" s="93"/>
      <c r="QOH170" s="93"/>
      <c r="QOI170" s="93"/>
      <c r="QOJ170" s="93"/>
      <c r="QOK170" s="93"/>
      <c r="QOL170" s="93"/>
      <c r="QOM170" s="93"/>
      <c r="QON170" s="93"/>
      <c r="QOO170" s="93"/>
      <c r="QOP170" s="93"/>
      <c r="QOQ170" s="93"/>
      <c r="QOR170" s="93"/>
      <c r="QOS170" s="93"/>
      <c r="QOT170" s="93"/>
      <c r="QOU170" s="93"/>
      <c r="QOV170" s="93"/>
      <c r="QOW170" s="93"/>
      <c r="QOX170" s="93"/>
      <c r="QOY170" s="93"/>
      <c r="QOZ170" s="93"/>
      <c r="QPA170" s="93"/>
      <c r="QPB170" s="93"/>
      <c r="QPC170" s="93"/>
      <c r="QPD170" s="93"/>
      <c r="QPE170" s="93"/>
      <c r="QPF170" s="93"/>
      <c r="QPG170" s="93"/>
      <c r="QPH170" s="93"/>
      <c r="QPI170" s="93"/>
      <c r="QPJ170" s="93"/>
      <c r="QPK170" s="93"/>
      <c r="QPL170" s="93"/>
      <c r="QPM170" s="93"/>
      <c r="QPN170" s="93"/>
      <c r="QPO170" s="93"/>
      <c r="QPP170" s="93"/>
      <c r="QPQ170" s="93"/>
      <c r="QPR170" s="93"/>
      <c r="QPS170" s="93"/>
      <c r="QPT170" s="93"/>
      <c r="QPU170" s="93"/>
      <c r="QPV170" s="93"/>
      <c r="QPW170" s="93"/>
      <c r="QPX170" s="93"/>
      <c r="QPY170" s="93"/>
      <c r="QPZ170" s="93"/>
      <c r="QQA170" s="93"/>
      <c r="QQB170" s="93"/>
      <c r="QQC170" s="93"/>
      <c r="QQD170" s="93"/>
      <c r="QQE170" s="93"/>
      <c r="QQF170" s="93"/>
      <c r="QQG170" s="93"/>
      <c r="QQH170" s="93"/>
      <c r="QQI170" s="93"/>
      <c r="QQJ170" s="93"/>
      <c r="QQK170" s="93"/>
      <c r="QQL170" s="93"/>
      <c r="QQM170" s="93"/>
      <c r="QQN170" s="93"/>
      <c r="QQO170" s="93"/>
      <c r="QQP170" s="93"/>
      <c r="QQQ170" s="93"/>
      <c r="QQR170" s="93"/>
      <c r="QQS170" s="93"/>
      <c r="QQT170" s="93"/>
      <c r="QQU170" s="93"/>
      <c r="QQV170" s="93"/>
      <c r="QQW170" s="93"/>
      <c r="QQX170" s="93"/>
      <c r="QQY170" s="93"/>
      <c r="QQZ170" s="93"/>
      <c r="QRA170" s="93"/>
      <c r="QRB170" s="93"/>
      <c r="QRC170" s="93"/>
      <c r="QRD170" s="93"/>
      <c r="QRE170" s="93"/>
      <c r="QRF170" s="93"/>
      <c r="QRG170" s="93"/>
      <c r="QRH170" s="93"/>
      <c r="QRI170" s="93"/>
      <c r="QRJ170" s="93"/>
      <c r="QRK170" s="93"/>
      <c r="QRL170" s="93"/>
      <c r="QRM170" s="93"/>
      <c r="QRN170" s="93"/>
      <c r="QRO170" s="93"/>
      <c r="QRP170" s="93"/>
      <c r="QRQ170" s="93"/>
      <c r="QRR170" s="93"/>
      <c r="QRS170" s="93"/>
      <c r="QRT170" s="93"/>
      <c r="QRU170" s="93"/>
      <c r="QRV170" s="93"/>
      <c r="QRW170" s="93"/>
      <c r="QRX170" s="93"/>
      <c r="QRY170" s="93"/>
      <c r="QRZ170" s="93"/>
      <c r="QSA170" s="93"/>
      <c r="QSB170" s="93"/>
      <c r="QSC170" s="93"/>
      <c r="QSD170" s="93"/>
      <c r="QSE170" s="93"/>
      <c r="QSF170" s="93"/>
      <c r="QSG170" s="93"/>
      <c r="QSH170" s="93"/>
      <c r="QSI170" s="93"/>
      <c r="QSJ170" s="93"/>
      <c r="QSK170" s="93"/>
      <c r="QSL170" s="93"/>
      <c r="QSM170" s="93"/>
      <c r="QSN170" s="93"/>
      <c r="QSO170" s="93"/>
      <c r="QSP170" s="93"/>
      <c r="QSQ170" s="93"/>
      <c r="QSR170" s="93"/>
      <c r="QSS170" s="93"/>
      <c r="QST170" s="93"/>
      <c r="QSU170" s="93"/>
      <c r="QSV170" s="93"/>
      <c r="QSW170" s="93"/>
      <c r="QSX170" s="93"/>
      <c r="QSY170" s="93"/>
      <c r="QSZ170" s="93"/>
      <c r="QTA170" s="93"/>
      <c r="QTB170" s="93"/>
      <c r="QTC170" s="93"/>
      <c r="QTD170" s="93"/>
      <c r="QTE170" s="93"/>
      <c r="QTF170" s="93"/>
      <c r="QTG170" s="93"/>
      <c r="QTH170" s="93"/>
      <c r="QTI170" s="93"/>
      <c r="QTJ170" s="93"/>
      <c r="QTK170" s="93"/>
      <c r="QTL170" s="93"/>
      <c r="QTM170" s="93"/>
      <c r="QTN170" s="93"/>
      <c r="QTO170" s="93"/>
      <c r="QTP170" s="93"/>
      <c r="QTQ170" s="93"/>
      <c r="QTR170" s="93"/>
      <c r="QTS170" s="93"/>
      <c r="QTT170" s="93"/>
      <c r="QTU170" s="93"/>
      <c r="QTV170" s="93"/>
      <c r="QTW170" s="93"/>
      <c r="QTX170" s="93"/>
      <c r="QTY170" s="93"/>
      <c r="QTZ170" s="93"/>
      <c r="QUA170" s="93"/>
      <c r="QUB170" s="93"/>
      <c r="QUC170" s="93"/>
      <c r="QUD170" s="93"/>
      <c r="QUE170" s="93"/>
      <c r="QUF170" s="93"/>
      <c r="QUG170" s="93"/>
      <c r="QUH170" s="93"/>
      <c r="QUI170" s="93"/>
      <c r="QUJ170" s="93"/>
      <c r="QUK170" s="93"/>
      <c r="QUL170" s="93"/>
      <c r="QUM170" s="93"/>
      <c r="QUN170" s="93"/>
      <c r="QUO170" s="93"/>
      <c r="QUP170" s="93"/>
      <c r="QUQ170" s="93"/>
      <c r="QUR170" s="93"/>
      <c r="QUS170" s="93"/>
      <c r="QUT170" s="93"/>
      <c r="QUU170" s="93"/>
      <c r="QUV170" s="93"/>
      <c r="QUW170" s="93"/>
      <c r="QUX170" s="93"/>
      <c r="QUY170" s="93"/>
      <c r="QUZ170" s="93"/>
      <c r="QVA170" s="93"/>
      <c r="QVB170" s="93"/>
      <c r="QVC170" s="93"/>
      <c r="QVD170" s="93"/>
      <c r="QVE170" s="93"/>
      <c r="QVF170" s="93"/>
      <c r="QVG170" s="93"/>
      <c r="QVH170" s="93"/>
      <c r="QVI170" s="93"/>
      <c r="QVJ170" s="93"/>
      <c r="QVK170" s="93"/>
      <c r="QVL170" s="93"/>
      <c r="QVM170" s="93"/>
      <c r="QVN170" s="93"/>
      <c r="QVO170" s="93"/>
      <c r="QVP170" s="93"/>
      <c r="QVQ170" s="93"/>
      <c r="QVR170" s="93"/>
      <c r="QVS170" s="93"/>
      <c r="QVT170" s="93"/>
      <c r="QVU170" s="93"/>
      <c r="QVV170" s="93"/>
      <c r="QVW170" s="93"/>
      <c r="QVX170" s="93"/>
      <c r="QVY170" s="93"/>
      <c r="QVZ170" s="93"/>
      <c r="QWA170" s="93"/>
      <c r="QWB170" s="93"/>
      <c r="QWC170" s="93"/>
      <c r="QWD170" s="93"/>
      <c r="QWE170" s="93"/>
      <c r="QWF170" s="93"/>
      <c r="QWG170" s="93"/>
      <c r="QWH170" s="93"/>
      <c r="QWI170" s="93"/>
      <c r="QWJ170" s="93"/>
      <c r="QWK170" s="93"/>
      <c r="QWL170" s="93"/>
      <c r="QWM170" s="93"/>
      <c r="QWN170" s="93"/>
      <c r="QWO170" s="93"/>
      <c r="QWP170" s="93"/>
      <c r="QWQ170" s="93"/>
      <c r="QWR170" s="93"/>
      <c r="QWS170" s="93"/>
      <c r="QWT170" s="93"/>
      <c r="QWU170" s="93"/>
      <c r="QWV170" s="93"/>
      <c r="QWW170" s="93"/>
      <c r="QWX170" s="93"/>
      <c r="QWY170" s="93"/>
      <c r="QWZ170" s="93"/>
      <c r="QXA170" s="93"/>
      <c r="QXB170" s="93"/>
      <c r="QXC170" s="93"/>
      <c r="QXD170" s="93"/>
      <c r="QXE170" s="93"/>
      <c r="QXF170" s="93"/>
      <c r="QXG170" s="93"/>
      <c r="QXH170" s="93"/>
      <c r="QXI170" s="93"/>
      <c r="QXJ170" s="93"/>
      <c r="QXK170" s="93"/>
      <c r="QXL170" s="93"/>
      <c r="QXM170" s="93"/>
      <c r="QXN170" s="93"/>
      <c r="QXO170" s="93"/>
      <c r="QXP170" s="93"/>
      <c r="QXQ170" s="93"/>
      <c r="QXR170" s="93"/>
      <c r="QXS170" s="93"/>
      <c r="QXT170" s="93"/>
      <c r="QXU170" s="93"/>
      <c r="QXV170" s="93"/>
      <c r="QXW170" s="93"/>
      <c r="QXX170" s="93"/>
      <c r="QXY170" s="93"/>
      <c r="QXZ170" s="93"/>
      <c r="QYA170" s="93"/>
      <c r="QYB170" s="93"/>
      <c r="QYC170" s="93"/>
      <c r="QYD170" s="93"/>
      <c r="QYE170" s="93"/>
      <c r="QYF170" s="93"/>
      <c r="QYG170" s="93"/>
      <c r="QYH170" s="93"/>
      <c r="QYI170" s="93"/>
      <c r="QYJ170" s="93"/>
      <c r="QYK170" s="93"/>
      <c r="QYL170" s="93"/>
      <c r="QYM170" s="93"/>
      <c r="QYN170" s="93"/>
      <c r="QYO170" s="93"/>
      <c r="QYP170" s="93"/>
      <c r="QYQ170" s="93"/>
      <c r="QYR170" s="93"/>
      <c r="QYS170" s="93"/>
      <c r="QYT170" s="93"/>
      <c r="QYU170" s="93"/>
      <c r="QYV170" s="93"/>
      <c r="QYW170" s="93"/>
      <c r="QYX170" s="93"/>
      <c r="QYY170" s="93"/>
      <c r="QYZ170" s="93"/>
      <c r="QZA170" s="93"/>
      <c r="QZB170" s="93"/>
      <c r="QZC170" s="93"/>
      <c r="QZD170" s="93"/>
      <c r="QZE170" s="93"/>
      <c r="QZF170" s="93"/>
      <c r="QZG170" s="93"/>
      <c r="QZH170" s="93"/>
      <c r="QZI170" s="93"/>
      <c r="QZJ170" s="93"/>
      <c r="QZK170" s="93"/>
      <c r="QZL170" s="93"/>
      <c r="QZM170" s="93"/>
      <c r="QZN170" s="93"/>
      <c r="QZO170" s="93"/>
      <c r="QZP170" s="93"/>
      <c r="QZQ170" s="93"/>
      <c r="QZR170" s="93"/>
      <c r="QZS170" s="93"/>
      <c r="QZT170" s="93"/>
      <c r="QZU170" s="93"/>
      <c r="QZV170" s="93"/>
      <c r="QZW170" s="93"/>
      <c r="QZX170" s="93"/>
      <c r="QZY170" s="93"/>
      <c r="QZZ170" s="93"/>
      <c r="RAA170" s="93"/>
      <c r="RAB170" s="93"/>
      <c r="RAC170" s="93"/>
      <c r="RAD170" s="93"/>
      <c r="RAE170" s="93"/>
      <c r="RAF170" s="93"/>
      <c r="RAG170" s="93"/>
      <c r="RAH170" s="93"/>
      <c r="RAI170" s="93"/>
      <c r="RAJ170" s="93"/>
      <c r="RAK170" s="93"/>
      <c r="RAL170" s="93"/>
      <c r="RAM170" s="93"/>
      <c r="RAN170" s="93"/>
      <c r="RAO170" s="93"/>
      <c r="RAP170" s="93"/>
      <c r="RAQ170" s="93"/>
      <c r="RAR170" s="93"/>
      <c r="RAS170" s="93"/>
      <c r="RAT170" s="93"/>
      <c r="RAU170" s="93"/>
      <c r="RAV170" s="93"/>
      <c r="RAW170" s="93"/>
      <c r="RAX170" s="93"/>
      <c r="RAY170" s="93"/>
      <c r="RAZ170" s="93"/>
      <c r="RBA170" s="93"/>
      <c r="RBB170" s="93"/>
      <c r="RBC170" s="93"/>
      <c r="RBD170" s="93"/>
      <c r="RBE170" s="93"/>
      <c r="RBF170" s="93"/>
      <c r="RBG170" s="93"/>
      <c r="RBH170" s="93"/>
      <c r="RBI170" s="93"/>
      <c r="RBJ170" s="93"/>
      <c r="RBK170" s="93"/>
      <c r="RBL170" s="93"/>
      <c r="RBM170" s="93"/>
      <c r="RBN170" s="93"/>
      <c r="RBO170" s="93"/>
      <c r="RBP170" s="93"/>
      <c r="RBQ170" s="93"/>
      <c r="RBR170" s="93"/>
      <c r="RBS170" s="93"/>
      <c r="RBT170" s="93"/>
      <c r="RBU170" s="93"/>
      <c r="RBV170" s="93"/>
      <c r="RBW170" s="93"/>
      <c r="RBX170" s="93"/>
      <c r="RBY170" s="93"/>
      <c r="RBZ170" s="93"/>
      <c r="RCA170" s="93"/>
      <c r="RCB170" s="93"/>
      <c r="RCC170" s="93"/>
      <c r="RCD170" s="93"/>
      <c r="RCE170" s="93"/>
      <c r="RCF170" s="93"/>
      <c r="RCG170" s="93"/>
      <c r="RCH170" s="93"/>
      <c r="RCI170" s="93"/>
      <c r="RCJ170" s="93"/>
      <c r="RCK170" s="93"/>
      <c r="RCL170" s="93"/>
      <c r="RCM170" s="93"/>
      <c r="RCN170" s="93"/>
      <c r="RCO170" s="93"/>
      <c r="RCP170" s="93"/>
      <c r="RCQ170" s="93"/>
      <c r="RCR170" s="93"/>
      <c r="RCS170" s="93"/>
      <c r="RCT170" s="93"/>
      <c r="RCU170" s="93"/>
      <c r="RCV170" s="93"/>
      <c r="RCW170" s="93"/>
      <c r="RCX170" s="93"/>
      <c r="RCY170" s="93"/>
      <c r="RCZ170" s="93"/>
      <c r="RDA170" s="93"/>
      <c r="RDB170" s="93"/>
      <c r="RDC170" s="93"/>
      <c r="RDD170" s="93"/>
      <c r="RDE170" s="93"/>
      <c r="RDF170" s="93"/>
      <c r="RDG170" s="93"/>
      <c r="RDH170" s="93"/>
      <c r="RDI170" s="93"/>
      <c r="RDJ170" s="93"/>
      <c r="RDK170" s="93"/>
      <c r="RDL170" s="93"/>
      <c r="RDM170" s="93"/>
      <c r="RDN170" s="93"/>
      <c r="RDO170" s="93"/>
      <c r="RDP170" s="93"/>
      <c r="RDQ170" s="93"/>
      <c r="RDR170" s="93"/>
      <c r="RDS170" s="93"/>
      <c r="RDT170" s="93"/>
      <c r="RDU170" s="93"/>
      <c r="RDV170" s="93"/>
      <c r="RDW170" s="93"/>
      <c r="RDX170" s="93"/>
      <c r="RDY170" s="93"/>
      <c r="RDZ170" s="93"/>
      <c r="REA170" s="93"/>
      <c r="REB170" s="93"/>
      <c r="REC170" s="93"/>
      <c r="RED170" s="93"/>
      <c r="REE170" s="93"/>
      <c r="REF170" s="93"/>
      <c r="REG170" s="93"/>
      <c r="REH170" s="93"/>
      <c r="REI170" s="93"/>
      <c r="REJ170" s="93"/>
      <c r="REK170" s="93"/>
      <c r="REL170" s="93"/>
      <c r="REM170" s="93"/>
      <c r="REN170" s="93"/>
      <c r="REO170" s="93"/>
      <c r="REP170" s="93"/>
      <c r="REQ170" s="93"/>
      <c r="RER170" s="93"/>
      <c r="RES170" s="93"/>
      <c r="RET170" s="93"/>
      <c r="REU170" s="93"/>
      <c r="REV170" s="93"/>
      <c r="REW170" s="93"/>
      <c r="REX170" s="93"/>
      <c r="REY170" s="93"/>
      <c r="REZ170" s="93"/>
      <c r="RFA170" s="93"/>
      <c r="RFB170" s="93"/>
      <c r="RFC170" s="93"/>
      <c r="RFD170" s="93"/>
      <c r="RFE170" s="93"/>
      <c r="RFF170" s="93"/>
      <c r="RFG170" s="93"/>
      <c r="RFH170" s="93"/>
      <c r="RFI170" s="93"/>
      <c r="RFJ170" s="93"/>
      <c r="RFK170" s="93"/>
      <c r="RFL170" s="93"/>
      <c r="RFM170" s="93"/>
      <c r="RFN170" s="93"/>
      <c r="RFO170" s="93"/>
      <c r="RFP170" s="93"/>
      <c r="RFQ170" s="93"/>
      <c r="RFR170" s="93"/>
      <c r="RFS170" s="93"/>
      <c r="RFT170" s="93"/>
      <c r="RFU170" s="93"/>
      <c r="RFV170" s="93"/>
      <c r="RFW170" s="93"/>
      <c r="RFX170" s="93"/>
      <c r="RFY170" s="93"/>
      <c r="RFZ170" s="93"/>
      <c r="RGA170" s="93"/>
      <c r="RGB170" s="93"/>
      <c r="RGC170" s="93"/>
      <c r="RGD170" s="93"/>
      <c r="RGE170" s="93"/>
      <c r="RGF170" s="93"/>
      <c r="RGG170" s="93"/>
      <c r="RGH170" s="93"/>
      <c r="RGI170" s="93"/>
      <c r="RGJ170" s="93"/>
      <c r="RGK170" s="93"/>
      <c r="RGL170" s="93"/>
      <c r="RGM170" s="93"/>
      <c r="RGN170" s="93"/>
      <c r="RGO170" s="93"/>
      <c r="RGP170" s="93"/>
      <c r="RGQ170" s="93"/>
      <c r="RGR170" s="93"/>
      <c r="RGS170" s="93"/>
      <c r="RGT170" s="93"/>
      <c r="RGU170" s="93"/>
      <c r="RGV170" s="93"/>
      <c r="RGW170" s="93"/>
      <c r="RGX170" s="93"/>
      <c r="RGY170" s="93"/>
      <c r="RGZ170" s="93"/>
      <c r="RHA170" s="93"/>
      <c r="RHB170" s="93"/>
      <c r="RHC170" s="93"/>
      <c r="RHD170" s="93"/>
      <c r="RHE170" s="93"/>
      <c r="RHF170" s="93"/>
      <c r="RHG170" s="93"/>
      <c r="RHH170" s="93"/>
      <c r="RHI170" s="93"/>
      <c r="RHJ170" s="93"/>
      <c r="RHK170" s="93"/>
      <c r="RHL170" s="93"/>
      <c r="RHM170" s="93"/>
      <c r="RHN170" s="93"/>
      <c r="RHO170" s="93"/>
      <c r="RHP170" s="93"/>
      <c r="RHQ170" s="93"/>
      <c r="RHR170" s="93"/>
      <c r="RHS170" s="93"/>
      <c r="RHT170" s="93"/>
      <c r="RHU170" s="93"/>
      <c r="RHV170" s="93"/>
      <c r="RHW170" s="93"/>
      <c r="RHX170" s="93"/>
      <c r="RHY170" s="93"/>
      <c r="RHZ170" s="93"/>
      <c r="RIA170" s="93"/>
      <c r="RIB170" s="93"/>
      <c r="RIC170" s="93"/>
      <c r="RID170" s="93"/>
      <c r="RIE170" s="93"/>
      <c r="RIF170" s="93"/>
      <c r="RIG170" s="93"/>
      <c r="RIH170" s="93"/>
      <c r="RII170" s="93"/>
      <c r="RIJ170" s="93"/>
      <c r="RIK170" s="93"/>
      <c r="RIL170" s="93"/>
      <c r="RIM170" s="93"/>
      <c r="RIN170" s="93"/>
      <c r="RIO170" s="93"/>
      <c r="RIP170" s="93"/>
      <c r="RIQ170" s="93"/>
      <c r="RIR170" s="93"/>
      <c r="RIS170" s="93"/>
      <c r="RIT170" s="93"/>
      <c r="RIU170" s="93"/>
      <c r="RIV170" s="93"/>
      <c r="RIW170" s="93"/>
      <c r="RIX170" s="93"/>
      <c r="RIY170" s="93"/>
      <c r="RIZ170" s="93"/>
      <c r="RJA170" s="93"/>
      <c r="RJB170" s="93"/>
      <c r="RJC170" s="93"/>
      <c r="RJD170" s="93"/>
      <c r="RJE170" s="93"/>
      <c r="RJF170" s="93"/>
      <c r="RJG170" s="93"/>
      <c r="RJH170" s="93"/>
      <c r="RJI170" s="93"/>
      <c r="RJJ170" s="93"/>
      <c r="RJK170" s="93"/>
      <c r="RJL170" s="93"/>
      <c r="RJM170" s="93"/>
      <c r="RJN170" s="93"/>
      <c r="RJO170" s="93"/>
      <c r="RJP170" s="93"/>
      <c r="RJQ170" s="93"/>
      <c r="RJR170" s="93"/>
      <c r="RJS170" s="93"/>
      <c r="RJT170" s="93"/>
      <c r="RJU170" s="93"/>
      <c r="RJV170" s="93"/>
      <c r="RJW170" s="93"/>
      <c r="RJX170" s="93"/>
      <c r="RJY170" s="93"/>
      <c r="RJZ170" s="93"/>
      <c r="RKA170" s="93"/>
      <c r="RKB170" s="93"/>
      <c r="RKC170" s="93"/>
      <c r="RKD170" s="93"/>
      <c r="RKE170" s="93"/>
      <c r="RKF170" s="93"/>
      <c r="RKG170" s="93"/>
      <c r="RKH170" s="93"/>
      <c r="RKI170" s="93"/>
      <c r="RKJ170" s="93"/>
      <c r="RKK170" s="93"/>
      <c r="RKL170" s="93"/>
      <c r="RKM170" s="93"/>
      <c r="RKN170" s="93"/>
      <c r="RKO170" s="93"/>
      <c r="RKP170" s="93"/>
      <c r="RKQ170" s="93"/>
      <c r="RKR170" s="93"/>
      <c r="RKS170" s="93"/>
      <c r="RKT170" s="93"/>
      <c r="RKU170" s="93"/>
      <c r="RKV170" s="93"/>
      <c r="RKW170" s="93"/>
      <c r="RKX170" s="93"/>
      <c r="RKY170" s="93"/>
      <c r="RKZ170" s="93"/>
      <c r="RLA170" s="93"/>
      <c r="RLB170" s="93"/>
      <c r="RLC170" s="93"/>
      <c r="RLD170" s="93"/>
      <c r="RLE170" s="93"/>
      <c r="RLF170" s="93"/>
      <c r="RLG170" s="93"/>
      <c r="RLH170" s="93"/>
      <c r="RLI170" s="93"/>
      <c r="RLJ170" s="93"/>
      <c r="RLK170" s="93"/>
      <c r="RLL170" s="93"/>
      <c r="RLM170" s="93"/>
      <c r="RLN170" s="93"/>
      <c r="RLO170" s="93"/>
      <c r="RLP170" s="93"/>
      <c r="RLQ170" s="93"/>
      <c r="RLR170" s="93"/>
      <c r="RLS170" s="93"/>
      <c r="RLT170" s="93"/>
      <c r="RLU170" s="93"/>
      <c r="RLV170" s="93"/>
      <c r="RLW170" s="93"/>
      <c r="RLX170" s="93"/>
      <c r="RLY170" s="93"/>
      <c r="RLZ170" s="93"/>
      <c r="RMA170" s="93"/>
      <c r="RMB170" s="93"/>
      <c r="RMC170" s="93"/>
      <c r="RMD170" s="93"/>
      <c r="RME170" s="93"/>
      <c r="RMF170" s="93"/>
      <c r="RMG170" s="93"/>
      <c r="RMH170" s="93"/>
      <c r="RMI170" s="93"/>
      <c r="RMJ170" s="93"/>
      <c r="RMK170" s="93"/>
      <c r="RML170" s="93"/>
      <c r="RMM170" s="93"/>
      <c r="RMN170" s="93"/>
      <c r="RMO170" s="93"/>
      <c r="RMP170" s="93"/>
      <c r="RMQ170" s="93"/>
      <c r="RMR170" s="93"/>
      <c r="RMS170" s="93"/>
      <c r="RMT170" s="93"/>
      <c r="RMU170" s="93"/>
      <c r="RMV170" s="93"/>
      <c r="RMW170" s="93"/>
      <c r="RMX170" s="93"/>
      <c r="RMY170" s="93"/>
      <c r="RMZ170" s="93"/>
      <c r="RNA170" s="93"/>
      <c r="RNB170" s="93"/>
      <c r="RNC170" s="93"/>
      <c r="RND170" s="93"/>
      <c r="RNE170" s="93"/>
      <c r="RNF170" s="93"/>
      <c r="RNG170" s="93"/>
      <c r="RNH170" s="93"/>
      <c r="RNI170" s="93"/>
      <c r="RNJ170" s="93"/>
      <c r="RNK170" s="93"/>
      <c r="RNL170" s="93"/>
      <c r="RNM170" s="93"/>
      <c r="RNN170" s="93"/>
      <c r="RNO170" s="93"/>
      <c r="RNP170" s="93"/>
      <c r="RNQ170" s="93"/>
      <c r="RNR170" s="93"/>
      <c r="RNS170" s="93"/>
      <c r="RNT170" s="93"/>
      <c r="RNU170" s="93"/>
      <c r="RNV170" s="93"/>
      <c r="RNW170" s="93"/>
      <c r="RNX170" s="93"/>
      <c r="RNY170" s="93"/>
      <c r="RNZ170" s="93"/>
      <c r="ROA170" s="93"/>
      <c r="ROB170" s="93"/>
      <c r="ROC170" s="93"/>
      <c r="ROD170" s="93"/>
      <c r="ROE170" s="93"/>
      <c r="ROF170" s="93"/>
      <c r="ROG170" s="93"/>
      <c r="ROH170" s="93"/>
      <c r="ROI170" s="93"/>
      <c r="ROJ170" s="93"/>
      <c r="ROK170" s="93"/>
      <c r="ROL170" s="93"/>
      <c r="ROM170" s="93"/>
      <c r="RON170" s="93"/>
      <c r="ROO170" s="93"/>
      <c r="ROP170" s="93"/>
      <c r="ROQ170" s="93"/>
      <c r="ROR170" s="93"/>
      <c r="ROS170" s="93"/>
      <c r="ROT170" s="93"/>
      <c r="ROU170" s="93"/>
      <c r="ROV170" s="93"/>
      <c r="ROW170" s="93"/>
      <c r="ROX170" s="93"/>
      <c r="ROY170" s="93"/>
      <c r="ROZ170" s="93"/>
      <c r="RPA170" s="93"/>
      <c r="RPB170" s="93"/>
      <c r="RPC170" s="93"/>
      <c r="RPD170" s="93"/>
      <c r="RPE170" s="93"/>
      <c r="RPF170" s="93"/>
      <c r="RPG170" s="93"/>
      <c r="RPH170" s="93"/>
      <c r="RPI170" s="93"/>
      <c r="RPJ170" s="93"/>
      <c r="RPK170" s="93"/>
      <c r="RPL170" s="93"/>
      <c r="RPM170" s="93"/>
      <c r="RPN170" s="93"/>
      <c r="RPO170" s="93"/>
      <c r="RPP170" s="93"/>
      <c r="RPQ170" s="93"/>
      <c r="RPR170" s="93"/>
      <c r="RPS170" s="93"/>
      <c r="RPT170" s="93"/>
      <c r="RPU170" s="93"/>
      <c r="RPV170" s="93"/>
      <c r="RPW170" s="93"/>
      <c r="RPX170" s="93"/>
      <c r="RPY170" s="93"/>
      <c r="RPZ170" s="93"/>
      <c r="RQA170" s="93"/>
      <c r="RQB170" s="93"/>
      <c r="RQC170" s="93"/>
      <c r="RQD170" s="93"/>
      <c r="RQE170" s="93"/>
      <c r="RQF170" s="93"/>
      <c r="RQG170" s="93"/>
      <c r="RQH170" s="93"/>
      <c r="RQI170" s="93"/>
      <c r="RQJ170" s="93"/>
      <c r="RQK170" s="93"/>
      <c r="RQL170" s="93"/>
      <c r="RQM170" s="93"/>
      <c r="RQN170" s="93"/>
      <c r="RQO170" s="93"/>
      <c r="RQP170" s="93"/>
      <c r="RQQ170" s="93"/>
      <c r="RQR170" s="93"/>
      <c r="RQS170" s="93"/>
      <c r="RQT170" s="93"/>
      <c r="RQU170" s="93"/>
      <c r="RQV170" s="93"/>
      <c r="RQW170" s="93"/>
      <c r="RQX170" s="93"/>
      <c r="RQY170" s="93"/>
      <c r="RQZ170" s="93"/>
      <c r="RRA170" s="93"/>
      <c r="RRB170" s="93"/>
      <c r="RRC170" s="93"/>
      <c r="RRD170" s="93"/>
      <c r="RRE170" s="93"/>
      <c r="RRF170" s="93"/>
      <c r="RRG170" s="93"/>
      <c r="RRH170" s="93"/>
      <c r="RRI170" s="93"/>
      <c r="RRJ170" s="93"/>
      <c r="RRK170" s="93"/>
      <c r="RRL170" s="93"/>
      <c r="RRM170" s="93"/>
      <c r="RRN170" s="93"/>
      <c r="RRO170" s="93"/>
      <c r="RRP170" s="93"/>
      <c r="RRQ170" s="93"/>
      <c r="RRR170" s="93"/>
      <c r="RRS170" s="93"/>
      <c r="RRT170" s="93"/>
      <c r="RRU170" s="93"/>
      <c r="RRV170" s="93"/>
      <c r="RRW170" s="93"/>
      <c r="RRX170" s="93"/>
      <c r="RRY170" s="93"/>
      <c r="RRZ170" s="93"/>
      <c r="RSA170" s="93"/>
      <c r="RSB170" s="93"/>
      <c r="RSC170" s="93"/>
      <c r="RSD170" s="93"/>
      <c r="RSE170" s="93"/>
      <c r="RSF170" s="93"/>
      <c r="RSG170" s="93"/>
      <c r="RSH170" s="93"/>
      <c r="RSI170" s="93"/>
      <c r="RSJ170" s="93"/>
      <c r="RSK170" s="93"/>
      <c r="RSL170" s="93"/>
      <c r="RSM170" s="93"/>
      <c r="RSN170" s="93"/>
      <c r="RSO170" s="93"/>
      <c r="RSP170" s="93"/>
      <c r="RSQ170" s="93"/>
      <c r="RSR170" s="93"/>
      <c r="RSS170" s="93"/>
      <c r="RST170" s="93"/>
      <c r="RSU170" s="93"/>
      <c r="RSV170" s="93"/>
      <c r="RSW170" s="93"/>
      <c r="RSX170" s="93"/>
      <c r="RSY170" s="93"/>
      <c r="RSZ170" s="93"/>
      <c r="RTA170" s="93"/>
      <c r="RTB170" s="93"/>
      <c r="RTC170" s="93"/>
      <c r="RTD170" s="93"/>
      <c r="RTE170" s="93"/>
      <c r="RTF170" s="93"/>
      <c r="RTG170" s="93"/>
      <c r="RTH170" s="93"/>
      <c r="RTI170" s="93"/>
      <c r="RTJ170" s="93"/>
      <c r="RTK170" s="93"/>
      <c r="RTL170" s="93"/>
      <c r="RTM170" s="93"/>
      <c r="RTN170" s="93"/>
      <c r="RTO170" s="93"/>
      <c r="RTP170" s="93"/>
      <c r="RTQ170" s="93"/>
      <c r="RTR170" s="93"/>
      <c r="RTS170" s="93"/>
      <c r="RTT170" s="93"/>
      <c r="RTU170" s="93"/>
      <c r="RTV170" s="93"/>
      <c r="RTW170" s="93"/>
      <c r="RTX170" s="93"/>
      <c r="RTY170" s="93"/>
      <c r="RTZ170" s="93"/>
      <c r="RUA170" s="93"/>
      <c r="RUB170" s="93"/>
      <c r="RUC170" s="93"/>
      <c r="RUD170" s="93"/>
      <c r="RUE170" s="93"/>
      <c r="RUF170" s="93"/>
      <c r="RUG170" s="93"/>
      <c r="RUH170" s="93"/>
      <c r="RUI170" s="93"/>
      <c r="RUJ170" s="93"/>
      <c r="RUK170" s="93"/>
      <c r="RUL170" s="93"/>
      <c r="RUM170" s="93"/>
      <c r="RUN170" s="93"/>
      <c r="RUO170" s="93"/>
      <c r="RUP170" s="93"/>
      <c r="RUQ170" s="93"/>
      <c r="RUR170" s="93"/>
      <c r="RUS170" s="93"/>
      <c r="RUT170" s="93"/>
      <c r="RUU170" s="93"/>
      <c r="RUV170" s="93"/>
      <c r="RUW170" s="93"/>
      <c r="RUX170" s="93"/>
      <c r="RUY170" s="93"/>
      <c r="RUZ170" s="93"/>
      <c r="RVA170" s="93"/>
      <c r="RVB170" s="93"/>
      <c r="RVC170" s="93"/>
      <c r="RVD170" s="93"/>
      <c r="RVE170" s="93"/>
      <c r="RVF170" s="93"/>
      <c r="RVG170" s="93"/>
      <c r="RVH170" s="93"/>
      <c r="RVI170" s="93"/>
      <c r="RVJ170" s="93"/>
      <c r="RVK170" s="93"/>
      <c r="RVL170" s="93"/>
      <c r="RVM170" s="93"/>
      <c r="RVN170" s="93"/>
      <c r="RVO170" s="93"/>
      <c r="RVP170" s="93"/>
      <c r="RVQ170" s="93"/>
      <c r="RVR170" s="93"/>
      <c r="RVS170" s="93"/>
      <c r="RVT170" s="93"/>
      <c r="RVU170" s="93"/>
      <c r="RVV170" s="93"/>
      <c r="RVW170" s="93"/>
      <c r="RVX170" s="93"/>
      <c r="RVY170" s="93"/>
      <c r="RVZ170" s="93"/>
      <c r="RWA170" s="93"/>
      <c r="RWB170" s="93"/>
      <c r="RWC170" s="93"/>
      <c r="RWD170" s="93"/>
      <c r="RWE170" s="93"/>
      <c r="RWF170" s="93"/>
      <c r="RWG170" s="93"/>
      <c r="RWH170" s="93"/>
      <c r="RWI170" s="93"/>
      <c r="RWJ170" s="93"/>
      <c r="RWK170" s="93"/>
      <c r="RWL170" s="93"/>
      <c r="RWM170" s="93"/>
      <c r="RWN170" s="93"/>
      <c r="RWO170" s="93"/>
      <c r="RWP170" s="93"/>
      <c r="RWQ170" s="93"/>
      <c r="RWR170" s="93"/>
      <c r="RWS170" s="93"/>
      <c r="RWT170" s="93"/>
      <c r="RWU170" s="93"/>
      <c r="RWV170" s="93"/>
      <c r="RWW170" s="93"/>
      <c r="RWX170" s="93"/>
      <c r="RWY170" s="93"/>
      <c r="RWZ170" s="93"/>
      <c r="RXA170" s="93"/>
      <c r="RXB170" s="93"/>
      <c r="RXC170" s="93"/>
      <c r="RXD170" s="93"/>
      <c r="RXE170" s="93"/>
      <c r="RXF170" s="93"/>
      <c r="RXG170" s="93"/>
      <c r="RXH170" s="93"/>
      <c r="RXI170" s="93"/>
      <c r="RXJ170" s="93"/>
      <c r="RXK170" s="93"/>
      <c r="RXL170" s="93"/>
      <c r="RXM170" s="93"/>
      <c r="RXN170" s="93"/>
      <c r="RXO170" s="93"/>
      <c r="RXP170" s="93"/>
      <c r="RXQ170" s="93"/>
      <c r="RXR170" s="93"/>
      <c r="RXS170" s="93"/>
      <c r="RXT170" s="93"/>
      <c r="RXU170" s="93"/>
      <c r="RXV170" s="93"/>
      <c r="RXW170" s="93"/>
      <c r="RXX170" s="93"/>
      <c r="RXY170" s="93"/>
      <c r="RXZ170" s="93"/>
      <c r="RYA170" s="93"/>
      <c r="RYB170" s="93"/>
      <c r="RYC170" s="93"/>
      <c r="RYD170" s="93"/>
      <c r="RYE170" s="93"/>
      <c r="RYF170" s="93"/>
      <c r="RYG170" s="93"/>
      <c r="RYH170" s="93"/>
      <c r="RYI170" s="93"/>
      <c r="RYJ170" s="93"/>
      <c r="RYK170" s="93"/>
      <c r="RYL170" s="93"/>
      <c r="RYM170" s="93"/>
      <c r="RYN170" s="93"/>
      <c r="RYO170" s="93"/>
      <c r="RYP170" s="93"/>
      <c r="RYQ170" s="93"/>
      <c r="RYR170" s="93"/>
      <c r="RYS170" s="93"/>
      <c r="RYT170" s="93"/>
      <c r="RYU170" s="93"/>
      <c r="RYV170" s="93"/>
      <c r="RYW170" s="93"/>
      <c r="RYX170" s="93"/>
      <c r="RYY170" s="93"/>
      <c r="RYZ170" s="93"/>
      <c r="RZA170" s="93"/>
      <c r="RZB170" s="93"/>
      <c r="RZC170" s="93"/>
      <c r="RZD170" s="93"/>
      <c r="RZE170" s="93"/>
      <c r="RZF170" s="93"/>
      <c r="RZG170" s="93"/>
      <c r="RZH170" s="93"/>
      <c r="RZI170" s="93"/>
      <c r="RZJ170" s="93"/>
      <c r="RZK170" s="93"/>
      <c r="RZL170" s="93"/>
      <c r="RZM170" s="93"/>
      <c r="RZN170" s="93"/>
      <c r="RZO170" s="93"/>
      <c r="RZP170" s="93"/>
      <c r="RZQ170" s="93"/>
      <c r="RZR170" s="93"/>
      <c r="RZS170" s="93"/>
      <c r="RZT170" s="93"/>
      <c r="RZU170" s="93"/>
      <c r="RZV170" s="93"/>
      <c r="RZW170" s="93"/>
      <c r="RZX170" s="93"/>
      <c r="RZY170" s="93"/>
      <c r="RZZ170" s="93"/>
      <c r="SAA170" s="93"/>
      <c r="SAB170" s="93"/>
      <c r="SAC170" s="93"/>
      <c r="SAD170" s="93"/>
      <c r="SAE170" s="93"/>
      <c r="SAF170" s="93"/>
      <c r="SAG170" s="93"/>
      <c r="SAH170" s="93"/>
      <c r="SAI170" s="93"/>
      <c r="SAJ170" s="93"/>
      <c r="SAK170" s="93"/>
      <c r="SAL170" s="93"/>
      <c r="SAM170" s="93"/>
      <c r="SAN170" s="93"/>
      <c r="SAO170" s="93"/>
      <c r="SAP170" s="93"/>
      <c r="SAQ170" s="93"/>
      <c r="SAR170" s="93"/>
      <c r="SAS170" s="93"/>
      <c r="SAT170" s="93"/>
      <c r="SAU170" s="93"/>
      <c r="SAV170" s="93"/>
      <c r="SAW170" s="93"/>
      <c r="SAX170" s="93"/>
      <c r="SAY170" s="93"/>
      <c r="SAZ170" s="93"/>
      <c r="SBA170" s="93"/>
      <c r="SBB170" s="93"/>
      <c r="SBC170" s="93"/>
      <c r="SBD170" s="93"/>
      <c r="SBE170" s="93"/>
      <c r="SBF170" s="93"/>
      <c r="SBG170" s="93"/>
      <c r="SBH170" s="93"/>
      <c r="SBI170" s="93"/>
      <c r="SBJ170" s="93"/>
      <c r="SBK170" s="93"/>
      <c r="SBL170" s="93"/>
      <c r="SBM170" s="93"/>
      <c r="SBN170" s="93"/>
      <c r="SBO170" s="93"/>
      <c r="SBP170" s="93"/>
      <c r="SBQ170" s="93"/>
      <c r="SBR170" s="93"/>
      <c r="SBS170" s="93"/>
      <c r="SBT170" s="93"/>
      <c r="SBU170" s="93"/>
      <c r="SBV170" s="93"/>
      <c r="SBW170" s="93"/>
      <c r="SBX170" s="93"/>
      <c r="SBY170" s="93"/>
      <c r="SBZ170" s="93"/>
      <c r="SCA170" s="93"/>
      <c r="SCB170" s="93"/>
      <c r="SCC170" s="93"/>
      <c r="SCD170" s="93"/>
      <c r="SCE170" s="93"/>
      <c r="SCF170" s="93"/>
      <c r="SCG170" s="93"/>
      <c r="SCH170" s="93"/>
      <c r="SCI170" s="93"/>
      <c r="SCJ170" s="93"/>
      <c r="SCK170" s="93"/>
      <c r="SCL170" s="93"/>
      <c r="SCM170" s="93"/>
      <c r="SCN170" s="93"/>
      <c r="SCO170" s="93"/>
      <c r="SCP170" s="93"/>
      <c r="SCQ170" s="93"/>
      <c r="SCR170" s="93"/>
      <c r="SCS170" s="93"/>
      <c r="SCT170" s="93"/>
      <c r="SCU170" s="93"/>
      <c r="SCV170" s="93"/>
      <c r="SCW170" s="93"/>
      <c r="SCX170" s="93"/>
      <c r="SCY170" s="93"/>
      <c r="SCZ170" s="93"/>
      <c r="SDA170" s="93"/>
      <c r="SDB170" s="93"/>
      <c r="SDC170" s="93"/>
      <c r="SDD170" s="93"/>
      <c r="SDE170" s="93"/>
      <c r="SDF170" s="93"/>
      <c r="SDG170" s="93"/>
      <c r="SDH170" s="93"/>
      <c r="SDI170" s="93"/>
      <c r="SDJ170" s="93"/>
      <c r="SDK170" s="93"/>
      <c r="SDL170" s="93"/>
      <c r="SDM170" s="93"/>
      <c r="SDN170" s="93"/>
      <c r="SDO170" s="93"/>
      <c r="SDP170" s="93"/>
      <c r="SDQ170" s="93"/>
      <c r="SDR170" s="93"/>
      <c r="SDS170" s="93"/>
      <c r="SDT170" s="93"/>
      <c r="SDU170" s="93"/>
      <c r="SDV170" s="93"/>
      <c r="SDW170" s="93"/>
      <c r="SDX170" s="93"/>
      <c r="SDY170" s="93"/>
      <c r="SDZ170" s="93"/>
      <c r="SEA170" s="93"/>
      <c r="SEB170" s="93"/>
      <c r="SEC170" s="93"/>
      <c r="SED170" s="93"/>
      <c r="SEE170" s="93"/>
      <c r="SEF170" s="93"/>
      <c r="SEG170" s="93"/>
      <c r="SEH170" s="93"/>
      <c r="SEI170" s="93"/>
      <c r="SEJ170" s="93"/>
      <c r="SEK170" s="93"/>
      <c r="SEL170" s="93"/>
      <c r="SEM170" s="93"/>
      <c r="SEN170" s="93"/>
      <c r="SEO170" s="93"/>
      <c r="SEP170" s="93"/>
      <c r="SEQ170" s="93"/>
      <c r="SER170" s="93"/>
      <c r="SES170" s="93"/>
      <c r="SET170" s="93"/>
      <c r="SEU170" s="93"/>
      <c r="SEV170" s="93"/>
      <c r="SEW170" s="93"/>
      <c r="SEX170" s="93"/>
      <c r="SEY170" s="93"/>
      <c r="SEZ170" s="93"/>
      <c r="SFA170" s="93"/>
      <c r="SFB170" s="93"/>
      <c r="SFC170" s="93"/>
      <c r="SFD170" s="93"/>
      <c r="SFE170" s="93"/>
      <c r="SFF170" s="93"/>
      <c r="SFG170" s="93"/>
      <c r="SFH170" s="93"/>
      <c r="SFI170" s="93"/>
      <c r="SFJ170" s="93"/>
      <c r="SFK170" s="93"/>
      <c r="SFL170" s="93"/>
      <c r="SFM170" s="93"/>
      <c r="SFN170" s="93"/>
      <c r="SFO170" s="93"/>
      <c r="SFP170" s="93"/>
      <c r="SFQ170" s="93"/>
      <c r="SFR170" s="93"/>
      <c r="SFS170" s="93"/>
      <c r="SFT170" s="93"/>
      <c r="SFU170" s="93"/>
      <c r="SFV170" s="93"/>
      <c r="SFW170" s="93"/>
      <c r="SFX170" s="93"/>
      <c r="SFY170" s="93"/>
      <c r="SFZ170" s="93"/>
      <c r="SGA170" s="93"/>
      <c r="SGB170" s="93"/>
      <c r="SGC170" s="93"/>
      <c r="SGD170" s="93"/>
      <c r="SGE170" s="93"/>
      <c r="SGF170" s="93"/>
      <c r="SGG170" s="93"/>
      <c r="SGH170" s="93"/>
      <c r="SGI170" s="93"/>
      <c r="SGJ170" s="93"/>
      <c r="SGK170" s="93"/>
      <c r="SGL170" s="93"/>
      <c r="SGM170" s="93"/>
      <c r="SGN170" s="93"/>
      <c r="SGO170" s="93"/>
      <c r="SGP170" s="93"/>
      <c r="SGQ170" s="93"/>
      <c r="SGR170" s="93"/>
      <c r="SGS170" s="93"/>
      <c r="SGT170" s="93"/>
      <c r="SGU170" s="93"/>
      <c r="SGV170" s="93"/>
      <c r="SGW170" s="93"/>
      <c r="SGX170" s="93"/>
      <c r="SGY170" s="93"/>
      <c r="SGZ170" s="93"/>
      <c r="SHA170" s="93"/>
      <c r="SHB170" s="93"/>
      <c r="SHC170" s="93"/>
      <c r="SHD170" s="93"/>
      <c r="SHE170" s="93"/>
      <c r="SHF170" s="93"/>
      <c r="SHG170" s="93"/>
      <c r="SHH170" s="93"/>
      <c r="SHI170" s="93"/>
      <c r="SHJ170" s="93"/>
      <c r="SHK170" s="93"/>
      <c r="SHL170" s="93"/>
      <c r="SHM170" s="93"/>
      <c r="SHN170" s="93"/>
      <c r="SHO170" s="93"/>
      <c r="SHP170" s="93"/>
      <c r="SHQ170" s="93"/>
      <c r="SHR170" s="93"/>
      <c r="SHS170" s="93"/>
      <c r="SHT170" s="93"/>
      <c r="SHU170" s="93"/>
      <c r="SHV170" s="93"/>
      <c r="SHW170" s="93"/>
      <c r="SHX170" s="93"/>
      <c r="SHY170" s="93"/>
      <c r="SHZ170" s="93"/>
      <c r="SIA170" s="93"/>
      <c r="SIB170" s="93"/>
      <c r="SIC170" s="93"/>
      <c r="SID170" s="93"/>
      <c r="SIE170" s="93"/>
      <c r="SIF170" s="93"/>
      <c r="SIG170" s="93"/>
      <c r="SIH170" s="93"/>
      <c r="SII170" s="93"/>
      <c r="SIJ170" s="93"/>
      <c r="SIK170" s="93"/>
      <c r="SIL170" s="93"/>
      <c r="SIM170" s="93"/>
      <c r="SIN170" s="93"/>
      <c r="SIO170" s="93"/>
      <c r="SIP170" s="93"/>
      <c r="SIQ170" s="93"/>
      <c r="SIR170" s="93"/>
      <c r="SIS170" s="93"/>
      <c r="SIT170" s="93"/>
      <c r="SIU170" s="93"/>
      <c r="SIV170" s="93"/>
      <c r="SIW170" s="93"/>
      <c r="SIX170" s="93"/>
      <c r="SIY170" s="93"/>
      <c r="SIZ170" s="93"/>
      <c r="SJA170" s="93"/>
      <c r="SJB170" s="93"/>
      <c r="SJC170" s="93"/>
      <c r="SJD170" s="93"/>
      <c r="SJE170" s="93"/>
      <c r="SJF170" s="93"/>
      <c r="SJG170" s="93"/>
      <c r="SJH170" s="93"/>
      <c r="SJI170" s="93"/>
      <c r="SJJ170" s="93"/>
      <c r="SJK170" s="93"/>
      <c r="SJL170" s="93"/>
      <c r="SJM170" s="93"/>
      <c r="SJN170" s="93"/>
      <c r="SJO170" s="93"/>
      <c r="SJP170" s="93"/>
      <c r="SJQ170" s="93"/>
      <c r="SJR170" s="93"/>
      <c r="SJS170" s="93"/>
      <c r="SJT170" s="93"/>
      <c r="SJU170" s="93"/>
      <c r="SJV170" s="93"/>
      <c r="SJW170" s="93"/>
      <c r="SJX170" s="93"/>
      <c r="SJY170" s="93"/>
      <c r="SJZ170" s="93"/>
      <c r="SKA170" s="93"/>
      <c r="SKB170" s="93"/>
      <c r="SKC170" s="93"/>
      <c r="SKD170" s="93"/>
      <c r="SKE170" s="93"/>
      <c r="SKF170" s="93"/>
      <c r="SKG170" s="93"/>
      <c r="SKH170" s="93"/>
      <c r="SKI170" s="93"/>
      <c r="SKJ170" s="93"/>
      <c r="SKK170" s="93"/>
      <c r="SKL170" s="93"/>
      <c r="SKM170" s="93"/>
      <c r="SKN170" s="93"/>
      <c r="SKO170" s="93"/>
      <c r="SKP170" s="93"/>
      <c r="SKQ170" s="93"/>
      <c r="SKR170" s="93"/>
      <c r="SKS170" s="93"/>
      <c r="SKT170" s="93"/>
      <c r="SKU170" s="93"/>
      <c r="SKV170" s="93"/>
      <c r="SKW170" s="93"/>
      <c r="SKX170" s="93"/>
      <c r="SKY170" s="93"/>
      <c r="SKZ170" s="93"/>
      <c r="SLA170" s="93"/>
      <c r="SLB170" s="93"/>
      <c r="SLC170" s="93"/>
      <c r="SLD170" s="93"/>
      <c r="SLE170" s="93"/>
      <c r="SLF170" s="93"/>
      <c r="SLG170" s="93"/>
      <c r="SLH170" s="93"/>
      <c r="SLI170" s="93"/>
      <c r="SLJ170" s="93"/>
      <c r="SLK170" s="93"/>
      <c r="SLL170" s="93"/>
      <c r="SLM170" s="93"/>
      <c r="SLN170" s="93"/>
      <c r="SLO170" s="93"/>
      <c r="SLP170" s="93"/>
      <c r="SLQ170" s="93"/>
      <c r="SLR170" s="93"/>
      <c r="SLS170" s="93"/>
      <c r="SLT170" s="93"/>
      <c r="SLU170" s="93"/>
      <c r="SLV170" s="93"/>
      <c r="SLW170" s="93"/>
      <c r="SLX170" s="93"/>
      <c r="SLY170" s="93"/>
      <c r="SLZ170" s="93"/>
      <c r="SMA170" s="93"/>
      <c r="SMB170" s="93"/>
      <c r="SMC170" s="93"/>
      <c r="SMD170" s="93"/>
      <c r="SME170" s="93"/>
      <c r="SMF170" s="93"/>
      <c r="SMG170" s="93"/>
      <c r="SMH170" s="93"/>
      <c r="SMI170" s="93"/>
      <c r="SMJ170" s="93"/>
      <c r="SMK170" s="93"/>
      <c r="SML170" s="93"/>
      <c r="SMM170" s="93"/>
      <c r="SMN170" s="93"/>
      <c r="SMO170" s="93"/>
      <c r="SMP170" s="93"/>
      <c r="SMQ170" s="93"/>
      <c r="SMR170" s="93"/>
      <c r="SMS170" s="93"/>
      <c r="SMT170" s="93"/>
      <c r="SMU170" s="93"/>
      <c r="SMV170" s="93"/>
      <c r="SMW170" s="93"/>
      <c r="SMX170" s="93"/>
      <c r="SMY170" s="93"/>
      <c r="SMZ170" s="93"/>
      <c r="SNA170" s="93"/>
      <c r="SNB170" s="93"/>
      <c r="SNC170" s="93"/>
      <c r="SND170" s="93"/>
      <c r="SNE170" s="93"/>
      <c r="SNF170" s="93"/>
      <c r="SNG170" s="93"/>
      <c r="SNH170" s="93"/>
      <c r="SNI170" s="93"/>
      <c r="SNJ170" s="93"/>
      <c r="SNK170" s="93"/>
      <c r="SNL170" s="93"/>
      <c r="SNM170" s="93"/>
      <c r="SNN170" s="93"/>
      <c r="SNO170" s="93"/>
      <c r="SNP170" s="93"/>
      <c r="SNQ170" s="93"/>
      <c r="SNR170" s="93"/>
      <c r="SNS170" s="93"/>
      <c r="SNT170" s="93"/>
      <c r="SNU170" s="93"/>
      <c r="SNV170" s="93"/>
      <c r="SNW170" s="93"/>
      <c r="SNX170" s="93"/>
      <c r="SNY170" s="93"/>
      <c r="SNZ170" s="93"/>
      <c r="SOA170" s="93"/>
      <c r="SOB170" s="93"/>
      <c r="SOC170" s="93"/>
      <c r="SOD170" s="93"/>
      <c r="SOE170" s="93"/>
      <c r="SOF170" s="93"/>
      <c r="SOG170" s="93"/>
      <c r="SOH170" s="93"/>
      <c r="SOI170" s="93"/>
      <c r="SOJ170" s="93"/>
      <c r="SOK170" s="93"/>
      <c r="SOL170" s="93"/>
      <c r="SOM170" s="93"/>
      <c r="SON170" s="93"/>
      <c r="SOO170" s="93"/>
      <c r="SOP170" s="93"/>
      <c r="SOQ170" s="93"/>
      <c r="SOR170" s="93"/>
      <c r="SOS170" s="93"/>
      <c r="SOT170" s="93"/>
      <c r="SOU170" s="93"/>
      <c r="SOV170" s="93"/>
      <c r="SOW170" s="93"/>
      <c r="SOX170" s="93"/>
      <c r="SOY170" s="93"/>
      <c r="SOZ170" s="93"/>
      <c r="SPA170" s="93"/>
      <c r="SPB170" s="93"/>
      <c r="SPC170" s="93"/>
      <c r="SPD170" s="93"/>
      <c r="SPE170" s="93"/>
      <c r="SPF170" s="93"/>
      <c r="SPG170" s="93"/>
      <c r="SPH170" s="93"/>
      <c r="SPI170" s="93"/>
      <c r="SPJ170" s="93"/>
      <c r="SPK170" s="93"/>
      <c r="SPL170" s="93"/>
      <c r="SPM170" s="93"/>
      <c r="SPN170" s="93"/>
      <c r="SPO170" s="93"/>
      <c r="SPP170" s="93"/>
      <c r="SPQ170" s="93"/>
      <c r="SPR170" s="93"/>
      <c r="SPS170" s="93"/>
      <c r="SPT170" s="93"/>
      <c r="SPU170" s="93"/>
      <c r="SPV170" s="93"/>
      <c r="SPW170" s="93"/>
      <c r="SPX170" s="93"/>
      <c r="SPY170" s="93"/>
      <c r="SPZ170" s="93"/>
      <c r="SQA170" s="93"/>
      <c r="SQB170" s="93"/>
      <c r="SQC170" s="93"/>
      <c r="SQD170" s="93"/>
      <c r="SQE170" s="93"/>
      <c r="SQF170" s="93"/>
      <c r="SQG170" s="93"/>
      <c r="SQH170" s="93"/>
      <c r="SQI170" s="93"/>
      <c r="SQJ170" s="93"/>
      <c r="SQK170" s="93"/>
      <c r="SQL170" s="93"/>
      <c r="SQM170" s="93"/>
      <c r="SQN170" s="93"/>
      <c r="SQO170" s="93"/>
      <c r="SQP170" s="93"/>
      <c r="SQQ170" s="93"/>
      <c r="SQR170" s="93"/>
      <c r="SQS170" s="93"/>
      <c r="SQT170" s="93"/>
      <c r="SQU170" s="93"/>
      <c r="SQV170" s="93"/>
      <c r="SQW170" s="93"/>
      <c r="SQX170" s="93"/>
      <c r="SQY170" s="93"/>
      <c r="SQZ170" s="93"/>
      <c r="SRA170" s="93"/>
      <c r="SRB170" s="93"/>
      <c r="SRC170" s="93"/>
      <c r="SRD170" s="93"/>
      <c r="SRE170" s="93"/>
      <c r="SRF170" s="93"/>
      <c r="SRG170" s="93"/>
      <c r="SRH170" s="93"/>
      <c r="SRI170" s="93"/>
      <c r="SRJ170" s="93"/>
      <c r="SRK170" s="93"/>
      <c r="SRL170" s="93"/>
      <c r="SRM170" s="93"/>
      <c r="SRN170" s="93"/>
      <c r="SRO170" s="93"/>
      <c r="SRP170" s="93"/>
      <c r="SRQ170" s="93"/>
      <c r="SRR170" s="93"/>
      <c r="SRS170" s="93"/>
      <c r="SRT170" s="93"/>
      <c r="SRU170" s="93"/>
      <c r="SRV170" s="93"/>
      <c r="SRW170" s="93"/>
      <c r="SRX170" s="93"/>
      <c r="SRY170" s="93"/>
      <c r="SRZ170" s="93"/>
      <c r="SSA170" s="93"/>
      <c r="SSB170" s="93"/>
      <c r="SSC170" s="93"/>
      <c r="SSD170" s="93"/>
      <c r="SSE170" s="93"/>
      <c r="SSF170" s="93"/>
      <c r="SSG170" s="93"/>
      <c r="SSH170" s="93"/>
      <c r="SSI170" s="93"/>
      <c r="SSJ170" s="93"/>
      <c r="SSK170" s="93"/>
      <c r="SSL170" s="93"/>
      <c r="SSM170" s="93"/>
      <c r="SSN170" s="93"/>
      <c r="SSO170" s="93"/>
      <c r="SSP170" s="93"/>
      <c r="SSQ170" s="93"/>
      <c r="SSR170" s="93"/>
      <c r="SSS170" s="93"/>
      <c r="SST170" s="93"/>
      <c r="SSU170" s="93"/>
      <c r="SSV170" s="93"/>
      <c r="SSW170" s="93"/>
      <c r="SSX170" s="93"/>
      <c r="SSY170" s="93"/>
      <c r="SSZ170" s="93"/>
      <c r="STA170" s="93"/>
      <c r="STB170" s="93"/>
      <c r="STC170" s="93"/>
      <c r="STD170" s="93"/>
      <c r="STE170" s="93"/>
      <c r="STF170" s="93"/>
      <c r="STG170" s="93"/>
      <c r="STH170" s="93"/>
      <c r="STI170" s="93"/>
      <c r="STJ170" s="93"/>
      <c r="STK170" s="93"/>
      <c r="STL170" s="93"/>
      <c r="STM170" s="93"/>
      <c r="STN170" s="93"/>
      <c r="STO170" s="93"/>
      <c r="STP170" s="93"/>
      <c r="STQ170" s="93"/>
      <c r="STR170" s="93"/>
      <c r="STS170" s="93"/>
      <c r="STT170" s="93"/>
      <c r="STU170" s="93"/>
      <c r="STV170" s="93"/>
      <c r="STW170" s="93"/>
      <c r="STX170" s="93"/>
      <c r="STY170" s="93"/>
      <c r="STZ170" s="93"/>
      <c r="SUA170" s="93"/>
      <c r="SUB170" s="93"/>
      <c r="SUC170" s="93"/>
      <c r="SUD170" s="93"/>
      <c r="SUE170" s="93"/>
      <c r="SUF170" s="93"/>
      <c r="SUG170" s="93"/>
      <c r="SUH170" s="93"/>
      <c r="SUI170" s="93"/>
      <c r="SUJ170" s="93"/>
      <c r="SUK170" s="93"/>
      <c r="SUL170" s="93"/>
      <c r="SUM170" s="93"/>
      <c r="SUN170" s="93"/>
      <c r="SUO170" s="93"/>
      <c r="SUP170" s="93"/>
      <c r="SUQ170" s="93"/>
      <c r="SUR170" s="93"/>
      <c r="SUS170" s="93"/>
      <c r="SUT170" s="93"/>
      <c r="SUU170" s="93"/>
      <c r="SUV170" s="93"/>
      <c r="SUW170" s="93"/>
      <c r="SUX170" s="93"/>
      <c r="SUY170" s="93"/>
      <c r="SUZ170" s="93"/>
      <c r="SVA170" s="93"/>
      <c r="SVB170" s="93"/>
      <c r="SVC170" s="93"/>
      <c r="SVD170" s="93"/>
      <c r="SVE170" s="93"/>
      <c r="SVF170" s="93"/>
      <c r="SVG170" s="93"/>
      <c r="SVH170" s="93"/>
      <c r="SVI170" s="93"/>
      <c r="SVJ170" s="93"/>
      <c r="SVK170" s="93"/>
      <c r="SVL170" s="93"/>
      <c r="SVM170" s="93"/>
      <c r="SVN170" s="93"/>
      <c r="SVO170" s="93"/>
      <c r="SVP170" s="93"/>
      <c r="SVQ170" s="93"/>
      <c r="SVR170" s="93"/>
      <c r="SVS170" s="93"/>
      <c r="SVT170" s="93"/>
      <c r="SVU170" s="93"/>
      <c r="SVV170" s="93"/>
      <c r="SVW170" s="93"/>
      <c r="SVX170" s="93"/>
      <c r="SVY170" s="93"/>
      <c r="SVZ170" s="93"/>
      <c r="SWA170" s="93"/>
      <c r="SWB170" s="93"/>
      <c r="SWC170" s="93"/>
      <c r="SWD170" s="93"/>
      <c r="SWE170" s="93"/>
      <c r="SWF170" s="93"/>
      <c r="SWG170" s="93"/>
      <c r="SWH170" s="93"/>
      <c r="SWI170" s="93"/>
      <c r="SWJ170" s="93"/>
      <c r="SWK170" s="93"/>
      <c r="SWL170" s="93"/>
      <c r="SWM170" s="93"/>
      <c r="SWN170" s="93"/>
      <c r="SWO170" s="93"/>
      <c r="SWP170" s="93"/>
      <c r="SWQ170" s="93"/>
      <c r="SWR170" s="93"/>
      <c r="SWS170" s="93"/>
      <c r="SWT170" s="93"/>
      <c r="SWU170" s="93"/>
      <c r="SWV170" s="93"/>
      <c r="SWW170" s="93"/>
      <c r="SWX170" s="93"/>
      <c r="SWY170" s="93"/>
      <c r="SWZ170" s="93"/>
      <c r="SXA170" s="93"/>
      <c r="SXB170" s="93"/>
      <c r="SXC170" s="93"/>
      <c r="SXD170" s="93"/>
      <c r="SXE170" s="93"/>
      <c r="SXF170" s="93"/>
      <c r="SXG170" s="93"/>
      <c r="SXH170" s="93"/>
      <c r="SXI170" s="93"/>
      <c r="SXJ170" s="93"/>
      <c r="SXK170" s="93"/>
      <c r="SXL170" s="93"/>
      <c r="SXM170" s="93"/>
      <c r="SXN170" s="93"/>
      <c r="SXO170" s="93"/>
      <c r="SXP170" s="93"/>
      <c r="SXQ170" s="93"/>
      <c r="SXR170" s="93"/>
      <c r="SXS170" s="93"/>
      <c r="SXT170" s="93"/>
      <c r="SXU170" s="93"/>
      <c r="SXV170" s="93"/>
      <c r="SXW170" s="93"/>
      <c r="SXX170" s="93"/>
      <c r="SXY170" s="93"/>
      <c r="SXZ170" s="93"/>
      <c r="SYA170" s="93"/>
      <c r="SYB170" s="93"/>
      <c r="SYC170" s="93"/>
      <c r="SYD170" s="93"/>
      <c r="SYE170" s="93"/>
      <c r="SYF170" s="93"/>
      <c r="SYG170" s="93"/>
      <c r="SYH170" s="93"/>
      <c r="SYI170" s="93"/>
      <c r="SYJ170" s="93"/>
      <c r="SYK170" s="93"/>
      <c r="SYL170" s="93"/>
      <c r="SYM170" s="93"/>
      <c r="SYN170" s="93"/>
      <c r="SYO170" s="93"/>
      <c r="SYP170" s="93"/>
      <c r="SYQ170" s="93"/>
      <c r="SYR170" s="93"/>
      <c r="SYS170" s="93"/>
      <c r="SYT170" s="93"/>
      <c r="SYU170" s="93"/>
      <c r="SYV170" s="93"/>
      <c r="SYW170" s="93"/>
      <c r="SYX170" s="93"/>
      <c r="SYY170" s="93"/>
      <c r="SYZ170" s="93"/>
      <c r="SZA170" s="93"/>
      <c r="SZB170" s="93"/>
      <c r="SZC170" s="93"/>
      <c r="SZD170" s="93"/>
      <c r="SZE170" s="93"/>
      <c r="SZF170" s="93"/>
      <c r="SZG170" s="93"/>
      <c r="SZH170" s="93"/>
      <c r="SZI170" s="93"/>
      <c r="SZJ170" s="93"/>
      <c r="SZK170" s="93"/>
      <c r="SZL170" s="93"/>
      <c r="SZM170" s="93"/>
      <c r="SZN170" s="93"/>
      <c r="SZO170" s="93"/>
      <c r="SZP170" s="93"/>
      <c r="SZQ170" s="93"/>
      <c r="SZR170" s="93"/>
      <c r="SZS170" s="93"/>
      <c r="SZT170" s="93"/>
      <c r="SZU170" s="93"/>
      <c r="SZV170" s="93"/>
      <c r="SZW170" s="93"/>
      <c r="SZX170" s="93"/>
      <c r="SZY170" s="93"/>
      <c r="SZZ170" s="93"/>
      <c r="TAA170" s="93"/>
      <c r="TAB170" s="93"/>
      <c r="TAC170" s="93"/>
      <c r="TAD170" s="93"/>
      <c r="TAE170" s="93"/>
      <c r="TAF170" s="93"/>
      <c r="TAG170" s="93"/>
      <c r="TAH170" s="93"/>
      <c r="TAI170" s="93"/>
      <c r="TAJ170" s="93"/>
      <c r="TAK170" s="93"/>
      <c r="TAL170" s="93"/>
      <c r="TAM170" s="93"/>
      <c r="TAN170" s="93"/>
      <c r="TAO170" s="93"/>
      <c r="TAP170" s="93"/>
      <c r="TAQ170" s="93"/>
      <c r="TAR170" s="93"/>
      <c r="TAS170" s="93"/>
      <c r="TAT170" s="93"/>
      <c r="TAU170" s="93"/>
      <c r="TAV170" s="93"/>
      <c r="TAW170" s="93"/>
      <c r="TAX170" s="93"/>
      <c r="TAY170" s="93"/>
      <c r="TAZ170" s="93"/>
      <c r="TBA170" s="93"/>
      <c r="TBB170" s="93"/>
      <c r="TBC170" s="93"/>
      <c r="TBD170" s="93"/>
      <c r="TBE170" s="93"/>
      <c r="TBF170" s="93"/>
      <c r="TBG170" s="93"/>
      <c r="TBH170" s="93"/>
      <c r="TBI170" s="93"/>
      <c r="TBJ170" s="93"/>
      <c r="TBK170" s="93"/>
      <c r="TBL170" s="93"/>
      <c r="TBM170" s="93"/>
      <c r="TBN170" s="93"/>
      <c r="TBO170" s="93"/>
      <c r="TBP170" s="93"/>
      <c r="TBQ170" s="93"/>
      <c r="TBR170" s="93"/>
      <c r="TBS170" s="93"/>
      <c r="TBT170" s="93"/>
      <c r="TBU170" s="93"/>
      <c r="TBV170" s="93"/>
      <c r="TBW170" s="93"/>
      <c r="TBX170" s="93"/>
      <c r="TBY170" s="93"/>
      <c r="TBZ170" s="93"/>
      <c r="TCA170" s="93"/>
      <c r="TCB170" s="93"/>
      <c r="TCC170" s="93"/>
      <c r="TCD170" s="93"/>
      <c r="TCE170" s="93"/>
      <c r="TCF170" s="93"/>
      <c r="TCG170" s="93"/>
      <c r="TCH170" s="93"/>
      <c r="TCI170" s="93"/>
      <c r="TCJ170" s="93"/>
      <c r="TCK170" s="93"/>
      <c r="TCL170" s="93"/>
      <c r="TCM170" s="93"/>
      <c r="TCN170" s="93"/>
      <c r="TCO170" s="93"/>
      <c r="TCP170" s="93"/>
      <c r="TCQ170" s="93"/>
      <c r="TCR170" s="93"/>
      <c r="TCS170" s="93"/>
      <c r="TCT170" s="93"/>
      <c r="TCU170" s="93"/>
      <c r="TCV170" s="93"/>
      <c r="TCW170" s="93"/>
      <c r="TCX170" s="93"/>
      <c r="TCY170" s="93"/>
      <c r="TCZ170" s="93"/>
      <c r="TDA170" s="93"/>
      <c r="TDB170" s="93"/>
      <c r="TDC170" s="93"/>
      <c r="TDD170" s="93"/>
      <c r="TDE170" s="93"/>
      <c r="TDF170" s="93"/>
      <c r="TDG170" s="93"/>
      <c r="TDH170" s="93"/>
      <c r="TDI170" s="93"/>
      <c r="TDJ170" s="93"/>
      <c r="TDK170" s="93"/>
      <c r="TDL170" s="93"/>
      <c r="TDM170" s="93"/>
      <c r="TDN170" s="93"/>
      <c r="TDO170" s="93"/>
      <c r="TDP170" s="93"/>
      <c r="TDQ170" s="93"/>
      <c r="TDR170" s="93"/>
      <c r="TDS170" s="93"/>
      <c r="TDT170" s="93"/>
      <c r="TDU170" s="93"/>
      <c r="TDV170" s="93"/>
      <c r="TDW170" s="93"/>
      <c r="TDX170" s="93"/>
      <c r="TDY170" s="93"/>
      <c r="TDZ170" s="93"/>
      <c r="TEA170" s="93"/>
      <c r="TEB170" s="93"/>
      <c r="TEC170" s="93"/>
      <c r="TED170" s="93"/>
      <c r="TEE170" s="93"/>
      <c r="TEF170" s="93"/>
      <c r="TEG170" s="93"/>
      <c r="TEH170" s="93"/>
      <c r="TEI170" s="93"/>
      <c r="TEJ170" s="93"/>
      <c r="TEK170" s="93"/>
      <c r="TEL170" s="93"/>
      <c r="TEM170" s="93"/>
      <c r="TEN170" s="93"/>
      <c r="TEO170" s="93"/>
      <c r="TEP170" s="93"/>
      <c r="TEQ170" s="93"/>
      <c r="TER170" s="93"/>
      <c r="TES170" s="93"/>
      <c r="TET170" s="93"/>
      <c r="TEU170" s="93"/>
      <c r="TEV170" s="93"/>
      <c r="TEW170" s="93"/>
      <c r="TEX170" s="93"/>
      <c r="TEY170" s="93"/>
      <c r="TEZ170" s="93"/>
      <c r="TFA170" s="93"/>
      <c r="TFB170" s="93"/>
      <c r="TFC170" s="93"/>
      <c r="TFD170" s="93"/>
      <c r="TFE170" s="93"/>
      <c r="TFF170" s="93"/>
      <c r="TFG170" s="93"/>
      <c r="TFH170" s="93"/>
      <c r="TFI170" s="93"/>
      <c r="TFJ170" s="93"/>
      <c r="TFK170" s="93"/>
      <c r="TFL170" s="93"/>
      <c r="TFM170" s="93"/>
      <c r="TFN170" s="93"/>
      <c r="TFO170" s="93"/>
      <c r="TFP170" s="93"/>
      <c r="TFQ170" s="93"/>
      <c r="TFR170" s="93"/>
      <c r="TFS170" s="93"/>
      <c r="TFT170" s="93"/>
      <c r="TFU170" s="93"/>
      <c r="TFV170" s="93"/>
      <c r="TFW170" s="93"/>
      <c r="TFX170" s="93"/>
      <c r="TFY170" s="93"/>
      <c r="TFZ170" s="93"/>
      <c r="TGA170" s="93"/>
      <c r="TGB170" s="93"/>
      <c r="TGC170" s="93"/>
      <c r="TGD170" s="93"/>
      <c r="TGE170" s="93"/>
      <c r="TGF170" s="93"/>
      <c r="TGG170" s="93"/>
      <c r="TGH170" s="93"/>
      <c r="TGI170" s="93"/>
      <c r="TGJ170" s="93"/>
      <c r="TGK170" s="93"/>
      <c r="TGL170" s="93"/>
      <c r="TGM170" s="93"/>
      <c r="TGN170" s="93"/>
      <c r="TGO170" s="93"/>
      <c r="TGP170" s="93"/>
      <c r="TGQ170" s="93"/>
      <c r="TGR170" s="93"/>
      <c r="TGS170" s="93"/>
      <c r="TGT170" s="93"/>
      <c r="TGU170" s="93"/>
      <c r="TGV170" s="93"/>
      <c r="TGW170" s="93"/>
      <c r="TGX170" s="93"/>
      <c r="TGY170" s="93"/>
      <c r="TGZ170" s="93"/>
      <c r="THA170" s="93"/>
      <c r="THB170" s="93"/>
      <c r="THC170" s="93"/>
      <c r="THD170" s="93"/>
      <c r="THE170" s="93"/>
      <c r="THF170" s="93"/>
      <c r="THG170" s="93"/>
      <c r="THH170" s="93"/>
      <c r="THI170" s="93"/>
      <c r="THJ170" s="93"/>
      <c r="THK170" s="93"/>
      <c r="THL170" s="93"/>
      <c r="THM170" s="93"/>
      <c r="THN170" s="93"/>
      <c r="THO170" s="93"/>
      <c r="THP170" s="93"/>
      <c r="THQ170" s="93"/>
      <c r="THR170" s="93"/>
      <c r="THS170" s="93"/>
      <c r="THT170" s="93"/>
      <c r="THU170" s="93"/>
      <c r="THV170" s="93"/>
      <c r="THW170" s="93"/>
      <c r="THX170" s="93"/>
      <c r="THY170" s="93"/>
      <c r="THZ170" s="93"/>
      <c r="TIA170" s="93"/>
      <c r="TIB170" s="93"/>
      <c r="TIC170" s="93"/>
      <c r="TID170" s="93"/>
      <c r="TIE170" s="93"/>
      <c r="TIF170" s="93"/>
      <c r="TIG170" s="93"/>
      <c r="TIH170" s="93"/>
      <c r="TII170" s="93"/>
      <c r="TIJ170" s="93"/>
      <c r="TIK170" s="93"/>
      <c r="TIL170" s="93"/>
      <c r="TIM170" s="93"/>
      <c r="TIN170" s="93"/>
      <c r="TIO170" s="93"/>
      <c r="TIP170" s="93"/>
      <c r="TIQ170" s="93"/>
      <c r="TIR170" s="93"/>
      <c r="TIS170" s="93"/>
      <c r="TIT170" s="93"/>
      <c r="TIU170" s="93"/>
      <c r="TIV170" s="93"/>
      <c r="TIW170" s="93"/>
      <c r="TIX170" s="93"/>
      <c r="TIY170" s="93"/>
      <c r="TIZ170" s="93"/>
      <c r="TJA170" s="93"/>
      <c r="TJB170" s="93"/>
      <c r="TJC170" s="93"/>
      <c r="TJD170" s="93"/>
      <c r="TJE170" s="93"/>
      <c r="TJF170" s="93"/>
      <c r="TJG170" s="93"/>
      <c r="TJH170" s="93"/>
      <c r="TJI170" s="93"/>
      <c r="TJJ170" s="93"/>
      <c r="TJK170" s="93"/>
      <c r="TJL170" s="93"/>
      <c r="TJM170" s="93"/>
      <c r="TJN170" s="93"/>
      <c r="TJO170" s="93"/>
      <c r="TJP170" s="93"/>
      <c r="TJQ170" s="93"/>
      <c r="TJR170" s="93"/>
      <c r="TJS170" s="93"/>
      <c r="TJT170" s="93"/>
      <c r="TJU170" s="93"/>
      <c r="TJV170" s="93"/>
      <c r="TJW170" s="93"/>
      <c r="TJX170" s="93"/>
      <c r="TJY170" s="93"/>
      <c r="TJZ170" s="93"/>
      <c r="TKA170" s="93"/>
      <c r="TKB170" s="93"/>
      <c r="TKC170" s="93"/>
      <c r="TKD170" s="93"/>
      <c r="TKE170" s="93"/>
      <c r="TKF170" s="93"/>
      <c r="TKG170" s="93"/>
      <c r="TKH170" s="93"/>
      <c r="TKI170" s="93"/>
      <c r="TKJ170" s="93"/>
      <c r="TKK170" s="93"/>
      <c r="TKL170" s="93"/>
      <c r="TKM170" s="93"/>
      <c r="TKN170" s="93"/>
      <c r="TKO170" s="93"/>
      <c r="TKP170" s="93"/>
      <c r="TKQ170" s="93"/>
      <c r="TKR170" s="93"/>
      <c r="TKS170" s="93"/>
      <c r="TKT170" s="93"/>
      <c r="TKU170" s="93"/>
      <c r="TKV170" s="93"/>
      <c r="TKW170" s="93"/>
      <c r="TKX170" s="93"/>
      <c r="TKY170" s="93"/>
      <c r="TKZ170" s="93"/>
      <c r="TLA170" s="93"/>
      <c r="TLB170" s="93"/>
      <c r="TLC170" s="93"/>
      <c r="TLD170" s="93"/>
      <c r="TLE170" s="93"/>
      <c r="TLF170" s="93"/>
      <c r="TLG170" s="93"/>
      <c r="TLH170" s="93"/>
      <c r="TLI170" s="93"/>
      <c r="TLJ170" s="93"/>
      <c r="TLK170" s="93"/>
      <c r="TLL170" s="93"/>
      <c r="TLM170" s="93"/>
      <c r="TLN170" s="93"/>
      <c r="TLO170" s="93"/>
      <c r="TLP170" s="93"/>
      <c r="TLQ170" s="93"/>
      <c r="TLR170" s="93"/>
      <c r="TLS170" s="93"/>
      <c r="TLT170" s="93"/>
      <c r="TLU170" s="93"/>
      <c r="TLV170" s="93"/>
      <c r="TLW170" s="93"/>
      <c r="TLX170" s="93"/>
      <c r="TLY170" s="93"/>
      <c r="TLZ170" s="93"/>
      <c r="TMA170" s="93"/>
      <c r="TMB170" s="93"/>
      <c r="TMC170" s="93"/>
      <c r="TMD170" s="93"/>
      <c r="TME170" s="93"/>
      <c r="TMF170" s="93"/>
      <c r="TMG170" s="93"/>
      <c r="TMH170" s="93"/>
      <c r="TMI170" s="93"/>
      <c r="TMJ170" s="93"/>
      <c r="TMK170" s="93"/>
      <c r="TML170" s="93"/>
      <c r="TMM170" s="93"/>
      <c r="TMN170" s="93"/>
      <c r="TMO170" s="93"/>
      <c r="TMP170" s="93"/>
      <c r="TMQ170" s="93"/>
      <c r="TMR170" s="93"/>
      <c r="TMS170" s="93"/>
      <c r="TMT170" s="93"/>
      <c r="TMU170" s="93"/>
      <c r="TMV170" s="93"/>
      <c r="TMW170" s="93"/>
      <c r="TMX170" s="93"/>
      <c r="TMY170" s="93"/>
      <c r="TMZ170" s="93"/>
      <c r="TNA170" s="93"/>
      <c r="TNB170" s="93"/>
      <c r="TNC170" s="93"/>
      <c r="TND170" s="93"/>
      <c r="TNE170" s="93"/>
      <c r="TNF170" s="93"/>
      <c r="TNG170" s="93"/>
      <c r="TNH170" s="93"/>
      <c r="TNI170" s="93"/>
      <c r="TNJ170" s="93"/>
      <c r="TNK170" s="93"/>
      <c r="TNL170" s="93"/>
      <c r="TNM170" s="93"/>
      <c r="TNN170" s="93"/>
      <c r="TNO170" s="93"/>
      <c r="TNP170" s="93"/>
      <c r="TNQ170" s="93"/>
      <c r="TNR170" s="93"/>
      <c r="TNS170" s="93"/>
      <c r="TNT170" s="93"/>
      <c r="TNU170" s="93"/>
      <c r="TNV170" s="93"/>
      <c r="TNW170" s="93"/>
      <c r="TNX170" s="93"/>
      <c r="TNY170" s="93"/>
      <c r="TNZ170" s="93"/>
      <c r="TOA170" s="93"/>
      <c r="TOB170" s="93"/>
      <c r="TOC170" s="93"/>
      <c r="TOD170" s="93"/>
      <c r="TOE170" s="93"/>
      <c r="TOF170" s="93"/>
      <c r="TOG170" s="93"/>
      <c r="TOH170" s="93"/>
      <c r="TOI170" s="93"/>
      <c r="TOJ170" s="93"/>
      <c r="TOK170" s="93"/>
      <c r="TOL170" s="93"/>
      <c r="TOM170" s="93"/>
      <c r="TON170" s="93"/>
      <c r="TOO170" s="93"/>
      <c r="TOP170" s="93"/>
      <c r="TOQ170" s="93"/>
      <c r="TOR170" s="93"/>
      <c r="TOS170" s="93"/>
      <c r="TOT170" s="93"/>
      <c r="TOU170" s="93"/>
      <c r="TOV170" s="93"/>
      <c r="TOW170" s="93"/>
      <c r="TOX170" s="93"/>
      <c r="TOY170" s="93"/>
      <c r="TOZ170" s="93"/>
      <c r="TPA170" s="93"/>
      <c r="TPB170" s="93"/>
      <c r="TPC170" s="93"/>
      <c r="TPD170" s="93"/>
      <c r="TPE170" s="93"/>
      <c r="TPF170" s="93"/>
      <c r="TPG170" s="93"/>
      <c r="TPH170" s="93"/>
      <c r="TPI170" s="93"/>
      <c r="TPJ170" s="93"/>
      <c r="TPK170" s="93"/>
      <c r="TPL170" s="93"/>
      <c r="TPM170" s="93"/>
      <c r="TPN170" s="93"/>
      <c r="TPO170" s="93"/>
      <c r="TPP170" s="93"/>
      <c r="TPQ170" s="93"/>
      <c r="TPR170" s="93"/>
      <c r="TPS170" s="93"/>
      <c r="TPT170" s="93"/>
      <c r="TPU170" s="93"/>
      <c r="TPV170" s="93"/>
      <c r="TPW170" s="93"/>
      <c r="TPX170" s="93"/>
      <c r="TPY170" s="93"/>
      <c r="TPZ170" s="93"/>
      <c r="TQA170" s="93"/>
      <c r="TQB170" s="93"/>
      <c r="TQC170" s="93"/>
      <c r="TQD170" s="93"/>
      <c r="TQE170" s="93"/>
      <c r="TQF170" s="93"/>
      <c r="TQG170" s="93"/>
      <c r="TQH170" s="93"/>
      <c r="TQI170" s="93"/>
      <c r="TQJ170" s="93"/>
      <c r="TQK170" s="93"/>
      <c r="TQL170" s="93"/>
      <c r="TQM170" s="93"/>
      <c r="TQN170" s="93"/>
      <c r="TQO170" s="93"/>
      <c r="TQP170" s="93"/>
      <c r="TQQ170" s="93"/>
      <c r="TQR170" s="93"/>
      <c r="TQS170" s="93"/>
      <c r="TQT170" s="93"/>
      <c r="TQU170" s="93"/>
      <c r="TQV170" s="93"/>
      <c r="TQW170" s="93"/>
      <c r="TQX170" s="93"/>
      <c r="TQY170" s="93"/>
      <c r="TQZ170" s="93"/>
      <c r="TRA170" s="93"/>
      <c r="TRB170" s="93"/>
      <c r="TRC170" s="93"/>
      <c r="TRD170" s="93"/>
      <c r="TRE170" s="93"/>
      <c r="TRF170" s="93"/>
      <c r="TRG170" s="93"/>
      <c r="TRH170" s="93"/>
      <c r="TRI170" s="93"/>
      <c r="TRJ170" s="93"/>
      <c r="TRK170" s="93"/>
      <c r="TRL170" s="93"/>
      <c r="TRM170" s="93"/>
      <c r="TRN170" s="93"/>
      <c r="TRO170" s="93"/>
      <c r="TRP170" s="93"/>
      <c r="TRQ170" s="93"/>
      <c r="TRR170" s="93"/>
      <c r="TRS170" s="93"/>
      <c r="TRT170" s="93"/>
      <c r="TRU170" s="93"/>
      <c r="TRV170" s="93"/>
      <c r="TRW170" s="93"/>
      <c r="TRX170" s="93"/>
      <c r="TRY170" s="93"/>
      <c r="TRZ170" s="93"/>
      <c r="TSA170" s="93"/>
      <c r="TSB170" s="93"/>
      <c r="TSC170" s="93"/>
      <c r="TSD170" s="93"/>
      <c r="TSE170" s="93"/>
      <c r="TSF170" s="93"/>
      <c r="TSG170" s="93"/>
      <c r="TSH170" s="93"/>
      <c r="TSI170" s="93"/>
      <c r="TSJ170" s="93"/>
      <c r="TSK170" s="93"/>
      <c r="TSL170" s="93"/>
      <c r="TSM170" s="93"/>
      <c r="TSN170" s="93"/>
      <c r="TSO170" s="93"/>
      <c r="TSP170" s="93"/>
      <c r="TSQ170" s="93"/>
      <c r="TSR170" s="93"/>
      <c r="TSS170" s="93"/>
      <c r="TST170" s="93"/>
      <c r="TSU170" s="93"/>
      <c r="TSV170" s="93"/>
      <c r="TSW170" s="93"/>
      <c r="TSX170" s="93"/>
      <c r="TSY170" s="93"/>
      <c r="TSZ170" s="93"/>
      <c r="TTA170" s="93"/>
      <c r="TTB170" s="93"/>
      <c r="TTC170" s="93"/>
      <c r="TTD170" s="93"/>
      <c r="TTE170" s="93"/>
      <c r="TTF170" s="93"/>
      <c r="TTG170" s="93"/>
      <c r="TTH170" s="93"/>
      <c r="TTI170" s="93"/>
      <c r="TTJ170" s="93"/>
      <c r="TTK170" s="93"/>
      <c r="TTL170" s="93"/>
      <c r="TTM170" s="93"/>
      <c r="TTN170" s="93"/>
      <c r="TTO170" s="93"/>
      <c r="TTP170" s="93"/>
      <c r="TTQ170" s="93"/>
      <c r="TTR170" s="93"/>
      <c r="TTS170" s="93"/>
      <c r="TTT170" s="93"/>
      <c r="TTU170" s="93"/>
      <c r="TTV170" s="93"/>
      <c r="TTW170" s="93"/>
      <c r="TTX170" s="93"/>
      <c r="TTY170" s="93"/>
      <c r="TTZ170" s="93"/>
      <c r="TUA170" s="93"/>
      <c r="TUB170" s="93"/>
      <c r="TUC170" s="93"/>
      <c r="TUD170" s="93"/>
      <c r="TUE170" s="93"/>
      <c r="TUF170" s="93"/>
      <c r="TUG170" s="93"/>
      <c r="TUH170" s="93"/>
      <c r="TUI170" s="93"/>
      <c r="TUJ170" s="93"/>
      <c r="TUK170" s="93"/>
      <c r="TUL170" s="93"/>
      <c r="TUM170" s="93"/>
      <c r="TUN170" s="93"/>
      <c r="TUO170" s="93"/>
      <c r="TUP170" s="93"/>
      <c r="TUQ170" s="93"/>
      <c r="TUR170" s="93"/>
      <c r="TUS170" s="93"/>
      <c r="TUT170" s="93"/>
      <c r="TUU170" s="93"/>
      <c r="TUV170" s="93"/>
      <c r="TUW170" s="93"/>
      <c r="TUX170" s="93"/>
      <c r="TUY170" s="93"/>
      <c r="TUZ170" s="93"/>
      <c r="TVA170" s="93"/>
      <c r="TVB170" s="93"/>
      <c r="TVC170" s="93"/>
      <c r="TVD170" s="93"/>
      <c r="TVE170" s="93"/>
      <c r="TVF170" s="93"/>
      <c r="TVG170" s="93"/>
      <c r="TVH170" s="93"/>
      <c r="TVI170" s="93"/>
      <c r="TVJ170" s="93"/>
      <c r="TVK170" s="93"/>
      <c r="TVL170" s="93"/>
      <c r="TVM170" s="93"/>
      <c r="TVN170" s="93"/>
      <c r="TVO170" s="93"/>
      <c r="TVP170" s="93"/>
      <c r="TVQ170" s="93"/>
      <c r="TVR170" s="93"/>
      <c r="TVS170" s="93"/>
      <c r="TVT170" s="93"/>
      <c r="TVU170" s="93"/>
      <c r="TVV170" s="93"/>
      <c r="TVW170" s="93"/>
      <c r="TVX170" s="93"/>
      <c r="TVY170" s="93"/>
      <c r="TVZ170" s="93"/>
      <c r="TWA170" s="93"/>
      <c r="TWB170" s="93"/>
      <c r="TWC170" s="93"/>
      <c r="TWD170" s="93"/>
      <c r="TWE170" s="93"/>
      <c r="TWF170" s="93"/>
      <c r="TWG170" s="93"/>
      <c r="TWH170" s="93"/>
      <c r="TWI170" s="93"/>
      <c r="TWJ170" s="93"/>
      <c r="TWK170" s="93"/>
      <c r="TWL170" s="93"/>
      <c r="TWM170" s="93"/>
      <c r="TWN170" s="93"/>
      <c r="TWO170" s="93"/>
      <c r="TWP170" s="93"/>
      <c r="TWQ170" s="93"/>
      <c r="TWR170" s="93"/>
      <c r="TWS170" s="93"/>
      <c r="TWT170" s="93"/>
      <c r="TWU170" s="93"/>
      <c r="TWV170" s="93"/>
      <c r="TWW170" s="93"/>
      <c r="TWX170" s="93"/>
      <c r="TWY170" s="93"/>
      <c r="TWZ170" s="93"/>
      <c r="TXA170" s="93"/>
      <c r="TXB170" s="93"/>
      <c r="TXC170" s="93"/>
      <c r="TXD170" s="93"/>
      <c r="TXE170" s="93"/>
      <c r="TXF170" s="93"/>
      <c r="TXG170" s="93"/>
      <c r="TXH170" s="93"/>
      <c r="TXI170" s="93"/>
      <c r="TXJ170" s="93"/>
      <c r="TXK170" s="93"/>
      <c r="TXL170" s="93"/>
      <c r="TXM170" s="93"/>
      <c r="TXN170" s="93"/>
      <c r="TXO170" s="93"/>
      <c r="TXP170" s="93"/>
      <c r="TXQ170" s="93"/>
      <c r="TXR170" s="93"/>
      <c r="TXS170" s="93"/>
      <c r="TXT170" s="93"/>
      <c r="TXU170" s="93"/>
      <c r="TXV170" s="93"/>
      <c r="TXW170" s="93"/>
      <c r="TXX170" s="93"/>
      <c r="TXY170" s="93"/>
      <c r="TXZ170" s="93"/>
      <c r="TYA170" s="93"/>
      <c r="TYB170" s="93"/>
      <c r="TYC170" s="93"/>
      <c r="TYD170" s="93"/>
      <c r="TYE170" s="93"/>
      <c r="TYF170" s="93"/>
      <c r="TYG170" s="93"/>
      <c r="TYH170" s="93"/>
      <c r="TYI170" s="93"/>
      <c r="TYJ170" s="93"/>
      <c r="TYK170" s="93"/>
      <c r="TYL170" s="93"/>
      <c r="TYM170" s="93"/>
      <c r="TYN170" s="93"/>
      <c r="TYO170" s="93"/>
      <c r="TYP170" s="93"/>
      <c r="TYQ170" s="93"/>
      <c r="TYR170" s="93"/>
      <c r="TYS170" s="93"/>
      <c r="TYT170" s="93"/>
      <c r="TYU170" s="93"/>
      <c r="TYV170" s="93"/>
      <c r="TYW170" s="93"/>
      <c r="TYX170" s="93"/>
      <c r="TYY170" s="93"/>
      <c r="TYZ170" s="93"/>
      <c r="TZA170" s="93"/>
      <c r="TZB170" s="93"/>
      <c r="TZC170" s="93"/>
      <c r="TZD170" s="93"/>
      <c r="TZE170" s="93"/>
      <c r="TZF170" s="93"/>
      <c r="TZG170" s="93"/>
      <c r="TZH170" s="93"/>
      <c r="TZI170" s="93"/>
      <c r="TZJ170" s="93"/>
      <c r="TZK170" s="93"/>
      <c r="TZL170" s="93"/>
      <c r="TZM170" s="93"/>
      <c r="TZN170" s="93"/>
      <c r="TZO170" s="93"/>
      <c r="TZP170" s="93"/>
      <c r="TZQ170" s="93"/>
      <c r="TZR170" s="93"/>
      <c r="TZS170" s="93"/>
      <c r="TZT170" s="93"/>
      <c r="TZU170" s="93"/>
      <c r="TZV170" s="93"/>
      <c r="TZW170" s="93"/>
      <c r="TZX170" s="93"/>
      <c r="TZY170" s="93"/>
      <c r="TZZ170" s="93"/>
      <c r="UAA170" s="93"/>
      <c r="UAB170" s="93"/>
      <c r="UAC170" s="93"/>
      <c r="UAD170" s="93"/>
      <c r="UAE170" s="93"/>
      <c r="UAF170" s="93"/>
      <c r="UAG170" s="93"/>
      <c r="UAH170" s="93"/>
      <c r="UAI170" s="93"/>
      <c r="UAJ170" s="93"/>
      <c r="UAK170" s="93"/>
      <c r="UAL170" s="93"/>
      <c r="UAM170" s="93"/>
      <c r="UAN170" s="93"/>
      <c r="UAO170" s="93"/>
      <c r="UAP170" s="93"/>
      <c r="UAQ170" s="93"/>
      <c r="UAR170" s="93"/>
      <c r="UAS170" s="93"/>
      <c r="UAT170" s="93"/>
      <c r="UAU170" s="93"/>
      <c r="UAV170" s="93"/>
      <c r="UAW170" s="93"/>
      <c r="UAX170" s="93"/>
      <c r="UAY170" s="93"/>
      <c r="UAZ170" s="93"/>
      <c r="UBA170" s="93"/>
      <c r="UBB170" s="93"/>
      <c r="UBC170" s="93"/>
      <c r="UBD170" s="93"/>
      <c r="UBE170" s="93"/>
      <c r="UBF170" s="93"/>
      <c r="UBG170" s="93"/>
      <c r="UBH170" s="93"/>
      <c r="UBI170" s="93"/>
      <c r="UBJ170" s="93"/>
      <c r="UBK170" s="93"/>
      <c r="UBL170" s="93"/>
      <c r="UBM170" s="93"/>
      <c r="UBN170" s="93"/>
      <c r="UBO170" s="93"/>
      <c r="UBP170" s="93"/>
      <c r="UBQ170" s="93"/>
      <c r="UBR170" s="93"/>
      <c r="UBS170" s="93"/>
      <c r="UBT170" s="93"/>
      <c r="UBU170" s="93"/>
      <c r="UBV170" s="93"/>
      <c r="UBW170" s="93"/>
      <c r="UBX170" s="93"/>
      <c r="UBY170" s="93"/>
      <c r="UBZ170" s="93"/>
      <c r="UCA170" s="93"/>
      <c r="UCB170" s="93"/>
      <c r="UCC170" s="93"/>
      <c r="UCD170" s="93"/>
      <c r="UCE170" s="93"/>
      <c r="UCF170" s="93"/>
      <c r="UCG170" s="93"/>
      <c r="UCH170" s="93"/>
      <c r="UCI170" s="93"/>
      <c r="UCJ170" s="93"/>
      <c r="UCK170" s="93"/>
      <c r="UCL170" s="93"/>
      <c r="UCM170" s="93"/>
      <c r="UCN170" s="93"/>
      <c r="UCO170" s="93"/>
      <c r="UCP170" s="93"/>
      <c r="UCQ170" s="93"/>
      <c r="UCR170" s="93"/>
      <c r="UCS170" s="93"/>
      <c r="UCT170" s="93"/>
      <c r="UCU170" s="93"/>
      <c r="UCV170" s="93"/>
      <c r="UCW170" s="93"/>
      <c r="UCX170" s="93"/>
      <c r="UCY170" s="93"/>
      <c r="UCZ170" s="93"/>
      <c r="UDA170" s="93"/>
      <c r="UDB170" s="93"/>
      <c r="UDC170" s="93"/>
      <c r="UDD170" s="93"/>
      <c r="UDE170" s="93"/>
      <c r="UDF170" s="93"/>
      <c r="UDG170" s="93"/>
      <c r="UDH170" s="93"/>
      <c r="UDI170" s="93"/>
      <c r="UDJ170" s="93"/>
      <c r="UDK170" s="93"/>
      <c r="UDL170" s="93"/>
      <c r="UDM170" s="93"/>
      <c r="UDN170" s="93"/>
      <c r="UDO170" s="93"/>
      <c r="UDP170" s="93"/>
      <c r="UDQ170" s="93"/>
      <c r="UDR170" s="93"/>
      <c r="UDS170" s="93"/>
      <c r="UDT170" s="93"/>
      <c r="UDU170" s="93"/>
      <c r="UDV170" s="93"/>
      <c r="UDW170" s="93"/>
      <c r="UDX170" s="93"/>
      <c r="UDY170" s="93"/>
      <c r="UDZ170" s="93"/>
      <c r="UEA170" s="93"/>
      <c r="UEB170" s="93"/>
      <c r="UEC170" s="93"/>
      <c r="UED170" s="93"/>
      <c r="UEE170" s="93"/>
      <c r="UEF170" s="93"/>
      <c r="UEG170" s="93"/>
      <c r="UEH170" s="93"/>
      <c r="UEI170" s="93"/>
      <c r="UEJ170" s="93"/>
      <c r="UEK170" s="93"/>
      <c r="UEL170" s="93"/>
      <c r="UEM170" s="93"/>
      <c r="UEN170" s="93"/>
      <c r="UEO170" s="93"/>
      <c r="UEP170" s="93"/>
      <c r="UEQ170" s="93"/>
      <c r="UER170" s="93"/>
      <c r="UES170" s="93"/>
      <c r="UET170" s="93"/>
      <c r="UEU170" s="93"/>
      <c r="UEV170" s="93"/>
      <c r="UEW170" s="93"/>
      <c r="UEX170" s="93"/>
      <c r="UEY170" s="93"/>
      <c r="UEZ170" s="93"/>
      <c r="UFA170" s="93"/>
      <c r="UFB170" s="93"/>
      <c r="UFC170" s="93"/>
      <c r="UFD170" s="93"/>
      <c r="UFE170" s="93"/>
      <c r="UFF170" s="93"/>
      <c r="UFG170" s="93"/>
      <c r="UFH170" s="93"/>
      <c r="UFI170" s="93"/>
      <c r="UFJ170" s="93"/>
      <c r="UFK170" s="93"/>
      <c r="UFL170" s="93"/>
      <c r="UFM170" s="93"/>
      <c r="UFN170" s="93"/>
      <c r="UFO170" s="93"/>
      <c r="UFP170" s="93"/>
      <c r="UFQ170" s="93"/>
      <c r="UFR170" s="93"/>
      <c r="UFS170" s="93"/>
      <c r="UFT170" s="93"/>
      <c r="UFU170" s="93"/>
      <c r="UFV170" s="93"/>
      <c r="UFW170" s="93"/>
      <c r="UFX170" s="93"/>
      <c r="UFY170" s="93"/>
      <c r="UFZ170" s="93"/>
      <c r="UGA170" s="93"/>
      <c r="UGB170" s="93"/>
      <c r="UGC170" s="93"/>
      <c r="UGD170" s="93"/>
      <c r="UGE170" s="93"/>
      <c r="UGF170" s="93"/>
      <c r="UGG170" s="93"/>
      <c r="UGH170" s="93"/>
      <c r="UGI170" s="93"/>
      <c r="UGJ170" s="93"/>
      <c r="UGK170" s="93"/>
      <c r="UGL170" s="93"/>
      <c r="UGM170" s="93"/>
      <c r="UGN170" s="93"/>
      <c r="UGO170" s="93"/>
      <c r="UGP170" s="93"/>
      <c r="UGQ170" s="93"/>
      <c r="UGR170" s="93"/>
      <c r="UGS170" s="93"/>
      <c r="UGT170" s="93"/>
      <c r="UGU170" s="93"/>
      <c r="UGV170" s="93"/>
      <c r="UGW170" s="93"/>
      <c r="UGX170" s="93"/>
      <c r="UGY170" s="93"/>
      <c r="UGZ170" s="93"/>
      <c r="UHA170" s="93"/>
      <c r="UHB170" s="93"/>
      <c r="UHC170" s="93"/>
      <c r="UHD170" s="93"/>
      <c r="UHE170" s="93"/>
      <c r="UHF170" s="93"/>
      <c r="UHG170" s="93"/>
      <c r="UHH170" s="93"/>
      <c r="UHI170" s="93"/>
      <c r="UHJ170" s="93"/>
      <c r="UHK170" s="93"/>
      <c r="UHL170" s="93"/>
      <c r="UHM170" s="93"/>
      <c r="UHN170" s="93"/>
      <c r="UHO170" s="93"/>
      <c r="UHP170" s="93"/>
      <c r="UHQ170" s="93"/>
      <c r="UHR170" s="93"/>
      <c r="UHS170" s="93"/>
      <c r="UHT170" s="93"/>
      <c r="UHU170" s="93"/>
      <c r="UHV170" s="93"/>
      <c r="UHW170" s="93"/>
      <c r="UHX170" s="93"/>
      <c r="UHY170" s="93"/>
      <c r="UHZ170" s="93"/>
      <c r="UIA170" s="93"/>
      <c r="UIB170" s="93"/>
      <c r="UIC170" s="93"/>
      <c r="UID170" s="93"/>
      <c r="UIE170" s="93"/>
      <c r="UIF170" s="93"/>
      <c r="UIG170" s="93"/>
      <c r="UIH170" s="93"/>
      <c r="UII170" s="93"/>
      <c r="UIJ170" s="93"/>
      <c r="UIK170" s="93"/>
      <c r="UIL170" s="93"/>
      <c r="UIM170" s="93"/>
      <c r="UIN170" s="93"/>
      <c r="UIO170" s="93"/>
      <c r="UIP170" s="93"/>
      <c r="UIQ170" s="93"/>
      <c r="UIR170" s="93"/>
      <c r="UIS170" s="93"/>
      <c r="UIT170" s="93"/>
      <c r="UIU170" s="93"/>
      <c r="UIV170" s="93"/>
      <c r="UIW170" s="93"/>
      <c r="UIX170" s="93"/>
      <c r="UIY170" s="93"/>
      <c r="UIZ170" s="93"/>
      <c r="UJA170" s="93"/>
      <c r="UJB170" s="93"/>
      <c r="UJC170" s="93"/>
      <c r="UJD170" s="93"/>
      <c r="UJE170" s="93"/>
      <c r="UJF170" s="93"/>
      <c r="UJG170" s="93"/>
      <c r="UJH170" s="93"/>
      <c r="UJI170" s="93"/>
      <c r="UJJ170" s="93"/>
      <c r="UJK170" s="93"/>
      <c r="UJL170" s="93"/>
      <c r="UJM170" s="93"/>
      <c r="UJN170" s="93"/>
      <c r="UJO170" s="93"/>
      <c r="UJP170" s="93"/>
      <c r="UJQ170" s="93"/>
      <c r="UJR170" s="93"/>
      <c r="UJS170" s="93"/>
      <c r="UJT170" s="93"/>
      <c r="UJU170" s="93"/>
      <c r="UJV170" s="93"/>
      <c r="UJW170" s="93"/>
      <c r="UJX170" s="93"/>
      <c r="UJY170" s="93"/>
      <c r="UJZ170" s="93"/>
      <c r="UKA170" s="93"/>
      <c r="UKB170" s="93"/>
      <c r="UKC170" s="93"/>
      <c r="UKD170" s="93"/>
      <c r="UKE170" s="93"/>
      <c r="UKF170" s="93"/>
      <c r="UKG170" s="93"/>
      <c r="UKH170" s="93"/>
      <c r="UKI170" s="93"/>
      <c r="UKJ170" s="93"/>
      <c r="UKK170" s="93"/>
      <c r="UKL170" s="93"/>
      <c r="UKM170" s="93"/>
      <c r="UKN170" s="93"/>
      <c r="UKO170" s="93"/>
      <c r="UKP170" s="93"/>
      <c r="UKQ170" s="93"/>
      <c r="UKR170" s="93"/>
      <c r="UKS170" s="93"/>
      <c r="UKT170" s="93"/>
      <c r="UKU170" s="93"/>
      <c r="UKV170" s="93"/>
      <c r="UKW170" s="93"/>
      <c r="UKX170" s="93"/>
      <c r="UKY170" s="93"/>
      <c r="UKZ170" s="93"/>
      <c r="ULA170" s="93"/>
      <c r="ULB170" s="93"/>
      <c r="ULC170" s="93"/>
      <c r="ULD170" s="93"/>
      <c r="ULE170" s="93"/>
      <c r="ULF170" s="93"/>
      <c r="ULG170" s="93"/>
      <c r="ULH170" s="93"/>
      <c r="ULI170" s="93"/>
      <c r="ULJ170" s="93"/>
      <c r="ULK170" s="93"/>
      <c r="ULL170" s="93"/>
      <c r="ULM170" s="93"/>
      <c r="ULN170" s="93"/>
      <c r="ULO170" s="93"/>
      <c r="ULP170" s="93"/>
      <c r="ULQ170" s="93"/>
      <c r="ULR170" s="93"/>
      <c r="ULS170" s="93"/>
      <c r="ULT170" s="93"/>
      <c r="ULU170" s="93"/>
      <c r="ULV170" s="93"/>
      <c r="ULW170" s="93"/>
      <c r="ULX170" s="93"/>
      <c r="ULY170" s="93"/>
      <c r="ULZ170" s="93"/>
      <c r="UMA170" s="93"/>
      <c r="UMB170" s="93"/>
      <c r="UMC170" s="93"/>
      <c r="UMD170" s="93"/>
      <c r="UME170" s="93"/>
      <c r="UMF170" s="93"/>
      <c r="UMG170" s="93"/>
      <c r="UMH170" s="93"/>
      <c r="UMI170" s="93"/>
      <c r="UMJ170" s="93"/>
      <c r="UMK170" s="93"/>
      <c r="UML170" s="93"/>
      <c r="UMM170" s="93"/>
      <c r="UMN170" s="93"/>
      <c r="UMO170" s="93"/>
      <c r="UMP170" s="93"/>
      <c r="UMQ170" s="93"/>
      <c r="UMR170" s="93"/>
      <c r="UMS170" s="93"/>
      <c r="UMT170" s="93"/>
      <c r="UMU170" s="93"/>
      <c r="UMV170" s="93"/>
      <c r="UMW170" s="93"/>
      <c r="UMX170" s="93"/>
      <c r="UMY170" s="93"/>
      <c r="UMZ170" s="93"/>
      <c r="UNA170" s="93"/>
      <c r="UNB170" s="93"/>
      <c r="UNC170" s="93"/>
      <c r="UND170" s="93"/>
      <c r="UNE170" s="93"/>
      <c r="UNF170" s="93"/>
      <c r="UNG170" s="93"/>
      <c r="UNH170" s="93"/>
      <c r="UNI170" s="93"/>
      <c r="UNJ170" s="93"/>
      <c r="UNK170" s="93"/>
      <c r="UNL170" s="93"/>
      <c r="UNM170" s="93"/>
      <c r="UNN170" s="93"/>
      <c r="UNO170" s="93"/>
      <c r="UNP170" s="93"/>
      <c r="UNQ170" s="93"/>
      <c r="UNR170" s="93"/>
      <c r="UNS170" s="93"/>
      <c r="UNT170" s="93"/>
      <c r="UNU170" s="93"/>
      <c r="UNV170" s="93"/>
      <c r="UNW170" s="93"/>
      <c r="UNX170" s="93"/>
      <c r="UNY170" s="93"/>
      <c r="UNZ170" s="93"/>
      <c r="UOA170" s="93"/>
      <c r="UOB170" s="93"/>
      <c r="UOC170" s="93"/>
      <c r="UOD170" s="93"/>
      <c r="UOE170" s="93"/>
      <c r="UOF170" s="93"/>
      <c r="UOG170" s="93"/>
      <c r="UOH170" s="93"/>
      <c r="UOI170" s="93"/>
      <c r="UOJ170" s="93"/>
      <c r="UOK170" s="93"/>
      <c r="UOL170" s="93"/>
      <c r="UOM170" s="93"/>
      <c r="UON170" s="93"/>
      <c r="UOO170" s="93"/>
      <c r="UOP170" s="93"/>
      <c r="UOQ170" s="93"/>
      <c r="UOR170" s="93"/>
      <c r="UOS170" s="93"/>
      <c r="UOT170" s="93"/>
      <c r="UOU170" s="93"/>
      <c r="UOV170" s="93"/>
      <c r="UOW170" s="93"/>
      <c r="UOX170" s="93"/>
      <c r="UOY170" s="93"/>
      <c r="UOZ170" s="93"/>
      <c r="UPA170" s="93"/>
      <c r="UPB170" s="93"/>
      <c r="UPC170" s="93"/>
      <c r="UPD170" s="93"/>
      <c r="UPE170" s="93"/>
      <c r="UPF170" s="93"/>
      <c r="UPG170" s="93"/>
      <c r="UPH170" s="93"/>
      <c r="UPI170" s="93"/>
      <c r="UPJ170" s="93"/>
      <c r="UPK170" s="93"/>
      <c r="UPL170" s="93"/>
      <c r="UPM170" s="93"/>
      <c r="UPN170" s="93"/>
      <c r="UPO170" s="93"/>
      <c r="UPP170" s="93"/>
      <c r="UPQ170" s="93"/>
      <c r="UPR170" s="93"/>
      <c r="UPS170" s="93"/>
      <c r="UPT170" s="93"/>
      <c r="UPU170" s="93"/>
      <c r="UPV170" s="93"/>
      <c r="UPW170" s="93"/>
      <c r="UPX170" s="93"/>
      <c r="UPY170" s="93"/>
      <c r="UPZ170" s="93"/>
      <c r="UQA170" s="93"/>
      <c r="UQB170" s="93"/>
      <c r="UQC170" s="93"/>
      <c r="UQD170" s="93"/>
      <c r="UQE170" s="93"/>
      <c r="UQF170" s="93"/>
      <c r="UQG170" s="93"/>
      <c r="UQH170" s="93"/>
      <c r="UQI170" s="93"/>
      <c r="UQJ170" s="93"/>
      <c r="UQK170" s="93"/>
      <c r="UQL170" s="93"/>
      <c r="UQM170" s="93"/>
      <c r="UQN170" s="93"/>
      <c r="UQO170" s="93"/>
      <c r="UQP170" s="93"/>
      <c r="UQQ170" s="93"/>
      <c r="UQR170" s="93"/>
      <c r="UQS170" s="93"/>
      <c r="UQT170" s="93"/>
      <c r="UQU170" s="93"/>
      <c r="UQV170" s="93"/>
      <c r="UQW170" s="93"/>
      <c r="UQX170" s="93"/>
      <c r="UQY170" s="93"/>
      <c r="UQZ170" s="93"/>
      <c r="URA170" s="93"/>
      <c r="URB170" s="93"/>
      <c r="URC170" s="93"/>
      <c r="URD170" s="93"/>
      <c r="URE170" s="93"/>
      <c r="URF170" s="93"/>
      <c r="URG170" s="93"/>
      <c r="URH170" s="93"/>
      <c r="URI170" s="93"/>
      <c r="URJ170" s="93"/>
      <c r="URK170" s="93"/>
      <c r="URL170" s="93"/>
      <c r="URM170" s="93"/>
      <c r="URN170" s="93"/>
      <c r="URO170" s="93"/>
      <c r="URP170" s="93"/>
      <c r="URQ170" s="93"/>
      <c r="URR170" s="93"/>
      <c r="URS170" s="93"/>
      <c r="URT170" s="93"/>
      <c r="URU170" s="93"/>
      <c r="URV170" s="93"/>
      <c r="URW170" s="93"/>
      <c r="URX170" s="93"/>
      <c r="URY170" s="93"/>
      <c r="URZ170" s="93"/>
      <c r="USA170" s="93"/>
      <c r="USB170" s="93"/>
      <c r="USC170" s="93"/>
      <c r="USD170" s="93"/>
      <c r="USE170" s="93"/>
      <c r="USF170" s="93"/>
      <c r="USG170" s="93"/>
      <c r="USH170" s="93"/>
      <c r="USI170" s="93"/>
      <c r="USJ170" s="93"/>
      <c r="USK170" s="93"/>
      <c r="USL170" s="93"/>
      <c r="USM170" s="93"/>
      <c r="USN170" s="93"/>
      <c r="USO170" s="93"/>
      <c r="USP170" s="93"/>
      <c r="USQ170" s="93"/>
      <c r="USR170" s="93"/>
      <c r="USS170" s="93"/>
      <c r="UST170" s="93"/>
      <c r="USU170" s="93"/>
      <c r="USV170" s="93"/>
      <c r="USW170" s="93"/>
      <c r="USX170" s="93"/>
      <c r="USY170" s="93"/>
      <c r="USZ170" s="93"/>
      <c r="UTA170" s="93"/>
      <c r="UTB170" s="93"/>
      <c r="UTC170" s="93"/>
      <c r="UTD170" s="93"/>
      <c r="UTE170" s="93"/>
      <c r="UTF170" s="93"/>
      <c r="UTG170" s="93"/>
      <c r="UTH170" s="93"/>
      <c r="UTI170" s="93"/>
      <c r="UTJ170" s="93"/>
      <c r="UTK170" s="93"/>
      <c r="UTL170" s="93"/>
      <c r="UTM170" s="93"/>
      <c r="UTN170" s="93"/>
      <c r="UTO170" s="93"/>
      <c r="UTP170" s="93"/>
      <c r="UTQ170" s="93"/>
      <c r="UTR170" s="93"/>
      <c r="UTS170" s="93"/>
      <c r="UTT170" s="93"/>
      <c r="UTU170" s="93"/>
      <c r="UTV170" s="93"/>
      <c r="UTW170" s="93"/>
      <c r="UTX170" s="93"/>
      <c r="UTY170" s="93"/>
      <c r="UTZ170" s="93"/>
      <c r="UUA170" s="93"/>
      <c r="UUB170" s="93"/>
      <c r="UUC170" s="93"/>
      <c r="UUD170" s="93"/>
      <c r="UUE170" s="93"/>
      <c r="UUF170" s="93"/>
      <c r="UUG170" s="93"/>
      <c r="UUH170" s="93"/>
      <c r="UUI170" s="93"/>
      <c r="UUJ170" s="93"/>
      <c r="UUK170" s="93"/>
      <c r="UUL170" s="93"/>
      <c r="UUM170" s="93"/>
      <c r="UUN170" s="93"/>
      <c r="UUO170" s="93"/>
      <c r="UUP170" s="93"/>
      <c r="UUQ170" s="93"/>
      <c r="UUR170" s="93"/>
      <c r="UUS170" s="93"/>
      <c r="UUT170" s="93"/>
      <c r="UUU170" s="93"/>
      <c r="UUV170" s="93"/>
      <c r="UUW170" s="93"/>
      <c r="UUX170" s="93"/>
      <c r="UUY170" s="93"/>
      <c r="UUZ170" s="93"/>
      <c r="UVA170" s="93"/>
      <c r="UVB170" s="93"/>
      <c r="UVC170" s="93"/>
      <c r="UVD170" s="93"/>
      <c r="UVE170" s="93"/>
      <c r="UVF170" s="93"/>
      <c r="UVG170" s="93"/>
      <c r="UVH170" s="93"/>
      <c r="UVI170" s="93"/>
      <c r="UVJ170" s="93"/>
      <c r="UVK170" s="93"/>
      <c r="UVL170" s="93"/>
      <c r="UVM170" s="93"/>
      <c r="UVN170" s="93"/>
      <c r="UVO170" s="93"/>
      <c r="UVP170" s="93"/>
      <c r="UVQ170" s="93"/>
      <c r="UVR170" s="93"/>
      <c r="UVS170" s="93"/>
      <c r="UVT170" s="93"/>
      <c r="UVU170" s="93"/>
      <c r="UVV170" s="93"/>
      <c r="UVW170" s="93"/>
      <c r="UVX170" s="93"/>
      <c r="UVY170" s="93"/>
      <c r="UVZ170" s="93"/>
      <c r="UWA170" s="93"/>
      <c r="UWB170" s="93"/>
      <c r="UWC170" s="93"/>
      <c r="UWD170" s="93"/>
      <c r="UWE170" s="93"/>
      <c r="UWF170" s="93"/>
      <c r="UWG170" s="93"/>
      <c r="UWH170" s="93"/>
      <c r="UWI170" s="93"/>
      <c r="UWJ170" s="93"/>
      <c r="UWK170" s="93"/>
      <c r="UWL170" s="93"/>
      <c r="UWM170" s="93"/>
      <c r="UWN170" s="93"/>
      <c r="UWO170" s="93"/>
      <c r="UWP170" s="93"/>
      <c r="UWQ170" s="93"/>
      <c r="UWR170" s="93"/>
      <c r="UWS170" s="93"/>
      <c r="UWT170" s="93"/>
      <c r="UWU170" s="93"/>
      <c r="UWV170" s="93"/>
      <c r="UWW170" s="93"/>
      <c r="UWX170" s="93"/>
      <c r="UWY170" s="93"/>
      <c r="UWZ170" s="93"/>
      <c r="UXA170" s="93"/>
      <c r="UXB170" s="93"/>
      <c r="UXC170" s="93"/>
      <c r="UXD170" s="93"/>
      <c r="UXE170" s="93"/>
      <c r="UXF170" s="93"/>
      <c r="UXG170" s="93"/>
      <c r="UXH170" s="93"/>
      <c r="UXI170" s="93"/>
      <c r="UXJ170" s="93"/>
      <c r="UXK170" s="93"/>
      <c r="UXL170" s="93"/>
      <c r="UXM170" s="93"/>
      <c r="UXN170" s="93"/>
      <c r="UXO170" s="93"/>
      <c r="UXP170" s="93"/>
      <c r="UXQ170" s="93"/>
      <c r="UXR170" s="93"/>
      <c r="UXS170" s="93"/>
      <c r="UXT170" s="93"/>
      <c r="UXU170" s="93"/>
      <c r="UXV170" s="93"/>
      <c r="UXW170" s="93"/>
      <c r="UXX170" s="93"/>
      <c r="UXY170" s="93"/>
      <c r="UXZ170" s="93"/>
      <c r="UYA170" s="93"/>
      <c r="UYB170" s="93"/>
      <c r="UYC170" s="93"/>
      <c r="UYD170" s="93"/>
      <c r="UYE170" s="93"/>
      <c r="UYF170" s="93"/>
      <c r="UYG170" s="93"/>
      <c r="UYH170" s="93"/>
      <c r="UYI170" s="93"/>
      <c r="UYJ170" s="93"/>
      <c r="UYK170" s="93"/>
      <c r="UYL170" s="93"/>
      <c r="UYM170" s="93"/>
      <c r="UYN170" s="93"/>
      <c r="UYO170" s="93"/>
      <c r="UYP170" s="93"/>
      <c r="UYQ170" s="93"/>
      <c r="UYR170" s="93"/>
      <c r="UYS170" s="93"/>
      <c r="UYT170" s="93"/>
      <c r="UYU170" s="93"/>
      <c r="UYV170" s="93"/>
      <c r="UYW170" s="93"/>
      <c r="UYX170" s="93"/>
      <c r="UYY170" s="93"/>
      <c r="UYZ170" s="93"/>
      <c r="UZA170" s="93"/>
      <c r="UZB170" s="93"/>
      <c r="UZC170" s="93"/>
      <c r="UZD170" s="93"/>
      <c r="UZE170" s="93"/>
      <c r="UZF170" s="93"/>
      <c r="UZG170" s="93"/>
      <c r="UZH170" s="93"/>
      <c r="UZI170" s="93"/>
      <c r="UZJ170" s="93"/>
      <c r="UZK170" s="93"/>
      <c r="UZL170" s="93"/>
      <c r="UZM170" s="93"/>
      <c r="UZN170" s="93"/>
      <c r="UZO170" s="93"/>
      <c r="UZP170" s="93"/>
      <c r="UZQ170" s="93"/>
      <c r="UZR170" s="93"/>
      <c r="UZS170" s="93"/>
      <c r="UZT170" s="93"/>
      <c r="UZU170" s="93"/>
      <c r="UZV170" s="93"/>
      <c r="UZW170" s="93"/>
      <c r="UZX170" s="93"/>
      <c r="UZY170" s="93"/>
      <c r="UZZ170" s="93"/>
      <c r="VAA170" s="93"/>
      <c r="VAB170" s="93"/>
      <c r="VAC170" s="93"/>
      <c r="VAD170" s="93"/>
      <c r="VAE170" s="93"/>
      <c r="VAF170" s="93"/>
      <c r="VAG170" s="93"/>
      <c r="VAH170" s="93"/>
      <c r="VAI170" s="93"/>
      <c r="VAJ170" s="93"/>
      <c r="VAK170" s="93"/>
      <c r="VAL170" s="93"/>
      <c r="VAM170" s="93"/>
      <c r="VAN170" s="93"/>
      <c r="VAO170" s="93"/>
      <c r="VAP170" s="93"/>
      <c r="VAQ170" s="93"/>
      <c r="VAR170" s="93"/>
      <c r="VAS170" s="93"/>
      <c r="VAT170" s="93"/>
      <c r="VAU170" s="93"/>
      <c r="VAV170" s="93"/>
      <c r="VAW170" s="93"/>
      <c r="VAX170" s="93"/>
      <c r="VAY170" s="93"/>
      <c r="VAZ170" s="93"/>
      <c r="VBA170" s="93"/>
      <c r="VBB170" s="93"/>
      <c r="VBC170" s="93"/>
      <c r="VBD170" s="93"/>
      <c r="VBE170" s="93"/>
      <c r="VBF170" s="93"/>
      <c r="VBG170" s="93"/>
      <c r="VBH170" s="93"/>
      <c r="VBI170" s="93"/>
      <c r="VBJ170" s="93"/>
      <c r="VBK170" s="93"/>
      <c r="VBL170" s="93"/>
      <c r="VBM170" s="93"/>
      <c r="VBN170" s="93"/>
      <c r="VBO170" s="93"/>
      <c r="VBP170" s="93"/>
      <c r="VBQ170" s="93"/>
      <c r="VBR170" s="93"/>
      <c r="VBS170" s="93"/>
      <c r="VBT170" s="93"/>
      <c r="VBU170" s="93"/>
      <c r="VBV170" s="93"/>
      <c r="VBW170" s="93"/>
      <c r="VBX170" s="93"/>
      <c r="VBY170" s="93"/>
      <c r="VBZ170" s="93"/>
      <c r="VCA170" s="93"/>
      <c r="VCB170" s="93"/>
      <c r="VCC170" s="93"/>
      <c r="VCD170" s="93"/>
      <c r="VCE170" s="93"/>
      <c r="VCF170" s="93"/>
      <c r="VCG170" s="93"/>
      <c r="VCH170" s="93"/>
      <c r="VCI170" s="93"/>
      <c r="VCJ170" s="93"/>
      <c r="VCK170" s="93"/>
      <c r="VCL170" s="93"/>
      <c r="VCM170" s="93"/>
      <c r="VCN170" s="93"/>
      <c r="VCO170" s="93"/>
      <c r="VCP170" s="93"/>
      <c r="VCQ170" s="93"/>
      <c r="VCR170" s="93"/>
      <c r="VCS170" s="93"/>
      <c r="VCT170" s="93"/>
      <c r="VCU170" s="93"/>
      <c r="VCV170" s="93"/>
      <c r="VCW170" s="93"/>
      <c r="VCX170" s="93"/>
      <c r="VCY170" s="93"/>
      <c r="VCZ170" s="93"/>
      <c r="VDA170" s="93"/>
      <c r="VDB170" s="93"/>
      <c r="VDC170" s="93"/>
      <c r="VDD170" s="93"/>
      <c r="VDE170" s="93"/>
      <c r="VDF170" s="93"/>
      <c r="VDG170" s="93"/>
      <c r="VDH170" s="93"/>
      <c r="VDI170" s="93"/>
      <c r="VDJ170" s="93"/>
      <c r="VDK170" s="93"/>
      <c r="VDL170" s="93"/>
      <c r="VDM170" s="93"/>
      <c r="VDN170" s="93"/>
      <c r="VDO170" s="93"/>
      <c r="VDP170" s="93"/>
      <c r="VDQ170" s="93"/>
      <c r="VDR170" s="93"/>
      <c r="VDS170" s="93"/>
      <c r="VDT170" s="93"/>
      <c r="VDU170" s="93"/>
      <c r="VDV170" s="93"/>
      <c r="VDW170" s="93"/>
      <c r="VDX170" s="93"/>
      <c r="VDY170" s="93"/>
      <c r="VDZ170" s="93"/>
      <c r="VEA170" s="93"/>
      <c r="VEB170" s="93"/>
      <c r="VEC170" s="93"/>
      <c r="VED170" s="93"/>
      <c r="VEE170" s="93"/>
      <c r="VEF170" s="93"/>
      <c r="VEG170" s="93"/>
      <c r="VEH170" s="93"/>
      <c r="VEI170" s="93"/>
      <c r="VEJ170" s="93"/>
      <c r="VEK170" s="93"/>
      <c r="VEL170" s="93"/>
      <c r="VEM170" s="93"/>
      <c r="VEN170" s="93"/>
      <c r="VEO170" s="93"/>
      <c r="VEP170" s="93"/>
      <c r="VEQ170" s="93"/>
      <c r="VER170" s="93"/>
      <c r="VES170" s="93"/>
      <c r="VET170" s="93"/>
      <c r="VEU170" s="93"/>
      <c r="VEV170" s="93"/>
      <c r="VEW170" s="93"/>
      <c r="VEX170" s="93"/>
      <c r="VEY170" s="93"/>
      <c r="VEZ170" s="93"/>
      <c r="VFA170" s="93"/>
      <c r="VFB170" s="93"/>
      <c r="VFC170" s="93"/>
      <c r="VFD170" s="93"/>
      <c r="VFE170" s="93"/>
      <c r="VFF170" s="93"/>
      <c r="VFG170" s="93"/>
      <c r="VFH170" s="93"/>
      <c r="VFI170" s="93"/>
      <c r="VFJ170" s="93"/>
      <c r="VFK170" s="93"/>
      <c r="VFL170" s="93"/>
      <c r="VFM170" s="93"/>
      <c r="VFN170" s="93"/>
      <c r="VFO170" s="93"/>
      <c r="VFP170" s="93"/>
      <c r="VFQ170" s="93"/>
      <c r="VFR170" s="93"/>
      <c r="VFS170" s="93"/>
      <c r="VFT170" s="93"/>
      <c r="VFU170" s="93"/>
      <c r="VFV170" s="93"/>
      <c r="VFW170" s="93"/>
      <c r="VFX170" s="93"/>
      <c r="VFY170" s="93"/>
      <c r="VFZ170" s="93"/>
      <c r="VGA170" s="93"/>
      <c r="VGB170" s="93"/>
      <c r="VGC170" s="93"/>
      <c r="VGD170" s="93"/>
      <c r="VGE170" s="93"/>
      <c r="VGF170" s="93"/>
      <c r="VGG170" s="93"/>
      <c r="VGH170" s="93"/>
      <c r="VGI170" s="93"/>
      <c r="VGJ170" s="93"/>
      <c r="VGK170" s="93"/>
      <c r="VGL170" s="93"/>
      <c r="VGM170" s="93"/>
      <c r="VGN170" s="93"/>
      <c r="VGO170" s="93"/>
      <c r="VGP170" s="93"/>
      <c r="VGQ170" s="93"/>
      <c r="VGR170" s="93"/>
      <c r="VGS170" s="93"/>
      <c r="VGT170" s="93"/>
      <c r="VGU170" s="93"/>
      <c r="VGV170" s="93"/>
      <c r="VGW170" s="93"/>
      <c r="VGX170" s="93"/>
      <c r="VGY170" s="93"/>
      <c r="VGZ170" s="93"/>
      <c r="VHA170" s="93"/>
      <c r="VHB170" s="93"/>
      <c r="VHC170" s="93"/>
      <c r="VHD170" s="93"/>
      <c r="VHE170" s="93"/>
      <c r="VHF170" s="93"/>
      <c r="VHG170" s="93"/>
      <c r="VHH170" s="93"/>
      <c r="VHI170" s="93"/>
      <c r="VHJ170" s="93"/>
      <c r="VHK170" s="93"/>
      <c r="VHL170" s="93"/>
      <c r="VHM170" s="93"/>
      <c r="VHN170" s="93"/>
      <c r="VHO170" s="93"/>
      <c r="VHP170" s="93"/>
      <c r="VHQ170" s="93"/>
      <c r="VHR170" s="93"/>
      <c r="VHS170" s="93"/>
      <c r="VHT170" s="93"/>
      <c r="VHU170" s="93"/>
      <c r="VHV170" s="93"/>
      <c r="VHW170" s="93"/>
      <c r="VHX170" s="93"/>
      <c r="VHY170" s="93"/>
      <c r="VHZ170" s="93"/>
      <c r="VIA170" s="93"/>
      <c r="VIB170" s="93"/>
      <c r="VIC170" s="93"/>
      <c r="VID170" s="93"/>
      <c r="VIE170" s="93"/>
      <c r="VIF170" s="93"/>
      <c r="VIG170" s="93"/>
      <c r="VIH170" s="93"/>
      <c r="VII170" s="93"/>
      <c r="VIJ170" s="93"/>
      <c r="VIK170" s="93"/>
      <c r="VIL170" s="93"/>
      <c r="VIM170" s="93"/>
      <c r="VIN170" s="93"/>
      <c r="VIO170" s="93"/>
      <c r="VIP170" s="93"/>
      <c r="VIQ170" s="93"/>
      <c r="VIR170" s="93"/>
      <c r="VIS170" s="93"/>
      <c r="VIT170" s="93"/>
      <c r="VIU170" s="93"/>
      <c r="VIV170" s="93"/>
      <c r="VIW170" s="93"/>
      <c r="VIX170" s="93"/>
      <c r="VIY170" s="93"/>
      <c r="VIZ170" s="93"/>
      <c r="VJA170" s="93"/>
      <c r="VJB170" s="93"/>
      <c r="VJC170" s="93"/>
      <c r="VJD170" s="93"/>
      <c r="VJE170" s="93"/>
      <c r="VJF170" s="93"/>
      <c r="VJG170" s="93"/>
      <c r="VJH170" s="93"/>
      <c r="VJI170" s="93"/>
      <c r="VJJ170" s="93"/>
      <c r="VJK170" s="93"/>
      <c r="VJL170" s="93"/>
      <c r="VJM170" s="93"/>
      <c r="VJN170" s="93"/>
      <c r="VJO170" s="93"/>
      <c r="VJP170" s="93"/>
      <c r="VJQ170" s="93"/>
      <c r="VJR170" s="93"/>
      <c r="VJS170" s="93"/>
      <c r="VJT170" s="93"/>
      <c r="VJU170" s="93"/>
      <c r="VJV170" s="93"/>
      <c r="VJW170" s="93"/>
      <c r="VJX170" s="93"/>
      <c r="VJY170" s="93"/>
      <c r="VJZ170" s="93"/>
      <c r="VKA170" s="93"/>
      <c r="VKB170" s="93"/>
      <c r="VKC170" s="93"/>
      <c r="VKD170" s="93"/>
      <c r="VKE170" s="93"/>
      <c r="VKF170" s="93"/>
      <c r="VKG170" s="93"/>
      <c r="VKH170" s="93"/>
      <c r="VKI170" s="93"/>
      <c r="VKJ170" s="93"/>
      <c r="VKK170" s="93"/>
      <c r="VKL170" s="93"/>
      <c r="VKM170" s="93"/>
      <c r="VKN170" s="93"/>
      <c r="VKO170" s="93"/>
      <c r="VKP170" s="93"/>
      <c r="VKQ170" s="93"/>
      <c r="VKR170" s="93"/>
      <c r="VKS170" s="93"/>
      <c r="VKT170" s="93"/>
      <c r="VKU170" s="93"/>
      <c r="VKV170" s="93"/>
      <c r="VKW170" s="93"/>
      <c r="VKX170" s="93"/>
      <c r="VKY170" s="93"/>
      <c r="VKZ170" s="93"/>
      <c r="VLA170" s="93"/>
      <c r="VLB170" s="93"/>
      <c r="VLC170" s="93"/>
      <c r="VLD170" s="93"/>
      <c r="VLE170" s="93"/>
      <c r="VLF170" s="93"/>
      <c r="VLG170" s="93"/>
      <c r="VLH170" s="93"/>
      <c r="VLI170" s="93"/>
      <c r="VLJ170" s="93"/>
      <c r="VLK170" s="93"/>
      <c r="VLL170" s="93"/>
      <c r="VLM170" s="93"/>
      <c r="VLN170" s="93"/>
      <c r="VLO170" s="93"/>
      <c r="VLP170" s="93"/>
      <c r="VLQ170" s="93"/>
      <c r="VLR170" s="93"/>
      <c r="VLS170" s="93"/>
      <c r="VLT170" s="93"/>
      <c r="VLU170" s="93"/>
      <c r="VLV170" s="93"/>
      <c r="VLW170" s="93"/>
      <c r="VLX170" s="93"/>
      <c r="VLY170" s="93"/>
      <c r="VLZ170" s="93"/>
      <c r="VMA170" s="93"/>
      <c r="VMB170" s="93"/>
      <c r="VMC170" s="93"/>
      <c r="VMD170" s="93"/>
      <c r="VME170" s="93"/>
      <c r="VMF170" s="93"/>
      <c r="VMG170" s="93"/>
      <c r="VMH170" s="93"/>
      <c r="VMI170" s="93"/>
      <c r="VMJ170" s="93"/>
      <c r="VMK170" s="93"/>
      <c r="VML170" s="93"/>
      <c r="VMM170" s="93"/>
      <c r="VMN170" s="93"/>
      <c r="VMO170" s="93"/>
      <c r="VMP170" s="93"/>
      <c r="VMQ170" s="93"/>
      <c r="VMR170" s="93"/>
      <c r="VMS170" s="93"/>
      <c r="VMT170" s="93"/>
      <c r="VMU170" s="93"/>
      <c r="VMV170" s="93"/>
      <c r="VMW170" s="93"/>
      <c r="VMX170" s="93"/>
      <c r="VMY170" s="93"/>
      <c r="VMZ170" s="93"/>
      <c r="VNA170" s="93"/>
      <c r="VNB170" s="93"/>
      <c r="VNC170" s="93"/>
      <c r="VND170" s="93"/>
      <c r="VNE170" s="93"/>
      <c r="VNF170" s="93"/>
      <c r="VNG170" s="93"/>
      <c r="VNH170" s="93"/>
      <c r="VNI170" s="93"/>
      <c r="VNJ170" s="93"/>
      <c r="VNK170" s="93"/>
      <c r="VNL170" s="93"/>
      <c r="VNM170" s="93"/>
      <c r="VNN170" s="93"/>
      <c r="VNO170" s="93"/>
      <c r="VNP170" s="93"/>
      <c r="VNQ170" s="93"/>
      <c r="VNR170" s="93"/>
      <c r="VNS170" s="93"/>
      <c r="VNT170" s="93"/>
      <c r="VNU170" s="93"/>
      <c r="VNV170" s="93"/>
      <c r="VNW170" s="93"/>
      <c r="VNX170" s="93"/>
      <c r="VNY170" s="93"/>
      <c r="VNZ170" s="93"/>
      <c r="VOA170" s="93"/>
      <c r="VOB170" s="93"/>
      <c r="VOC170" s="93"/>
      <c r="VOD170" s="93"/>
      <c r="VOE170" s="93"/>
      <c r="VOF170" s="93"/>
      <c r="VOG170" s="93"/>
      <c r="VOH170" s="93"/>
      <c r="VOI170" s="93"/>
      <c r="VOJ170" s="93"/>
      <c r="VOK170" s="93"/>
      <c r="VOL170" s="93"/>
      <c r="VOM170" s="93"/>
      <c r="VON170" s="93"/>
      <c r="VOO170" s="93"/>
      <c r="VOP170" s="93"/>
      <c r="VOQ170" s="93"/>
      <c r="VOR170" s="93"/>
      <c r="VOS170" s="93"/>
      <c r="VOT170" s="93"/>
      <c r="VOU170" s="93"/>
      <c r="VOV170" s="93"/>
      <c r="VOW170" s="93"/>
      <c r="VOX170" s="93"/>
      <c r="VOY170" s="93"/>
      <c r="VOZ170" s="93"/>
      <c r="VPA170" s="93"/>
      <c r="VPB170" s="93"/>
      <c r="VPC170" s="93"/>
      <c r="VPD170" s="93"/>
      <c r="VPE170" s="93"/>
      <c r="VPF170" s="93"/>
      <c r="VPG170" s="93"/>
      <c r="VPH170" s="93"/>
      <c r="VPI170" s="93"/>
      <c r="VPJ170" s="93"/>
      <c r="VPK170" s="93"/>
      <c r="VPL170" s="93"/>
      <c r="VPM170" s="93"/>
      <c r="VPN170" s="93"/>
      <c r="VPO170" s="93"/>
      <c r="VPP170" s="93"/>
      <c r="VPQ170" s="93"/>
      <c r="VPR170" s="93"/>
      <c r="VPS170" s="93"/>
      <c r="VPT170" s="93"/>
      <c r="VPU170" s="93"/>
      <c r="VPV170" s="93"/>
      <c r="VPW170" s="93"/>
      <c r="VPX170" s="93"/>
      <c r="VPY170" s="93"/>
      <c r="VPZ170" s="93"/>
      <c r="VQA170" s="93"/>
      <c r="VQB170" s="93"/>
      <c r="VQC170" s="93"/>
      <c r="VQD170" s="93"/>
      <c r="VQE170" s="93"/>
      <c r="VQF170" s="93"/>
      <c r="VQG170" s="93"/>
      <c r="VQH170" s="93"/>
      <c r="VQI170" s="93"/>
      <c r="VQJ170" s="93"/>
      <c r="VQK170" s="93"/>
      <c r="VQL170" s="93"/>
      <c r="VQM170" s="93"/>
      <c r="VQN170" s="93"/>
      <c r="VQO170" s="93"/>
      <c r="VQP170" s="93"/>
      <c r="VQQ170" s="93"/>
      <c r="VQR170" s="93"/>
      <c r="VQS170" s="93"/>
      <c r="VQT170" s="93"/>
      <c r="VQU170" s="93"/>
      <c r="VQV170" s="93"/>
      <c r="VQW170" s="93"/>
      <c r="VQX170" s="93"/>
      <c r="VQY170" s="93"/>
      <c r="VQZ170" s="93"/>
      <c r="VRA170" s="93"/>
      <c r="VRB170" s="93"/>
      <c r="VRC170" s="93"/>
      <c r="VRD170" s="93"/>
      <c r="VRE170" s="93"/>
      <c r="VRF170" s="93"/>
      <c r="VRG170" s="93"/>
      <c r="VRH170" s="93"/>
      <c r="VRI170" s="93"/>
      <c r="VRJ170" s="93"/>
      <c r="VRK170" s="93"/>
      <c r="VRL170" s="93"/>
      <c r="VRM170" s="93"/>
      <c r="VRN170" s="93"/>
      <c r="VRO170" s="93"/>
      <c r="VRP170" s="93"/>
      <c r="VRQ170" s="93"/>
      <c r="VRR170" s="93"/>
      <c r="VRS170" s="93"/>
      <c r="VRT170" s="93"/>
      <c r="VRU170" s="93"/>
      <c r="VRV170" s="93"/>
      <c r="VRW170" s="93"/>
      <c r="VRX170" s="93"/>
      <c r="VRY170" s="93"/>
      <c r="VRZ170" s="93"/>
      <c r="VSA170" s="93"/>
      <c r="VSB170" s="93"/>
      <c r="VSC170" s="93"/>
      <c r="VSD170" s="93"/>
      <c r="VSE170" s="93"/>
      <c r="VSF170" s="93"/>
      <c r="VSG170" s="93"/>
      <c r="VSH170" s="93"/>
      <c r="VSI170" s="93"/>
      <c r="VSJ170" s="93"/>
      <c r="VSK170" s="93"/>
      <c r="VSL170" s="93"/>
      <c r="VSM170" s="93"/>
      <c r="VSN170" s="93"/>
      <c r="VSO170" s="93"/>
      <c r="VSP170" s="93"/>
      <c r="VSQ170" s="93"/>
      <c r="VSR170" s="93"/>
      <c r="VSS170" s="93"/>
      <c r="VST170" s="93"/>
      <c r="VSU170" s="93"/>
      <c r="VSV170" s="93"/>
      <c r="VSW170" s="93"/>
      <c r="VSX170" s="93"/>
      <c r="VSY170" s="93"/>
      <c r="VSZ170" s="93"/>
      <c r="VTA170" s="93"/>
      <c r="VTB170" s="93"/>
      <c r="VTC170" s="93"/>
      <c r="VTD170" s="93"/>
      <c r="VTE170" s="93"/>
      <c r="VTF170" s="93"/>
      <c r="VTG170" s="93"/>
      <c r="VTH170" s="93"/>
      <c r="VTI170" s="93"/>
      <c r="VTJ170" s="93"/>
      <c r="VTK170" s="93"/>
      <c r="VTL170" s="93"/>
      <c r="VTM170" s="93"/>
      <c r="VTN170" s="93"/>
      <c r="VTO170" s="93"/>
      <c r="VTP170" s="93"/>
      <c r="VTQ170" s="93"/>
      <c r="VTR170" s="93"/>
      <c r="VTS170" s="93"/>
      <c r="VTT170" s="93"/>
      <c r="VTU170" s="93"/>
      <c r="VTV170" s="93"/>
      <c r="VTW170" s="93"/>
      <c r="VTX170" s="93"/>
      <c r="VTY170" s="93"/>
      <c r="VTZ170" s="93"/>
      <c r="VUA170" s="93"/>
      <c r="VUB170" s="93"/>
      <c r="VUC170" s="93"/>
      <c r="VUD170" s="93"/>
      <c r="VUE170" s="93"/>
      <c r="VUF170" s="93"/>
      <c r="VUG170" s="93"/>
      <c r="VUH170" s="93"/>
      <c r="VUI170" s="93"/>
      <c r="VUJ170" s="93"/>
      <c r="VUK170" s="93"/>
      <c r="VUL170" s="93"/>
      <c r="VUM170" s="93"/>
      <c r="VUN170" s="93"/>
      <c r="VUO170" s="93"/>
      <c r="VUP170" s="93"/>
      <c r="VUQ170" s="93"/>
      <c r="VUR170" s="93"/>
      <c r="VUS170" s="93"/>
      <c r="VUT170" s="93"/>
      <c r="VUU170" s="93"/>
      <c r="VUV170" s="93"/>
      <c r="VUW170" s="93"/>
      <c r="VUX170" s="93"/>
      <c r="VUY170" s="93"/>
      <c r="VUZ170" s="93"/>
      <c r="VVA170" s="93"/>
      <c r="VVB170" s="93"/>
      <c r="VVC170" s="93"/>
      <c r="VVD170" s="93"/>
      <c r="VVE170" s="93"/>
      <c r="VVF170" s="93"/>
      <c r="VVG170" s="93"/>
      <c r="VVH170" s="93"/>
      <c r="VVI170" s="93"/>
      <c r="VVJ170" s="93"/>
      <c r="VVK170" s="93"/>
      <c r="VVL170" s="93"/>
      <c r="VVM170" s="93"/>
      <c r="VVN170" s="93"/>
      <c r="VVO170" s="93"/>
      <c r="VVP170" s="93"/>
      <c r="VVQ170" s="93"/>
      <c r="VVR170" s="93"/>
      <c r="VVS170" s="93"/>
      <c r="VVT170" s="93"/>
      <c r="VVU170" s="93"/>
      <c r="VVV170" s="93"/>
      <c r="VVW170" s="93"/>
      <c r="VVX170" s="93"/>
      <c r="VVY170" s="93"/>
      <c r="VVZ170" s="93"/>
      <c r="VWA170" s="93"/>
      <c r="VWB170" s="93"/>
      <c r="VWC170" s="93"/>
      <c r="VWD170" s="93"/>
      <c r="VWE170" s="93"/>
      <c r="VWF170" s="93"/>
      <c r="VWG170" s="93"/>
      <c r="VWH170" s="93"/>
      <c r="VWI170" s="93"/>
      <c r="VWJ170" s="93"/>
      <c r="VWK170" s="93"/>
      <c r="VWL170" s="93"/>
      <c r="VWM170" s="93"/>
      <c r="VWN170" s="93"/>
      <c r="VWO170" s="93"/>
      <c r="VWP170" s="93"/>
      <c r="VWQ170" s="93"/>
      <c r="VWR170" s="93"/>
      <c r="VWS170" s="93"/>
      <c r="VWT170" s="93"/>
      <c r="VWU170" s="93"/>
      <c r="VWV170" s="93"/>
      <c r="VWW170" s="93"/>
      <c r="VWX170" s="93"/>
      <c r="VWY170" s="93"/>
      <c r="VWZ170" s="93"/>
      <c r="VXA170" s="93"/>
      <c r="VXB170" s="93"/>
      <c r="VXC170" s="93"/>
      <c r="VXD170" s="93"/>
      <c r="VXE170" s="93"/>
      <c r="VXF170" s="93"/>
      <c r="VXG170" s="93"/>
      <c r="VXH170" s="93"/>
      <c r="VXI170" s="93"/>
      <c r="VXJ170" s="93"/>
      <c r="VXK170" s="93"/>
      <c r="VXL170" s="93"/>
      <c r="VXM170" s="93"/>
      <c r="VXN170" s="93"/>
      <c r="VXO170" s="93"/>
      <c r="VXP170" s="93"/>
      <c r="VXQ170" s="93"/>
      <c r="VXR170" s="93"/>
      <c r="VXS170" s="93"/>
      <c r="VXT170" s="93"/>
      <c r="VXU170" s="93"/>
      <c r="VXV170" s="93"/>
      <c r="VXW170" s="93"/>
      <c r="VXX170" s="93"/>
      <c r="VXY170" s="93"/>
      <c r="VXZ170" s="93"/>
      <c r="VYA170" s="93"/>
      <c r="VYB170" s="93"/>
      <c r="VYC170" s="93"/>
      <c r="VYD170" s="93"/>
      <c r="VYE170" s="93"/>
      <c r="VYF170" s="93"/>
      <c r="VYG170" s="93"/>
      <c r="VYH170" s="93"/>
      <c r="VYI170" s="93"/>
      <c r="VYJ170" s="93"/>
      <c r="VYK170" s="93"/>
      <c r="VYL170" s="93"/>
      <c r="VYM170" s="93"/>
      <c r="VYN170" s="93"/>
      <c r="VYO170" s="93"/>
      <c r="VYP170" s="93"/>
      <c r="VYQ170" s="93"/>
      <c r="VYR170" s="93"/>
      <c r="VYS170" s="93"/>
      <c r="VYT170" s="93"/>
      <c r="VYU170" s="93"/>
      <c r="VYV170" s="93"/>
      <c r="VYW170" s="93"/>
      <c r="VYX170" s="93"/>
      <c r="VYY170" s="93"/>
      <c r="VYZ170" s="93"/>
      <c r="VZA170" s="93"/>
      <c r="VZB170" s="93"/>
      <c r="VZC170" s="93"/>
      <c r="VZD170" s="93"/>
      <c r="VZE170" s="93"/>
      <c r="VZF170" s="93"/>
      <c r="VZG170" s="93"/>
      <c r="VZH170" s="93"/>
      <c r="VZI170" s="93"/>
      <c r="VZJ170" s="93"/>
      <c r="VZK170" s="93"/>
      <c r="VZL170" s="93"/>
      <c r="VZM170" s="93"/>
      <c r="VZN170" s="93"/>
      <c r="VZO170" s="93"/>
      <c r="VZP170" s="93"/>
      <c r="VZQ170" s="93"/>
      <c r="VZR170" s="93"/>
      <c r="VZS170" s="93"/>
      <c r="VZT170" s="93"/>
      <c r="VZU170" s="93"/>
      <c r="VZV170" s="93"/>
      <c r="VZW170" s="93"/>
      <c r="VZX170" s="93"/>
      <c r="VZY170" s="93"/>
      <c r="VZZ170" s="93"/>
      <c r="WAA170" s="93"/>
      <c r="WAB170" s="93"/>
      <c r="WAC170" s="93"/>
      <c r="WAD170" s="93"/>
      <c r="WAE170" s="93"/>
      <c r="WAF170" s="93"/>
      <c r="WAG170" s="93"/>
      <c r="WAH170" s="93"/>
      <c r="WAI170" s="93"/>
      <c r="WAJ170" s="93"/>
      <c r="WAK170" s="93"/>
      <c r="WAL170" s="93"/>
      <c r="WAM170" s="93"/>
      <c r="WAN170" s="93"/>
      <c r="WAO170" s="93"/>
      <c r="WAP170" s="93"/>
      <c r="WAQ170" s="93"/>
      <c r="WAR170" s="93"/>
      <c r="WAS170" s="93"/>
      <c r="WAT170" s="93"/>
      <c r="WAU170" s="93"/>
      <c r="WAV170" s="93"/>
      <c r="WAW170" s="93"/>
      <c r="WAX170" s="93"/>
      <c r="WAY170" s="93"/>
      <c r="WAZ170" s="93"/>
      <c r="WBA170" s="93"/>
      <c r="WBB170" s="93"/>
      <c r="WBC170" s="93"/>
      <c r="WBD170" s="93"/>
      <c r="WBE170" s="93"/>
      <c r="WBF170" s="93"/>
      <c r="WBG170" s="93"/>
      <c r="WBH170" s="93"/>
      <c r="WBI170" s="93"/>
      <c r="WBJ170" s="93"/>
      <c r="WBK170" s="93"/>
      <c r="WBL170" s="93"/>
      <c r="WBM170" s="93"/>
      <c r="WBN170" s="93"/>
      <c r="WBO170" s="93"/>
      <c r="WBP170" s="93"/>
      <c r="WBQ170" s="93"/>
      <c r="WBR170" s="93"/>
      <c r="WBS170" s="93"/>
      <c r="WBT170" s="93"/>
      <c r="WBU170" s="93"/>
      <c r="WBV170" s="93"/>
      <c r="WBW170" s="93"/>
      <c r="WBX170" s="93"/>
      <c r="WBY170" s="93"/>
      <c r="WBZ170" s="93"/>
      <c r="WCA170" s="93"/>
      <c r="WCB170" s="93"/>
      <c r="WCC170" s="93"/>
      <c r="WCD170" s="93"/>
      <c r="WCE170" s="93"/>
      <c r="WCF170" s="93"/>
      <c r="WCG170" s="93"/>
      <c r="WCH170" s="93"/>
      <c r="WCI170" s="93"/>
      <c r="WCJ170" s="93"/>
      <c r="WCK170" s="93"/>
      <c r="WCL170" s="93"/>
      <c r="WCM170" s="93"/>
      <c r="WCN170" s="93"/>
      <c r="WCO170" s="93"/>
      <c r="WCP170" s="93"/>
      <c r="WCQ170" s="93"/>
      <c r="WCR170" s="93"/>
      <c r="WCS170" s="93"/>
      <c r="WCT170" s="93"/>
      <c r="WCU170" s="93"/>
      <c r="WCV170" s="93"/>
      <c r="WCW170" s="93"/>
      <c r="WCX170" s="93"/>
      <c r="WCY170" s="93"/>
      <c r="WCZ170" s="93"/>
      <c r="WDA170" s="93"/>
      <c r="WDB170" s="93"/>
      <c r="WDC170" s="93"/>
      <c r="WDD170" s="93"/>
      <c r="WDE170" s="93"/>
      <c r="WDF170" s="93"/>
      <c r="WDG170" s="93"/>
      <c r="WDH170" s="93"/>
      <c r="WDI170" s="93"/>
      <c r="WDJ170" s="93"/>
      <c r="WDK170" s="93"/>
      <c r="WDL170" s="93"/>
      <c r="WDM170" s="93"/>
      <c r="WDN170" s="93"/>
      <c r="WDO170" s="93"/>
      <c r="WDP170" s="93"/>
      <c r="WDQ170" s="93"/>
      <c r="WDR170" s="93"/>
      <c r="WDS170" s="93"/>
      <c r="WDT170" s="93"/>
      <c r="WDU170" s="93"/>
      <c r="WDV170" s="93"/>
      <c r="WDW170" s="93"/>
      <c r="WDX170" s="93"/>
      <c r="WDY170" s="93"/>
      <c r="WDZ170" s="93"/>
      <c r="WEA170" s="93"/>
      <c r="WEB170" s="93"/>
      <c r="WEC170" s="93"/>
      <c r="WED170" s="93"/>
      <c r="WEE170" s="93"/>
      <c r="WEF170" s="93"/>
      <c r="WEG170" s="93"/>
      <c r="WEH170" s="93"/>
      <c r="WEI170" s="93"/>
      <c r="WEJ170" s="93"/>
      <c r="WEK170" s="93"/>
      <c r="WEL170" s="93"/>
      <c r="WEM170" s="93"/>
      <c r="WEN170" s="93"/>
      <c r="WEO170" s="93"/>
      <c r="WEP170" s="93"/>
      <c r="WEQ170" s="93"/>
      <c r="WER170" s="93"/>
      <c r="WES170" s="93"/>
      <c r="WET170" s="93"/>
      <c r="WEU170" s="93"/>
      <c r="WEV170" s="93"/>
      <c r="WEW170" s="93"/>
      <c r="WEX170" s="93"/>
      <c r="WEY170" s="93"/>
      <c r="WEZ170" s="93"/>
      <c r="WFA170" s="93"/>
      <c r="WFB170" s="93"/>
      <c r="WFC170" s="93"/>
      <c r="WFD170" s="93"/>
      <c r="WFE170" s="93"/>
      <c r="WFF170" s="93"/>
      <c r="WFG170" s="93"/>
      <c r="WFH170" s="93"/>
      <c r="WFI170" s="93"/>
      <c r="WFJ170" s="93"/>
      <c r="WFK170" s="93"/>
      <c r="WFL170" s="93"/>
      <c r="WFM170" s="93"/>
      <c r="WFN170" s="93"/>
      <c r="WFO170" s="93"/>
      <c r="WFP170" s="93"/>
      <c r="WFQ170" s="93"/>
      <c r="WFR170" s="93"/>
      <c r="WFS170" s="93"/>
      <c r="WFT170" s="93"/>
      <c r="WFU170" s="93"/>
      <c r="WFV170" s="93"/>
      <c r="WFW170" s="93"/>
      <c r="WFX170" s="93"/>
      <c r="WFY170" s="93"/>
      <c r="WFZ170" s="93"/>
      <c r="WGA170" s="93"/>
      <c r="WGB170" s="93"/>
      <c r="WGC170" s="93"/>
      <c r="WGD170" s="93"/>
      <c r="WGE170" s="93"/>
      <c r="WGF170" s="93"/>
      <c r="WGG170" s="93"/>
      <c r="WGH170" s="93"/>
      <c r="WGI170" s="93"/>
      <c r="WGJ170" s="93"/>
      <c r="WGK170" s="93"/>
      <c r="WGL170" s="93"/>
      <c r="WGM170" s="93"/>
      <c r="WGN170" s="93"/>
      <c r="WGO170" s="93"/>
      <c r="WGP170" s="93"/>
      <c r="WGQ170" s="93"/>
      <c r="WGR170" s="93"/>
      <c r="WGS170" s="93"/>
      <c r="WGT170" s="93"/>
      <c r="WGU170" s="93"/>
      <c r="WGV170" s="93"/>
      <c r="WGW170" s="93"/>
      <c r="WGX170" s="93"/>
      <c r="WGY170" s="93"/>
      <c r="WGZ170" s="93"/>
      <c r="WHA170" s="93"/>
      <c r="WHB170" s="93"/>
      <c r="WHC170" s="93"/>
      <c r="WHD170" s="93"/>
      <c r="WHE170" s="93"/>
      <c r="WHF170" s="93"/>
      <c r="WHG170" s="93"/>
      <c r="WHH170" s="93"/>
      <c r="WHI170" s="93"/>
      <c r="WHJ170" s="93"/>
      <c r="WHK170" s="93"/>
      <c r="WHL170" s="93"/>
      <c r="WHM170" s="93"/>
      <c r="WHN170" s="93"/>
      <c r="WHO170" s="93"/>
      <c r="WHP170" s="93"/>
      <c r="WHQ170" s="93"/>
      <c r="WHR170" s="93"/>
      <c r="WHS170" s="93"/>
      <c r="WHT170" s="93"/>
      <c r="WHU170" s="93"/>
      <c r="WHV170" s="93"/>
      <c r="WHW170" s="93"/>
      <c r="WHX170" s="93"/>
      <c r="WHY170" s="93"/>
      <c r="WHZ170" s="93"/>
      <c r="WIA170" s="93"/>
      <c r="WIB170" s="93"/>
      <c r="WIC170" s="93"/>
      <c r="WID170" s="93"/>
      <c r="WIE170" s="93"/>
      <c r="WIF170" s="93"/>
      <c r="WIG170" s="93"/>
      <c r="WIH170" s="93"/>
      <c r="WII170" s="93"/>
      <c r="WIJ170" s="93"/>
      <c r="WIK170" s="93"/>
      <c r="WIL170" s="93"/>
      <c r="WIM170" s="93"/>
      <c r="WIN170" s="93"/>
      <c r="WIO170" s="93"/>
      <c r="WIP170" s="93"/>
      <c r="WIQ170" s="93"/>
      <c r="WIR170" s="93"/>
      <c r="WIS170" s="93"/>
      <c r="WIT170" s="93"/>
      <c r="WIU170" s="93"/>
      <c r="WIV170" s="93"/>
      <c r="WIW170" s="93"/>
      <c r="WIX170" s="93"/>
      <c r="WIY170" s="93"/>
      <c r="WIZ170" s="93"/>
      <c r="WJA170" s="93"/>
      <c r="WJB170" s="93"/>
      <c r="WJC170" s="93"/>
      <c r="WJD170" s="93"/>
      <c r="WJE170" s="93"/>
      <c r="WJF170" s="93"/>
      <c r="WJG170" s="93"/>
      <c r="WJH170" s="93"/>
      <c r="WJI170" s="93"/>
      <c r="WJJ170" s="93"/>
      <c r="WJK170" s="93"/>
      <c r="WJL170" s="93"/>
      <c r="WJM170" s="93"/>
      <c r="WJN170" s="93"/>
      <c r="WJO170" s="93"/>
      <c r="WJP170" s="93"/>
      <c r="WJQ170" s="93"/>
      <c r="WJR170" s="93"/>
      <c r="WJS170" s="93"/>
      <c r="WJT170" s="93"/>
      <c r="WJU170" s="93"/>
      <c r="WJV170" s="93"/>
      <c r="WJW170" s="93"/>
      <c r="WJX170" s="93"/>
      <c r="WJY170" s="93"/>
      <c r="WJZ170" s="93"/>
      <c r="WKA170" s="93"/>
      <c r="WKB170" s="93"/>
      <c r="WKC170" s="93"/>
      <c r="WKD170" s="93"/>
      <c r="WKE170" s="93"/>
      <c r="WKF170" s="93"/>
      <c r="WKG170" s="93"/>
      <c r="WKH170" s="93"/>
      <c r="WKI170" s="93"/>
      <c r="WKJ170" s="93"/>
      <c r="WKK170" s="93"/>
      <c r="WKL170" s="93"/>
      <c r="WKM170" s="93"/>
      <c r="WKN170" s="93"/>
      <c r="WKO170" s="93"/>
      <c r="WKP170" s="93"/>
      <c r="WKQ170" s="93"/>
      <c r="WKR170" s="93"/>
      <c r="WKS170" s="93"/>
      <c r="WKT170" s="93"/>
      <c r="WKU170" s="93"/>
      <c r="WKV170" s="93"/>
      <c r="WKW170" s="93"/>
      <c r="WKX170" s="93"/>
      <c r="WKY170" s="93"/>
      <c r="WKZ170" s="93"/>
      <c r="WLA170" s="93"/>
      <c r="WLB170" s="93"/>
      <c r="WLC170" s="93"/>
      <c r="WLD170" s="93"/>
      <c r="WLE170" s="93"/>
      <c r="WLF170" s="93"/>
      <c r="WLG170" s="93"/>
      <c r="WLH170" s="93"/>
      <c r="WLI170" s="93"/>
      <c r="WLJ170" s="93"/>
      <c r="WLK170" s="93"/>
      <c r="WLL170" s="93"/>
      <c r="WLM170" s="93"/>
      <c r="WLN170" s="93"/>
      <c r="WLO170" s="93"/>
      <c r="WLP170" s="93"/>
      <c r="WLQ170" s="93"/>
      <c r="WLR170" s="93"/>
      <c r="WLS170" s="93"/>
      <c r="WLT170" s="93"/>
      <c r="WLU170" s="93"/>
      <c r="WLV170" s="93"/>
      <c r="WLW170" s="93"/>
      <c r="WLX170" s="93"/>
      <c r="WLY170" s="93"/>
      <c r="WLZ170" s="93"/>
      <c r="WMA170" s="93"/>
      <c r="WMB170" s="93"/>
      <c r="WMC170" s="93"/>
      <c r="WMD170" s="93"/>
      <c r="WME170" s="93"/>
      <c r="WMF170" s="93"/>
      <c r="WMG170" s="93"/>
      <c r="WMH170" s="93"/>
      <c r="WMI170" s="93"/>
      <c r="WMJ170" s="93"/>
      <c r="WMK170" s="93"/>
      <c r="WML170" s="93"/>
      <c r="WMM170" s="93"/>
      <c r="WMN170" s="93"/>
      <c r="WMO170" s="93"/>
      <c r="WMP170" s="93"/>
      <c r="WMQ170" s="93"/>
      <c r="WMR170" s="93"/>
      <c r="WMS170" s="93"/>
      <c r="WMT170" s="93"/>
      <c r="WMU170" s="93"/>
      <c r="WMV170" s="93"/>
      <c r="WMW170" s="93"/>
      <c r="WMX170" s="93"/>
      <c r="WMY170" s="93"/>
      <c r="WMZ170" s="93"/>
      <c r="WNA170" s="93"/>
      <c r="WNB170" s="93"/>
      <c r="WNC170" s="93"/>
      <c r="WND170" s="93"/>
      <c r="WNE170" s="93"/>
      <c r="WNF170" s="93"/>
      <c r="WNG170" s="93"/>
      <c r="WNH170" s="93"/>
      <c r="WNI170" s="93"/>
      <c r="WNJ170" s="93"/>
      <c r="WNK170" s="93"/>
      <c r="WNL170" s="93"/>
      <c r="WNM170" s="93"/>
      <c r="WNN170" s="93"/>
      <c r="WNO170" s="93"/>
      <c r="WNP170" s="93"/>
      <c r="WNQ170" s="93"/>
      <c r="WNR170" s="93"/>
      <c r="WNS170" s="93"/>
      <c r="WNT170" s="93"/>
      <c r="WNU170" s="93"/>
      <c r="WNV170" s="93"/>
      <c r="WNW170" s="93"/>
      <c r="WNX170" s="93"/>
      <c r="WNY170" s="93"/>
      <c r="WNZ170" s="93"/>
      <c r="WOA170" s="93"/>
      <c r="WOB170" s="93"/>
      <c r="WOC170" s="93"/>
      <c r="WOD170" s="93"/>
      <c r="WOE170" s="93"/>
      <c r="WOF170" s="93"/>
      <c r="WOG170" s="93"/>
      <c r="WOH170" s="93"/>
      <c r="WOI170" s="93"/>
      <c r="WOJ170" s="93"/>
      <c r="WOK170" s="93"/>
      <c r="WOL170" s="93"/>
      <c r="WOM170" s="93"/>
      <c r="WON170" s="93"/>
      <c r="WOO170" s="93"/>
      <c r="WOP170" s="93"/>
      <c r="WOQ170" s="93"/>
      <c r="WOR170" s="93"/>
      <c r="WOS170" s="93"/>
      <c r="WOT170" s="93"/>
      <c r="WOU170" s="93"/>
      <c r="WOV170" s="93"/>
      <c r="WOW170" s="93"/>
      <c r="WOX170" s="93"/>
      <c r="WOY170" s="93"/>
      <c r="WOZ170" s="93"/>
      <c r="WPA170" s="93"/>
      <c r="WPB170" s="93"/>
      <c r="WPC170" s="93"/>
      <c r="WPD170" s="93"/>
      <c r="WPE170" s="93"/>
      <c r="WPF170" s="93"/>
      <c r="WPG170" s="93"/>
      <c r="WPH170" s="93"/>
      <c r="WPI170" s="93"/>
      <c r="WPJ170" s="93"/>
      <c r="WPK170" s="93"/>
      <c r="WPL170" s="93"/>
      <c r="WPM170" s="93"/>
      <c r="WPN170" s="93"/>
      <c r="WPO170" s="93"/>
      <c r="WPP170" s="93"/>
      <c r="WPQ170" s="93"/>
      <c r="WPR170" s="93"/>
      <c r="WPS170" s="93"/>
      <c r="WPT170" s="93"/>
      <c r="WPU170" s="93"/>
      <c r="WPV170" s="93"/>
      <c r="WPW170" s="93"/>
      <c r="WPX170" s="93"/>
      <c r="WPY170" s="93"/>
      <c r="WPZ170" s="93"/>
      <c r="WQA170" s="93"/>
      <c r="WQB170" s="93"/>
      <c r="WQC170" s="93"/>
      <c r="WQD170" s="93"/>
      <c r="WQE170" s="93"/>
      <c r="WQF170" s="93"/>
      <c r="WQG170" s="93"/>
      <c r="WQH170" s="93"/>
      <c r="WQI170" s="93"/>
      <c r="WQJ170" s="93"/>
      <c r="WQK170" s="93"/>
      <c r="WQL170" s="93"/>
      <c r="WQM170" s="93"/>
      <c r="WQN170" s="93"/>
      <c r="WQO170" s="93"/>
      <c r="WQP170" s="93"/>
      <c r="WQQ170" s="93"/>
      <c r="WQR170" s="93"/>
      <c r="WQS170" s="93"/>
      <c r="WQT170" s="93"/>
      <c r="WQU170" s="93"/>
      <c r="WQV170" s="93"/>
      <c r="WQW170" s="93"/>
      <c r="WQX170" s="93"/>
      <c r="WQY170" s="93"/>
      <c r="WQZ170" s="93"/>
      <c r="WRA170" s="93"/>
      <c r="WRB170" s="93"/>
      <c r="WRC170" s="93"/>
      <c r="WRD170" s="93"/>
      <c r="WRE170" s="93"/>
      <c r="WRF170" s="93"/>
      <c r="WRG170" s="93"/>
      <c r="WRH170" s="93"/>
      <c r="WRI170" s="93"/>
      <c r="WRJ170" s="93"/>
      <c r="WRK170" s="93"/>
      <c r="WRL170" s="93"/>
      <c r="WRM170" s="93"/>
      <c r="WRN170" s="93"/>
      <c r="WRO170" s="93"/>
      <c r="WRP170" s="93"/>
      <c r="WRQ170" s="93"/>
      <c r="WRR170" s="93"/>
      <c r="WRS170" s="93"/>
      <c r="WRT170" s="93"/>
      <c r="WRU170" s="93"/>
      <c r="WRV170" s="93"/>
      <c r="WRW170" s="93"/>
      <c r="WRX170" s="93"/>
      <c r="WRY170" s="93"/>
      <c r="WRZ170" s="93"/>
      <c r="WSA170" s="93"/>
      <c r="WSB170" s="93"/>
      <c r="WSC170" s="93"/>
      <c r="WSD170" s="93"/>
      <c r="WSE170" s="93"/>
      <c r="WSF170" s="93"/>
      <c r="WSG170" s="93"/>
      <c r="WSH170" s="93"/>
      <c r="WSI170" s="93"/>
      <c r="WSJ170" s="93"/>
      <c r="WSK170" s="93"/>
      <c r="WSL170" s="93"/>
      <c r="WSM170" s="93"/>
      <c r="WSN170" s="93"/>
      <c r="WSO170" s="93"/>
      <c r="WSP170" s="93"/>
      <c r="WSQ170" s="93"/>
      <c r="WSR170" s="93"/>
      <c r="WSS170" s="93"/>
      <c r="WST170" s="93"/>
      <c r="WSU170" s="93"/>
      <c r="WSV170" s="93"/>
      <c r="WSW170" s="93"/>
      <c r="WSX170" s="93"/>
      <c r="WSY170" s="93"/>
      <c r="WSZ170" s="93"/>
      <c r="WTA170" s="93"/>
      <c r="WTB170" s="93"/>
      <c r="WTC170" s="93"/>
      <c r="WTD170" s="93"/>
      <c r="WTE170" s="93"/>
      <c r="WTF170" s="93"/>
      <c r="WTG170" s="93"/>
      <c r="WTH170" s="93"/>
      <c r="WTI170" s="93"/>
      <c r="WTJ170" s="93"/>
      <c r="WTK170" s="93"/>
      <c r="WTL170" s="93"/>
      <c r="WTM170" s="93"/>
      <c r="WTN170" s="93"/>
      <c r="WTO170" s="93"/>
      <c r="WTP170" s="93"/>
      <c r="WTQ170" s="93"/>
      <c r="WTR170" s="93"/>
      <c r="WTS170" s="93"/>
      <c r="WTT170" s="93"/>
      <c r="WTU170" s="93"/>
      <c r="WTV170" s="93"/>
      <c r="WTW170" s="93"/>
      <c r="WTX170" s="93"/>
      <c r="WTY170" s="93"/>
      <c r="WTZ170" s="93"/>
      <c r="WUA170" s="93"/>
      <c r="WUB170" s="93"/>
      <c r="WUC170" s="93"/>
      <c r="WUD170" s="93"/>
      <c r="WUE170" s="93"/>
      <c r="WUF170" s="93"/>
      <c r="WUG170" s="93"/>
      <c r="WUH170" s="93"/>
      <c r="WUI170" s="93"/>
      <c r="WUJ170" s="93"/>
      <c r="WUK170" s="93"/>
      <c r="WUL170" s="93"/>
      <c r="WUM170" s="93"/>
      <c r="WUN170" s="93"/>
      <c r="WUO170" s="93"/>
      <c r="WUP170" s="93"/>
      <c r="WUQ170" s="93"/>
      <c r="WUR170" s="93"/>
      <c r="WUS170" s="93"/>
      <c r="WUT170" s="93"/>
      <c r="WUU170" s="93"/>
      <c r="WUV170" s="93"/>
      <c r="WUW170" s="93"/>
      <c r="WUX170" s="93"/>
      <c r="WUY170" s="93"/>
      <c r="WUZ170" s="93"/>
      <c r="WVA170" s="93"/>
      <c r="WVB170" s="93"/>
      <c r="WVC170" s="93"/>
      <c r="WVD170" s="93"/>
      <c r="WVE170" s="93"/>
      <c r="WVF170" s="93"/>
      <c r="WVG170" s="93"/>
      <c r="WVH170" s="93"/>
      <c r="WVI170" s="93"/>
      <c r="WVJ170" s="93"/>
      <c r="WVK170" s="93"/>
      <c r="WVL170" s="93"/>
      <c r="WVM170" s="93"/>
      <c r="WVN170" s="93"/>
      <c r="WVO170" s="93"/>
      <c r="WVP170" s="93"/>
      <c r="WVQ170" s="93"/>
      <c r="WVR170" s="93"/>
      <c r="WVS170" s="93"/>
      <c r="WVT170" s="93"/>
      <c r="WVU170" s="93"/>
      <c r="WVV170" s="93"/>
      <c r="WVW170" s="93"/>
      <c r="WVX170" s="93"/>
      <c r="WVY170" s="93"/>
      <c r="WVZ170" s="93"/>
      <c r="WWA170" s="93"/>
      <c r="WWB170" s="93"/>
      <c r="WWC170" s="93"/>
      <c r="WWD170" s="93"/>
      <c r="WWE170" s="93"/>
      <c r="WWF170" s="93"/>
      <c r="WWG170" s="93"/>
      <c r="WWH170" s="93"/>
      <c r="WWI170" s="93"/>
      <c r="WWJ170" s="93"/>
      <c r="WWK170" s="93"/>
      <c r="WWL170" s="93"/>
      <c r="WWM170" s="93"/>
      <c r="WWN170" s="93"/>
      <c r="WWO170" s="93"/>
      <c r="WWP170" s="93"/>
      <c r="WWQ170" s="93"/>
      <c r="WWR170" s="93"/>
      <c r="WWS170" s="93"/>
      <c r="WWT170" s="93"/>
      <c r="WWU170" s="93"/>
      <c r="WWV170" s="93"/>
      <c r="WWW170" s="93"/>
      <c r="WWX170" s="93"/>
      <c r="WWY170" s="93"/>
      <c r="WWZ170" s="93"/>
      <c r="WXA170" s="93"/>
      <c r="WXB170" s="93"/>
      <c r="WXC170" s="93"/>
      <c r="WXD170" s="93"/>
      <c r="WXE170" s="93"/>
      <c r="WXF170" s="93"/>
      <c r="WXG170" s="93"/>
      <c r="WXH170" s="93"/>
      <c r="WXI170" s="93"/>
      <c r="WXJ170" s="93"/>
      <c r="WXK170" s="93"/>
      <c r="WXL170" s="93"/>
      <c r="WXM170" s="93"/>
      <c r="WXN170" s="93"/>
      <c r="WXO170" s="93"/>
      <c r="WXP170" s="93"/>
      <c r="WXQ170" s="93"/>
      <c r="WXR170" s="93"/>
      <c r="WXS170" s="93"/>
      <c r="WXT170" s="93"/>
      <c r="WXU170" s="93"/>
      <c r="WXV170" s="93"/>
      <c r="WXW170" s="93"/>
      <c r="WXX170" s="93"/>
      <c r="WXY170" s="93"/>
      <c r="WXZ170" s="93"/>
      <c r="WYA170" s="93"/>
      <c r="WYB170" s="93"/>
      <c r="WYC170" s="93"/>
      <c r="WYD170" s="93"/>
      <c r="WYE170" s="93"/>
      <c r="WYF170" s="93"/>
      <c r="WYG170" s="93"/>
      <c r="WYH170" s="93"/>
      <c r="WYI170" s="93"/>
      <c r="WYJ170" s="93"/>
      <c r="WYK170" s="93"/>
      <c r="WYL170" s="93"/>
      <c r="WYM170" s="93"/>
      <c r="WYN170" s="93"/>
      <c r="WYO170" s="93"/>
      <c r="WYP170" s="93"/>
      <c r="WYQ170" s="93"/>
      <c r="WYR170" s="93"/>
      <c r="WYS170" s="93"/>
      <c r="WYT170" s="93"/>
      <c r="WYU170" s="93"/>
      <c r="WYV170" s="93"/>
      <c r="WYW170" s="93"/>
      <c r="WYX170" s="93"/>
      <c r="WYY170" s="93"/>
      <c r="WYZ170" s="93"/>
      <c r="WZA170" s="93"/>
      <c r="WZB170" s="93"/>
      <c r="WZC170" s="93"/>
      <c r="WZD170" s="93"/>
      <c r="WZE170" s="93"/>
      <c r="WZF170" s="93"/>
      <c r="WZG170" s="93"/>
      <c r="WZH170" s="93"/>
      <c r="WZI170" s="93"/>
      <c r="WZJ170" s="93"/>
      <c r="WZK170" s="93"/>
      <c r="WZL170" s="93"/>
      <c r="WZM170" s="93"/>
      <c r="WZN170" s="93"/>
      <c r="WZO170" s="93"/>
      <c r="WZP170" s="93"/>
      <c r="WZQ170" s="93"/>
      <c r="WZR170" s="93"/>
      <c r="WZS170" s="93"/>
      <c r="WZT170" s="93"/>
      <c r="WZU170" s="93"/>
      <c r="WZV170" s="93"/>
      <c r="WZW170" s="93"/>
      <c r="WZX170" s="93"/>
      <c r="WZY170" s="93"/>
      <c r="WZZ170" s="93"/>
      <c r="XAA170" s="93"/>
      <c r="XAB170" s="93"/>
      <c r="XAC170" s="93"/>
      <c r="XAD170" s="93"/>
      <c r="XAE170" s="93"/>
      <c r="XAF170" s="93"/>
      <c r="XAG170" s="93"/>
      <c r="XAH170" s="93"/>
      <c r="XAI170" s="93"/>
      <c r="XAJ170" s="93"/>
      <c r="XAK170" s="93"/>
      <c r="XAL170" s="93"/>
      <c r="XAM170" s="93"/>
      <c r="XAN170" s="93"/>
      <c r="XAO170" s="93"/>
      <c r="XAP170" s="93"/>
      <c r="XAQ170" s="93"/>
      <c r="XAR170" s="93"/>
      <c r="XAS170" s="93"/>
      <c r="XAT170" s="93"/>
      <c r="XAU170" s="93"/>
      <c r="XAV170" s="93"/>
      <c r="XAW170" s="93"/>
      <c r="XAX170" s="93"/>
      <c r="XAY170" s="93"/>
      <c r="XAZ170" s="93"/>
      <c r="XBA170" s="93"/>
      <c r="XBB170" s="93"/>
      <c r="XBC170" s="93"/>
      <c r="XBD170" s="93"/>
      <c r="XBE170" s="93"/>
      <c r="XBF170" s="93"/>
      <c r="XBG170" s="93"/>
      <c r="XBH170" s="93"/>
      <c r="XBI170" s="93"/>
      <c r="XBJ170" s="93"/>
      <c r="XBK170" s="93"/>
      <c r="XBL170" s="93"/>
      <c r="XBM170" s="93"/>
      <c r="XBN170" s="93"/>
      <c r="XBO170" s="93"/>
      <c r="XBP170" s="93"/>
      <c r="XBQ170" s="93"/>
      <c r="XBR170" s="93"/>
      <c r="XBS170" s="93"/>
      <c r="XBT170" s="93"/>
      <c r="XBU170" s="93"/>
      <c r="XBV170" s="93"/>
      <c r="XBW170" s="93"/>
      <c r="XBX170" s="93"/>
      <c r="XBY170" s="93"/>
      <c r="XBZ170" s="93"/>
      <c r="XCA170" s="93"/>
      <c r="XCB170" s="93"/>
      <c r="XCC170" s="93"/>
      <c r="XCD170" s="93"/>
      <c r="XCE170" s="93"/>
      <c r="XCF170" s="93"/>
      <c r="XCG170" s="93"/>
      <c r="XCH170" s="93"/>
      <c r="XCI170" s="93"/>
      <c r="XCJ170" s="93"/>
      <c r="XCK170" s="93"/>
      <c r="XCL170" s="93"/>
      <c r="XCM170" s="93"/>
      <c r="XCN170" s="93"/>
      <c r="XCO170" s="93"/>
      <c r="XCP170" s="93"/>
      <c r="XCQ170" s="93"/>
      <c r="XCR170" s="93"/>
      <c r="XCS170" s="93"/>
      <c r="XCT170" s="93"/>
      <c r="XCU170" s="93"/>
      <c r="XCV170" s="93"/>
      <c r="XCW170" s="93"/>
      <c r="XCX170" s="93"/>
      <c r="XCY170" s="93"/>
      <c r="XCZ170" s="93"/>
      <c r="XDA170" s="93"/>
      <c r="XDB170" s="93"/>
      <c r="XDC170" s="93"/>
      <c r="XDD170" s="93"/>
      <c r="XDE170" s="93"/>
      <c r="XDF170" s="93"/>
      <c r="XDG170" s="93"/>
      <c r="XDH170" s="93"/>
      <c r="XDI170" s="93"/>
      <c r="XDJ170" s="93"/>
      <c r="XDK170" s="93"/>
      <c r="XDL170" s="93"/>
      <c r="XDM170" s="93"/>
      <c r="XDN170" s="93"/>
      <c r="XDO170" s="93"/>
      <c r="XDP170" s="93"/>
      <c r="XDQ170" s="93"/>
      <c r="XDR170" s="93"/>
      <c r="XDS170" s="93"/>
      <c r="XDT170" s="93"/>
      <c r="XDU170" s="93"/>
      <c r="XDV170" s="93"/>
      <c r="XDW170" s="93"/>
      <c r="XDX170" s="93"/>
      <c r="XDY170" s="93"/>
      <c r="XDZ170" s="93"/>
      <c r="XEA170" s="93"/>
      <c r="XEB170" s="93"/>
      <c r="XEC170" s="93"/>
      <c r="XED170" s="93"/>
      <c r="XEE170" s="93"/>
      <c r="XEF170" s="93"/>
      <c r="XEG170" s="93"/>
      <c r="XEH170" s="93"/>
      <c r="XEI170" s="93"/>
      <c r="XEJ170" s="93"/>
      <c r="XEK170" s="93"/>
      <c r="XEL170" s="93"/>
      <c r="XEM170" s="93"/>
      <c r="XEN170" s="93"/>
      <c r="XEO170" s="93"/>
      <c r="XEP170" s="93"/>
      <c r="XEQ170" s="93"/>
      <c r="XER170" s="93"/>
      <c r="XES170" s="93"/>
      <c r="XET170" s="93"/>
      <c r="XEU170" s="93"/>
      <c r="XEV170" s="93"/>
      <c r="XEW170" s="93"/>
      <c r="XEX170" s="93"/>
      <c r="XEY170" s="93"/>
      <c r="XEZ170" s="93"/>
      <c r="XFA170" s="93"/>
      <c r="XFB170" s="93"/>
      <c r="XFC170" s="93"/>
      <c r="XFD170" s="93"/>
    </row>
    <row r="171" spans="1:16384" hidden="1" x14ac:dyDescent="0.2"/>
    <row r="172" spans="1:16384" hidden="1" x14ac:dyDescent="0.2"/>
    <row r="173" spans="1:16384" hidden="1" x14ac:dyDescent="0.2"/>
    <row r="174" spans="1:16384" hidden="1" x14ac:dyDescent="0.2"/>
    <row r="175" spans="1:16384" hidden="1" x14ac:dyDescent="0.2"/>
    <row r="176" spans="1:16384" hidden="1" x14ac:dyDescent="0.2"/>
    <row r="177" hidden="1" x14ac:dyDescent="0.2"/>
    <row r="178" hidden="1" x14ac:dyDescent="0.2"/>
  </sheetData>
  <sortState ref="A77:G122">
    <sortCondition ref="A77"/>
  </sortState>
  <mergeCells count="3280">
    <mergeCell ref="BS170:BW170"/>
    <mergeCell ref="BX170:CB170"/>
    <mergeCell ref="CC170:CG170"/>
    <mergeCell ref="CH170:CL170"/>
    <mergeCell ref="CM170:CQ170"/>
    <mergeCell ref="AT170:AX170"/>
    <mergeCell ref="AY170:BC170"/>
    <mergeCell ref="BD170:BH170"/>
    <mergeCell ref="BI170:BM170"/>
    <mergeCell ref="BN170:BR170"/>
    <mergeCell ref="U170:Y170"/>
    <mergeCell ref="Z170:AD170"/>
    <mergeCell ref="AE170:AI170"/>
    <mergeCell ref="AJ170:AN170"/>
    <mergeCell ref="AO170:AS170"/>
    <mergeCell ref="A1:E1"/>
    <mergeCell ref="A168:E168"/>
    <mergeCell ref="A169:E169"/>
    <mergeCell ref="A170:E170"/>
    <mergeCell ref="F170:J170"/>
    <mergeCell ref="K170:O170"/>
    <mergeCell ref="P170:T170"/>
    <mergeCell ref="FO170:FS170"/>
    <mergeCell ref="FT170:FX170"/>
    <mergeCell ref="FY170:GC170"/>
    <mergeCell ref="GD170:GH170"/>
    <mergeCell ref="GI170:GM170"/>
    <mergeCell ref="EP170:ET170"/>
    <mergeCell ref="EU170:EY170"/>
    <mergeCell ref="EZ170:FD170"/>
    <mergeCell ref="FE170:FI170"/>
    <mergeCell ref="FJ170:FN170"/>
    <mergeCell ref="DQ170:DU170"/>
    <mergeCell ref="DV170:DZ170"/>
    <mergeCell ref="EA170:EE170"/>
    <mergeCell ref="EF170:EJ170"/>
    <mergeCell ref="EK170:EO170"/>
    <mergeCell ref="CR170:CV170"/>
    <mergeCell ref="CW170:DA170"/>
    <mergeCell ref="DB170:DF170"/>
    <mergeCell ref="DG170:DK170"/>
    <mergeCell ref="DL170:DP170"/>
    <mergeCell ref="JK170:JO170"/>
    <mergeCell ref="JP170:JT170"/>
    <mergeCell ref="JU170:JY170"/>
    <mergeCell ref="JZ170:KD170"/>
    <mergeCell ref="KE170:KI170"/>
    <mergeCell ref="IL170:IP170"/>
    <mergeCell ref="IQ170:IU170"/>
    <mergeCell ref="IV170:IZ170"/>
    <mergeCell ref="JA170:JE170"/>
    <mergeCell ref="JF170:JJ170"/>
    <mergeCell ref="HM170:HQ170"/>
    <mergeCell ref="HR170:HV170"/>
    <mergeCell ref="HW170:IA170"/>
    <mergeCell ref="IB170:IF170"/>
    <mergeCell ref="IG170:IK170"/>
    <mergeCell ref="GN170:GR170"/>
    <mergeCell ref="GS170:GW170"/>
    <mergeCell ref="GX170:HB170"/>
    <mergeCell ref="HC170:HG170"/>
    <mergeCell ref="HH170:HL170"/>
    <mergeCell ref="NG170:NK170"/>
    <mergeCell ref="NL170:NP170"/>
    <mergeCell ref="NQ170:NU170"/>
    <mergeCell ref="NV170:NZ170"/>
    <mergeCell ref="OA170:OE170"/>
    <mergeCell ref="MH170:ML170"/>
    <mergeCell ref="MM170:MQ170"/>
    <mergeCell ref="MR170:MV170"/>
    <mergeCell ref="MW170:NA170"/>
    <mergeCell ref="NB170:NF170"/>
    <mergeCell ref="LI170:LM170"/>
    <mergeCell ref="LN170:LR170"/>
    <mergeCell ref="LS170:LW170"/>
    <mergeCell ref="LX170:MB170"/>
    <mergeCell ref="MC170:MG170"/>
    <mergeCell ref="KJ170:KN170"/>
    <mergeCell ref="KO170:KS170"/>
    <mergeCell ref="KT170:KX170"/>
    <mergeCell ref="KY170:LC170"/>
    <mergeCell ref="LD170:LH170"/>
    <mergeCell ref="RC170:RG170"/>
    <mergeCell ref="RH170:RL170"/>
    <mergeCell ref="RM170:RQ170"/>
    <mergeCell ref="RR170:RV170"/>
    <mergeCell ref="RW170:SA170"/>
    <mergeCell ref="QD170:QH170"/>
    <mergeCell ref="QI170:QM170"/>
    <mergeCell ref="QN170:QR170"/>
    <mergeCell ref="QS170:QW170"/>
    <mergeCell ref="QX170:RB170"/>
    <mergeCell ref="PE170:PI170"/>
    <mergeCell ref="PJ170:PN170"/>
    <mergeCell ref="PO170:PS170"/>
    <mergeCell ref="PT170:PX170"/>
    <mergeCell ref="PY170:QC170"/>
    <mergeCell ref="OF170:OJ170"/>
    <mergeCell ref="OK170:OO170"/>
    <mergeCell ref="OP170:OT170"/>
    <mergeCell ref="OU170:OY170"/>
    <mergeCell ref="OZ170:PD170"/>
    <mergeCell ref="UY170:VC170"/>
    <mergeCell ref="VD170:VH170"/>
    <mergeCell ref="VI170:VM170"/>
    <mergeCell ref="VN170:VR170"/>
    <mergeCell ref="VS170:VW170"/>
    <mergeCell ref="TZ170:UD170"/>
    <mergeCell ref="UE170:UI170"/>
    <mergeCell ref="UJ170:UN170"/>
    <mergeCell ref="UO170:US170"/>
    <mergeCell ref="UT170:UX170"/>
    <mergeCell ref="TA170:TE170"/>
    <mergeCell ref="TF170:TJ170"/>
    <mergeCell ref="TK170:TO170"/>
    <mergeCell ref="TP170:TT170"/>
    <mergeCell ref="TU170:TY170"/>
    <mergeCell ref="SB170:SF170"/>
    <mergeCell ref="SG170:SK170"/>
    <mergeCell ref="SL170:SP170"/>
    <mergeCell ref="SQ170:SU170"/>
    <mergeCell ref="SV170:SZ170"/>
    <mergeCell ref="YU170:YY170"/>
    <mergeCell ref="YZ170:ZD170"/>
    <mergeCell ref="ZE170:ZI170"/>
    <mergeCell ref="ZJ170:ZN170"/>
    <mergeCell ref="ZO170:ZS170"/>
    <mergeCell ref="XV170:XZ170"/>
    <mergeCell ref="YA170:YE170"/>
    <mergeCell ref="YF170:YJ170"/>
    <mergeCell ref="YK170:YO170"/>
    <mergeCell ref="YP170:YT170"/>
    <mergeCell ref="WW170:XA170"/>
    <mergeCell ref="XB170:XF170"/>
    <mergeCell ref="XG170:XK170"/>
    <mergeCell ref="XL170:XP170"/>
    <mergeCell ref="XQ170:XU170"/>
    <mergeCell ref="VX170:WB170"/>
    <mergeCell ref="WC170:WG170"/>
    <mergeCell ref="WH170:WL170"/>
    <mergeCell ref="WM170:WQ170"/>
    <mergeCell ref="WR170:WV170"/>
    <mergeCell ref="ACQ170:ACU170"/>
    <mergeCell ref="ACV170:ACZ170"/>
    <mergeCell ref="ADA170:ADE170"/>
    <mergeCell ref="ADF170:ADJ170"/>
    <mergeCell ref="ADK170:ADO170"/>
    <mergeCell ref="ABR170:ABV170"/>
    <mergeCell ref="ABW170:ACA170"/>
    <mergeCell ref="ACB170:ACF170"/>
    <mergeCell ref="ACG170:ACK170"/>
    <mergeCell ref="ACL170:ACP170"/>
    <mergeCell ref="AAS170:AAW170"/>
    <mergeCell ref="AAX170:ABB170"/>
    <mergeCell ref="ABC170:ABG170"/>
    <mergeCell ref="ABH170:ABL170"/>
    <mergeCell ref="ABM170:ABQ170"/>
    <mergeCell ref="ZT170:ZX170"/>
    <mergeCell ref="ZY170:AAC170"/>
    <mergeCell ref="AAD170:AAH170"/>
    <mergeCell ref="AAI170:AAM170"/>
    <mergeCell ref="AAN170:AAR170"/>
    <mergeCell ref="AGM170:AGQ170"/>
    <mergeCell ref="AGR170:AGV170"/>
    <mergeCell ref="AGW170:AHA170"/>
    <mergeCell ref="AHB170:AHF170"/>
    <mergeCell ref="AHG170:AHK170"/>
    <mergeCell ref="AFN170:AFR170"/>
    <mergeCell ref="AFS170:AFW170"/>
    <mergeCell ref="AFX170:AGB170"/>
    <mergeCell ref="AGC170:AGG170"/>
    <mergeCell ref="AGH170:AGL170"/>
    <mergeCell ref="AEO170:AES170"/>
    <mergeCell ref="AET170:AEX170"/>
    <mergeCell ref="AEY170:AFC170"/>
    <mergeCell ref="AFD170:AFH170"/>
    <mergeCell ref="AFI170:AFM170"/>
    <mergeCell ref="ADP170:ADT170"/>
    <mergeCell ref="ADU170:ADY170"/>
    <mergeCell ref="ADZ170:AED170"/>
    <mergeCell ref="AEE170:AEI170"/>
    <mergeCell ref="AEJ170:AEN170"/>
    <mergeCell ref="AKI170:AKM170"/>
    <mergeCell ref="AKN170:AKR170"/>
    <mergeCell ref="AKS170:AKW170"/>
    <mergeCell ref="AKX170:ALB170"/>
    <mergeCell ref="ALC170:ALG170"/>
    <mergeCell ref="AJJ170:AJN170"/>
    <mergeCell ref="AJO170:AJS170"/>
    <mergeCell ref="AJT170:AJX170"/>
    <mergeCell ref="AJY170:AKC170"/>
    <mergeCell ref="AKD170:AKH170"/>
    <mergeCell ref="AIK170:AIO170"/>
    <mergeCell ref="AIP170:AIT170"/>
    <mergeCell ref="AIU170:AIY170"/>
    <mergeCell ref="AIZ170:AJD170"/>
    <mergeCell ref="AJE170:AJI170"/>
    <mergeCell ref="AHL170:AHP170"/>
    <mergeCell ref="AHQ170:AHU170"/>
    <mergeCell ref="AHV170:AHZ170"/>
    <mergeCell ref="AIA170:AIE170"/>
    <mergeCell ref="AIF170:AIJ170"/>
    <mergeCell ref="AOE170:AOI170"/>
    <mergeCell ref="AOJ170:AON170"/>
    <mergeCell ref="AOO170:AOS170"/>
    <mergeCell ref="AOT170:AOX170"/>
    <mergeCell ref="AOY170:APC170"/>
    <mergeCell ref="ANF170:ANJ170"/>
    <mergeCell ref="ANK170:ANO170"/>
    <mergeCell ref="ANP170:ANT170"/>
    <mergeCell ref="ANU170:ANY170"/>
    <mergeCell ref="ANZ170:AOD170"/>
    <mergeCell ref="AMG170:AMK170"/>
    <mergeCell ref="AML170:AMP170"/>
    <mergeCell ref="AMQ170:AMU170"/>
    <mergeCell ref="AMV170:AMZ170"/>
    <mergeCell ref="ANA170:ANE170"/>
    <mergeCell ref="ALH170:ALL170"/>
    <mergeCell ref="ALM170:ALQ170"/>
    <mergeCell ref="ALR170:ALV170"/>
    <mergeCell ref="ALW170:AMA170"/>
    <mergeCell ref="AMB170:AMF170"/>
    <mergeCell ref="ASA170:ASE170"/>
    <mergeCell ref="ASF170:ASJ170"/>
    <mergeCell ref="ASK170:ASO170"/>
    <mergeCell ref="ASP170:AST170"/>
    <mergeCell ref="ASU170:ASY170"/>
    <mergeCell ref="ARB170:ARF170"/>
    <mergeCell ref="ARG170:ARK170"/>
    <mergeCell ref="ARL170:ARP170"/>
    <mergeCell ref="ARQ170:ARU170"/>
    <mergeCell ref="ARV170:ARZ170"/>
    <mergeCell ref="AQC170:AQG170"/>
    <mergeCell ref="AQH170:AQL170"/>
    <mergeCell ref="AQM170:AQQ170"/>
    <mergeCell ref="AQR170:AQV170"/>
    <mergeCell ref="AQW170:ARA170"/>
    <mergeCell ref="APD170:APH170"/>
    <mergeCell ref="API170:APM170"/>
    <mergeCell ref="APN170:APR170"/>
    <mergeCell ref="APS170:APW170"/>
    <mergeCell ref="APX170:AQB170"/>
    <mergeCell ref="AVW170:AWA170"/>
    <mergeCell ref="AWB170:AWF170"/>
    <mergeCell ref="AWG170:AWK170"/>
    <mergeCell ref="AWL170:AWP170"/>
    <mergeCell ref="AWQ170:AWU170"/>
    <mergeCell ref="AUX170:AVB170"/>
    <mergeCell ref="AVC170:AVG170"/>
    <mergeCell ref="AVH170:AVL170"/>
    <mergeCell ref="AVM170:AVQ170"/>
    <mergeCell ref="AVR170:AVV170"/>
    <mergeCell ref="ATY170:AUC170"/>
    <mergeCell ref="AUD170:AUH170"/>
    <mergeCell ref="AUI170:AUM170"/>
    <mergeCell ref="AUN170:AUR170"/>
    <mergeCell ref="AUS170:AUW170"/>
    <mergeCell ref="ASZ170:ATD170"/>
    <mergeCell ref="ATE170:ATI170"/>
    <mergeCell ref="ATJ170:ATN170"/>
    <mergeCell ref="ATO170:ATS170"/>
    <mergeCell ref="ATT170:ATX170"/>
    <mergeCell ref="AZS170:AZW170"/>
    <mergeCell ref="AZX170:BAB170"/>
    <mergeCell ref="BAC170:BAG170"/>
    <mergeCell ref="BAH170:BAL170"/>
    <mergeCell ref="BAM170:BAQ170"/>
    <mergeCell ref="AYT170:AYX170"/>
    <mergeCell ref="AYY170:AZC170"/>
    <mergeCell ref="AZD170:AZH170"/>
    <mergeCell ref="AZI170:AZM170"/>
    <mergeCell ref="AZN170:AZR170"/>
    <mergeCell ref="AXU170:AXY170"/>
    <mergeCell ref="AXZ170:AYD170"/>
    <mergeCell ref="AYE170:AYI170"/>
    <mergeCell ref="AYJ170:AYN170"/>
    <mergeCell ref="AYO170:AYS170"/>
    <mergeCell ref="AWV170:AWZ170"/>
    <mergeCell ref="AXA170:AXE170"/>
    <mergeCell ref="AXF170:AXJ170"/>
    <mergeCell ref="AXK170:AXO170"/>
    <mergeCell ref="AXP170:AXT170"/>
    <mergeCell ref="BDO170:BDS170"/>
    <mergeCell ref="BDT170:BDX170"/>
    <mergeCell ref="BDY170:BEC170"/>
    <mergeCell ref="BED170:BEH170"/>
    <mergeCell ref="BEI170:BEM170"/>
    <mergeCell ref="BCP170:BCT170"/>
    <mergeCell ref="BCU170:BCY170"/>
    <mergeCell ref="BCZ170:BDD170"/>
    <mergeCell ref="BDE170:BDI170"/>
    <mergeCell ref="BDJ170:BDN170"/>
    <mergeCell ref="BBQ170:BBU170"/>
    <mergeCell ref="BBV170:BBZ170"/>
    <mergeCell ref="BCA170:BCE170"/>
    <mergeCell ref="BCF170:BCJ170"/>
    <mergeCell ref="BCK170:BCO170"/>
    <mergeCell ref="BAR170:BAV170"/>
    <mergeCell ref="BAW170:BBA170"/>
    <mergeCell ref="BBB170:BBF170"/>
    <mergeCell ref="BBG170:BBK170"/>
    <mergeCell ref="BBL170:BBP170"/>
    <mergeCell ref="BHK170:BHO170"/>
    <mergeCell ref="BHP170:BHT170"/>
    <mergeCell ref="BHU170:BHY170"/>
    <mergeCell ref="BHZ170:BID170"/>
    <mergeCell ref="BIE170:BII170"/>
    <mergeCell ref="BGL170:BGP170"/>
    <mergeCell ref="BGQ170:BGU170"/>
    <mergeCell ref="BGV170:BGZ170"/>
    <mergeCell ref="BHA170:BHE170"/>
    <mergeCell ref="BHF170:BHJ170"/>
    <mergeCell ref="BFM170:BFQ170"/>
    <mergeCell ref="BFR170:BFV170"/>
    <mergeCell ref="BFW170:BGA170"/>
    <mergeCell ref="BGB170:BGF170"/>
    <mergeCell ref="BGG170:BGK170"/>
    <mergeCell ref="BEN170:BER170"/>
    <mergeCell ref="BES170:BEW170"/>
    <mergeCell ref="BEX170:BFB170"/>
    <mergeCell ref="BFC170:BFG170"/>
    <mergeCell ref="BFH170:BFL170"/>
    <mergeCell ref="BLG170:BLK170"/>
    <mergeCell ref="BLL170:BLP170"/>
    <mergeCell ref="BLQ170:BLU170"/>
    <mergeCell ref="BLV170:BLZ170"/>
    <mergeCell ref="BMA170:BME170"/>
    <mergeCell ref="BKH170:BKL170"/>
    <mergeCell ref="BKM170:BKQ170"/>
    <mergeCell ref="BKR170:BKV170"/>
    <mergeCell ref="BKW170:BLA170"/>
    <mergeCell ref="BLB170:BLF170"/>
    <mergeCell ref="BJI170:BJM170"/>
    <mergeCell ref="BJN170:BJR170"/>
    <mergeCell ref="BJS170:BJW170"/>
    <mergeCell ref="BJX170:BKB170"/>
    <mergeCell ref="BKC170:BKG170"/>
    <mergeCell ref="BIJ170:BIN170"/>
    <mergeCell ref="BIO170:BIS170"/>
    <mergeCell ref="BIT170:BIX170"/>
    <mergeCell ref="BIY170:BJC170"/>
    <mergeCell ref="BJD170:BJH170"/>
    <mergeCell ref="BPC170:BPG170"/>
    <mergeCell ref="BPH170:BPL170"/>
    <mergeCell ref="BPM170:BPQ170"/>
    <mergeCell ref="BPR170:BPV170"/>
    <mergeCell ref="BPW170:BQA170"/>
    <mergeCell ref="BOD170:BOH170"/>
    <mergeCell ref="BOI170:BOM170"/>
    <mergeCell ref="BON170:BOR170"/>
    <mergeCell ref="BOS170:BOW170"/>
    <mergeCell ref="BOX170:BPB170"/>
    <mergeCell ref="BNE170:BNI170"/>
    <mergeCell ref="BNJ170:BNN170"/>
    <mergeCell ref="BNO170:BNS170"/>
    <mergeCell ref="BNT170:BNX170"/>
    <mergeCell ref="BNY170:BOC170"/>
    <mergeCell ref="BMF170:BMJ170"/>
    <mergeCell ref="BMK170:BMO170"/>
    <mergeCell ref="BMP170:BMT170"/>
    <mergeCell ref="BMU170:BMY170"/>
    <mergeCell ref="BMZ170:BND170"/>
    <mergeCell ref="BSY170:BTC170"/>
    <mergeCell ref="BTD170:BTH170"/>
    <mergeCell ref="BTI170:BTM170"/>
    <mergeCell ref="BTN170:BTR170"/>
    <mergeCell ref="BTS170:BTW170"/>
    <mergeCell ref="BRZ170:BSD170"/>
    <mergeCell ref="BSE170:BSI170"/>
    <mergeCell ref="BSJ170:BSN170"/>
    <mergeCell ref="BSO170:BSS170"/>
    <mergeCell ref="BST170:BSX170"/>
    <mergeCell ref="BRA170:BRE170"/>
    <mergeCell ref="BRF170:BRJ170"/>
    <mergeCell ref="BRK170:BRO170"/>
    <mergeCell ref="BRP170:BRT170"/>
    <mergeCell ref="BRU170:BRY170"/>
    <mergeCell ref="BQB170:BQF170"/>
    <mergeCell ref="BQG170:BQK170"/>
    <mergeCell ref="BQL170:BQP170"/>
    <mergeCell ref="BQQ170:BQU170"/>
    <mergeCell ref="BQV170:BQZ170"/>
    <mergeCell ref="BWU170:BWY170"/>
    <mergeCell ref="BWZ170:BXD170"/>
    <mergeCell ref="BXE170:BXI170"/>
    <mergeCell ref="BXJ170:BXN170"/>
    <mergeCell ref="BXO170:BXS170"/>
    <mergeCell ref="BVV170:BVZ170"/>
    <mergeCell ref="BWA170:BWE170"/>
    <mergeCell ref="BWF170:BWJ170"/>
    <mergeCell ref="BWK170:BWO170"/>
    <mergeCell ref="BWP170:BWT170"/>
    <mergeCell ref="BUW170:BVA170"/>
    <mergeCell ref="BVB170:BVF170"/>
    <mergeCell ref="BVG170:BVK170"/>
    <mergeCell ref="BVL170:BVP170"/>
    <mergeCell ref="BVQ170:BVU170"/>
    <mergeCell ref="BTX170:BUB170"/>
    <mergeCell ref="BUC170:BUG170"/>
    <mergeCell ref="BUH170:BUL170"/>
    <mergeCell ref="BUM170:BUQ170"/>
    <mergeCell ref="BUR170:BUV170"/>
    <mergeCell ref="CAQ170:CAU170"/>
    <mergeCell ref="CAV170:CAZ170"/>
    <mergeCell ref="CBA170:CBE170"/>
    <mergeCell ref="CBF170:CBJ170"/>
    <mergeCell ref="CBK170:CBO170"/>
    <mergeCell ref="BZR170:BZV170"/>
    <mergeCell ref="BZW170:CAA170"/>
    <mergeCell ref="CAB170:CAF170"/>
    <mergeCell ref="CAG170:CAK170"/>
    <mergeCell ref="CAL170:CAP170"/>
    <mergeCell ref="BYS170:BYW170"/>
    <mergeCell ref="BYX170:BZB170"/>
    <mergeCell ref="BZC170:BZG170"/>
    <mergeCell ref="BZH170:BZL170"/>
    <mergeCell ref="BZM170:BZQ170"/>
    <mergeCell ref="BXT170:BXX170"/>
    <mergeCell ref="BXY170:BYC170"/>
    <mergeCell ref="BYD170:BYH170"/>
    <mergeCell ref="BYI170:BYM170"/>
    <mergeCell ref="BYN170:BYR170"/>
    <mergeCell ref="CEM170:CEQ170"/>
    <mergeCell ref="CER170:CEV170"/>
    <mergeCell ref="CEW170:CFA170"/>
    <mergeCell ref="CFB170:CFF170"/>
    <mergeCell ref="CFG170:CFK170"/>
    <mergeCell ref="CDN170:CDR170"/>
    <mergeCell ref="CDS170:CDW170"/>
    <mergeCell ref="CDX170:CEB170"/>
    <mergeCell ref="CEC170:CEG170"/>
    <mergeCell ref="CEH170:CEL170"/>
    <mergeCell ref="CCO170:CCS170"/>
    <mergeCell ref="CCT170:CCX170"/>
    <mergeCell ref="CCY170:CDC170"/>
    <mergeCell ref="CDD170:CDH170"/>
    <mergeCell ref="CDI170:CDM170"/>
    <mergeCell ref="CBP170:CBT170"/>
    <mergeCell ref="CBU170:CBY170"/>
    <mergeCell ref="CBZ170:CCD170"/>
    <mergeCell ref="CCE170:CCI170"/>
    <mergeCell ref="CCJ170:CCN170"/>
    <mergeCell ref="CII170:CIM170"/>
    <mergeCell ref="CIN170:CIR170"/>
    <mergeCell ref="CIS170:CIW170"/>
    <mergeCell ref="CIX170:CJB170"/>
    <mergeCell ref="CJC170:CJG170"/>
    <mergeCell ref="CHJ170:CHN170"/>
    <mergeCell ref="CHO170:CHS170"/>
    <mergeCell ref="CHT170:CHX170"/>
    <mergeCell ref="CHY170:CIC170"/>
    <mergeCell ref="CID170:CIH170"/>
    <mergeCell ref="CGK170:CGO170"/>
    <mergeCell ref="CGP170:CGT170"/>
    <mergeCell ref="CGU170:CGY170"/>
    <mergeCell ref="CGZ170:CHD170"/>
    <mergeCell ref="CHE170:CHI170"/>
    <mergeCell ref="CFL170:CFP170"/>
    <mergeCell ref="CFQ170:CFU170"/>
    <mergeCell ref="CFV170:CFZ170"/>
    <mergeCell ref="CGA170:CGE170"/>
    <mergeCell ref="CGF170:CGJ170"/>
    <mergeCell ref="CME170:CMI170"/>
    <mergeCell ref="CMJ170:CMN170"/>
    <mergeCell ref="CMO170:CMS170"/>
    <mergeCell ref="CMT170:CMX170"/>
    <mergeCell ref="CMY170:CNC170"/>
    <mergeCell ref="CLF170:CLJ170"/>
    <mergeCell ref="CLK170:CLO170"/>
    <mergeCell ref="CLP170:CLT170"/>
    <mergeCell ref="CLU170:CLY170"/>
    <mergeCell ref="CLZ170:CMD170"/>
    <mergeCell ref="CKG170:CKK170"/>
    <mergeCell ref="CKL170:CKP170"/>
    <mergeCell ref="CKQ170:CKU170"/>
    <mergeCell ref="CKV170:CKZ170"/>
    <mergeCell ref="CLA170:CLE170"/>
    <mergeCell ref="CJH170:CJL170"/>
    <mergeCell ref="CJM170:CJQ170"/>
    <mergeCell ref="CJR170:CJV170"/>
    <mergeCell ref="CJW170:CKA170"/>
    <mergeCell ref="CKB170:CKF170"/>
    <mergeCell ref="CQA170:CQE170"/>
    <mergeCell ref="CQF170:CQJ170"/>
    <mergeCell ref="CQK170:CQO170"/>
    <mergeCell ref="CQP170:CQT170"/>
    <mergeCell ref="CQU170:CQY170"/>
    <mergeCell ref="CPB170:CPF170"/>
    <mergeCell ref="CPG170:CPK170"/>
    <mergeCell ref="CPL170:CPP170"/>
    <mergeCell ref="CPQ170:CPU170"/>
    <mergeCell ref="CPV170:CPZ170"/>
    <mergeCell ref="COC170:COG170"/>
    <mergeCell ref="COH170:COL170"/>
    <mergeCell ref="COM170:COQ170"/>
    <mergeCell ref="COR170:COV170"/>
    <mergeCell ref="COW170:CPA170"/>
    <mergeCell ref="CND170:CNH170"/>
    <mergeCell ref="CNI170:CNM170"/>
    <mergeCell ref="CNN170:CNR170"/>
    <mergeCell ref="CNS170:CNW170"/>
    <mergeCell ref="CNX170:COB170"/>
    <mergeCell ref="CTW170:CUA170"/>
    <mergeCell ref="CUB170:CUF170"/>
    <mergeCell ref="CUG170:CUK170"/>
    <mergeCell ref="CUL170:CUP170"/>
    <mergeCell ref="CUQ170:CUU170"/>
    <mergeCell ref="CSX170:CTB170"/>
    <mergeCell ref="CTC170:CTG170"/>
    <mergeCell ref="CTH170:CTL170"/>
    <mergeCell ref="CTM170:CTQ170"/>
    <mergeCell ref="CTR170:CTV170"/>
    <mergeCell ref="CRY170:CSC170"/>
    <mergeCell ref="CSD170:CSH170"/>
    <mergeCell ref="CSI170:CSM170"/>
    <mergeCell ref="CSN170:CSR170"/>
    <mergeCell ref="CSS170:CSW170"/>
    <mergeCell ref="CQZ170:CRD170"/>
    <mergeCell ref="CRE170:CRI170"/>
    <mergeCell ref="CRJ170:CRN170"/>
    <mergeCell ref="CRO170:CRS170"/>
    <mergeCell ref="CRT170:CRX170"/>
    <mergeCell ref="CXS170:CXW170"/>
    <mergeCell ref="CXX170:CYB170"/>
    <mergeCell ref="CYC170:CYG170"/>
    <mergeCell ref="CYH170:CYL170"/>
    <mergeCell ref="CYM170:CYQ170"/>
    <mergeCell ref="CWT170:CWX170"/>
    <mergeCell ref="CWY170:CXC170"/>
    <mergeCell ref="CXD170:CXH170"/>
    <mergeCell ref="CXI170:CXM170"/>
    <mergeCell ref="CXN170:CXR170"/>
    <mergeCell ref="CVU170:CVY170"/>
    <mergeCell ref="CVZ170:CWD170"/>
    <mergeCell ref="CWE170:CWI170"/>
    <mergeCell ref="CWJ170:CWN170"/>
    <mergeCell ref="CWO170:CWS170"/>
    <mergeCell ref="CUV170:CUZ170"/>
    <mergeCell ref="CVA170:CVE170"/>
    <mergeCell ref="CVF170:CVJ170"/>
    <mergeCell ref="CVK170:CVO170"/>
    <mergeCell ref="CVP170:CVT170"/>
    <mergeCell ref="DBO170:DBS170"/>
    <mergeCell ref="DBT170:DBX170"/>
    <mergeCell ref="DBY170:DCC170"/>
    <mergeCell ref="DCD170:DCH170"/>
    <mergeCell ref="DCI170:DCM170"/>
    <mergeCell ref="DAP170:DAT170"/>
    <mergeCell ref="DAU170:DAY170"/>
    <mergeCell ref="DAZ170:DBD170"/>
    <mergeCell ref="DBE170:DBI170"/>
    <mergeCell ref="DBJ170:DBN170"/>
    <mergeCell ref="CZQ170:CZU170"/>
    <mergeCell ref="CZV170:CZZ170"/>
    <mergeCell ref="DAA170:DAE170"/>
    <mergeCell ref="DAF170:DAJ170"/>
    <mergeCell ref="DAK170:DAO170"/>
    <mergeCell ref="CYR170:CYV170"/>
    <mergeCell ref="CYW170:CZA170"/>
    <mergeCell ref="CZB170:CZF170"/>
    <mergeCell ref="CZG170:CZK170"/>
    <mergeCell ref="CZL170:CZP170"/>
    <mergeCell ref="DFK170:DFO170"/>
    <mergeCell ref="DFP170:DFT170"/>
    <mergeCell ref="DFU170:DFY170"/>
    <mergeCell ref="DFZ170:DGD170"/>
    <mergeCell ref="DGE170:DGI170"/>
    <mergeCell ref="DEL170:DEP170"/>
    <mergeCell ref="DEQ170:DEU170"/>
    <mergeCell ref="DEV170:DEZ170"/>
    <mergeCell ref="DFA170:DFE170"/>
    <mergeCell ref="DFF170:DFJ170"/>
    <mergeCell ref="DDM170:DDQ170"/>
    <mergeCell ref="DDR170:DDV170"/>
    <mergeCell ref="DDW170:DEA170"/>
    <mergeCell ref="DEB170:DEF170"/>
    <mergeCell ref="DEG170:DEK170"/>
    <mergeCell ref="DCN170:DCR170"/>
    <mergeCell ref="DCS170:DCW170"/>
    <mergeCell ref="DCX170:DDB170"/>
    <mergeCell ref="DDC170:DDG170"/>
    <mergeCell ref="DDH170:DDL170"/>
    <mergeCell ref="DJG170:DJK170"/>
    <mergeCell ref="DJL170:DJP170"/>
    <mergeCell ref="DJQ170:DJU170"/>
    <mergeCell ref="DJV170:DJZ170"/>
    <mergeCell ref="DKA170:DKE170"/>
    <mergeCell ref="DIH170:DIL170"/>
    <mergeCell ref="DIM170:DIQ170"/>
    <mergeCell ref="DIR170:DIV170"/>
    <mergeCell ref="DIW170:DJA170"/>
    <mergeCell ref="DJB170:DJF170"/>
    <mergeCell ref="DHI170:DHM170"/>
    <mergeCell ref="DHN170:DHR170"/>
    <mergeCell ref="DHS170:DHW170"/>
    <mergeCell ref="DHX170:DIB170"/>
    <mergeCell ref="DIC170:DIG170"/>
    <mergeCell ref="DGJ170:DGN170"/>
    <mergeCell ref="DGO170:DGS170"/>
    <mergeCell ref="DGT170:DGX170"/>
    <mergeCell ref="DGY170:DHC170"/>
    <mergeCell ref="DHD170:DHH170"/>
    <mergeCell ref="DNC170:DNG170"/>
    <mergeCell ref="DNH170:DNL170"/>
    <mergeCell ref="DNM170:DNQ170"/>
    <mergeCell ref="DNR170:DNV170"/>
    <mergeCell ref="DNW170:DOA170"/>
    <mergeCell ref="DMD170:DMH170"/>
    <mergeCell ref="DMI170:DMM170"/>
    <mergeCell ref="DMN170:DMR170"/>
    <mergeCell ref="DMS170:DMW170"/>
    <mergeCell ref="DMX170:DNB170"/>
    <mergeCell ref="DLE170:DLI170"/>
    <mergeCell ref="DLJ170:DLN170"/>
    <mergeCell ref="DLO170:DLS170"/>
    <mergeCell ref="DLT170:DLX170"/>
    <mergeCell ref="DLY170:DMC170"/>
    <mergeCell ref="DKF170:DKJ170"/>
    <mergeCell ref="DKK170:DKO170"/>
    <mergeCell ref="DKP170:DKT170"/>
    <mergeCell ref="DKU170:DKY170"/>
    <mergeCell ref="DKZ170:DLD170"/>
    <mergeCell ref="DQY170:DRC170"/>
    <mergeCell ref="DRD170:DRH170"/>
    <mergeCell ref="DRI170:DRM170"/>
    <mergeCell ref="DRN170:DRR170"/>
    <mergeCell ref="DRS170:DRW170"/>
    <mergeCell ref="DPZ170:DQD170"/>
    <mergeCell ref="DQE170:DQI170"/>
    <mergeCell ref="DQJ170:DQN170"/>
    <mergeCell ref="DQO170:DQS170"/>
    <mergeCell ref="DQT170:DQX170"/>
    <mergeCell ref="DPA170:DPE170"/>
    <mergeCell ref="DPF170:DPJ170"/>
    <mergeCell ref="DPK170:DPO170"/>
    <mergeCell ref="DPP170:DPT170"/>
    <mergeCell ref="DPU170:DPY170"/>
    <mergeCell ref="DOB170:DOF170"/>
    <mergeCell ref="DOG170:DOK170"/>
    <mergeCell ref="DOL170:DOP170"/>
    <mergeCell ref="DOQ170:DOU170"/>
    <mergeCell ref="DOV170:DOZ170"/>
    <mergeCell ref="DUU170:DUY170"/>
    <mergeCell ref="DUZ170:DVD170"/>
    <mergeCell ref="DVE170:DVI170"/>
    <mergeCell ref="DVJ170:DVN170"/>
    <mergeCell ref="DVO170:DVS170"/>
    <mergeCell ref="DTV170:DTZ170"/>
    <mergeCell ref="DUA170:DUE170"/>
    <mergeCell ref="DUF170:DUJ170"/>
    <mergeCell ref="DUK170:DUO170"/>
    <mergeCell ref="DUP170:DUT170"/>
    <mergeCell ref="DSW170:DTA170"/>
    <mergeCell ref="DTB170:DTF170"/>
    <mergeCell ref="DTG170:DTK170"/>
    <mergeCell ref="DTL170:DTP170"/>
    <mergeCell ref="DTQ170:DTU170"/>
    <mergeCell ref="DRX170:DSB170"/>
    <mergeCell ref="DSC170:DSG170"/>
    <mergeCell ref="DSH170:DSL170"/>
    <mergeCell ref="DSM170:DSQ170"/>
    <mergeCell ref="DSR170:DSV170"/>
    <mergeCell ref="DYQ170:DYU170"/>
    <mergeCell ref="DYV170:DYZ170"/>
    <mergeCell ref="DZA170:DZE170"/>
    <mergeCell ref="DZF170:DZJ170"/>
    <mergeCell ref="DZK170:DZO170"/>
    <mergeCell ref="DXR170:DXV170"/>
    <mergeCell ref="DXW170:DYA170"/>
    <mergeCell ref="DYB170:DYF170"/>
    <mergeCell ref="DYG170:DYK170"/>
    <mergeCell ref="DYL170:DYP170"/>
    <mergeCell ref="DWS170:DWW170"/>
    <mergeCell ref="DWX170:DXB170"/>
    <mergeCell ref="DXC170:DXG170"/>
    <mergeCell ref="DXH170:DXL170"/>
    <mergeCell ref="DXM170:DXQ170"/>
    <mergeCell ref="DVT170:DVX170"/>
    <mergeCell ref="DVY170:DWC170"/>
    <mergeCell ref="DWD170:DWH170"/>
    <mergeCell ref="DWI170:DWM170"/>
    <mergeCell ref="DWN170:DWR170"/>
    <mergeCell ref="ECM170:ECQ170"/>
    <mergeCell ref="ECR170:ECV170"/>
    <mergeCell ref="ECW170:EDA170"/>
    <mergeCell ref="EDB170:EDF170"/>
    <mergeCell ref="EDG170:EDK170"/>
    <mergeCell ref="EBN170:EBR170"/>
    <mergeCell ref="EBS170:EBW170"/>
    <mergeCell ref="EBX170:ECB170"/>
    <mergeCell ref="ECC170:ECG170"/>
    <mergeCell ref="ECH170:ECL170"/>
    <mergeCell ref="EAO170:EAS170"/>
    <mergeCell ref="EAT170:EAX170"/>
    <mergeCell ref="EAY170:EBC170"/>
    <mergeCell ref="EBD170:EBH170"/>
    <mergeCell ref="EBI170:EBM170"/>
    <mergeCell ref="DZP170:DZT170"/>
    <mergeCell ref="DZU170:DZY170"/>
    <mergeCell ref="DZZ170:EAD170"/>
    <mergeCell ref="EAE170:EAI170"/>
    <mergeCell ref="EAJ170:EAN170"/>
    <mergeCell ref="EGI170:EGM170"/>
    <mergeCell ref="EGN170:EGR170"/>
    <mergeCell ref="EGS170:EGW170"/>
    <mergeCell ref="EGX170:EHB170"/>
    <mergeCell ref="EHC170:EHG170"/>
    <mergeCell ref="EFJ170:EFN170"/>
    <mergeCell ref="EFO170:EFS170"/>
    <mergeCell ref="EFT170:EFX170"/>
    <mergeCell ref="EFY170:EGC170"/>
    <mergeCell ref="EGD170:EGH170"/>
    <mergeCell ref="EEK170:EEO170"/>
    <mergeCell ref="EEP170:EET170"/>
    <mergeCell ref="EEU170:EEY170"/>
    <mergeCell ref="EEZ170:EFD170"/>
    <mergeCell ref="EFE170:EFI170"/>
    <mergeCell ref="EDL170:EDP170"/>
    <mergeCell ref="EDQ170:EDU170"/>
    <mergeCell ref="EDV170:EDZ170"/>
    <mergeCell ref="EEA170:EEE170"/>
    <mergeCell ref="EEF170:EEJ170"/>
    <mergeCell ref="EKE170:EKI170"/>
    <mergeCell ref="EKJ170:EKN170"/>
    <mergeCell ref="EKO170:EKS170"/>
    <mergeCell ref="EKT170:EKX170"/>
    <mergeCell ref="EKY170:ELC170"/>
    <mergeCell ref="EJF170:EJJ170"/>
    <mergeCell ref="EJK170:EJO170"/>
    <mergeCell ref="EJP170:EJT170"/>
    <mergeCell ref="EJU170:EJY170"/>
    <mergeCell ref="EJZ170:EKD170"/>
    <mergeCell ref="EIG170:EIK170"/>
    <mergeCell ref="EIL170:EIP170"/>
    <mergeCell ref="EIQ170:EIU170"/>
    <mergeCell ref="EIV170:EIZ170"/>
    <mergeCell ref="EJA170:EJE170"/>
    <mergeCell ref="EHH170:EHL170"/>
    <mergeCell ref="EHM170:EHQ170"/>
    <mergeCell ref="EHR170:EHV170"/>
    <mergeCell ref="EHW170:EIA170"/>
    <mergeCell ref="EIB170:EIF170"/>
    <mergeCell ref="EOA170:EOE170"/>
    <mergeCell ref="EOF170:EOJ170"/>
    <mergeCell ref="EOK170:EOO170"/>
    <mergeCell ref="EOP170:EOT170"/>
    <mergeCell ref="EOU170:EOY170"/>
    <mergeCell ref="ENB170:ENF170"/>
    <mergeCell ref="ENG170:ENK170"/>
    <mergeCell ref="ENL170:ENP170"/>
    <mergeCell ref="ENQ170:ENU170"/>
    <mergeCell ref="ENV170:ENZ170"/>
    <mergeCell ref="EMC170:EMG170"/>
    <mergeCell ref="EMH170:EML170"/>
    <mergeCell ref="EMM170:EMQ170"/>
    <mergeCell ref="EMR170:EMV170"/>
    <mergeCell ref="EMW170:ENA170"/>
    <mergeCell ref="ELD170:ELH170"/>
    <mergeCell ref="ELI170:ELM170"/>
    <mergeCell ref="ELN170:ELR170"/>
    <mergeCell ref="ELS170:ELW170"/>
    <mergeCell ref="ELX170:EMB170"/>
    <mergeCell ref="ERW170:ESA170"/>
    <mergeCell ref="ESB170:ESF170"/>
    <mergeCell ref="ESG170:ESK170"/>
    <mergeCell ref="ESL170:ESP170"/>
    <mergeCell ref="ESQ170:ESU170"/>
    <mergeCell ref="EQX170:ERB170"/>
    <mergeCell ref="ERC170:ERG170"/>
    <mergeCell ref="ERH170:ERL170"/>
    <mergeCell ref="ERM170:ERQ170"/>
    <mergeCell ref="ERR170:ERV170"/>
    <mergeCell ref="EPY170:EQC170"/>
    <mergeCell ref="EQD170:EQH170"/>
    <mergeCell ref="EQI170:EQM170"/>
    <mergeCell ref="EQN170:EQR170"/>
    <mergeCell ref="EQS170:EQW170"/>
    <mergeCell ref="EOZ170:EPD170"/>
    <mergeCell ref="EPE170:EPI170"/>
    <mergeCell ref="EPJ170:EPN170"/>
    <mergeCell ref="EPO170:EPS170"/>
    <mergeCell ref="EPT170:EPX170"/>
    <mergeCell ref="EVS170:EVW170"/>
    <mergeCell ref="EVX170:EWB170"/>
    <mergeCell ref="EWC170:EWG170"/>
    <mergeCell ref="EWH170:EWL170"/>
    <mergeCell ref="EWM170:EWQ170"/>
    <mergeCell ref="EUT170:EUX170"/>
    <mergeCell ref="EUY170:EVC170"/>
    <mergeCell ref="EVD170:EVH170"/>
    <mergeCell ref="EVI170:EVM170"/>
    <mergeCell ref="EVN170:EVR170"/>
    <mergeCell ref="ETU170:ETY170"/>
    <mergeCell ref="ETZ170:EUD170"/>
    <mergeCell ref="EUE170:EUI170"/>
    <mergeCell ref="EUJ170:EUN170"/>
    <mergeCell ref="EUO170:EUS170"/>
    <mergeCell ref="ESV170:ESZ170"/>
    <mergeCell ref="ETA170:ETE170"/>
    <mergeCell ref="ETF170:ETJ170"/>
    <mergeCell ref="ETK170:ETO170"/>
    <mergeCell ref="ETP170:ETT170"/>
    <mergeCell ref="EZO170:EZS170"/>
    <mergeCell ref="EZT170:EZX170"/>
    <mergeCell ref="EZY170:FAC170"/>
    <mergeCell ref="FAD170:FAH170"/>
    <mergeCell ref="FAI170:FAM170"/>
    <mergeCell ref="EYP170:EYT170"/>
    <mergeCell ref="EYU170:EYY170"/>
    <mergeCell ref="EYZ170:EZD170"/>
    <mergeCell ref="EZE170:EZI170"/>
    <mergeCell ref="EZJ170:EZN170"/>
    <mergeCell ref="EXQ170:EXU170"/>
    <mergeCell ref="EXV170:EXZ170"/>
    <mergeCell ref="EYA170:EYE170"/>
    <mergeCell ref="EYF170:EYJ170"/>
    <mergeCell ref="EYK170:EYO170"/>
    <mergeCell ref="EWR170:EWV170"/>
    <mergeCell ref="EWW170:EXA170"/>
    <mergeCell ref="EXB170:EXF170"/>
    <mergeCell ref="EXG170:EXK170"/>
    <mergeCell ref="EXL170:EXP170"/>
    <mergeCell ref="FDK170:FDO170"/>
    <mergeCell ref="FDP170:FDT170"/>
    <mergeCell ref="FDU170:FDY170"/>
    <mergeCell ref="FDZ170:FED170"/>
    <mergeCell ref="FEE170:FEI170"/>
    <mergeCell ref="FCL170:FCP170"/>
    <mergeCell ref="FCQ170:FCU170"/>
    <mergeCell ref="FCV170:FCZ170"/>
    <mergeCell ref="FDA170:FDE170"/>
    <mergeCell ref="FDF170:FDJ170"/>
    <mergeCell ref="FBM170:FBQ170"/>
    <mergeCell ref="FBR170:FBV170"/>
    <mergeCell ref="FBW170:FCA170"/>
    <mergeCell ref="FCB170:FCF170"/>
    <mergeCell ref="FCG170:FCK170"/>
    <mergeCell ref="FAN170:FAR170"/>
    <mergeCell ref="FAS170:FAW170"/>
    <mergeCell ref="FAX170:FBB170"/>
    <mergeCell ref="FBC170:FBG170"/>
    <mergeCell ref="FBH170:FBL170"/>
    <mergeCell ref="FHG170:FHK170"/>
    <mergeCell ref="FHL170:FHP170"/>
    <mergeCell ref="FHQ170:FHU170"/>
    <mergeCell ref="FHV170:FHZ170"/>
    <mergeCell ref="FIA170:FIE170"/>
    <mergeCell ref="FGH170:FGL170"/>
    <mergeCell ref="FGM170:FGQ170"/>
    <mergeCell ref="FGR170:FGV170"/>
    <mergeCell ref="FGW170:FHA170"/>
    <mergeCell ref="FHB170:FHF170"/>
    <mergeCell ref="FFI170:FFM170"/>
    <mergeCell ref="FFN170:FFR170"/>
    <mergeCell ref="FFS170:FFW170"/>
    <mergeCell ref="FFX170:FGB170"/>
    <mergeCell ref="FGC170:FGG170"/>
    <mergeCell ref="FEJ170:FEN170"/>
    <mergeCell ref="FEO170:FES170"/>
    <mergeCell ref="FET170:FEX170"/>
    <mergeCell ref="FEY170:FFC170"/>
    <mergeCell ref="FFD170:FFH170"/>
    <mergeCell ref="FLC170:FLG170"/>
    <mergeCell ref="FLH170:FLL170"/>
    <mergeCell ref="FLM170:FLQ170"/>
    <mergeCell ref="FLR170:FLV170"/>
    <mergeCell ref="FLW170:FMA170"/>
    <mergeCell ref="FKD170:FKH170"/>
    <mergeCell ref="FKI170:FKM170"/>
    <mergeCell ref="FKN170:FKR170"/>
    <mergeCell ref="FKS170:FKW170"/>
    <mergeCell ref="FKX170:FLB170"/>
    <mergeCell ref="FJE170:FJI170"/>
    <mergeCell ref="FJJ170:FJN170"/>
    <mergeCell ref="FJO170:FJS170"/>
    <mergeCell ref="FJT170:FJX170"/>
    <mergeCell ref="FJY170:FKC170"/>
    <mergeCell ref="FIF170:FIJ170"/>
    <mergeCell ref="FIK170:FIO170"/>
    <mergeCell ref="FIP170:FIT170"/>
    <mergeCell ref="FIU170:FIY170"/>
    <mergeCell ref="FIZ170:FJD170"/>
    <mergeCell ref="FOY170:FPC170"/>
    <mergeCell ref="FPD170:FPH170"/>
    <mergeCell ref="FPI170:FPM170"/>
    <mergeCell ref="FPN170:FPR170"/>
    <mergeCell ref="FPS170:FPW170"/>
    <mergeCell ref="FNZ170:FOD170"/>
    <mergeCell ref="FOE170:FOI170"/>
    <mergeCell ref="FOJ170:FON170"/>
    <mergeCell ref="FOO170:FOS170"/>
    <mergeCell ref="FOT170:FOX170"/>
    <mergeCell ref="FNA170:FNE170"/>
    <mergeCell ref="FNF170:FNJ170"/>
    <mergeCell ref="FNK170:FNO170"/>
    <mergeCell ref="FNP170:FNT170"/>
    <mergeCell ref="FNU170:FNY170"/>
    <mergeCell ref="FMB170:FMF170"/>
    <mergeCell ref="FMG170:FMK170"/>
    <mergeCell ref="FML170:FMP170"/>
    <mergeCell ref="FMQ170:FMU170"/>
    <mergeCell ref="FMV170:FMZ170"/>
    <mergeCell ref="FSU170:FSY170"/>
    <mergeCell ref="FSZ170:FTD170"/>
    <mergeCell ref="FTE170:FTI170"/>
    <mergeCell ref="FTJ170:FTN170"/>
    <mergeCell ref="FTO170:FTS170"/>
    <mergeCell ref="FRV170:FRZ170"/>
    <mergeCell ref="FSA170:FSE170"/>
    <mergeCell ref="FSF170:FSJ170"/>
    <mergeCell ref="FSK170:FSO170"/>
    <mergeCell ref="FSP170:FST170"/>
    <mergeCell ref="FQW170:FRA170"/>
    <mergeCell ref="FRB170:FRF170"/>
    <mergeCell ref="FRG170:FRK170"/>
    <mergeCell ref="FRL170:FRP170"/>
    <mergeCell ref="FRQ170:FRU170"/>
    <mergeCell ref="FPX170:FQB170"/>
    <mergeCell ref="FQC170:FQG170"/>
    <mergeCell ref="FQH170:FQL170"/>
    <mergeCell ref="FQM170:FQQ170"/>
    <mergeCell ref="FQR170:FQV170"/>
    <mergeCell ref="FWQ170:FWU170"/>
    <mergeCell ref="FWV170:FWZ170"/>
    <mergeCell ref="FXA170:FXE170"/>
    <mergeCell ref="FXF170:FXJ170"/>
    <mergeCell ref="FXK170:FXO170"/>
    <mergeCell ref="FVR170:FVV170"/>
    <mergeCell ref="FVW170:FWA170"/>
    <mergeCell ref="FWB170:FWF170"/>
    <mergeCell ref="FWG170:FWK170"/>
    <mergeCell ref="FWL170:FWP170"/>
    <mergeCell ref="FUS170:FUW170"/>
    <mergeCell ref="FUX170:FVB170"/>
    <mergeCell ref="FVC170:FVG170"/>
    <mergeCell ref="FVH170:FVL170"/>
    <mergeCell ref="FVM170:FVQ170"/>
    <mergeCell ref="FTT170:FTX170"/>
    <mergeCell ref="FTY170:FUC170"/>
    <mergeCell ref="FUD170:FUH170"/>
    <mergeCell ref="FUI170:FUM170"/>
    <mergeCell ref="FUN170:FUR170"/>
    <mergeCell ref="GAM170:GAQ170"/>
    <mergeCell ref="GAR170:GAV170"/>
    <mergeCell ref="GAW170:GBA170"/>
    <mergeCell ref="GBB170:GBF170"/>
    <mergeCell ref="GBG170:GBK170"/>
    <mergeCell ref="FZN170:FZR170"/>
    <mergeCell ref="FZS170:FZW170"/>
    <mergeCell ref="FZX170:GAB170"/>
    <mergeCell ref="GAC170:GAG170"/>
    <mergeCell ref="GAH170:GAL170"/>
    <mergeCell ref="FYO170:FYS170"/>
    <mergeCell ref="FYT170:FYX170"/>
    <mergeCell ref="FYY170:FZC170"/>
    <mergeCell ref="FZD170:FZH170"/>
    <mergeCell ref="FZI170:FZM170"/>
    <mergeCell ref="FXP170:FXT170"/>
    <mergeCell ref="FXU170:FXY170"/>
    <mergeCell ref="FXZ170:FYD170"/>
    <mergeCell ref="FYE170:FYI170"/>
    <mergeCell ref="FYJ170:FYN170"/>
    <mergeCell ref="GEI170:GEM170"/>
    <mergeCell ref="GEN170:GER170"/>
    <mergeCell ref="GES170:GEW170"/>
    <mergeCell ref="GEX170:GFB170"/>
    <mergeCell ref="GFC170:GFG170"/>
    <mergeCell ref="GDJ170:GDN170"/>
    <mergeCell ref="GDO170:GDS170"/>
    <mergeCell ref="GDT170:GDX170"/>
    <mergeCell ref="GDY170:GEC170"/>
    <mergeCell ref="GED170:GEH170"/>
    <mergeCell ref="GCK170:GCO170"/>
    <mergeCell ref="GCP170:GCT170"/>
    <mergeCell ref="GCU170:GCY170"/>
    <mergeCell ref="GCZ170:GDD170"/>
    <mergeCell ref="GDE170:GDI170"/>
    <mergeCell ref="GBL170:GBP170"/>
    <mergeCell ref="GBQ170:GBU170"/>
    <mergeCell ref="GBV170:GBZ170"/>
    <mergeCell ref="GCA170:GCE170"/>
    <mergeCell ref="GCF170:GCJ170"/>
    <mergeCell ref="GIE170:GII170"/>
    <mergeCell ref="GIJ170:GIN170"/>
    <mergeCell ref="GIO170:GIS170"/>
    <mergeCell ref="GIT170:GIX170"/>
    <mergeCell ref="GIY170:GJC170"/>
    <mergeCell ref="GHF170:GHJ170"/>
    <mergeCell ref="GHK170:GHO170"/>
    <mergeCell ref="GHP170:GHT170"/>
    <mergeCell ref="GHU170:GHY170"/>
    <mergeCell ref="GHZ170:GID170"/>
    <mergeCell ref="GGG170:GGK170"/>
    <mergeCell ref="GGL170:GGP170"/>
    <mergeCell ref="GGQ170:GGU170"/>
    <mergeCell ref="GGV170:GGZ170"/>
    <mergeCell ref="GHA170:GHE170"/>
    <mergeCell ref="GFH170:GFL170"/>
    <mergeCell ref="GFM170:GFQ170"/>
    <mergeCell ref="GFR170:GFV170"/>
    <mergeCell ref="GFW170:GGA170"/>
    <mergeCell ref="GGB170:GGF170"/>
    <mergeCell ref="GMA170:GME170"/>
    <mergeCell ref="GMF170:GMJ170"/>
    <mergeCell ref="GMK170:GMO170"/>
    <mergeCell ref="GMP170:GMT170"/>
    <mergeCell ref="GMU170:GMY170"/>
    <mergeCell ref="GLB170:GLF170"/>
    <mergeCell ref="GLG170:GLK170"/>
    <mergeCell ref="GLL170:GLP170"/>
    <mergeCell ref="GLQ170:GLU170"/>
    <mergeCell ref="GLV170:GLZ170"/>
    <mergeCell ref="GKC170:GKG170"/>
    <mergeCell ref="GKH170:GKL170"/>
    <mergeCell ref="GKM170:GKQ170"/>
    <mergeCell ref="GKR170:GKV170"/>
    <mergeCell ref="GKW170:GLA170"/>
    <mergeCell ref="GJD170:GJH170"/>
    <mergeCell ref="GJI170:GJM170"/>
    <mergeCell ref="GJN170:GJR170"/>
    <mergeCell ref="GJS170:GJW170"/>
    <mergeCell ref="GJX170:GKB170"/>
    <mergeCell ref="GPW170:GQA170"/>
    <mergeCell ref="GQB170:GQF170"/>
    <mergeCell ref="GQG170:GQK170"/>
    <mergeCell ref="GQL170:GQP170"/>
    <mergeCell ref="GQQ170:GQU170"/>
    <mergeCell ref="GOX170:GPB170"/>
    <mergeCell ref="GPC170:GPG170"/>
    <mergeCell ref="GPH170:GPL170"/>
    <mergeCell ref="GPM170:GPQ170"/>
    <mergeCell ref="GPR170:GPV170"/>
    <mergeCell ref="GNY170:GOC170"/>
    <mergeCell ref="GOD170:GOH170"/>
    <mergeCell ref="GOI170:GOM170"/>
    <mergeCell ref="GON170:GOR170"/>
    <mergeCell ref="GOS170:GOW170"/>
    <mergeCell ref="GMZ170:GND170"/>
    <mergeCell ref="GNE170:GNI170"/>
    <mergeCell ref="GNJ170:GNN170"/>
    <mergeCell ref="GNO170:GNS170"/>
    <mergeCell ref="GNT170:GNX170"/>
    <mergeCell ref="GTS170:GTW170"/>
    <mergeCell ref="GTX170:GUB170"/>
    <mergeCell ref="GUC170:GUG170"/>
    <mergeCell ref="GUH170:GUL170"/>
    <mergeCell ref="GUM170:GUQ170"/>
    <mergeCell ref="GST170:GSX170"/>
    <mergeCell ref="GSY170:GTC170"/>
    <mergeCell ref="GTD170:GTH170"/>
    <mergeCell ref="GTI170:GTM170"/>
    <mergeCell ref="GTN170:GTR170"/>
    <mergeCell ref="GRU170:GRY170"/>
    <mergeCell ref="GRZ170:GSD170"/>
    <mergeCell ref="GSE170:GSI170"/>
    <mergeCell ref="GSJ170:GSN170"/>
    <mergeCell ref="GSO170:GSS170"/>
    <mergeCell ref="GQV170:GQZ170"/>
    <mergeCell ref="GRA170:GRE170"/>
    <mergeCell ref="GRF170:GRJ170"/>
    <mergeCell ref="GRK170:GRO170"/>
    <mergeCell ref="GRP170:GRT170"/>
    <mergeCell ref="GXO170:GXS170"/>
    <mergeCell ref="GXT170:GXX170"/>
    <mergeCell ref="GXY170:GYC170"/>
    <mergeCell ref="GYD170:GYH170"/>
    <mergeCell ref="GYI170:GYM170"/>
    <mergeCell ref="GWP170:GWT170"/>
    <mergeCell ref="GWU170:GWY170"/>
    <mergeCell ref="GWZ170:GXD170"/>
    <mergeCell ref="GXE170:GXI170"/>
    <mergeCell ref="GXJ170:GXN170"/>
    <mergeCell ref="GVQ170:GVU170"/>
    <mergeCell ref="GVV170:GVZ170"/>
    <mergeCell ref="GWA170:GWE170"/>
    <mergeCell ref="GWF170:GWJ170"/>
    <mergeCell ref="GWK170:GWO170"/>
    <mergeCell ref="GUR170:GUV170"/>
    <mergeCell ref="GUW170:GVA170"/>
    <mergeCell ref="GVB170:GVF170"/>
    <mergeCell ref="GVG170:GVK170"/>
    <mergeCell ref="GVL170:GVP170"/>
    <mergeCell ref="HBK170:HBO170"/>
    <mergeCell ref="HBP170:HBT170"/>
    <mergeCell ref="HBU170:HBY170"/>
    <mergeCell ref="HBZ170:HCD170"/>
    <mergeCell ref="HCE170:HCI170"/>
    <mergeCell ref="HAL170:HAP170"/>
    <mergeCell ref="HAQ170:HAU170"/>
    <mergeCell ref="HAV170:HAZ170"/>
    <mergeCell ref="HBA170:HBE170"/>
    <mergeCell ref="HBF170:HBJ170"/>
    <mergeCell ref="GZM170:GZQ170"/>
    <mergeCell ref="GZR170:GZV170"/>
    <mergeCell ref="GZW170:HAA170"/>
    <mergeCell ref="HAB170:HAF170"/>
    <mergeCell ref="HAG170:HAK170"/>
    <mergeCell ref="GYN170:GYR170"/>
    <mergeCell ref="GYS170:GYW170"/>
    <mergeCell ref="GYX170:GZB170"/>
    <mergeCell ref="GZC170:GZG170"/>
    <mergeCell ref="GZH170:GZL170"/>
    <mergeCell ref="HFG170:HFK170"/>
    <mergeCell ref="HFL170:HFP170"/>
    <mergeCell ref="HFQ170:HFU170"/>
    <mergeCell ref="HFV170:HFZ170"/>
    <mergeCell ref="HGA170:HGE170"/>
    <mergeCell ref="HEH170:HEL170"/>
    <mergeCell ref="HEM170:HEQ170"/>
    <mergeCell ref="HER170:HEV170"/>
    <mergeCell ref="HEW170:HFA170"/>
    <mergeCell ref="HFB170:HFF170"/>
    <mergeCell ref="HDI170:HDM170"/>
    <mergeCell ref="HDN170:HDR170"/>
    <mergeCell ref="HDS170:HDW170"/>
    <mergeCell ref="HDX170:HEB170"/>
    <mergeCell ref="HEC170:HEG170"/>
    <mergeCell ref="HCJ170:HCN170"/>
    <mergeCell ref="HCO170:HCS170"/>
    <mergeCell ref="HCT170:HCX170"/>
    <mergeCell ref="HCY170:HDC170"/>
    <mergeCell ref="HDD170:HDH170"/>
    <mergeCell ref="HJC170:HJG170"/>
    <mergeCell ref="HJH170:HJL170"/>
    <mergeCell ref="HJM170:HJQ170"/>
    <mergeCell ref="HJR170:HJV170"/>
    <mergeCell ref="HJW170:HKA170"/>
    <mergeCell ref="HID170:HIH170"/>
    <mergeCell ref="HII170:HIM170"/>
    <mergeCell ref="HIN170:HIR170"/>
    <mergeCell ref="HIS170:HIW170"/>
    <mergeCell ref="HIX170:HJB170"/>
    <mergeCell ref="HHE170:HHI170"/>
    <mergeCell ref="HHJ170:HHN170"/>
    <mergeCell ref="HHO170:HHS170"/>
    <mergeCell ref="HHT170:HHX170"/>
    <mergeCell ref="HHY170:HIC170"/>
    <mergeCell ref="HGF170:HGJ170"/>
    <mergeCell ref="HGK170:HGO170"/>
    <mergeCell ref="HGP170:HGT170"/>
    <mergeCell ref="HGU170:HGY170"/>
    <mergeCell ref="HGZ170:HHD170"/>
    <mergeCell ref="HMY170:HNC170"/>
    <mergeCell ref="HND170:HNH170"/>
    <mergeCell ref="HNI170:HNM170"/>
    <mergeCell ref="HNN170:HNR170"/>
    <mergeCell ref="HNS170:HNW170"/>
    <mergeCell ref="HLZ170:HMD170"/>
    <mergeCell ref="HME170:HMI170"/>
    <mergeCell ref="HMJ170:HMN170"/>
    <mergeCell ref="HMO170:HMS170"/>
    <mergeCell ref="HMT170:HMX170"/>
    <mergeCell ref="HLA170:HLE170"/>
    <mergeCell ref="HLF170:HLJ170"/>
    <mergeCell ref="HLK170:HLO170"/>
    <mergeCell ref="HLP170:HLT170"/>
    <mergeCell ref="HLU170:HLY170"/>
    <mergeCell ref="HKB170:HKF170"/>
    <mergeCell ref="HKG170:HKK170"/>
    <mergeCell ref="HKL170:HKP170"/>
    <mergeCell ref="HKQ170:HKU170"/>
    <mergeCell ref="HKV170:HKZ170"/>
    <mergeCell ref="HQU170:HQY170"/>
    <mergeCell ref="HQZ170:HRD170"/>
    <mergeCell ref="HRE170:HRI170"/>
    <mergeCell ref="HRJ170:HRN170"/>
    <mergeCell ref="HRO170:HRS170"/>
    <mergeCell ref="HPV170:HPZ170"/>
    <mergeCell ref="HQA170:HQE170"/>
    <mergeCell ref="HQF170:HQJ170"/>
    <mergeCell ref="HQK170:HQO170"/>
    <mergeCell ref="HQP170:HQT170"/>
    <mergeCell ref="HOW170:HPA170"/>
    <mergeCell ref="HPB170:HPF170"/>
    <mergeCell ref="HPG170:HPK170"/>
    <mergeCell ref="HPL170:HPP170"/>
    <mergeCell ref="HPQ170:HPU170"/>
    <mergeCell ref="HNX170:HOB170"/>
    <mergeCell ref="HOC170:HOG170"/>
    <mergeCell ref="HOH170:HOL170"/>
    <mergeCell ref="HOM170:HOQ170"/>
    <mergeCell ref="HOR170:HOV170"/>
    <mergeCell ref="HUQ170:HUU170"/>
    <mergeCell ref="HUV170:HUZ170"/>
    <mergeCell ref="HVA170:HVE170"/>
    <mergeCell ref="HVF170:HVJ170"/>
    <mergeCell ref="HVK170:HVO170"/>
    <mergeCell ref="HTR170:HTV170"/>
    <mergeCell ref="HTW170:HUA170"/>
    <mergeCell ref="HUB170:HUF170"/>
    <mergeCell ref="HUG170:HUK170"/>
    <mergeCell ref="HUL170:HUP170"/>
    <mergeCell ref="HSS170:HSW170"/>
    <mergeCell ref="HSX170:HTB170"/>
    <mergeCell ref="HTC170:HTG170"/>
    <mergeCell ref="HTH170:HTL170"/>
    <mergeCell ref="HTM170:HTQ170"/>
    <mergeCell ref="HRT170:HRX170"/>
    <mergeCell ref="HRY170:HSC170"/>
    <mergeCell ref="HSD170:HSH170"/>
    <mergeCell ref="HSI170:HSM170"/>
    <mergeCell ref="HSN170:HSR170"/>
    <mergeCell ref="HYM170:HYQ170"/>
    <mergeCell ref="HYR170:HYV170"/>
    <mergeCell ref="HYW170:HZA170"/>
    <mergeCell ref="HZB170:HZF170"/>
    <mergeCell ref="HZG170:HZK170"/>
    <mergeCell ref="HXN170:HXR170"/>
    <mergeCell ref="HXS170:HXW170"/>
    <mergeCell ref="HXX170:HYB170"/>
    <mergeCell ref="HYC170:HYG170"/>
    <mergeCell ref="HYH170:HYL170"/>
    <mergeCell ref="HWO170:HWS170"/>
    <mergeCell ref="HWT170:HWX170"/>
    <mergeCell ref="HWY170:HXC170"/>
    <mergeCell ref="HXD170:HXH170"/>
    <mergeCell ref="HXI170:HXM170"/>
    <mergeCell ref="HVP170:HVT170"/>
    <mergeCell ref="HVU170:HVY170"/>
    <mergeCell ref="HVZ170:HWD170"/>
    <mergeCell ref="HWE170:HWI170"/>
    <mergeCell ref="HWJ170:HWN170"/>
    <mergeCell ref="ICI170:ICM170"/>
    <mergeCell ref="ICN170:ICR170"/>
    <mergeCell ref="ICS170:ICW170"/>
    <mergeCell ref="ICX170:IDB170"/>
    <mergeCell ref="IDC170:IDG170"/>
    <mergeCell ref="IBJ170:IBN170"/>
    <mergeCell ref="IBO170:IBS170"/>
    <mergeCell ref="IBT170:IBX170"/>
    <mergeCell ref="IBY170:ICC170"/>
    <mergeCell ref="ICD170:ICH170"/>
    <mergeCell ref="IAK170:IAO170"/>
    <mergeCell ref="IAP170:IAT170"/>
    <mergeCell ref="IAU170:IAY170"/>
    <mergeCell ref="IAZ170:IBD170"/>
    <mergeCell ref="IBE170:IBI170"/>
    <mergeCell ref="HZL170:HZP170"/>
    <mergeCell ref="HZQ170:HZU170"/>
    <mergeCell ref="HZV170:HZZ170"/>
    <mergeCell ref="IAA170:IAE170"/>
    <mergeCell ref="IAF170:IAJ170"/>
    <mergeCell ref="IGE170:IGI170"/>
    <mergeCell ref="IGJ170:IGN170"/>
    <mergeCell ref="IGO170:IGS170"/>
    <mergeCell ref="IGT170:IGX170"/>
    <mergeCell ref="IGY170:IHC170"/>
    <mergeCell ref="IFF170:IFJ170"/>
    <mergeCell ref="IFK170:IFO170"/>
    <mergeCell ref="IFP170:IFT170"/>
    <mergeCell ref="IFU170:IFY170"/>
    <mergeCell ref="IFZ170:IGD170"/>
    <mergeCell ref="IEG170:IEK170"/>
    <mergeCell ref="IEL170:IEP170"/>
    <mergeCell ref="IEQ170:IEU170"/>
    <mergeCell ref="IEV170:IEZ170"/>
    <mergeCell ref="IFA170:IFE170"/>
    <mergeCell ref="IDH170:IDL170"/>
    <mergeCell ref="IDM170:IDQ170"/>
    <mergeCell ref="IDR170:IDV170"/>
    <mergeCell ref="IDW170:IEA170"/>
    <mergeCell ref="IEB170:IEF170"/>
    <mergeCell ref="IKA170:IKE170"/>
    <mergeCell ref="IKF170:IKJ170"/>
    <mergeCell ref="IKK170:IKO170"/>
    <mergeCell ref="IKP170:IKT170"/>
    <mergeCell ref="IKU170:IKY170"/>
    <mergeCell ref="IJB170:IJF170"/>
    <mergeCell ref="IJG170:IJK170"/>
    <mergeCell ref="IJL170:IJP170"/>
    <mergeCell ref="IJQ170:IJU170"/>
    <mergeCell ref="IJV170:IJZ170"/>
    <mergeCell ref="IIC170:IIG170"/>
    <mergeCell ref="IIH170:IIL170"/>
    <mergeCell ref="IIM170:IIQ170"/>
    <mergeCell ref="IIR170:IIV170"/>
    <mergeCell ref="IIW170:IJA170"/>
    <mergeCell ref="IHD170:IHH170"/>
    <mergeCell ref="IHI170:IHM170"/>
    <mergeCell ref="IHN170:IHR170"/>
    <mergeCell ref="IHS170:IHW170"/>
    <mergeCell ref="IHX170:IIB170"/>
    <mergeCell ref="INW170:IOA170"/>
    <mergeCell ref="IOB170:IOF170"/>
    <mergeCell ref="IOG170:IOK170"/>
    <mergeCell ref="IOL170:IOP170"/>
    <mergeCell ref="IOQ170:IOU170"/>
    <mergeCell ref="IMX170:INB170"/>
    <mergeCell ref="INC170:ING170"/>
    <mergeCell ref="INH170:INL170"/>
    <mergeCell ref="INM170:INQ170"/>
    <mergeCell ref="INR170:INV170"/>
    <mergeCell ref="ILY170:IMC170"/>
    <mergeCell ref="IMD170:IMH170"/>
    <mergeCell ref="IMI170:IMM170"/>
    <mergeCell ref="IMN170:IMR170"/>
    <mergeCell ref="IMS170:IMW170"/>
    <mergeCell ref="IKZ170:ILD170"/>
    <mergeCell ref="ILE170:ILI170"/>
    <mergeCell ref="ILJ170:ILN170"/>
    <mergeCell ref="ILO170:ILS170"/>
    <mergeCell ref="ILT170:ILX170"/>
    <mergeCell ref="IRS170:IRW170"/>
    <mergeCell ref="IRX170:ISB170"/>
    <mergeCell ref="ISC170:ISG170"/>
    <mergeCell ref="ISH170:ISL170"/>
    <mergeCell ref="ISM170:ISQ170"/>
    <mergeCell ref="IQT170:IQX170"/>
    <mergeCell ref="IQY170:IRC170"/>
    <mergeCell ref="IRD170:IRH170"/>
    <mergeCell ref="IRI170:IRM170"/>
    <mergeCell ref="IRN170:IRR170"/>
    <mergeCell ref="IPU170:IPY170"/>
    <mergeCell ref="IPZ170:IQD170"/>
    <mergeCell ref="IQE170:IQI170"/>
    <mergeCell ref="IQJ170:IQN170"/>
    <mergeCell ref="IQO170:IQS170"/>
    <mergeCell ref="IOV170:IOZ170"/>
    <mergeCell ref="IPA170:IPE170"/>
    <mergeCell ref="IPF170:IPJ170"/>
    <mergeCell ref="IPK170:IPO170"/>
    <mergeCell ref="IPP170:IPT170"/>
    <mergeCell ref="IVO170:IVS170"/>
    <mergeCell ref="IVT170:IVX170"/>
    <mergeCell ref="IVY170:IWC170"/>
    <mergeCell ref="IWD170:IWH170"/>
    <mergeCell ref="IWI170:IWM170"/>
    <mergeCell ref="IUP170:IUT170"/>
    <mergeCell ref="IUU170:IUY170"/>
    <mergeCell ref="IUZ170:IVD170"/>
    <mergeCell ref="IVE170:IVI170"/>
    <mergeCell ref="IVJ170:IVN170"/>
    <mergeCell ref="ITQ170:ITU170"/>
    <mergeCell ref="ITV170:ITZ170"/>
    <mergeCell ref="IUA170:IUE170"/>
    <mergeCell ref="IUF170:IUJ170"/>
    <mergeCell ref="IUK170:IUO170"/>
    <mergeCell ref="ISR170:ISV170"/>
    <mergeCell ref="ISW170:ITA170"/>
    <mergeCell ref="ITB170:ITF170"/>
    <mergeCell ref="ITG170:ITK170"/>
    <mergeCell ref="ITL170:ITP170"/>
    <mergeCell ref="IZK170:IZO170"/>
    <mergeCell ref="IZP170:IZT170"/>
    <mergeCell ref="IZU170:IZY170"/>
    <mergeCell ref="IZZ170:JAD170"/>
    <mergeCell ref="JAE170:JAI170"/>
    <mergeCell ref="IYL170:IYP170"/>
    <mergeCell ref="IYQ170:IYU170"/>
    <mergeCell ref="IYV170:IYZ170"/>
    <mergeCell ref="IZA170:IZE170"/>
    <mergeCell ref="IZF170:IZJ170"/>
    <mergeCell ref="IXM170:IXQ170"/>
    <mergeCell ref="IXR170:IXV170"/>
    <mergeCell ref="IXW170:IYA170"/>
    <mergeCell ref="IYB170:IYF170"/>
    <mergeCell ref="IYG170:IYK170"/>
    <mergeCell ref="IWN170:IWR170"/>
    <mergeCell ref="IWS170:IWW170"/>
    <mergeCell ref="IWX170:IXB170"/>
    <mergeCell ref="IXC170:IXG170"/>
    <mergeCell ref="IXH170:IXL170"/>
    <mergeCell ref="JDG170:JDK170"/>
    <mergeCell ref="JDL170:JDP170"/>
    <mergeCell ref="JDQ170:JDU170"/>
    <mergeCell ref="JDV170:JDZ170"/>
    <mergeCell ref="JEA170:JEE170"/>
    <mergeCell ref="JCH170:JCL170"/>
    <mergeCell ref="JCM170:JCQ170"/>
    <mergeCell ref="JCR170:JCV170"/>
    <mergeCell ref="JCW170:JDA170"/>
    <mergeCell ref="JDB170:JDF170"/>
    <mergeCell ref="JBI170:JBM170"/>
    <mergeCell ref="JBN170:JBR170"/>
    <mergeCell ref="JBS170:JBW170"/>
    <mergeCell ref="JBX170:JCB170"/>
    <mergeCell ref="JCC170:JCG170"/>
    <mergeCell ref="JAJ170:JAN170"/>
    <mergeCell ref="JAO170:JAS170"/>
    <mergeCell ref="JAT170:JAX170"/>
    <mergeCell ref="JAY170:JBC170"/>
    <mergeCell ref="JBD170:JBH170"/>
    <mergeCell ref="JHC170:JHG170"/>
    <mergeCell ref="JHH170:JHL170"/>
    <mergeCell ref="JHM170:JHQ170"/>
    <mergeCell ref="JHR170:JHV170"/>
    <mergeCell ref="JHW170:JIA170"/>
    <mergeCell ref="JGD170:JGH170"/>
    <mergeCell ref="JGI170:JGM170"/>
    <mergeCell ref="JGN170:JGR170"/>
    <mergeCell ref="JGS170:JGW170"/>
    <mergeCell ref="JGX170:JHB170"/>
    <mergeCell ref="JFE170:JFI170"/>
    <mergeCell ref="JFJ170:JFN170"/>
    <mergeCell ref="JFO170:JFS170"/>
    <mergeCell ref="JFT170:JFX170"/>
    <mergeCell ref="JFY170:JGC170"/>
    <mergeCell ref="JEF170:JEJ170"/>
    <mergeCell ref="JEK170:JEO170"/>
    <mergeCell ref="JEP170:JET170"/>
    <mergeCell ref="JEU170:JEY170"/>
    <mergeCell ref="JEZ170:JFD170"/>
    <mergeCell ref="JKY170:JLC170"/>
    <mergeCell ref="JLD170:JLH170"/>
    <mergeCell ref="JLI170:JLM170"/>
    <mergeCell ref="JLN170:JLR170"/>
    <mergeCell ref="JLS170:JLW170"/>
    <mergeCell ref="JJZ170:JKD170"/>
    <mergeCell ref="JKE170:JKI170"/>
    <mergeCell ref="JKJ170:JKN170"/>
    <mergeCell ref="JKO170:JKS170"/>
    <mergeCell ref="JKT170:JKX170"/>
    <mergeCell ref="JJA170:JJE170"/>
    <mergeCell ref="JJF170:JJJ170"/>
    <mergeCell ref="JJK170:JJO170"/>
    <mergeCell ref="JJP170:JJT170"/>
    <mergeCell ref="JJU170:JJY170"/>
    <mergeCell ref="JIB170:JIF170"/>
    <mergeCell ref="JIG170:JIK170"/>
    <mergeCell ref="JIL170:JIP170"/>
    <mergeCell ref="JIQ170:JIU170"/>
    <mergeCell ref="JIV170:JIZ170"/>
    <mergeCell ref="JOU170:JOY170"/>
    <mergeCell ref="JOZ170:JPD170"/>
    <mergeCell ref="JPE170:JPI170"/>
    <mergeCell ref="JPJ170:JPN170"/>
    <mergeCell ref="JPO170:JPS170"/>
    <mergeCell ref="JNV170:JNZ170"/>
    <mergeCell ref="JOA170:JOE170"/>
    <mergeCell ref="JOF170:JOJ170"/>
    <mergeCell ref="JOK170:JOO170"/>
    <mergeCell ref="JOP170:JOT170"/>
    <mergeCell ref="JMW170:JNA170"/>
    <mergeCell ref="JNB170:JNF170"/>
    <mergeCell ref="JNG170:JNK170"/>
    <mergeCell ref="JNL170:JNP170"/>
    <mergeCell ref="JNQ170:JNU170"/>
    <mergeCell ref="JLX170:JMB170"/>
    <mergeCell ref="JMC170:JMG170"/>
    <mergeCell ref="JMH170:JML170"/>
    <mergeCell ref="JMM170:JMQ170"/>
    <mergeCell ref="JMR170:JMV170"/>
    <mergeCell ref="JSQ170:JSU170"/>
    <mergeCell ref="JSV170:JSZ170"/>
    <mergeCell ref="JTA170:JTE170"/>
    <mergeCell ref="JTF170:JTJ170"/>
    <mergeCell ref="JTK170:JTO170"/>
    <mergeCell ref="JRR170:JRV170"/>
    <mergeCell ref="JRW170:JSA170"/>
    <mergeCell ref="JSB170:JSF170"/>
    <mergeCell ref="JSG170:JSK170"/>
    <mergeCell ref="JSL170:JSP170"/>
    <mergeCell ref="JQS170:JQW170"/>
    <mergeCell ref="JQX170:JRB170"/>
    <mergeCell ref="JRC170:JRG170"/>
    <mergeCell ref="JRH170:JRL170"/>
    <mergeCell ref="JRM170:JRQ170"/>
    <mergeCell ref="JPT170:JPX170"/>
    <mergeCell ref="JPY170:JQC170"/>
    <mergeCell ref="JQD170:JQH170"/>
    <mergeCell ref="JQI170:JQM170"/>
    <mergeCell ref="JQN170:JQR170"/>
    <mergeCell ref="JWM170:JWQ170"/>
    <mergeCell ref="JWR170:JWV170"/>
    <mergeCell ref="JWW170:JXA170"/>
    <mergeCell ref="JXB170:JXF170"/>
    <mergeCell ref="JXG170:JXK170"/>
    <mergeCell ref="JVN170:JVR170"/>
    <mergeCell ref="JVS170:JVW170"/>
    <mergeCell ref="JVX170:JWB170"/>
    <mergeCell ref="JWC170:JWG170"/>
    <mergeCell ref="JWH170:JWL170"/>
    <mergeCell ref="JUO170:JUS170"/>
    <mergeCell ref="JUT170:JUX170"/>
    <mergeCell ref="JUY170:JVC170"/>
    <mergeCell ref="JVD170:JVH170"/>
    <mergeCell ref="JVI170:JVM170"/>
    <mergeCell ref="JTP170:JTT170"/>
    <mergeCell ref="JTU170:JTY170"/>
    <mergeCell ref="JTZ170:JUD170"/>
    <mergeCell ref="JUE170:JUI170"/>
    <mergeCell ref="JUJ170:JUN170"/>
    <mergeCell ref="KAI170:KAM170"/>
    <mergeCell ref="KAN170:KAR170"/>
    <mergeCell ref="KAS170:KAW170"/>
    <mergeCell ref="KAX170:KBB170"/>
    <mergeCell ref="KBC170:KBG170"/>
    <mergeCell ref="JZJ170:JZN170"/>
    <mergeCell ref="JZO170:JZS170"/>
    <mergeCell ref="JZT170:JZX170"/>
    <mergeCell ref="JZY170:KAC170"/>
    <mergeCell ref="KAD170:KAH170"/>
    <mergeCell ref="JYK170:JYO170"/>
    <mergeCell ref="JYP170:JYT170"/>
    <mergeCell ref="JYU170:JYY170"/>
    <mergeCell ref="JYZ170:JZD170"/>
    <mergeCell ref="JZE170:JZI170"/>
    <mergeCell ref="JXL170:JXP170"/>
    <mergeCell ref="JXQ170:JXU170"/>
    <mergeCell ref="JXV170:JXZ170"/>
    <mergeCell ref="JYA170:JYE170"/>
    <mergeCell ref="JYF170:JYJ170"/>
    <mergeCell ref="KEE170:KEI170"/>
    <mergeCell ref="KEJ170:KEN170"/>
    <mergeCell ref="KEO170:KES170"/>
    <mergeCell ref="KET170:KEX170"/>
    <mergeCell ref="KEY170:KFC170"/>
    <mergeCell ref="KDF170:KDJ170"/>
    <mergeCell ref="KDK170:KDO170"/>
    <mergeCell ref="KDP170:KDT170"/>
    <mergeCell ref="KDU170:KDY170"/>
    <mergeCell ref="KDZ170:KED170"/>
    <mergeCell ref="KCG170:KCK170"/>
    <mergeCell ref="KCL170:KCP170"/>
    <mergeCell ref="KCQ170:KCU170"/>
    <mergeCell ref="KCV170:KCZ170"/>
    <mergeCell ref="KDA170:KDE170"/>
    <mergeCell ref="KBH170:KBL170"/>
    <mergeCell ref="KBM170:KBQ170"/>
    <mergeCell ref="KBR170:KBV170"/>
    <mergeCell ref="KBW170:KCA170"/>
    <mergeCell ref="KCB170:KCF170"/>
    <mergeCell ref="KIA170:KIE170"/>
    <mergeCell ref="KIF170:KIJ170"/>
    <mergeCell ref="KIK170:KIO170"/>
    <mergeCell ref="KIP170:KIT170"/>
    <mergeCell ref="KIU170:KIY170"/>
    <mergeCell ref="KHB170:KHF170"/>
    <mergeCell ref="KHG170:KHK170"/>
    <mergeCell ref="KHL170:KHP170"/>
    <mergeCell ref="KHQ170:KHU170"/>
    <mergeCell ref="KHV170:KHZ170"/>
    <mergeCell ref="KGC170:KGG170"/>
    <mergeCell ref="KGH170:KGL170"/>
    <mergeCell ref="KGM170:KGQ170"/>
    <mergeCell ref="KGR170:KGV170"/>
    <mergeCell ref="KGW170:KHA170"/>
    <mergeCell ref="KFD170:KFH170"/>
    <mergeCell ref="KFI170:KFM170"/>
    <mergeCell ref="KFN170:KFR170"/>
    <mergeCell ref="KFS170:KFW170"/>
    <mergeCell ref="KFX170:KGB170"/>
    <mergeCell ref="KLW170:KMA170"/>
    <mergeCell ref="KMB170:KMF170"/>
    <mergeCell ref="KMG170:KMK170"/>
    <mergeCell ref="KML170:KMP170"/>
    <mergeCell ref="KMQ170:KMU170"/>
    <mergeCell ref="KKX170:KLB170"/>
    <mergeCell ref="KLC170:KLG170"/>
    <mergeCell ref="KLH170:KLL170"/>
    <mergeCell ref="KLM170:KLQ170"/>
    <mergeCell ref="KLR170:KLV170"/>
    <mergeCell ref="KJY170:KKC170"/>
    <mergeCell ref="KKD170:KKH170"/>
    <mergeCell ref="KKI170:KKM170"/>
    <mergeCell ref="KKN170:KKR170"/>
    <mergeCell ref="KKS170:KKW170"/>
    <mergeCell ref="KIZ170:KJD170"/>
    <mergeCell ref="KJE170:KJI170"/>
    <mergeCell ref="KJJ170:KJN170"/>
    <mergeCell ref="KJO170:KJS170"/>
    <mergeCell ref="KJT170:KJX170"/>
    <mergeCell ref="KPS170:KPW170"/>
    <mergeCell ref="KPX170:KQB170"/>
    <mergeCell ref="KQC170:KQG170"/>
    <mergeCell ref="KQH170:KQL170"/>
    <mergeCell ref="KQM170:KQQ170"/>
    <mergeCell ref="KOT170:KOX170"/>
    <mergeCell ref="KOY170:KPC170"/>
    <mergeCell ref="KPD170:KPH170"/>
    <mergeCell ref="KPI170:KPM170"/>
    <mergeCell ref="KPN170:KPR170"/>
    <mergeCell ref="KNU170:KNY170"/>
    <mergeCell ref="KNZ170:KOD170"/>
    <mergeCell ref="KOE170:KOI170"/>
    <mergeCell ref="KOJ170:KON170"/>
    <mergeCell ref="KOO170:KOS170"/>
    <mergeCell ref="KMV170:KMZ170"/>
    <mergeCell ref="KNA170:KNE170"/>
    <mergeCell ref="KNF170:KNJ170"/>
    <mergeCell ref="KNK170:KNO170"/>
    <mergeCell ref="KNP170:KNT170"/>
    <mergeCell ref="KTO170:KTS170"/>
    <mergeCell ref="KTT170:KTX170"/>
    <mergeCell ref="KTY170:KUC170"/>
    <mergeCell ref="KUD170:KUH170"/>
    <mergeCell ref="KUI170:KUM170"/>
    <mergeCell ref="KSP170:KST170"/>
    <mergeCell ref="KSU170:KSY170"/>
    <mergeCell ref="KSZ170:KTD170"/>
    <mergeCell ref="KTE170:KTI170"/>
    <mergeCell ref="KTJ170:KTN170"/>
    <mergeCell ref="KRQ170:KRU170"/>
    <mergeCell ref="KRV170:KRZ170"/>
    <mergeCell ref="KSA170:KSE170"/>
    <mergeCell ref="KSF170:KSJ170"/>
    <mergeCell ref="KSK170:KSO170"/>
    <mergeCell ref="KQR170:KQV170"/>
    <mergeCell ref="KQW170:KRA170"/>
    <mergeCell ref="KRB170:KRF170"/>
    <mergeCell ref="KRG170:KRK170"/>
    <mergeCell ref="KRL170:KRP170"/>
    <mergeCell ref="KXK170:KXO170"/>
    <mergeCell ref="KXP170:KXT170"/>
    <mergeCell ref="KXU170:KXY170"/>
    <mergeCell ref="KXZ170:KYD170"/>
    <mergeCell ref="KYE170:KYI170"/>
    <mergeCell ref="KWL170:KWP170"/>
    <mergeCell ref="KWQ170:KWU170"/>
    <mergeCell ref="KWV170:KWZ170"/>
    <mergeCell ref="KXA170:KXE170"/>
    <mergeCell ref="KXF170:KXJ170"/>
    <mergeCell ref="KVM170:KVQ170"/>
    <mergeCell ref="KVR170:KVV170"/>
    <mergeCell ref="KVW170:KWA170"/>
    <mergeCell ref="KWB170:KWF170"/>
    <mergeCell ref="KWG170:KWK170"/>
    <mergeCell ref="KUN170:KUR170"/>
    <mergeCell ref="KUS170:KUW170"/>
    <mergeCell ref="KUX170:KVB170"/>
    <mergeCell ref="KVC170:KVG170"/>
    <mergeCell ref="KVH170:KVL170"/>
    <mergeCell ref="LBG170:LBK170"/>
    <mergeCell ref="LBL170:LBP170"/>
    <mergeCell ref="LBQ170:LBU170"/>
    <mergeCell ref="LBV170:LBZ170"/>
    <mergeCell ref="LCA170:LCE170"/>
    <mergeCell ref="LAH170:LAL170"/>
    <mergeCell ref="LAM170:LAQ170"/>
    <mergeCell ref="LAR170:LAV170"/>
    <mergeCell ref="LAW170:LBA170"/>
    <mergeCell ref="LBB170:LBF170"/>
    <mergeCell ref="KZI170:KZM170"/>
    <mergeCell ref="KZN170:KZR170"/>
    <mergeCell ref="KZS170:KZW170"/>
    <mergeCell ref="KZX170:LAB170"/>
    <mergeCell ref="LAC170:LAG170"/>
    <mergeCell ref="KYJ170:KYN170"/>
    <mergeCell ref="KYO170:KYS170"/>
    <mergeCell ref="KYT170:KYX170"/>
    <mergeCell ref="KYY170:KZC170"/>
    <mergeCell ref="KZD170:KZH170"/>
    <mergeCell ref="LFC170:LFG170"/>
    <mergeCell ref="LFH170:LFL170"/>
    <mergeCell ref="LFM170:LFQ170"/>
    <mergeCell ref="LFR170:LFV170"/>
    <mergeCell ref="LFW170:LGA170"/>
    <mergeCell ref="LED170:LEH170"/>
    <mergeCell ref="LEI170:LEM170"/>
    <mergeCell ref="LEN170:LER170"/>
    <mergeCell ref="LES170:LEW170"/>
    <mergeCell ref="LEX170:LFB170"/>
    <mergeCell ref="LDE170:LDI170"/>
    <mergeCell ref="LDJ170:LDN170"/>
    <mergeCell ref="LDO170:LDS170"/>
    <mergeCell ref="LDT170:LDX170"/>
    <mergeCell ref="LDY170:LEC170"/>
    <mergeCell ref="LCF170:LCJ170"/>
    <mergeCell ref="LCK170:LCO170"/>
    <mergeCell ref="LCP170:LCT170"/>
    <mergeCell ref="LCU170:LCY170"/>
    <mergeCell ref="LCZ170:LDD170"/>
    <mergeCell ref="LIY170:LJC170"/>
    <mergeCell ref="LJD170:LJH170"/>
    <mergeCell ref="LJI170:LJM170"/>
    <mergeCell ref="LJN170:LJR170"/>
    <mergeCell ref="LJS170:LJW170"/>
    <mergeCell ref="LHZ170:LID170"/>
    <mergeCell ref="LIE170:LII170"/>
    <mergeCell ref="LIJ170:LIN170"/>
    <mergeCell ref="LIO170:LIS170"/>
    <mergeCell ref="LIT170:LIX170"/>
    <mergeCell ref="LHA170:LHE170"/>
    <mergeCell ref="LHF170:LHJ170"/>
    <mergeCell ref="LHK170:LHO170"/>
    <mergeCell ref="LHP170:LHT170"/>
    <mergeCell ref="LHU170:LHY170"/>
    <mergeCell ref="LGB170:LGF170"/>
    <mergeCell ref="LGG170:LGK170"/>
    <mergeCell ref="LGL170:LGP170"/>
    <mergeCell ref="LGQ170:LGU170"/>
    <mergeCell ref="LGV170:LGZ170"/>
    <mergeCell ref="LMU170:LMY170"/>
    <mergeCell ref="LMZ170:LND170"/>
    <mergeCell ref="LNE170:LNI170"/>
    <mergeCell ref="LNJ170:LNN170"/>
    <mergeCell ref="LNO170:LNS170"/>
    <mergeCell ref="LLV170:LLZ170"/>
    <mergeCell ref="LMA170:LME170"/>
    <mergeCell ref="LMF170:LMJ170"/>
    <mergeCell ref="LMK170:LMO170"/>
    <mergeCell ref="LMP170:LMT170"/>
    <mergeCell ref="LKW170:LLA170"/>
    <mergeCell ref="LLB170:LLF170"/>
    <mergeCell ref="LLG170:LLK170"/>
    <mergeCell ref="LLL170:LLP170"/>
    <mergeCell ref="LLQ170:LLU170"/>
    <mergeCell ref="LJX170:LKB170"/>
    <mergeCell ref="LKC170:LKG170"/>
    <mergeCell ref="LKH170:LKL170"/>
    <mergeCell ref="LKM170:LKQ170"/>
    <mergeCell ref="LKR170:LKV170"/>
    <mergeCell ref="LQQ170:LQU170"/>
    <mergeCell ref="LQV170:LQZ170"/>
    <mergeCell ref="LRA170:LRE170"/>
    <mergeCell ref="LRF170:LRJ170"/>
    <mergeCell ref="LRK170:LRO170"/>
    <mergeCell ref="LPR170:LPV170"/>
    <mergeCell ref="LPW170:LQA170"/>
    <mergeCell ref="LQB170:LQF170"/>
    <mergeCell ref="LQG170:LQK170"/>
    <mergeCell ref="LQL170:LQP170"/>
    <mergeCell ref="LOS170:LOW170"/>
    <mergeCell ref="LOX170:LPB170"/>
    <mergeCell ref="LPC170:LPG170"/>
    <mergeCell ref="LPH170:LPL170"/>
    <mergeCell ref="LPM170:LPQ170"/>
    <mergeCell ref="LNT170:LNX170"/>
    <mergeCell ref="LNY170:LOC170"/>
    <mergeCell ref="LOD170:LOH170"/>
    <mergeCell ref="LOI170:LOM170"/>
    <mergeCell ref="LON170:LOR170"/>
    <mergeCell ref="LUM170:LUQ170"/>
    <mergeCell ref="LUR170:LUV170"/>
    <mergeCell ref="LUW170:LVA170"/>
    <mergeCell ref="LVB170:LVF170"/>
    <mergeCell ref="LVG170:LVK170"/>
    <mergeCell ref="LTN170:LTR170"/>
    <mergeCell ref="LTS170:LTW170"/>
    <mergeCell ref="LTX170:LUB170"/>
    <mergeCell ref="LUC170:LUG170"/>
    <mergeCell ref="LUH170:LUL170"/>
    <mergeCell ref="LSO170:LSS170"/>
    <mergeCell ref="LST170:LSX170"/>
    <mergeCell ref="LSY170:LTC170"/>
    <mergeCell ref="LTD170:LTH170"/>
    <mergeCell ref="LTI170:LTM170"/>
    <mergeCell ref="LRP170:LRT170"/>
    <mergeCell ref="LRU170:LRY170"/>
    <mergeCell ref="LRZ170:LSD170"/>
    <mergeCell ref="LSE170:LSI170"/>
    <mergeCell ref="LSJ170:LSN170"/>
    <mergeCell ref="LYI170:LYM170"/>
    <mergeCell ref="LYN170:LYR170"/>
    <mergeCell ref="LYS170:LYW170"/>
    <mergeCell ref="LYX170:LZB170"/>
    <mergeCell ref="LZC170:LZG170"/>
    <mergeCell ref="LXJ170:LXN170"/>
    <mergeCell ref="LXO170:LXS170"/>
    <mergeCell ref="LXT170:LXX170"/>
    <mergeCell ref="LXY170:LYC170"/>
    <mergeCell ref="LYD170:LYH170"/>
    <mergeCell ref="LWK170:LWO170"/>
    <mergeCell ref="LWP170:LWT170"/>
    <mergeCell ref="LWU170:LWY170"/>
    <mergeCell ref="LWZ170:LXD170"/>
    <mergeCell ref="LXE170:LXI170"/>
    <mergeCell ref="LVL170:LVP170"/>
    <mergeCell ref="LVQ170:LVU170"/>
    <mergeCell ref="LVV170:LVZ170"/>
    <mergeCell ref="LWA170:LWE170"/>
    <mergeCell ref="LWF170:LWJ170"/>
    <mergeCell ref="MCE170:MCI170"/>
    <mergeCell ref="MCJ170:MCN170"/>
    <mergeCell ref="MCO170:MCS170"/>
    <mergeCell ref="MCT170:MCX170"/>
    <mergeCell ref="MCY170:MDC170"/>
    <mergeCell ref="MBF170:MBJ170"/>
    <mergeCell ref="MBK170:MBO170"/>
    <mergeCell ref="MBP170:MBT170"/>
    <mergeCell ref="MBU170:MBY170"/>
    <mergeCell ref="MBZ170:MCD170"/>
    <mergeCell ref="MAG170:MAK170"/>
    <mergeCell ref="MAL170:MAP170"/>
    <mergeCell ref="MAQ170:MAU170"/>
    <mergeCell ref="MAV170:MAZ170"/>
    <mergeCell ref="MBA170:MBE170"/>
    <mergeCell ref="LZH170:LZL170"/>
    <mergeCell ref="LZM170:LZQ170"/>
    <mergeCell ref="LZR170:LZV170"/>
    <mergeCell ref="LZW170:MAA170"/>
    <mergeCell ref="MAB170:MAF170"/>
    <mergeCell ref="MGA170:MGE170"/>
    <mergeCell ref="MGF170:MGJ170"/>
    <mergeCell ref="MGK170:MGO170"/>
    <mergeCell ref="MGP170:MGT170"/>
    <mergeCell ref="MGU170:MGY170"/>
    <mergeCell ref="MFB170:MFF170"/>
    <mergeCell ref="MFG170:MFK170"/>
    <mergeCell ref="MFL170:MFP170"/>
    <mergeCell ref="MFQ170:MFU170"/>
    <mergeCell ref="MFV170:MFZ170"/>
    <mergeCell ref="MEC170:MEG170"/>
    <mergeCell ref="MEH170:MEL170"/>
    <mergeCell ref="MEM170:MEQ170"/>
    <mergeCell ref="MER170:MEV170"/>
    <mergeCell ref="MEW170:MFA170"/>
    <mergeCell ref="MDD170:MDH170"/>
    <mergeCell ref="MDI170:MDM170"/>
    <mergeCell ref="MDN170:MDR170"/>
    <mergeCell ref="MDS170:MDW170"/>
    <mergeCell ref="MDX170:MEB170"/>
    <mergeCell ref="MJW170:MKA170"/>
    <mergeCell ref="MKB170:MKF170"/>
    <mergeCell ref="MKG170:MKK170"/>
    <mergeCell ref="MKL170:MKP170"/>
    <mergeCell ref="MKQ170:MKU170"/>
    <mergeCell ref="MIX170:MJB170"/>
    <mergeCell ref="MJC170:MJG170"/>
    <mergeCell ref="MJH170:MJL170"/>
    <mergeCell ref="MJM170:MJQ170"/>
    <mergeCell ref="MJR170:MJV170"/>
    <mergeCell ref="MHY170:MIC170"/>
    <mergeCell ref="MID170:MIH170"/>
    <mergeCell ref="MII170:MIM170"/>
    <mergeCell ref="MIN170:MIR170"/>
    <mergeCell ref="MIS170:MIW170"/>
    <mergeCell ref="MGZ170:MHD170"/>
    <mergeCell ref="MHE170:MHI170"/>
    <mergeCell ref="MHJ170:MHN170"/>
    <mergeCell ref="MHO170:MHS170"/>
    <mergeCell ref="MHT170:MHX170"/>
    <mergeCell ref="MNS170:MNW170"/>
    <mergeCell ref="MNX170:MOB170"/>
    <mergeCell ref="MOC170:MOG170"/>
    <mergeCell ref="MOH170:MOL170"/>
    <mergeCell ref="MOM170:MOQ170"/>
    <mergeCell ref="MMT170:MMX170"/>
    <mergeCell ref="MMY170:MNC170"/>
    <mergeCell ref="MND170:MNH170"/>
    <mergeCell ref="MNI170:MNM170"/>
    <mergeCell ref="MNN170:MNR170"/>
    <mergeCell ref="MLU170:MLY170"/>
    <mergeCell ref="MLZ170:MMD170"/>
    <mergeCell ref="MME170:MMI170"/>
    <mergeCell ref="MMJ170:MMN170"/>
    <mergeCell ref="MMO170:MMS170"/>
    <mergeCell ref="MKV170:MKZ170"/>
    <mergeCell ref="MLA170:MLE170"/>
    <mergeCell ref="MLF170:MLJ170"/>
    <mergeCell ref="MLK170:MLO170"/>
    <mergeCell ref="MLP170:MLT170"/>
    <mergeCell ref="MRO170:MRS170"/>
    <mergeCell ref="MRT170:MRX170"/>
    <mergeCell ref="MRY170:MSC170"/>
    <mergeCell ref="MSD170:MSH170"/>
    <mergeCell ref="MSI170:MSM170"/>
    <mergeCell ref="MQP170:MQT170"/>
    <mergeCell ref="MQU170:MQY170"/>
    <mergeCell ref="MQZ170:MRD170"/>
    <mergeCell ref="MRE170:MRI170"/>
    <mergeCell ref="MRJ170:MRN170"/>
    <mergeCell ref="MPQ170:MPU170"/>
    <mergeCell ref="MPV170:MPZ170"/>
    <mergeCell ref="MQA170:MQE170"/>
    <mergeCell ref="MQF170:MQJ170"/>
    <mergeCell ref="MQK170:MQO170"/>
    <mergeCell ref="MOR170:MOV170"/>
    <mergeCell ref="MOW170:MPA170"/>
    <mergeCell ref="MPB170:MPF170"/>
    <mergeCell ref="MPG170:MPK170"/>
    <mergeCell ref="MPL170:MPP170"/>
    <mergeCell ref="MVK170:MVO170"/>
    <mergeCell ref="MVP170:MVT170"/>
    <mergeCell ref="MVU170:MVY170"/>
    <mergeCell ref="MVZ170:MWD170"/>
    <mergeCell ref="MWE170:MWI170"/>
    <mergeCell ref="MUL170:MUP170"/>
    <mergeCell ref="MUQ170:MUU170"/>
    <mergeCell ref="MUV170:MUZ170"/>
    <mergeCell ref="MVA170:MVE170"/>
    <mergeCell ref="MVF170:MVJ170"/>
    <mergeCell ref="MTM170:MTQ170"/>
    <mergeCell ref="MTR170:MTV170"/>
    <mergeCell ref="MTW170:MUA170"/>
    <mergeCell ref="MUB170:MUF170"/>
    <mergeCell ref="MUG170:MUK170"/>
    <mergeCell ref="MSN170:MSR170"/>
    <mergeCell ref="MSS170:MSW170"/>
    <mergeCell ref="MSX170:MTB170"/>
    <mergeCell ref="MTC170:MTG170"/>
    <mergeCell ref="MTH170:MTL170"/>
    <mergeCell ref="MZG170:MZK170"/>
    <mergeCell ref="MZL170:MZP170"/>
    <mergeCell ref="MZQ170:MZU170"/>
    <mergeCell ref="MZV170:MZZ170"/>
    <mergeCell ref="NAA170:NAE170"/>
    <mergeCell ref="MYH170:MYL170"/>
    <mergeCell ref="MYM170:MYQ170"/>
    <mergeCell ref="MYR170:MYV170"/>
    <mergeCell ref="MYW170:MZA170"/>
    <mergeCell ref="MZB170:MZF170"/>
    <mergeCell ref="MXI170:MXM170"/>
    <mergeCell ref="MXN170:MXR170"/>
    <mergeCell ref="MXS170:MXW170"/>
    <mergeCell ref="MXX170:MYB170"/>
    <mergeCell ref="MYC170:MYG170"/>
    <mergeCell ref="MWJ170:MWN170"/>
    <mergeCell ref="MWO170:MWS170"/>
    <mergeCell ref="MWT170:MWX170"/>
    <mergeCell ref="MWY170:MXC170"/>
    <mergeCell ref="MXD170:MXH170"/>
    <mergeCell ref="NDC170:NDG170"/>
    <mergeCell ref="NDH170:NDL170"/>
    <mergeCell ref="NDM170:NDQ170"/>
    <mergeCell ref="NDR170:NDV170"/>
    <mergeCell ref="NDW170:NEA170"/>
    <mergeCell ref="NCD170:NCH170"/>
    <mergeCell ref="NCI170:NCM170"/>
    <mergeCell ref="NCN170:NCR170"/>
    <mergeCell ref="NCS170:NCW170"/>
    <mergeCell ref="NCX170:NDB170"/>
    <mergeCell ref="NBE170:NBI170"/>
    <mergeCell ref="NBJ170:NBN170"/>
    <mergeCell ref="NBO170:NBS170"/>
    <mergeCell ref="NBT170:NBX170"/>
    <mergeCell ref="NBY170:NCC170"/>
    <mergeCell ref="NAF170:NAJ170"/>
    <mergeCell ref="NAK170:NAO170"/>
    <mergeCell ref="NAP170:NAT170"/>
    <mergeCell ref="NAU170:NAY170"/>
    <mergeCell ref="NAZ170:NBD170"/>
    <mergeCell ref="NGY170:NHC170"/>
    <mergeCell ref="NHD170:NHH170"/>
    <mergeCell ref="NHI170:NHM170"/>
    <mergeCell ref="NHN170:NHR170"/>
    <mergeCell ref="NHS170:NHW170"/>
    <mergeCell ref="NFZ170:NGD170"/>
    <mergeCell ref="NGE170:NGI170"/>
    <mergeCell ref="NGJ170:NGN170"/>
    <mergeCell ref="NGO170:NGS170"/>
    <mergeCell ref="NGT170:NGX170"/>
    <mergeCell ref="NFA170:NFE170"/>
    <mergeCell ref="NFF170:NFJ170"/>
    <mergeCell ref="NFK170:NFO170"/>
    <mergeCell ref="NFP170:NFT170"/>
    <mergeCell ref="NFU170:NFY170"/>
    <mergeCell ref="NEB170:NEF170"/>
    <mergeCell ref="NEG170:NEK170"/>
    <mergeCell ref="NEL170:NEP170"/>
    <mergeCell ref="NEQ170:NEU170"/>
    <mergeCell ref="NEV170:NEZ170"/>
    <mergeCell ref="NKU170:NKY170"/>
    <mergeCell ref="NKZ170:NLD170"/>
    <mergeCell ref="NLE170:NLI170"/>
    <mergeCell ref="NLJ170:NLN170"/>
    <mergeCell ref="NLO170:NLS170"/>
    <mergeCell ref="NJV170:NJZ170"/>
    <mergeCell ref="NKA170:NKE170"/>
    <mergeCell ref="NKF170:NKJ170"/>
    <mergeCell ref="NKK170:NKO170"/>
    <mergeCell ref="NKP170:NKT170"/>
    <mergeCell ref="NIW170:NJA170"/>
    <mergeCell ref="NJB170:NJF170"/>
    <mergeCell ref="NJG170:NJK170"/>
    <mergeCell ref="NJL170:NJP170"/>
    <mergeCell ref="NJQ170:NJU170"/>
    <mergeCell ref="NHX170:NIB170"/>
    <mergeCell ref="NIC170:NIG170"/>
    <mergeCell ref="NIH170:NIL170"/>
    <mergeCell ref="NIM170:NIQ170"/>
    <mergeCell ref="NIR170:NIV170"/>
    <mergeCell ref="NOQ170:NOU170"/>
    <mergeCell ref="NOV170:NOZ170"/>
    <mergeCell ref="NPA170:NPE170"/>
    <mergeCell ref="NPF170:NPJ170"/>
    <mergeCell ref="NPK170:NPO170"/>
    <mergeCell ref="NNR170:NNV170"/>
    <mergeCell ref="NNW170:NOA170"/>
    <mergeCell ref="NOB170:NOF170"/>
    <mergeCell ref="NOG170:NOK170"/>
    <mergeCell ref="NOL170:NOP170"/>
    <mergeCell ref="NMS170:NMW170"/>
    <mergeCell ref="NMX170:NNB170"/>
    <mergeCell ref="NNC170:NNG170"/>
    <mergeCell ref="NNH170:NNL170"/>
    <mergeCell ref="NNM170:NNQ170"/>
    <mergeCell ref="NLT170:NLX170"/>
    <mergeCell ref="NLY170:NMC170"/>
    <mergeCell ref="NMD170:NMH170"/>
    <mergeCell ref="NMI170:NMM170"/>
    <mergeCell ref="NMN170:NMR170"/>
    <mergeCell ref="NSM170:NSQ170"/>
    <mergeCell ref="NSR170:NSV170"/>
    <mergeCell ref="NSW170:NTA170"/>
    <mergeCell ref="NTB170:NTF170"/>
    <mergeCell ref="NTG170:NTK170"/>
    <mergeCell ref="NRN170:NRR170"/>
    <mergeCell ref="NRS170:NRW170"/>
    <mergeCell ref="NRX170:NSB170"/>
    <mergeCell ref="NSC170:NSG170"/>
    <mergeCell ref="NSH170:NSL170"/>
    <mergeCell ref="NQO170:NQS170"/>
    <mergeCell ref="NQT170:NQX170"/>
    <mergeCell ref="NQY170:NRC170"/>
    <mergeCell ref="NRD170:NRH170"/>
    <mergeCell ref="NRI170:NRM170"/>
    <mergeCell ref="NPP170:NPT170"/>
    <mergeCell ref="NPU170:NPY170"/>
    <mergeCell ref="NPZ170:NQD170"/>
    <mergeCell ref="NQE170:NQI170"/>
    <mergeCell ref="NQJ170:NQN170"/>
    <mergeCell ref="NWI170:NWM170"/>
    <mergeCell ref="NWN170:NWR170"/>
    <mergeCell ref="NWS170:NWW170"/>
    <mergeCell ref="NWX170:NXB170"/>
    <mergeCell ref="NXC170:NXG170"/>
    <mergeCell ref="NVJ170:NVN170"/>
    <mergeCell ref="NVO170:NVS170"/>
    <mergeCell ref="NVT170:NVX170"/>
    <mergeCell ref="NVY170:NWC170"/>
    <mergeCell ref="NWD170:NWH170"/>
    <mergeCell ref="NUK170:NUO170"/>
    <mergeCell ref="NUP170:NUT170"/>
    <mergeCell ref="NUU170:NUY170"/>
    <mergeCell ref="NUZ170:NVD170"/>
    <mergeCell ref="NVE170:NVI170"/>
    <mergeCell ref="NTL170:NTP170"/>
    <mergeCell ref="NTQ170:NTU170"/>
    <mergeCell ref="NTV170:NTZ170"/>
    <mergeCell ref="NUA170:NUE170"/>
    <mergeCell ref="NUF170:NUJ170"/>
    <mergeCell ref="OAE170:OAI170"/>
    <mergeCell ref="OAJ170:OAN170"/>
    <mergeCell ref="OAO170:OAS170"/>
    <mergeCell ref="OAT170:OAX170"/>
    <mergeCell ref="OAY170:OBC170"/>
    <mergeCell ref="NZF170:NZJ170"/>
    <mergeCell ref="NZK170:NZO170"/>
    <mergeCell ref="NZP170:NZT170"/>
    <mergeCell ref="NZU170:NZY170"/>
    <mergeCell ref="NZZ170:OAD170"/>
    <mergeCell ref="NYG170:NYK170"/>
    <mergeCell ref="NYL170:NYP170"/>
    <mergeCell ref="NYQ170:NYU170"/>
    <mergeCell ref="NYV170:NYZ170"/>
    <mergeCell ref="NZA170:NZE170"/>
    <mergeCell ref="NXH170:NXL170"/>
    <mergeCell ref="NXM170:NXQ170"/>
    <mergeCell ref="NXR170:NXV170"/>
    <mergeCell ref="NXW170:NYA170"/>
    <mergeCell ref="NYB170:NYF170"/>
    <mergeCell ref="OEA170:OEE170"/>
    <mergeCell ref="OEF170:OEJ170"/>
    <mergeCell ref="OEK170:OEO170"/>
    <mergeCell ref="OEP170:OET170"/>
    <mergeCell ref="OEU170:OEY170"/>
    <mergeCell ref="ODB170:ODF170"/>
    <mergeCell ref="ODG170:ODK170"/>
    <mergeCell ref="ODL170:ODP170"/>
    <mergeCell ref="ODQ170:ODU170"/>
    <mergeCell ref="ODV170:ODZ170"/>
    <mergeCell ref="OCC170:OCG170"/>
    <mergeCell ref="OCH170:OCL170"/>
    <mergeCell ref="OCM170:OCQ170"/>
    <mergeCell ref="OCR170:OCV170"/>
    <mergeCell ref="OCW170:ODA170"/>
    <mergeCell ref="OBD170:OBH170"/>
    <mergeCell ref="OBI170:OBM170"/>
    <mergeCell ref="OBN170:OBR170"/>
    <mergeCell ref="OBS170:OBW170"/>
    <mergeCell ref="OBX170:OCB170"/>
    <mergeCell ref="OHW170:OIA170"/>
    <mergeCell ref="OIB170:OIF170"/>
    <mergeCell ref="OIG170:OIK170"/>
    <mergeCell ref="OIL170:OIP170"/>
    <mergeCell ref="OIQ170:OIU170"/>
    <mergeCell ref="OGX170:OHB170"/>
    <mergeCell ref="OHC170:OHG170"/>
    <mergeCell ref="OHH170:OHL170"/>
    <mergeCell ref="OHM170:OHQ170"/>
    <mergeCell ref="OHR170:OHV170"/>
    <mergeCell ref="OFY170:OGC170"/>
    <mergeCell ref="OGD170:OGH170"/>
    <mergeCell ref="OGI170:OGM170"/>
    <mergeCell ref="OGN170:OGR170"/>
    <mergeCell ref="OGS170:OGW170"/>
    <mergeCell ref="OEZ170:OFD170"/>
    <mergeCell ref="OFE170:OFI170"/>
    <mergeCell ref="OFJ170:OFN170"/>
    <mergeCell ref="OFO170:OFS170"/>
    <mergeCell ref="OFT170:OFX170"/>
    <mergeCell ref="OLS170:OLW170"/>
    <mergeCell ref="OLX170:OMB170"/>
    <mergeCell ref="OMC170:OMG170"/>
    <mergeCell ref="OMH170:OML170"/>
    <mergeCell ref="OMM170:OMQ170"/>
    <mergeCell ref="OKT170:OKX170"/>
    <mergeCell ref="OKY170:OLC170"/>
    <mergeCell ref="OLD170:OLH170"/>
    <mergeCell ref="OLI170:OLM170"/>
    <mergeCell ref="OLN170:OLR170"/>
    <mergeCell ref="OJU170:OJY170"/>
    <mergeCell ref="OJZ170:OKD170"/>
    <mergeCell ref="OKE170:OKI170"/>
    <mergeCell ref="OKJ170:OKN170"/>
    <mergeCell ref="OKO170:OKS170"/>
    <mergeCell ref="OIV170:OIZ170"/>
    <mergeCell ref="OJA170:OJE170"/>
    <mergeCell ref="OJF170:OJJ170"/>
    <mergeCell ref="OJK170:OJO170"/>
    <mergeCell ref="OJP170:OJT170"/>
    <mergeCell ref="OPO170:OPS170"/>
    <mergeCell ref="OPT170:OPX170"/>
    <mergeCell ref="OPY170:OQC170"/>
    <mergeCell ref="OQD170:OQH170"/>
    <mergeCell ref="OQI170:OQM170"/>
    <mergeCell ref="OOP170:OOT170"/>
    <mergeCell ref="OOU170:OOY170"/>
    <mergeCell ref="OOZ170:OPD170"/>
    <mergeCell ref="OPE170:OPI170"/>
    <mergeCell ref="OPJ170:OPN170"/>
    <mergeCell ref="ONQ170:ONU170"/>
    <mergeCell ref="ONV170:ONZ170"/>
    <mergeCell ref="OOA170:OOE170"/>
    <mergeCell ref="OOF170:OOJ170"/>
    <mergeCell ref="OOK170:OOO170"/>
    <mergeCell ref="OMR170:OMV170"/>
    <mergeCell ref="OMW170:ONA170"/>
    <mergeCell ref="ONB170:ONF170"/>
    <mergeCell ref="ONG170:ONK170"/>
    <mergeCell ref="ONL170:ONP170"/>
    <mergeCell ref="OTK170:OTO170"/>
    <mergeCell ref="OTP170:OTT170"/>
    <mergeCell ref="OTU170:OTY170"/>
    <mergeCell ref="OTZ170:OUD170"/>
    <mergeCell ref="OUE170:OUI170"/>
    <mergeCell ref="OSL170:OSP170"/>
    <mergeCell ref="OSQ170:OSU170"/>
    <mergeCell ref="OSV170:OSZ170"/>
    <mergeCell ref="OTA170:OTE170"/>
    <mergeCell ref="OTF170:OTJ170"/>
    <mergeCell ref="ORM170:ORQ170"/>
    <mergeCell ref="ORR170:ORV170"/>
    <mergeCell ref="ORW170:OSA170"/>
    <mergeCell ref="OSB170:OSF170"/>
    <mergeCell ref="OSG170:OSK170"/>
    <mergeCell ref="OQN170:OQR170"/>
    <mergeCell ref="OQS170:OQW170"/>
    <mergeCell ref="OQX170:ORB170"/>
    <mergeCell ref="ORC170:ORG170"/>
    <mergeCell ref="ORH170:ORL170"/>
    <mergeCell ref="OXG170:OXK170"/>
    <mergeCell ref="OXL170:OXP170"/>
    <mergeCell ref="OXQ170:OXU170"/>
    <mergeCell ref="OXV170:OXZ170"/>
    <mergeCell ref="OYA170:OYE170"/>
    <mergeCell ref="OWH170:OWL170"/>
    <mergeCell ref="OWM170:OWQ170"/>
    <mergeCell ref="OWR170:OWV170"/>
    <mergeCell ref="OWW170:OXA170"/>
    <mergeCell ref="OXB170:OXF170"/>
    <mergeCell ref="OVI170:OVM170"/>
    <mergeCell ref="OVN170:OVR170"/>
    <mergeCell ref="OVS170:OVW170"/>
    <mergeCell ref="OVX170:OWB170"/>
    <mergeCell ref="OWC170:OWG170"/>
    <mergeCell ref="OUJ170:OUN170"/>
    <mergeCell ref="OUO170:OUS170"/>
    <mergeCell ref="OUT170:OUX170"/>
    <mergeCell ref="OUY170:OVC170"/>
    <mergeCell ref="OVD170:OVH170"/>
    <mergeCell ref="PBC170:PBG170"/>
    <mergeCell ref="PBH170:PBL170"/>
    <mergeCell ref="PBM170:PBQ170"/>
    <mergeCell ref="PBR170:PBV170"/>
    <mergeCell ref="PBW170:PCA170"/>
    <mergeCell ref="PAD170:PAH170"/>
    <mergeCell ref="PAI170:PAM170"/>
    <mergeCell ref="PAN170:PAR170"/>
    <mergeCell ref="PAS170:PAW170"/>
    <mergeCell ref="PAX170:PBB170"/>
    <mergeCell ref="OZE170:OZI170"/>
    <mergeCell ref="OZJ170:OZN170"/>
    <mergeCell ref="OZO170:OZS170"/>
    <mergeCell ref="OZT170:OZX170"/>
    <mergeCell ref="OZY170:PAC170"/>
    <mergeCell ref="OYF170:OYJ170"/>
    <mergeCell ref="OYK170:OYO170"/>
    <mergeCell ref="OYP170:OYT170"/>
    <mergeCell ref="OYU170:OYY170"/>
    <mergeCell ref="OYZ170:OZD170"/>
    <mergeCell ref="PEY170:PFC170"/>
    <mergeCell ref="PFD170:PFH170"/>
    <mergeCell ref="PFI170:PFM170"/>
    <mergeCell ref="PFN170:PFR170"/>
    <mergeCell ref="PFS170:PFW170"/>
    <mergeCell ref="PDZ170:PED170"/>
    <mergeCell ref="PEE170:PEI170"/>
    <mergeCell ref="PEJ170:PEN170"/>
    <mergeCell ref="PEO170:PES170"/>
    <mergeCell ref="PET170:PEX170"/>
    <mergeCell ref="PDA170:PDE170"/>
    <mergeCell ref="PDF170:PDJ170"/>
    <mergeCell ref="PDK170:PDO170"/>
    <mergeCell ref="PDP170:PDT170"/>
    <mergeCell ref="PDU170:PDY170"/>
    <mergeCell ref="PCB170:PCF170"/>
    <mergeCell ref="PCG170:PCK170"/>
    <mergeCell ref="PCL170:PCP170"/>
    <mergeCell ref="PCQ170:PCU170"/>
    <mergeCell ref="PCV170:PCZ170"/>
    <mergeCell ref="PIU170:PIY170"/>
    <mergeCell ref="PIZ170:PJD170"/>
    <mergeCell ref="PJE170:PJI170"/>
    <mergeCell ref="PJJ170:PJN170"/>
    <mergeCell ref="PJO170:PJS170"/>
    <mergeCell ref="PHV170:PHZ170"/>
    <mergeCell ref="PIA170:PIE170"/>
    <mergeCell ref="PIF170:PIJ170"/>
    <mergeCell ref="PIK170:PIO170"/>
    <mergeCell ref="PIP170:PIT170"/>
    <mergeCell ref="PGW170:PHA170"/>
    <mergeCell ref="PHB170:PHF170"/>
    <mergeCell ref="PHG170:PHK170"/>
    <mergeCell ref="PHL170:PHP170"/>
    <mergeCell ref="PHQ170:PHU170"/>
    <mergeCell ref="PFX170:PGB170"/>
    <mergeCell ref="PGC170:PGG170"/>
    <mergeCell ref="PGH170:PGL170"/>
    <mergeCell ref="PGM170:PGQ170"/>
    <mergeCell ref="PGR170:PGV170"/>
    <mergeCell ref="PMQ170:PMU170"/>
    <mergeCell ref="PMV170:PMZ170"/>
    <mergeCell ref="PNA170:PNE170"/>
    <mergeCell ref="PNF170:PNJ170"/>
    <mergeCell ref="PNK170:PNO170"/>
    <mergeCell ref="PLR170:PLV170"/>
    <mergeCell ref="PLW170:PMA170"/>
    <mergeCell ref="PMB170:PMF170"/>
    <mergeCell ref="PMG170:PMK170"/>
    <mergeCell ref="PML170:PMP170"/>
    <mergeCell ref="PKS170:PKW170"/>
    <mergeCell ref="PKX170:PLB170"/>
    <mergeCell ref="PLC170:PLG170"/>
    <mergeCell ref="PLH170:PLL170"/>
    <mergeCell ref="PLM170:PLQ170"/>
    <mergeCell ref="PJT170:PJX170"/>
    <mergeCell ref="PJY170:PKC170"/>
    <mergeCell ref="PKD170:PKH170"/>
    <mergeCell ref="PKI170:PKM170"/>
    <mergeCell ref="PKN170:PKR170"/>
    <mergeCell ref="PQM170:PQQ170"/>
    <mergeCell ref="PQR170:PQV170"/>
    <mergeCell ref="PQW170:PRA170"/>
    <mergeCell ref="PRB170:PRF170"/>
    <mergeCell ref="PRG170:PRK170"/>
    <mergeCell ref="PPN170:PPR170"/>
    <mergeCell ref="PPS170:PPW170"/>
    <mergeCell ref="PPX170:PQB170"/>
    <mergeCell ref="PQC170:PQG170"/>
    <mergeCell ref="PQH170:PQL170"/>
    <mergeCell ref="POO170:POS170"/>
    <mergeCell ref="POT170:POX170"/>
    <mergeCell ref="POY170:PPC170"/>
    <mergeCell ref="PPD170:PPH170"/>
    <mergeCell ref="PPI170:PPM170"/>
    <mergeCell ref="PNP170:PNT170"/>
    <mergeCell ref="PNU170:PNY170"/>
    <mergeCell ref="PNZ170:POD170"/>
    <mergeCell ref="POE170:POI170"/>
    <mergeCell ref="POJ170:PON170"/>
    <mergeCell ref="PUI170:PUM170"/>
    <mergeCell ref="PUN170:PUR170"/>
    <mergeCell ref="PUS170:PUW170"/>
    <mergeCell ref="PUX170:PVB170"/>
    <mergeCell ref="PVC170:PVG170"/>
    <mergeCell ref="PTJ170:PTN170"/>
    <mergeCell ref="PTO170:PTS170"/>
    <mergeCell ref="PTT170:PTX170"/>
    <mergeCell ref="PTY170:PUC170"/>
    <mergeCell ref="PUD170:PUH170"/>
    <mergeCell ref="PSK170:PSO170"/>
    <mergeCell ref="PSP170:PST170"/>
    <mergeCell ref="PSU170:PSY170"/>
    <mergeCell ref="PSZ170:PTD170"/>
    <mergeCell ref="PTE170:PTI170"/>
    <mergeCell ref="PRL170:PRP170"/>
    <mergeCell ref="PRQ170:PRU170"/>
    <mergeCell ref="PRV170:PRZ170"/>
    <mergeCell ref="PSA170:PSE170"/>
    <mergeCell ref="PSF170:PSJ170"/>
    <mergeCell ref="PYE170:PYI170"/>
    <mergeCell ref="PYJ170:PYN170"/>
    <mergeCell ref="PYO170:PYS170"/>
    <mergeCell ref="PYT170:PYX170"/>
    <mergeCell ref="PYY170:PZC170"/>
    <mergeCell ref="PXF170:PXJ170"/>
    <mergeCell ref="PXK170:PXO170"/>
    <mergeCell ref="PXP170:PXT170"/>
    <mergeCell ref="PXU170:PXY170"/>
    <mergeCell ref="PXZ170:PYD170"/>
    <mergeCell ref="PWG170:PWK170"/>
    <mergeCell ref="PWL170:PWP170"/>
    <mergeCell ref="PWQ170:PWU170"/>
    <mergeCell ref="PWV170:PWZ170"/>
    <mergeCell ref="PXA170:PXE170"/>
    <mergeCell ref="PVH170:PVL170"/>
    <mergeCell ref="PVM170:PVQ170"/>
    <mergeCell ref="PVR170:PVV170"/>
    <mergeCell ref="PVW170:PWA170"/>
    <mergeCell ref="PWB170:PWF170"/>
    <mergeCell ref="QCA170:QCE170"/>
    <mergeCell ref="QCF170:QCJ170"/>
    <mergeCell ref="QCK170:QCO170"/>
    <mergeCell ref="QCP170:QCT170"/>
    <mergeCell ref="QCU170:QCY170"/>
    <mergeCell ref="QBB170:QBF170"/>
    <mergeCell ref="QBG170:QBK170"/>
    <mergeCell ref="QBL170:QBP170"/>
    <mergeCell ref="QBQ170:QBU170"/>
    <mergeCell ref="QBV170:QBZ170"/>
    <mergeCell ref="QAC170:QAG170"/>
    <mergeCell ref="QAH170:QAL170"/>
    <mergeCell ref="QAM170:QAQ170"/>
    <mergeCell ref="QAR170:QAV170"/>
    <mergeCell ref="QAW170:QBA170"/>
    <mergeCell ref="PZD170:PZH170"/>
    <mergeCell ref="PZI170:PZM170"/>
    <mergeCell ref="PZN170:PZR170"/>
    <mergeCell ref="PZS170:PZW170"/>
    <mergeCell ref="PZX170:QAB170"/>
    <mergeCell ref="QFW170:QGA170"/>
    <mergeCell ref="QGB170:QGF170"/>
    <mergeCell ref="QGG170:QGK170"/>
    <mergeCell ref="QGL170:QGP170"/>
    <mergeCell ref="QGQ170:QGU170"/>
    <mergeCell ref="QEX170:QFB170"/>
    <mergeCell ref="QFC170:QFG170"/>
    <mergeCell ref="QFH170:QFL170"/>
    <mergeCell ref="QFM170:QFQ170"/>
    <mergeCell ref="QFR170:QFV170"/>
    <mergeCell ref="QDY170:QEC170"/>
    <mergeCell ref="QED170:QEH170"/>
    <mergeCell ref="QEI170:QEM170"/>
    <mergeCell ref="QEN170:QER170"/>
    <mergeCell ref="QES170:QEW170"/>
    <mergeCell ref="QCZ170:QDD170"/>
    <mergeCell ref="QDE170:QDI170"/>
    <mergeCell ref="QDJ170:QDN170"/>
    <mergeCell ref="QDO170:QDS170"/>
    <mergeCell ref="QDT170:QDX170"/>
    <mergeCell ref="QJS170:QJW170"/>
    <mergeCell ref="QJX170:QKB170"/>
    <mergeCell ref="QKC170:QKG170"/>
    <mergeCell ref="QKH170:QKL170"/>
    <mergeCell ref="QKM170:QKQ170"/>
    <mergeCell ref="QIT170:QIX170"/>
    <mergeCell ref="QIY170:QJC170"/>
    <mergeCell ref="QJD170:QJH170"/>
    <mergeCell ref="QJI170:QJM170"/>
    <mergeCell ref="QJN170:QJR170"/>
    <mergeCell ref="QHU170:QHY170"/>
    <mergeCell ref="QHZ170:QID170"/>
    <mergeCell ref="QIE170:QII170"/>
    <mergeCell ref="QIJ170:QIN170"/>
    <mergeCell ref="QIO170:QIS170"/>
    <mergeCell ref="QGV170:QGZ170"/>
    <mergeCell ref="QHA170:QHE170"/>
    <mergeCell ref="QHF170:QHJ170"/>
    <mergeCell ref="QHK170:QHO170"/>
    <mergeCell ref="QHP170:QHT170"/>
    <mergeCell ref="QNO170:QNS170"/>
    <mergeCell ref="QNT170:QNX170"/>
    <mergeCell ref="QNY170:QOC170"/>
    <mergeCell ref="QOD170:QOH170"/>
    <mergeCell ref="QOI170:QOM170"/>
    <mergeCell ref="QMP170:QMT170"/>
    <mergeCell ref="QMU170:QMY170"/>
    <mergeCell ref="QMZ170:QND170"/>
    <mergeCell ref="QNE170:QNI170"/>
    <mergeCell ref="QNJ170:QNN170"/>
    <mergeCell ref="QLQ170:QLU170"/>
    <mergeCell ref="QLV170:QLZ170"/>
    <mergeCell ref="QMA170:QME170"/>
    <mergeCell ref="QMF170:QMJ170"/>
    <mergeCell ref="QMK170:QMO170"/>
    <mergeCell ref="QKR170:QKV170"/>
    <mergeCell ref="QKW170:QLA170"/>
    <mergeCell ref="QLB170:QLF170"/>
    <mergeCell ref="QLG170:QLK170"/>
    <mergeCell ref="QLL170:QLP170"/>
    <mergeCell ref="QRK170:QRO170"/>
    <mergeCell ref="QRP170:QRT170"/>
    <mergeCell ref="QRU170:QRY170"/>
    <mergeCell ref="QRZ170:QSD170"/>
    <mergeCell ref="QSE170:QSI170"/>
    <mergeCell ref="QQL170:QQP170"/>
    <mergeCell ref="QQQ170:QQU170"/>
    <mergeCell ref="QQV170:QQZ170"/>
    <mergeCell ref="QRA170:QRE170"/>
    <mergeCell ref="QRF170:QRJ170"/>
    <mergeCell ref="QPM170:QPQ170"/>
    <mergeCell ref="QPR170:QPV170"/>
    <mergeCell ref="QPW170:QQA170"/>
    <mergeCell ref="QQB170:QQF170"/>
    <mergeCell ref="QQG170:QQK170"/>
    <mergeCell ref="QON170:QOR170"/>
    <mergeCell ref="QOS170:QOW170"/>
    <mergeCell ref="QOX170:QPB170"/>
    <mergeCell ref="QPC170:QPG170"/>
    <mergeCell ref="QPH170:QPL170"/>
    <mergeCell ref="QVG170:QVK170"/>
    <mergeCell ref="QVL170:QVP170"/>
    <mergeCell ref="QVQ170:QVU170"/>
    <mergeCell ref="QVV170:QVZ170"/>
    <mergeCell ref="QWA170:QWE170"/>
    <mergeCell ref="QUH170:QUL170"/>
    <mergeCell ref="QUM170:QUQ170"/>
    <mergeCell ref="QUR170:QUV170"/>
    <mergeCell ref="QUW170:QVA170"/>
    <mergeCell ref="QVB170:QVF170"/>
    <mergeCell ref="QTI170:QTM170"/>
    <mergeCell ref="QTN170:QTR170"/>
    <mergeCell ref="QTS170:QTW170"/>
    <mergeCell ref="QTX170:QUB170"/>
    <mergeCell ref="QUC170:QUG170"/>
    <mergeCell ref="QSJ170:QSN170"/>
    <mergeCell ref="QSO170:QSS170"/>
    <mergeCell ref="QST170:QSX170"/>
    <mergeCell ref="QSY170:QTC170"/>
    <mergeCell ref="QTD170:QTH170"/>
    <mergeCell ref="QZC170:QZG170"/>
    <mergeCell ref="QZH170:QZL170"/>
    <mergeCell ref="QZM170:QZQ170"/>
    <mergeCell ref="QZR170:QZV170"/>
    <mergeCell ref="QZW170:RAA170"/>
    <mergeCell ref="QYD170:QYH170"/>
    <mergeCell ref="QYI170:QYM170"/>
    <mergeCell ref="QYN170:QYR170"/>
    <mergeCell ref="QYS170:QYW170"/>
    <mergeCell ref="QYX170:QZB170"/>
    <mergeCell ref="QXE170:QXI170"/>
    <mergeCell ref="QXJ170:QXN170"/>
    <mergeCell ref="QXO170:QXS170"/>
    <mergeCell ref="QXT170:QXX170"/>
    <mergeCell ref="QXY170:QYC170"/>
    <mergeCell ref="QWF170:QWJ170"/>
    <mergeCell ref="QWK170:QWO170"/>
    <mergeCell ref="QWP170:QWT170"/>
    <mergeCell ref="QWU170:QWY170"/>
    <mergeCell ref="QWZ170:QXD170"/>
    <mergeCell ref="RCY170:RDC170"/>
    <mergeCell ref="RDD170:RDH170"/>
    <mergeCell ref="RDI170:RDM170"/>
    <mergeCell ref="RDN170:RDR170"/>
    <mergeCell ref="RDS170:RDW170"/>
    <mergeCell ref="RBZ170:RCD170"/>
    <mergeCell ref="RCE170:RCI170"/>
    <mergeCell ref="RCJ170:RCN170"/>
    <mergeCell ref="RCO170:RCS170"/>
    <mergeCell ref="RCT170:RCX170"/>
    <mergeCell ref="RBA170:RBE170"/>
    <mergeCell ref="RBF170:RBJ170"/>
    <mergeCell ref="RBK170:RBO170"/>
    <mergeCell ref="RBP170:RBT170"/>
    <mergeCell ref="RBU170:RBY170"/>
    <mergeCell ref="RAB170:RAF170"/>
    <mergeCell ref="RAG170:RAK170"/>
    <mergeCell ref="RAL170:RAP170"/>
    <mergeCell ref="RAQ170:RAU170"/>
    <mergeCell ref="RAV170:RAZ170"/>
    <mergeCell ref="RGU170:RGY170"/>
    <mergeCell ref="RGZ170:RHD170"/>
    <mergeCell ref="RHE170:RHI170"/>
    <mergeCell ref="RHJ170:RHN170"/>
    <mergeCell ref="RHO170:RHS170"/>
    <mergeCell ref="RFV170:RFZ170"/>
    <mergeCell ref="RGA170:RGE170"/>
    <mergeCell ref="RGF170:RGJ170"/>
    <mergeCell ref="RGK170:RGO170"/>
    <mergeCell ref="RGP170:RGT170"/>
    <mergeCell ref="REW170:RFA170"/>
    <mergeCell ref="RFB170:RFF170"/>
    <mergeCell ref="RFG170:RFK170"/>
    <mergeCell ref="RFL170:RFP170"/>
    <mergeCell ref="RFQ170:RFU170"/>
    <mergeCell ref="RDX170:REB170"/>
    <mergeCell ref="REC170:REG170"/>
    <mergeCell ref="REH170:REL170"/>
    <mergeCell ref="REM170:REQ170"/>
    <mergeCell ref="RER170:REV170"/>
    <mergeCell ref="RKQ170:RKU170"/>
    <mergeCell ref="RKV170:RKZ170"/>
    <mergeCell ref="RLA170:RLE170"/>
    <mergeCell ref="RLF170:RLJ170"/>
    <mergeCell ref="RLK170:RLO170"/>
    <mergeCell ref="RJR170:RJV170"/>
    <mergeCell ref="RJW170:RKA170"/>
    <mergeCell ref="RKB170:RKF170"/>
    <mergeCell ref="RKG170:RKK170"/>
    <mergeCell ref="RKL170:RKP170"/>
    <mergeCell ref="RIS170:RIW170"/>
    <mergeCell ref="RIX170:RJB170"/>
    <mergeCell ref="RJC170:RJG170"/>
    <mergeCell ref="RJH170:RJL170"/>
    <mergeCell ref="RJM170:RJQ170"/>
    <mergeCell ref="RHT170:RHX170"/>
    <mergeCell ref="RHY170:RIC170"/>
    <mergeCell ref="RID170:RIH170"/>
    <mergeCell ref="RII170:RIM170"/>
    <mergeCell ref="RIN170:RIR170"/>
    <mergeCell ref="ROM170:ROQ170"/>
    <mergeCell ref="ROR170:ROV170"/>
    <mergeCell ref="ROW170:RPA170"/>
    <mergeCell ref="RPB170:RPF170"/>
    <mergeCell ref="RPG170:RPK170"/>
    <mergeCell ref="RNN170:RNR170"/>
    <mergeCell ref="RNS170:RNW170"/>
    <mergeCell ref="RNX170:ROB170"/>
    <mergeCell ref="ROC170:ROG170"/>
    <mergeCell ref="ROH170:ROL170"/>
    <mergeCell ref="RMO170:RMS170"/>
    <mergeCell ref="RMT170:RMX170"/>
    <mergeCell ref="RMY170:RNC170"/>
    <mergeCell ref="RND170:RNH170"/>
    <mergeCell ref="RNI170:RNM170"/>
    <mergeCell ref="RLP170:RLT170"/>
    <mergeCell ref="RLU170:RLY170"/>
    <mergeCell ref="RLZ170:RMD170"/>
    <mergeCell ref="RME170:RMI170"/>
    <mergeCell ref="RMJ170:RMN170"/>
    <mergeCell ref="RSI170:RSM170"/>
    <mergeCell ref="RSN170:RSR170"/>
    <mergeCell ref="RSS170:RSW170"/>
    <mergeCell ref="RSX170:RTB170"/>
    <mergeCell ref="RTC170:RTG170"/>
    <mergeCell ref="RRJ170:RRN170"/>
    <mergeCell ref="RRO170:RRS170"/>
    <mergeCell ref="RRT170:RRX170"/>
    <mergeCell ref="RRY170:RSC170"/>
    <mergeCell ref="RSD170:RSH170"/>
    <mergeCell ref="RQK170:RQO170"/>
    <mergeCell ref="RQP170:RQT170"/>
    <mergeCell ref="RQU170:RQY170"/>
    <mergeCell ref="RQZ170:RRD170"/>
    <mergeCell ref="RRE170:RRI170"/>
    <mergeCell ref="RPL170:RPP170"/>
    <mergeCell ref="RPQ170:RPU170"/>
    <mergeCell ref="RPV170:RPZ170"/>
    <mergeCell ref="RQA170:RQE170"/>
    <mergeCell ref="RQF170:RQJ170"/>
    <mergeCell ref="RWE170:RWI170"/>
    <mergeCell ref="RWJ170:RWN170"/>
    <mergeCell ref="RWO170:RWS170"/>
    <mergeCell ref="RWT170:RWX170"/>
    <mergeCell ref="RWY170:RXC170"/>
    <mergeCell ref="RVF170:RVJ170"/>
    <mergeCell ref="RVK170:RVO170"/>
    <mergeCell ref="RVP170:RVT170"/>
    <mergeCell ref="RVU170:RVY170"/>
    <mergeCell ref="RVZ170:RWD170"/>
    <mergeCell ref="RUG170:RUK170"/>
    <mergeCell ref="RUL170:RUP170"/>
    <mergeCell ref="RUQ170:RUU170"/>
    <mergeCell ref="RUV170:RUZ170"/>
    <mergeCell ref="RVA170:RVE170"/>
    <mergeCell ref="RTH170:RTL170"/>
    <mergeCell ref="RTM170:RTQ170"/>
    <mergeCell ref="RTR170:RTV170"/>
    <mergeCell ref="RTW170:RUA170"/>
    <mergeCell ref="RUB170:RUF170"/>
    <mergeCell ref="SAA170:SAE170"/>
    <mergeCell ref="SAF170:SAJ170"/>
    <mergeCell ref="SAK170:SAO170"/>
    <mergeCell ref="SAP170:SAT170"/>
    <mergeCell ref="SAU170:SAY170"/>
    <mergeCell ref="RZB170:RZF170"/>
    <mergeCell ref="RZG170:RZK170"/>
    <mergeCell ref="RZL170:RZP170"/>
    <mergeCell ref="RZQ170:RZU170"/>
    <mergeCell ref="RZV170:RZZ170"/>
    <mergeCell ref="RYC170:RYG170"/>
    <mergeCell ref="RYH170:RYL170"/>
    <mergeCell ref="RYM170:RYQ170"/>
    <mergeCell ref="RYR170:RYV170"/>
    <mergeCell ref="RYW170:RZA170"/>
    <mergeCell ref="RXD170:RXH170"/>
    <mergeCell ref="RXI170:RXM170"/>
    <mergeCell ref="RXN170:RXR170"/>
    <mergeCell ref="RXS170:RXW170"/>
    <mergeCell ref="RXX170:RYB170"/>
    <mergeCell ref="SDW170:SEA170"/>
    <mergeCell ref="SEB170:SEF170"/>
    <mergeCell ref="SEG170:SEK170"/>
    <mergeCell ref="SEL170:SEP170"/>
    <mergeCell ref="SEQ170:SEU170"/>
    <mergeCell ref="SCX170:SDB170"/>
    <mergeCell ref="SDC170:SDG170"/>
    <mergeCell ref="SDH170:SDL170"/>
    <mergeCell ref="SDM170:SDQ170"/>
    <mergeCell ref="SDR170:SDV170"/>
    <mergeCell ref="SBY170:SCC170"/>
    <mergeCell ref="SCD170:SCH170"/>
    <mergeCell ref="SCI170:SCM170"/>
    <mergeCell ref="SCN170:SCR170"/>
    <mergeCell ref="SCS170:SCW170"/>
    <mergeCell ref="SAZ170:SBD170"/>
    <mergeCell ref="SBE170:SBI170"/>
    <mergeCell ref="SBJ170:SBN170"/>
    <mergeCell ref="SBO170:SBS170"/>
    <mergeCell ref="SBT170:SBX170"/>
    <mergeCell ref="SHS170:SHW170"/>
    <mergeCell ref="SHX170:SIB170"/>
    <mergeCell ref="SIC170:SIG170"/>
    <mergeCell ref="SIH170:SIL170"/>
    <mergeCell ref="SIM170:SIQ170"/>
    <mergeCell ref="SGT170:SGX170"/>
    <mergeCell ref="SGY170:SHC170"/>
    <mergeCell ref="SHD170:SHH170"/>
    <mergeCell ref="SHI170:SHM170"/>
    <mergeCell ref="SHN170:SHR170"/>
    <mergeCell ref="SFU170:SFY170"/>
    <mergeCell ref="SFZ170:SGD170"/>
    <mergeCell ref="SGE170:SGI170"/>
    <mergeCell ref="SGJ170:SGN170"/>
    <mergeCell ref="SGO170:SGS170"/>
    <mergeCell ref="SEV170:SEZ170"/>
    <mergeCell ref="SFA170:SFE170"/>
    <mergeCell ref="SFF170:SFJ170"/>
    <mergeCell ref="SFK170:SFO170"/>
    <mergeCell ref="SFP170:SFT170"/>
    <mergeCell ref="SLO170:SLS170"/>
    <mergeCell ref="SLT170:SLX170"/>
    <mergeCell ref="SLY170:SMC170"/>
    <mergeCell ref="SMD170:SMH170"/>
    <mergeCell ref="SMI170:SMM170"/>
    <mergeCell ref="SKP170:SKT170"/>
    <mergeCell ref="SKU170:SKY170"/>
    <mergeCell ref="SKZ170:SLD170"/>
    <mergeCell ref="SLE170:SLI170"/>
    <mergeCell ref="SLJ170:SLN170"/>
    <mergeCell ref="SJQ170:SJU170"/>
    <mergeCell ref="SJV170:SJZ170"/>
    <mergeCell ref="SKA170:SKE170"/>
    <mergeCell ref="SKF170:SKJ170"/>
    <mergeCell ref="SKK170:SKO170"/>
    <mergeCell ref="SIR170:SIV170"/>
    <mergeCell ref="SIW170:SJA170"/>
    <mergeCell ref="SJB170:SJF170"/>
    <mergeCell ref="SJG170:SJK170"/>
    <mergeCell ref="SJL170:SJP170"/>
    <mergeCell ref="SPK170:SPO170"/>
    <mergeCell ref="SPP170:SPT170"/>
    <mergeCell ref="SPU170:SPY170"/>
    <mergeCell ref="SPZ170:SQD170"/>
    <mergeCell ref="SQE170:SQI170"/>
    <mergeCell ref="SOL170:SOP170"/>
    <mergeCell ref="SOQ170:SOU170"/>
    <mergeCell ref="SOV170:SOZ170"/>
    <mergeCell ref="SPA170:SPE170"/>
    <mergeCell ref="SPF170:SPJ170"/>
    <mergeCell ref="SNM170:SNQ170"/>
    <mergeCell ref="SNR170:SNV170"/>
    <mergeCell ref="SNW170:SOA170"/>
    <mergeCell ref="SOB170:SOF170"/>
    <mergeCell ref="SOG170:SOK170"/>
    <mergeCell ref="SMN170:SMR170"/>
    <mergeCell ref="SMS170:SMW170"/>
    <mergeCell ref="SMX170:SNB170"/>
    <mergeCell ref="SNC170:SNG170"/>
    <mergeCell ref="SNH170:SNL170"/>
    <mergeCell ref="STG170:STK170"/>
    <mergeCell ref="STL170:STP170"/>
    <mergeCell ref="STQ170:STU170"/>
    <mergeCell ref="STV170:STZ170"/>
    <mergeCell ref="SUA170:SUE170"/>
    <mergeCell ref="SSH170:SSL170"/>
    <mergeCell ref="SSM170:SSQ170"/>
    <mergeCell ref="SSR170:SSV170"/>
    <mergeCell ref="SSW170:STA170"/>
    <mergeCell ref="STB170:STF170"/>
    <mergeCell ref="SRI170:SRM170"/>
    <mergeCell ref="SRN170:SRR170"/>
    <mergeCell ref="SRS170:SRW170"/>
    <mergeCell ref="SRX170:SSB170"/>
    <mergeCell ref="SSC170:SSG170"/>
    <mergeCell ref="SQJ170:SQN170"/>
    <mergeCell ref="SQO170:SQS170"/>
    <mergeCell ref="SQT170:SQX170"/>
    <mergeCell ref="SQY170:SRC170"/>
    <mergeCell ref="SRD170:SRH170"/>
    <mergeCell ref="SXC170:SXG170"/>
    <mergeCell ref="SXH170:SXL170"/>
    <mergeCell ref="SXM170:SXQ170"/>
    <mergeCell ref="SXR170:SXV170"/>
    <mergeCell ref="SXW170:SYA170"/>
    <mergeCell ref="SWD170:SWH170"/>
    <mergeCell ref="SWI170:SWM170"/>
    <mergeCell ref="SWN170:SWR170"/>
    <mergeCell ref="SWS170:SWW170"/>
    <mergeCell ref="SWX170:SXB170"/>
    <mergeCell ref="SVE170:SVI170"/>
    <mergeCell ref="SVJ170:SVN170"/>
    <mergeCell ref="SVO170:SVS170"/>
    <mergeCell ref="SVT170:SVX170"/>
    <mergeCell ref="SVY170:SWC170"/>
    <mergeCell ref="SUF170:SUJ170"/>
    <mergeCell ref="SUK170:SUO170"/>
    <mergeCell ref="SUP170:SUT170"/>
    <mergeCell ref="SUU170:SUY170"/>
    <mergeCell ref="SUZ170:SVD170"/>
    <mergeCell ref="TAY170:TBC170"/>
    <mergeCell ref="TBD170:TBH170"/>
    <mergeCell ref="TBI170:TBM170"/>
    <mergeCell ref="TBN170:TBR170"/>
    <mergeCell ref="TBS170:TBW170"/>
    <mergeCell ref="SZZ170:TAD170"/>
    <mergeCell ref="TAE170:TAI170"/>
    <mergeCell ref="TAJ170:TAN170"/>
    <mergeCell ref="TAO170:TAS170"/>
    <mergeCell ref="TAT170:TAX170"/>
    <mergeCell ref="SZA170:SZE170"/>
    <mergeCell ref="SZF170:SZJ170"/>
    <mergeCell ref="SZK170:SZO170"/>
    <mergeCell ref="SZP170:SZT170"/>
    <mergeCell ref="SZU170:SZY170"/>
    <mergeCell ref="SYB170:SYF170"/>
    <mergeCell ref="SYG170:SYK170"/>
    <mergeCell ref="SYL170:SYP170"/>
    <mergeCell ref="SYQ170:SYU170"/>
    <mergeCell ref="SYV170:SYZ170"/>
    <mergeCell ref="TEU170:TEY170"/>
    <mergeCell ref="TEZ170:TFD170"/>
    <mergeCell ref="TFE170:TFI170"/>
    <mergeCell ref="TFJ170:TFN170"/>
    <mergeCell ref="TFO170:TFS170"/>
    <mergeCell ref="TDV170:TDZ170"/>
    <mergeCell ref="TEA170:TEE170"/>
    <mergeCell ref="TEF170:TEJ170"/>
    <mergeCell ref="TEK170:TEO170"/>
    <mergeCell ref="TEP170:TET170"/>
    <mergeCell ref="TCW170:TDA170"/>
    <mergeCell ref="TDB170:TDF170"/>
    <mergeCell ref="TDG170:TDK170"/>
    <mergeCell ref="TDL170:TDP170"/>
    <mergeCell ref="TDQ170:TDU170"/>
    <mergeCell ref="TBX170:TCB170"/>
    <mergeCell ref="TCC170:TCG170"/>
    <mergeCell ref="TCH170:TCL170"/>
    <mergeCell ref="TCM170:TCQ170"/>
    <mergeCell ref="TCR170:TCV170"/>
    <mergeCell ref="TIQ170:TIU170"/>
    <mergeCell ref="TIV170:TIZ170"/>
    <mergeCell ref="TJA170:TJE170"/>
    <mergeCell ref="TJF170:TJJ170"/>
    <mergeCell ref="TJK170:TJO170"/>
    <mergeCell ref="THR170:THV170"/>
    <mergeCell ref="THW170:TIA170"/>
    <mergeCell ref="TIB170:TIF170"/>
    <mergeCell ref="TIG170:TIK170"/>
    <mergeCell ref="TIL170:TIP170"/>
    <mergeCell ref="TGS170:TGW170"/>
    <mergeCell ref="TGX170:THB170"/>
    <mergeCell ref="THC170:THG170"/>
    <mergeCell ref="THH170:THL170"/>
    <mergeCell ref="THM170:THQ170"/>
    <mergeCell ref="TFT170:TFX170"/>
    <mergeCell ref="TFY170:TGC170"/>
    <mergeCell ref="TGD170:TGH170"/>
    <mergeCell ref="TGI170:TGM170"/>
    <mergeCell ref="TGN170:TGR170"/>
    <mergeCell ref="TMM170:TMQ170"/>
    <mergeCell ref="TMR170:TMV170"/>
    <mergeCell ref="TMW170:TNA170"/>
    <mergeCell ref="TNB170:TNF170"/>
    <mergeCell ref="TNG170:TNK170"/>
    <mergeCell ref="TLN170:TLR170"/>
    <mergeCell ref="TLS170:TLW170"/>
    <mergeCell ref="TLX170:TMB170"/>
    <mergeCell ref="TMC170:TMG170"/>
    <mergeCell ref="TMH170:TML170"/>
    <mergeCell ref="TKO170:TKS170"/>
    <mergeCell ref="TKT170:TKX170"/>
    <mergeCell ref="TKY170:TLC170"/>
    <mergeCell ref="TLD170:TLH170"/>
    <mergeCell ref="TLI170:TLM170"/>
    <mergeCell ref="TJP170:TJT170"/>
    <mergeCell ref="TJU170:TJY170"/>
    <mergeCell ref="TJZ170:TKD170"/>
    <mergeCell ref="TKE170:TKI170"/>
    <mergeCell ref="TKJ170:TKN170"/>
    <mergeCell ref="TQI170:TQM170"/>
    <mergeCell ref="TQN170:TQR170"/>
    <mergeCell ref="TQS170:TQW170"/>
    <mergeCell ref="TQX170:TRB170"/>
    <mergeCell ref="TRC170:TRG170"/>
    <mergeCell ref="TPJ170:TPN170"/>
    <mergeCell ref="TPO170:TPS170"/>
    <mergeCell ref="TPT170:TPX170"/>
    <mergeCell ref="TPY170:TQC170"/>
    <mergeCell ref="TQD170:TQH170"/>
    <mergeCell ref="TOK170:TOO170"/>
    <mergeCell ref="TOP170:TOT170"/>
    <mergeCell ref="TOU170:TOY170"/>
    <mergeCell ref="TOZ170:TPD170"/>
    <mergeCell ref="TPE170:TPI170"/>
    <mergeCell ref="TNL170:TNP170"/>
    <mergeCell ref="TNQ170:TNU170"/>
    <mergeCell ref="TNV170:TNZ170"/>
    <mergeCell ref="TOA170:TOE170"/>
    <mergeCell ref="TOF170:TOJ170"/>
    <mergeCell ref="TUE170:TUI170"/>
    <mergeCell ref="TUJ170:TUN170"/>
    <mergeCell ref="TUO170:TUS170"/>
    <mergeCell ref="TUT170:TUX170"/>
    <mergeCell ref="TUY170:TVC170"/>
    <mergeCell ref="TTF170:TTJ170"/>
    <mergeCell ref="TTK170:TTO170"/>
    <mergeCell ref="TTP170:TTT170"/>
    <mergeCell ref="TTU170:TTY170"/>
    <mergeCell ref="TTZ170:TUD170"/>
    <mergeCell ref="TSG170:TSK170"/>
    <mergeCell ref="TSL170:TSP170"/>
    <mergeCell ref="TSQ170:TSU170"/>
    <mergeCell ref="TSV170:TSZ170"/>
    <mergeCell ref="TTA170:TTE170"/>
    <mergeCell ref="TRH170:TRL170"/>
    <mergeCell ref="TRM170:TRQ170"/>
    <mergeCell ref="TRR170:TRV170"/>
    <mergeCell ref="TRW170:TSA170"/>
    <mergeCell ref="TSB170:TSF170"/>
    <mergeCell ref="TYA170:TYE170"/>
    <mergeCell ref="TYF170:TYJ170"/>
    <mergeCell ref="TYK170:TYO170"/>
    <mergeCell ref="TYP170:TYT170"/>
    <mergeCell ref="TYU170:TYY170"/>
    <mergeCell ref="TXB170:TXF170"/>
    <mergeCell ref="TXG170:TXK170"/>
    <mergeCell ref="TXL170:TXP170"/>
    <mergeCell ref="TXQ170:TXU170"/>
    <mergeCell ref="TXV170:TXZ170"/>
    <mergeCell ref="TWC170:TWG170"/>
    <mergeCell ref="TWH170:TWL170"/>
    <mergeCell ref="TWM170:TWQ170"/>
    <mergeCell ref="TWR170:TWV170"/>
    <mergeCell ref="TWW170:TXA170"/>
    <mergeCell ref="TVD170:TVH170"/>
    <mergeCell ref="TVI170:TVM170"/>
    <mergeCell ref="TVN170:TVR170"/>
    <mergeCell ref="TVS170:TVW170"/>
    <mergeCell ref="TVX170:TWB170"/>
    <mergeCell ref="UBW170:UCA170"/>
    <mergeCell ref="UCB170:UCF170"/>
    <mergeCell ref="UCG170:UCK170"/>
    <mergeCell ref="UCL170:UCP170"/>
    <mergeCell ref="UCQ170:UCU170"/>
    <mergeCell ref="UAX170:UBB170"/>
    <mergeCell ref="UBC170:UBG170"/>
    <mergeCell ref="UBH170:UBL170"/>
    <mergeCell ref="UBM170:UBQ170"/>
    <mergeCell ref="UBR170:UBV170"/>
    <mergeCell ref="TZY170:UAC170"/>
    <mergeCell ref="UAD170:UAH170"/>
    <mergeCell ref="UAI170:UAM170"/>
    <mergeCell ref="UAN170:UAR170"/>
    <mergeCell ref="UAS170:UAW170"/>
    <mergeCell ref="TYZ170:TZD170"/>
    <mergeCell ref="TZE170:TZI170"/>
    <mergeCell ref="TZJ170:TZN170"/>
    <mergeCell ref="TZO170:TZS170"/>
    <mergeCell ref="TZT170:TZX170"/>
    <mergeCell ref="UFS170:UFW170"/>
    <mergeCell ref="UFX170:UGB170"/>
    <mergeCell ref="UGC170:UGG170"/>
    <mergeCell ref="UGH170:UGL170"/>
    <mergeCell ref="UGM170:UGQ170"/>
    <mergeCell ref="UET170:UEX170"/>
    <mergeCell ref="UEY170:UFC170"/>
    <mergeCell ref="UFD170:UFH170"/>
    <mergeCell ref="UFI170:UFM170"/>
    <mergeCell ref="UFN170:UFR170"/>
    <mergeCell ref="UDU170:UDY170"/>
    <mergeCell ref="UDZ170:UED170"/>
    <mergeCell ref="UEE170:UEI170"/>
    <mergeCell ref="UEJ170:UEN170"/>
    <mergeCell ref="UEO170:UES170"/>
    <mergeCell ref="UCV170:UCZ170"/>
    <mergeCell ref="UDA170:UDE170"/>
    <mergeCell ref="UDF170:UDJ170"/>
    <mergeCell ref="UDK170:UDO170"/>
    <mergeCell ref="UDP170:UDT170"/>
    <mergeCell ref="UJO170:UJS170"/>
    <mergeCell ref="UJT170:UJX170"/>
    <mergeCell ref="UJY170:UKC170"/>
    <mergeCell ref="UKD170:UKH170"/>
    <mergeCell ref="UKI170:UKM170"/>
    <mergeCell ref="UIP170:UIT170"/>
    <mergeCell ref="UIU170:UIY170"/>
    <mergeCell ref="UIZ170:UJD170"/>
    <mergeCell ref="UJE170:UJI170"/>
    <mergeCell ref="UJJ170:UJN170"/>
    <mergeCell ref="UHQ170:UHU170"/>
    <mergeCell ref="UHV170:UHZ170"/>
    <mergeCell ref="UIA170:UIE170"/>
    <mergeCell ref="UIF170:UIJ170"/>
    <mergeCell ref="UIK170:UIO170"/>
    <mergeCell ref="UGR170:UGV170"/>
    <mergeCell ref="UGW170:UHA170"/>
    <mergeCell ref="UHB170:UHF170"/>
    <mergeCell ref="UHG170:UHK170"/>
    <mergeCell ref="UHL170:UHP170"/>
    <mergeCell ref="UNK170:UNO170"/>
    <mergeCell ref="UNP170:UNT170"/>
    <mergeCell ref="UNU170:UNY170"/>
    <mergeCell ref="UNZ170:UOD170"/>
    <mergeCell ref="UOE170:UOI170"/>
    <mergeCell ref="UML170:UMP170"/>
    <mergeCell ref="UMQ170:UMU170"/>
    <mergeCell ref="UMV170:UMZ170"/>
    <mergeCell ref="UNA170:UNE170"/>
    <mergeCell ref="UNF170:UNJ170"/>
    <mergeCell ref="ULM170:ULQ170"/>
    <mergeCell ref="ULR170:ULV170"/>
    <mergeCell ref="ULW170:UMA170"/>
    <mergeCell ref="UMB170:UMF170"/>
    <mergeCell ref="UMG170:UMK170"/>
    <mergeCell ref="UKN170:UKR170"/>
    <mergeCell ref="UKS170:UKW170"/>
    <mergeCell ref="UKX170:ULB170"/>
    <mergeCell ref="ULC170:ULG170"/>
    <mergeCell ref="ULH170:ULL170"/>
    <mergeCell ref="URG170:URK170"/>
    <mergeCell ref="URL170:URP170"/>
    <mergeCell ref="URQ170:URU170"/>
    <mergeCell ref="URV170:URZ170"/>
    <mergeCell ref="USA170:USE170"/>
    <mergeCell ref="UQH170:UQL170"/>
    <mergeCell ref="UQM170:UQQ170"/>
    <mergeCell ref="UQR170:UQV170"/>
    <mergeCell ref="UQW170:URA170"/>
    <mergeCell ref="URB170:URF170"/>
    <mergeCell ref="UPI170:UPM170"/>
    <mergeCell ref="UPN170:UPR170"/>
    <mergeCell ref="UPS170:UPW170"/>
    <mergeCell ref="UPX170:UQB170"/>
    <mergeCell ref="UQC170:UQG170"/>
    <mergeCell ref="UOJ170:UON170"/>
    <mergeCell ref="UOO170:UOS170"/>
    <mergeCell ref="UOT170:UOX170"/>
    <mergeCell ref="UOY170:UPC170"/>
    <mergeCell ref="UPD170:UPH170"/>
    <mergeCell ref="UVC170:UVG170"/>
    <mergeCell ref="UVH170:UVL170"/>
    <mergeCell ref="UVM170:UVQ170"/>
    <mergeCell ref="UVR170:UVV170"/>
    <mergeCell ref="UVW170:UWA170"/>
    <mergeCell ref="UUD170:UUH170"/>
    <mergeCell ref="UUI170:UUM170"/>
    <mergeCell ref="UUN170:UUR170"/>
    <mergeCell ref="UUS170:UUW170"/>
    <mergeCell ref="UUX170:UVB170"/>
    <mergeCell ref="UTE170:UTI170"/>
    <mergeCell ref="UTJ170:UTN170"/>
    <mergeCell ref="UTO170:UTS170"/>
    <mergeCell ref="UTT170:UTX170"/>
    <mergeCell ref="UTY170:UUC170"/>
    <mergeCell ref="USF170:USJ170"/>
    <mergeCell ref="USK170:USO170"/>
    <mergeCell ref="USP170:UST170"/>
    <mergeCell ref="USU170:USY170"/>
    <mergeCell ref="USZ170:UTD170"/>
    <mergeCell ref="UYY170:UZC170"/>
    <mergeCell ref="UZD170:UZH170"/>
    <mergeCell ref="UZI170:UZM170"/>
    <mergeCell ref="UZN170:UZR170"/>
    <mergeCell ref="UZS170:UZW170"/>
    <mergeCell ref="UXZ170:UYD170"/>
    <mergeCell ref="UYE170:UYI170"/>
    <mergeCell ref="UYJ170:UYN170"/>
    <mergeCell ref="UYO170:UYS170"/>
    <mergeCell ref="UYT170:UYX170"/>
    <mergeCell ref="UXA170:UXE170"/>
    <mergeCell ref="UXF170:UXJ170"/>
    <mergeCell ref="UXK170:UXO170"/>
    <mergeCell ref="UXP170:UXT170"/>
    <mergeCell ref="UXU170:UXY170"/>
    <mergeCell ref="UWB170:UWF170"/>
    <mergeCell ref="UWG170:UWK170"/>
    <mergeCell ref="UWL170:UWP170"/>
    <mergeCell ref="UWQ170:UWU170"/>
    <mergeCell ref="UWV170:UWZ170"/>
    <mergeCell ref="VCU170:VCY170"/>
    <mergeCell ref="VCZ170:VDD170"/>
    <mergeCell ref="VDE170:VDI170"/>
    <mergeCell ref="VDJ170:VDN170"/>
    <mergeCell ref="VDO170:VDS170"/>
    <mergeCell ref="VBV170:VBZ170"/>
    <mergeCell ref="VCA170:VCE170"/>
    <mergeCell ref="VCF170:VCJ170"/>
    <mergeCell ref="VCK170:VCO170"/>
    <mergeCell ref="VCP170:VCT170"/>
    <mergeCell ref="VAW170:VBA170"/>
    <mergeCell ref="VBB170:VBF170"/>
    <mergeCell ref="VBG170:VBK170"/>
    <mergeCell ref="VBL170:VBP170"/>
    <mergeCell ref="VBQ170:VBU170"/>
    <mergeCell ref="UZX170:VAB170"/>
    <mergeCell ref="VAC170:VAG170"/>
    <mergeCell ref="VAH170:VAL170"/>
    <mergeCell ref="VAM170:VAQ170"/>
    <mergeCell ref="VAR170:VAV170"/>
    <mergeCell ref="VGQ170:VGU170"/>
    <mergeCell ref="VGV170:VGZ170"/>
    <mergeCell ref="VHA170:VHE170"/>
    <mergeCell ref="VHF170:VHJ170"/>
    <mergeCell ref="VHK170:VHO170"/>
    <mergeCell ref="VFR170:VFV170"/>
    <mergeCell ref="VFW170:VGA170"/>
    <mergeCell ref="VGB170:VGF170"/>
    <mergeCell ref="VGG170:VGK170"/>
    <mergeCell ref="VGL170:VGP170"/>
    <mergeCell ref="VES170:VEW170"/>
    <mergeCell ref="VEX170:VFB170"/>
    <mergeCell ref="VFC170:VFG170"/>
    <mergeCell ref="VFH170:VFL170"/>
    <mergeCell ref="VFM170:VFQ170"/>
    <mergeCell ref="VDT170:VDX170"/>
    <mergeCell ref="VDY170:VEC170"/>
    <mergeCell ref="VED170:VEH170"/>
    <mergeCell ref="VEI170:VEM170"/>
    <mergeCell ref="VEN170:VER170"/>
    <mergeCell ref="VKM170:VKQ170"/>
    <mergeCell ref="VKR170:VKV170"/>
    <mergeCell ref="VKW170:VLA170"/>
    <mergeCell ref="VLB170:VLF170"/>
    <mergeCell ref="VLG170:VLK170"/>
    <mergeCell ref="VJN170:VJR170"/>
    <mergeCell ref="VJS170:VJW170"/>
    <mergeCell ref="VJX170:VKB170"/>
    <mergeCell ref="VKC170:VKG170"/>
    <mergeCell ref="VKH170:VKL170"/>
    <mergeCell ref="VIO170:VIS170"/>
    <mergeCell ref="VIT170:VIX170"/>
    <mergeCell ref="VIY170:VJC170"/>
    <mergeCell ref="VJD170:VJH170"/>
    <mergeCell ref="VJI170:VJM170"/>
    <mergeCell ref="VHP170:VHT170"/>
    <mergeCell ref="VHU170:VHY170"/>
    <mergeCell ref="VHZ170:VID170"/>
    <mergeCell ref="VIE170:VII170"/>
    <mergeCell ref="VIJ170:VIN170"/>
    <mergeCell ref="VOI170:VOM170"/>
    <mergeCell ref="VON170:VOR170"/>
    <mergeCell ref="VOS170:VOW170"/>
    <mergeCell ref="VOX170:VPB170"/>
    <mergeCell ref="VPC170:VPG170"/>
    <mergeCell ref="VNJ170:VNN170"/>
    <mergeCell ref="VNO170:VNS170"/>
    <mergeCell ref="VNT170:VNX170"/>
    <mergeCell ref="VNY170:VOC170"/>
    <mergeCell ref="VOD170:VOH170"/>
    <mergeCell ref="VMK170:VMO170"/>
    <mergeCell ref="VMP170:VMT170"/>
    <mergeCell ref="VMU170:VMY170"/>
    <mergeCell ref="VMZ170:VND170"/>
    <mergeCell ref="VNE170:VNI170"/>
    <mergeCell ref="VLL170:VLP170"/>
    <mergeCell ref="VLQ170:VLU170"/>
    <mergeCell ref="VLV170:VLZ170"/>
    <mergeCell ref="VMA170:VME170"/>
    <mergeCell ref="VMF170:VMJ170"/>
    <mergeCell ref="VSE170:VSI170"/>
    <mergeCell ref="VSJ170:VSN170"/>
    <mergeCell ref="VSO170:VSS170"/>
    <mergeCell ref="VST170:VSX170"/>
    <mergeCell ref="VSY170:VTC170"/>
    <mergeCell ref="VRF170:VRJ170"/>
    <mergeCell ref="VRK170:VRO170"/>
    <mergeCell ref="VRP170:VRT170"/>
    <mergeCell ref="VRU170:VRY170"/>
    <mergeCell ref="VRZ170:VSD170"/>
    <mergeCell ref="VQG170:VQK170"/>
    <mergeCell ref="VQL170:VQP170"/>
    <mergeCell ref="VQQ170:VQU170"/>
    <mergeCell ref="VQV170:VQZ170"/>
    <mergeCell ref="VRA170:VRE170"/>
    <mergeCell ref="VPH170:VPL170"/>
    <mergeCell ref="VPM170:VPQ170"/>
    <mergeCell ref="VPR170:VPV170"/>
    <mergeCell ref="VPW170:VQA170"/>
    <mergeCell ref="VQB170:VQF170"/>
    <mergeCell ref="VWA170:VWE170"/>
    <mergeCell ref="VWF170:VWJ170"/>
    <mergeCell ref="VWK170:VWO170"/>
    <mergeCell ref="VWP170:VWT170"/>
    <mergeCell ref="VWU170:VWY170"/>
    <mergeCell ref="VVB170:VVF170"/>
    <mergeCell ref="VVG170:VVK170"/>
    <mergeCell ref="VVL170:VVP170"/>
    <mergeCell ref="VVQ170:VVU170"/>
    <mergeCell ref="VVV170:VVZ170"/>
    <mergeCell ref="VUC170:VUG170"/>
    <mergeCell ref="VUH170:VUL170"/>
    <mergeCell ref="VUM170:VUQ170"/>
    <mergeCell ref="VUR170:VUV170"/>
    <mergeCell ref="VUW170:VVA170"/>
    <mergeCell ref="VTD170:VTH170"/>
    <mergeCell ref="VTI170:VTM170"/>
    <mergeCell ref="VTN170:VTR170"/>
    <mergeCell ref="VTS170:VTW170"/>
    <mergeCell ref="VTX170:VUB170"/>
    <mergeCell ref="VZW170:WAA170"/>
    <mergeCell ref="WAB170:WAF170"/>
    <mergeCell ref="WAG170:WAK170"/>
    <mergeCell ref="WAL170:WAP170"/>
    <mergeCell ref="WAQ170:WAU170"/>
    <mergeCell ref="VYX170:VZB170"/>
    <mergeCell ref="VZC170:VZG170"/>
    <mergeCell ref="VZH170:VZL170"/>
    <mergeCell ref="VZM170:VZQ170"/>
    <mergeCell ref="VZR170:VZV170"/>
    <mergeCell ref="VXY170:VYC170"/>
    <mergeCell ref="VYD170:VYH170"/>
    <mergeCell ref="VYI170:VYM170"/>
    <mergeCell ref="VYN170:VYR170"/>
    <mergeCell ref="VYS170:VYW170"/>
    <mergeCell ref="VWZ170:VXD170"/>
    <mergeCell ref="VXE170:VXI170"/>
    <mergeCell ref="VXJ170:VXN170"/>
    <mergeCell ref="VXO170:VXS170"/>
    <mergeCell ref="VXT170:VXX170"/>
    <mergeCell ref="WDS170:WDW170"/>
    <mergeCell ref="WDX170:WEB170"/>
    <mergeCell ref="WEC170:WEG170"/>
    <mergeCell ref="WEH170:WEL170"/>
    <mergeCell ref="WEM170:WEQ170"/>
    <mergeCell ref="WCT170:WCX170"/>
    <mergeCell ref="WCY170:WDC170"/>
    <mergeCell ref="WDD170:WDH170"/>
    <mergeCell ref="WDI170:WDM170"/>
    <mergeCell ref="WDN170:WDR170"/>
    <mergeCell ref="WBU170:WBY170"/>
    <mergeCell ref="WBZ170:WCD170"/>
    <mergeCell ref="WCE170:WCI170"/>
    <mergeCell ref="WCJ170:WCN170"/>
    <mergeCell ref="WCO170:WCS170"/>
    <mergeCell ref="WAV170:WAZ170"/>
    <mergeCell ref="WBA170:WBE170"/>
    <mergeCell ref="WBF170:WBJ170"/>
    <mergeCell ref="WBK170:WBO170"/>
    <mergeCell ref="WBP170:WBT170"/>
    <mergeCell ref="WHO170:WHS170"/>
    <mergeCell ref="WHT170:WHX170"/>
    <mergeCell ref="WHY170:WIC170"/>
    <mergeCell ref="WID170:WIH170"/>
    <mergeCell ref="WII170:WIM170"/>
    <mergeCell ref="WGP170:WGT170"/>
    <mergeCell ref="WGU170:WGY170"/>
    <mergeCell ref="WGZ170:WHD170"/>
    <mergeCell ref="WHE170:WHI170"/>
    <mergeCell ref="WHJ170:WHN170"/>
    <mergeCell ref="WFQ170:WFU170"/>
    <mergeCell ref="WFV170:WFZ170"/>
    <mergeCell ref="WGA170:WGE170"/>
    <mergeCell ref="WGF170:WGJ170"/>
    <mergeCell ref="WGK170:WGO170"/>
    <mergeCell ref="WER170:WEV170"/>
    <mergeCell ref="WEW170:WFA170"/>
    <mergeCell ref="WFB170:WFF170"/>
    <mergeCell ref="WFG170:WFK170"/>
    <mergeCell ref="WFL170:WFP170"/>
    <mergeCell ref="WLK170:WLO170"/>
    <mergeCell ref="WLP170:WLT170"/>
    <mergeCell ref="WLU170:WLY170"/>
    <mergeCell ref="WLZ170:WMD170"/>
    <mergeCell ref="WME170:WMI170"/>
    <mergeCell ref="WKL170:WKP170"/>
    <mergeCell ref="WKQ170:WKU170"/>
    <mergeCell ref="WKV170:WKZ170"/>
    <mergeCell ref="WLA170:WLE170"/>
    <mergeCell ref="WLF170:WLJ170"/>
    <mergeCell ref="WJM170:WJQ170"/>
    <mergeCell ref="WJR170:WJV170"/>
    <mergeCell ref="WJW170:WKA170"/>
    <mergeCell ref="WKB170:WKF170"/>
    <mergeCell ref="WKG170:WKK170"/>
    <mergeCell ref="WIN170:WIR170"/>
    <mergeCell ref="WIS170:WIW170"/>
    <mergeCell ref="WIX170:WJB170"/>
    <mergeCell ref="WJC170:WJG170"/>
    <mergeCell ref="WJH170:WJL170"/>
    <mergeCell ref="WPG170:WPK170"/>
    <mergeCell ref="WPL170:WPP170"/>
    <mergeCell ref="WPQ170:WPU170"/>
    <mergeCell ref="WPV170:WPZ170"/>
    <mergeCell ref="WQA170:WQE170"/>
    <mergeCell ref="WOH170:WOL170"/>
    <mergeCell ref="WOM170:WOQ170"/>
    <mergeCell ref="WOR170:WOV170"/>
    <mergeCell ref="WOW170:WPA170"/>
    <mergeCell ref="WPB170:WPF170"/>
    <mergeCell ref="WNI170:WNM170"/>
    <mergeCell ref="WNN170:WNR170"/>
    <mergeCell ref="WNS170:WNW170"/>
    <mergeCell ref="WNX170:WOB170"/>
    <mergeCell ref="WOC170:WOG170"/>
    <mergeCell ref="WMJ170:WMN170"/>
    <mergeCell ref="WMO170:WMS170"/>
    <mergeCell ref="WMT170:WMX170"/>
    <mergeCell ref="WMY170:WNC170"/>
    <mergeCell ref="WND170:WNH170"/>
    <mergeCell ref="WTC170:WTG170"/>
    <mergeCell ref="WTH170:WTL170"/>
    <mergeCell ref="WTM170:WTQ170"/>
    <mergeCell ref="WTR170:WTV170"/>
    <mergeCell ref="WTW170:WUA170"/>
    <mergeCell ref="WSD170:WSH170"/>
    <mergeCell ref="WSI170:WSM170"/>
    <mergeCell ref="WSN170:WSR170"/>
    <mergeCell ref="WSS170:WSW170"/>
    <mergeCell ref="WSX170:WTB170"/>
    <mergeCell ref="WRE170:WRI170"/>
    <mergeCell ref="WRJ170:WRN170"/>
    <mergeCell ref="WRO170:WRS170"/>
    <mergeCell ref="WRT170:WRX170"/>
    <mergeCell ref="WRY170:WSC170"/>
    <mergeCell ref="WQF170:WQJ170"/>
    <mergeCell ref="WQK170:WQO170"/>
    <mergeCell ref="WQP170:WQT170"/>
    <mergeCell ref="WQU170:WQY170"/>
    <mergeCell ref="WQZ170:WRD170"/>
    <mergeCell ref="WWY170:WXC170"/>
    <mergeCell ref="WXD170:WXH170"/>
    <mergeCell ref="WXI170:WXM170"/>
    <mergeCell ref="WXN170:WXR170"/>
    <mergeCell ref="WXS170:WXW170"/>
    <mergeCell ref="WVZ170:WWD170"/>
    <mergeCell ref="WWE170:WWI170"/>
    <mergeCell ref="WWJ170:WWN170"/>
    <mergeCell ref="WWO170:WWS170"/>
    <mergeCell ref="WWT170:WWX170"/>
    <mergeCell ref="WVA170:WVE170"/>
    <mergeCell ref="WVF170:WVJ170"/>
    <mergeCell ref="WVK170:WVO170"/>
    <mergeCell ref="WVP170:WVT170"/>
    <mergeCell ref="WVU170:WVY170"/>
    <mergeCell ref="WUB170:WUF170"/>
    <mergeCell ref="WUG170:WUK170"/>
    <mergeCell ref="WUL170:WUP170"/>
    <mergeCell ref="WUQ170:WUU170"/>
    <mergeCell ref="WUV170:WUZ170"/>
    <mergeCell ref="XAU170:XAY170"/>
    <mergeCell ref="XAZ170:XBD170"/>
    <mergeCell ref="XBE170:XBI170"/>
    <mergeCell ref="XBJ170:XBN170"/>
    <mergeCell ref="XBO170:XBS170"/>
    <mergeCell ref="WZV170:WZZ170"/>
    <mergeCell ref="XAA170:XAE170"/>
    <mergeCell ref="XAF170:XAJ170"/>
    <mergeCell ref="XAK170:XAO170"/>
    <mergeCell ref="XAP170:XAT170"/>
    <mergeCell ref="WYW170:WZA170"/>
    <mergeCell ref="WZB170:WZF170"/>
    <mergeCell ref="WZG170:WZK170"/>
    <mergeCell ref="WZL170:WZP170"/>
    <mergeCell ref="WZQ170:WZU170"/>
    <mergeCell ref="WXX170:WYB170"/>
    <mergeCell ref="WYC170:WYG170"/>
    <mergeCell ref="WYH170:WYL170"/>
    <mergeCell ref="WYM170:WYQ170"/>
    <mergeCell ref="WYR170:WYV170"/>
    <mergeCell ref="XEQ170:XEU170"/>
    <mergeCell ref="XEV170:XEZ170"/>
    <mergeCell ref="XFA170:XFD170"/>
    <mergeCell ref="XDR170:XDV170"/>
    <mergeCell ref="XDW170:XEA170"/>
    <mergeCell ref="XEB170:XEF170"/>
    <mergeCell ref="XEG170:XEK170"/>
    <mergeCell ref="XEL170:XEP170"/>
    <mergeCell ref="XCS170:XCW170"/>
    <mergeCell ref="XCX170:XDB170"/>
    <mergeCell ref="XDC170:XDG170"/>
    <mergeCell ref="XDH170:XDL170"/>
    <mergeCell ref="XDM170:XDQ170"/>
    <mergeCell ref="XBT170:XBX170"/>
    <mergeCell ref="XBY170:XCC170"/>
    <mergeCell ref="XCD170:XCH170"/>
    <mergeCell ref="XCI170:XCM170"/>
    <mergeCell ref="XCN170:XCR170"/>
  </mergeCells>
  <printOptions horizontalCentered="1"/>
  <pageMargins left="0.59055118110236227" right="0.39370078740157483" top="0.98425196850393704" bottom="0.98425196850393704" header="0.59055118110236227" footer="0.59055118110236227"/>
  <pageSetup paperSize="9" orientation="portrait" r:id="rId1"/>
  <headerFooter>
    <oddHeader>&amp;L&amp;"Tahoma,Negrito"&amp;9Boletim Estatístico das Bibliotecas Públicas de São Paulo, v. 1, n. 1, jul./dez. 2019</oddHeader>
    <oddFooter>&amp;R&amp;"Tahoma,Negrito"&amp;9&amp;P</oddFooter>
  </headerFooter>
  <rowBreaks count="4" manualBreakCount="4">
    <brk id="37" max="16383" man="1"/>
    <brk id="74" max="16383" man="1"/>
    <brk id="108" max="16383" man="1"/>
    <brk id="1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8"/>
  <sheetViews>
    <sheetView zoomScale="110" zoomScaleNormal="110" workbookViewId="0">
      <pane ySplit="3" topLeftCell="A4" activePane="bottomLeft" state="frozen"/>
      <selection pane="bottomLeft" activeCell="A4" sqref="A4"/>
    </sheetView>
  </sheetViews>
  <sheetFormatPr defaultColWidth="0" defaultRowHeight="12.75" zeroHeight="1" x14ac:dyDescent="0.2"/>
  <cols>
    <col min="1" max="3" width="30.7109375" style="2" customWidth="1"/>
    <col min="4" max="16384" width="9.140625" style="1" hidden="1"/>
  </cols>
  <sheetData>
    <row r="1" spans="1:3" ht="54.95" customHeight="1" thickBot="1" x14ac:dyDescent="0.25">
      <c r="A1" s="96" t="s">
        <v>596</v>
      </c>
      <c r="B1" s="97"/>
      <c r="C1" s="97"/>
    </row>
    <row r="2" spans="1:3" ht="54.95" customHeight="1" thickBot="1" x14ac:dyDescent="0.25">
      <c r="A2" s="44" t="s">
        <v>595</v>
      </c>
      <c r="B2" s="45" t="s">
        <v>97</v>
      </c>
      <c r="C2" s="46" t="s">
        <v>381</v>
      </c>
    </row>
    <row r="3" spans="1:3" ht="5.0999999999999996" customHeight="1" x14ac:dyDescent="0.2">
      <c r="A3" s="47"/>
      <c r="B3" s="48"/>
      <c r="C3" s="47"/>
    </row>
    <row r="4" spans="1:3" ht="24.95" customHeight="1" x14ac:dyDescent="0.2">
      <c r="A4" s="49" t="s">
        <v>98</v>
      </c>
      <c r="B4" s="50"/>
      <c r="C4" s="49"/>
    </row>
    <row r="5" spans="1:3" ht="5.0999999999999996" customHeight="1" x14ac:dyDescent="0.2">
      <c r="A5" s="71"/>
      <c r="B5" s="52"/>
      <c r="C5" s="51"/>
    </row>
    <row r="6" spans="1:3" ht="15" customHeight="1" x14ac:dyDescent="0.2">
      <c r="A6" s="53" t="s">
        <v>11</v>
      </c>
      <c r="B6" s="54"/>
      <c r="C6" s="55"/>
    </row>
    <row r="7" spans="1:3" ht="5.0999999999999996" customHeight="1" x14ac:dyDescent="0.2">
      <c r="A7" s="71"/>
      <c r="B7" s="52"/>
      <c r="C7" s="51"/>
    </row>
    <row r="8" spans="1:3" ht="15" customHeight="1" x14ac:dyDescent="0.2">
      <c r="A8" s="56" t="s">
        <v>495</v>
      </c>
      <c r="B8" s="57"/>
      <c r="C8" s="58"/>
    </row>
    <row r="9" spans="1:3" ht="5.0999999999999996" customHeight="1" x14ac:dyDescent="0.2">
      <c r="A9" s="71"/>
      <c r="B9" s="52"/>
      <c r="C9" s="51"/>
    </row>
    <row r="10" spans="1:3" ht="15" customHeight="1" x14ac:dyDescent="0.2">
      <c r="A10" s="59" t="s">
        <v>24</v>
      </c>
      <c r="B10" s="60"/>
      <c r="C10" s="61"/>
    </row>
    <row r="11" spans="1:3" ht="24.95" customHeight="1" x14ac:dyDescent="0.2">
      <c r="A11" s="62" t="s">
        <v>99</v>
      </c>
      <c r="B11" s="63" t="s">
        <v>100</v>
      </c>
      <c r="C11" s="64" t="s">
        <v>101</v>
      </c>
    </row>
    <row r="12" spans="1:3" ht="39.950000000000003" customHeight="1" x14ac:dyDescent="0.2">
      <c r="A12" s="65" t="s">
        <v>102</v>
      </c>
      <c r="B12" s="66" t="s">
        <v>103</v>
      </c>
      <c r="C12" s="67" t="s">
        <v>296</v>
      </c>
    </row>
    <row r="13" spans="1:3" ht="54.95" customHeight="1" x14ac:dyDescent="0.2">
      <c r="A13" s="68" t="s">
        <v>104</v>
      </c>
      <c r="B13" s="69" t="s">
        <v>326</v>
      </c>
      <c r="C13" s="70" t="s">
        <v>296</v>
      </c>
    </row>
    <row r="14" spans="1:3" ht="15" customHeight="1" x14ac:dyDescent="0.2">
      <c r="A14" s="59" t="s">
        <v>25</v>
      </c>
      <c r="B14" s="60"/>
      <c r="C14" s="61"/>
    </row>
    <row r="15" spans="1:3" ht="39.950000000000003" customHeight="1" x14ac:dyDescent="0.2">
      <c r="A15" s="62" t="s">
        <v>105</v>
      </c>
      <c r="B15" s="63" t="s">
        <v>303</v>
      </c>
      <c r="C15" s="64" t="s">
        <v>297</v>
      </c>
    </row>
    <row r="16" spans="1:3" ht="39.950000000000003" customHeight="1" x14ac:dyDescent="0.2">
      <c r="A16" s="68" t="s">
        <v>106</v>
      </c>
      <c r="B16" s="69" t="s">
        <v>337</v>
      </c>
      <c r="C16" s="70" t="s">
        <v>101</v>
      </c>
    </row>
    <row r="17" spans="1:3" ht="5.0999999999999996" customHeight="1" x14ac:dyDescent="0.2">
      <c r="A17" s="71"/>
      <c r="B17" s="52"/>
      <c r="C17" s="51"/>
    </row>
    <row r="18" spans="1:3" ht="15" customHeight="1" x14ac:dyDescent="0.2">
      <c r="A18" s="56" t="s">
        <v>496</v>
      </c>
      <c r="B18" s="57"/>
      <c r="C18" s="58"/>
    </row>
    <row r="19" spans="1:3" ht="5.0999999999999996" customHeight="1" x14ac:dyDescent="0.2">
      <c r="A19" s="71"/>
      <c r="B19" s="52"/>
      <c r="C19" s="51"/>
    </row>
    <row r="20" spans="1:3" ht="15" customHeight="1" x14ac:dyDescent="0.2">
      <c r="A20" s="59" t="s">
        <v>26</v>
      </c>
      <c r="B20" s="60"/>
      <c r="C20" s="61"/>
    </row>
    <row r="21" spans="1:3" ht="39.950000000000003" customHeight="1" x14ac:dyDescent="0.2">
      <c r="A21" s="62" t="s">
        <v>107</v>
      </c>
      <c r="B21" s="63" t="s">
        <v>307</v>
      </c>
      <c r="C21" s="64" t="s">
        <v>297</v>
      </c>
    </row>
    <row r="22" spans="1:3" ht="24.95" customHeight="1" x14ac:dyDescent="0.2">
      <c r="A22" s="68" t="s">
        <v>108</v>
      </c>
      <c r="B22" s="69" t="s">
        <v>109</v>
      </c>
      <c r="C22" s="70" t="s">
        <v>101</v>
      </c>
    </row>
    <row r="23" spans="1:3" ht="15" customHeight="1" x14ac:dyDescent="0.2">
      <c r="A23" s="59" t="s">
        <v>27</v>
      </c>
      <c r="B23" s="60"/>
      <c r="C23" s="61"/>
    </row>
    <row r="24" spans="1:3" ht="24.95" customHeight="1" x14ac:dyDescent="0.2">
      <c r="A24" s="71" t="s">
        <v>110</v>
      </c>
      <c r="B24" s="52" t="s">
        <v>111</v>
      </c>
      <c r="C24" s="51" t="s">
        <v>296</v>
      </c>
    </row>
    <row r="25" spans="1:3" ht="15" customHeight="1" x14ac:dyDescent="0.2">
      <c r="A25" s="59" t="s">
        <v>28</v>
      </c>
      <c r="B25" s="60"/>
      <c r="C25" s="61"/>
    </row>
    <row r="26" spans="1:3" ht="39.950000000000003" customHeight="1" x14ac:dyDescent="0.2">
      <c r="A26" s="62" t="s">
        <v>112</v>
      </c>
      <c r="B26" s="63" t="s">
        <v>113</v>
      </c>
      <c r="C26" s="64" t="s">
        <v>297</v>
      </c>
    </row>
    <row r="27" spans="1:3" ht="39.950000000000003" customHeight="1" x14ac:dyDescent="0.2">
      <c r="A27" s="65" t="s">
        <v>353</v>
      </c>
      <c r="B27" s="66" t="s">
        <v>114</v>
      </c>
      <c r="C27" s="67" t="s">
        <v>101</v>
      </c>
    </row>
    <row r="28" spans="1:3" ht="24.95" customHeight="1" x14ac:dyDescent="0.2">
      <c r="A28" s="68" t="s">
        <v>115</v>
      </c>
      <c r="B28" s="69" t="s">
        <v>319</v>
      </c>
      <c r="C28" s="70" t="s">
        <v>296</v>
      </c>
    </row>
    <row r="29" spans="1:3" ht="5.0999999999999996" customHeight="1" x14ac:dyDescent="0.2">
      <c r="A29" s="71"/>
      <c r="B29" s="52"/>
      <c r="C29" s="51"/>
    </row>
    <row r="30" spans="1:3" ht="15" customHeight="1" x14ac:dyDescent="0.2">
      <c r="A30" s="56" t="s">
        <v>497</v>
      </c>
      <c r="B30" s="57"/>
      <c r="C30" s="58"/>
    </row>
    <row r="31" spans="1:3" ht="5.0999999999999996" customHeight="1" x14ac:dyDescent="0.2">
      <c r="A31" s="71"/>
      <c r="B31" s="52"/>
      <c r="C31" s="51"/>
    </row>
    <row r="32" spans="1:3" ht="15" customHeight="1" x14ac:dyDescent="0.2">
      <c r="A32" s="59" t="s">
        <v>30</v>
      </c>
      <c r="B32" s="60"/>
      <c r="C32" s="61"/>
    </row>
    <row r="33" spans="1:3" ht="39.950000000000003" customHeight="1" x14ac:dyDescent="0.2">
      <c r="A33" s="62" t="s">
        <v>116</v>
      </c>
      <c r="B33" s="63" t="s">
        <v>117</v>
      </c>
      <c r="C33" s="64" t="s">
        <v>297</v>
      </c>
    </row>
    <row r="34" spans="1:3" ht="39.950000000000003" customHeight="1" x14ac:dyDescent="0.2">
      <c r="A34" s="65" t="s">
        <v>118</v>
      </c>
      <c r="B34" s="66" t="s">
        <v>119</v>
      </c>
      <c r="C34" s="67" t="s">
        <v>297</v>
      </c>
    </row>
    <row r="35" spans="1:3" ht="39.950000000000003" customHeight="1" x14ac:dyDescent="0.2">
      <c r="A35" s="68" t="s">
        <v>354</v>
      </c>
      <c r="B35" s="69" t="s">
        <v>378</v>
      </c>
      <c r="C35" s="70" t="s">
        <v>12</v>
      </c>
    </row>
    <row r="36" spans="1:3" ht="15" customHeight="1" x14ac:dyDescent="0.2">
      <c r="A36" s="59" t="s">
        <v>29</v>
      </c>
      <c r="B36" s="60"/>
      <c r="C36" s="61"/>
    </row>
    <row r="37" spans="1:3" ht="24.95" customHeight="1" x14ac:dyDescent="0.2">
      <c r="A37" s="71" t="s">
        <v>120</v>
      </c>
      <c r="B37" s="52" t="s">
        <v>121</v>
      </c>
      <c r="C37" s="51" t="s">
        <v>101</v>
      </c>
    </row>
    <row r="38" spans="1:3" ht="5.0999999999999996" customHeight="1" x14ac:dyDescent="0.2">
      <c r="A38" s="71"/>
      <c r="B38" s="52"/>
      <c r="C38" s="51"/>
    </row>
    <row r="39" spans="1:3" ht="15" customHeight="1" x14ac:dyDescent="0.2">
      <c r="A39" s="53" t="s">
        <v>14</v>
      </c>
      <c r="B39" s="54"/>
      <c r="C39" s="55"/>
    </row>
    <row r="40" spans="1:3" ht="5.0999999999999996" customHeight="1" x14ac:dyDescent="0.2">
      <c r="A40" s="71"/>
      <c r="B40" s="52"/>
      <c r="C40" s="51"/>
    </row>
    <row r="41" spans="1:3" ht="24.95" customHeight="1" x14ac:dyDescent="0.2">
      <c r="A41" s="56" t="s">
        <v>498</v>
      </c>
      <c r="B41" s="57"/>
      <c r="C41" s="58"/>
    </row>
    <row r="42" spans="1:3" ht="5.0999999999999996" customHeight="1" x14ac:dyDescent="0.2">
      <c r="A42" s="71"/>
      <c r="B42" s="52"/>
      <c r="C42" s="51"/>
    </row>
    <row r="43" spans="1:3" ht="15" customHeight="1" x14ac:dyDescent="0.2">
      <c r="A43" s="59" t="s">
        <v>32</v>
      </c>
      <c r="B43" s="60"/>
      <c r="C43" s="61"/>
    </row>
    <row r="44" spans="1:3" ht="39.950000000000003" customHeight="1" x14ac:dyDescent="0.2">
      <c r="A44" s="71" t="s">
        <v>122</v>
      </c>
      <c r="B44" s="52" t="s">
        <v>341</v>
      </c>
      <c r="C44" s="51" t="s">
        <v>209</v>
      </c>
    </row>
    <row r="45" spans="1:3" ht="15" customHeight="1" x14ac:dyDescent="0.2">
      <c r="A45" s="59" t="s">
        <v>31</v>
      </c>
      <c r="B45" s="60"/>
      <c r="C45" s="61"/>
    </row>
    <row r="46" spans="1:3" ht="39.950000000000003" customHeight="1" x14ac:dyDescent="0.2">
      <c r="A46" s="62" t="s">
        <v>123</v>
      </c>
      <c r="B46" s="63" t="s">
        <v>124</v>
      </c>
      <c r="C46" s="64" t="s">
        <v>297</v>
      </c>
    </row>
    <row r="47" spans="1:3" ht="39.950000000000003" customHeight="1" x14ac:dyDescent="0.2">
      <c r="A47" s="65" t="s">
        <v>125</v>
      </c>
      <c r="B47" s="66" t="s">
        <v>343</v>
      </c>
      <c r="C47" s="67" t="s">
        <v>297</v>
      </c>
    </row>
    <row r="48" spans="1:3" ht="39.950000000000003" customHeight="1" x14ac:dyDescent="0.2">
      <c r="A48" s="68" t="s">
        <v>219</v>
      </c>
      <c r="B48" s="69" t="s">
        <v>336</v>
      </c>
      <c r="C48" s="70" t="s">
        <v>209</v>
      </c>
    </row>
    <row r="49" spans="1:3" ht="5.0999999999999996" customHeight="1" x14ac:dyDescent="0.2">
      <c r="A49" s="71"/>
      <c r="B49" s="52"/>
      <c r="C49" s="51"/>
    </row>
    <row r="50" spans="1:3" ht="24.95" customHeight="1" x14ac:dyDescent="0.2">
      <c r="A50" s="56" t="s">
        <v>499</v>
      </c>
      <c r="B50" s="57"/>
      <c r="C50" s="58"/>
    </row>
    <row r="51" spans="1:3" ht="5.0999999999999996" customHeight="1" x14ac:dyDescent="0.2">
      <c r="A51" s="71"/>
      <c r="B51" s="52"/>
      <c r="C51" s="51"/>
    </row>
    <row r="52" spans="1:3" ht="15" customHeight="1" x14ac:dyDescent="0.2">
      <c r="A52" s="59" t="s">
        <v>33</v>
      </c>
      <c r="B52" s="60"/>
      <c r="C52" s="61"/>
    </row>
    <row r="53" spans="1:3" ht="39.950000000000003" customHeight="1" x14ac:dyDescent="0.2">
      <c r="A53" s="71" t="s">
        <v>126</v>
      </c>
      <c r="B53" s="52" t="s">
        <v>127</v>
      </c>
      <c r="C53" s="51" t="s">
        <v>297</v>
      </c>
    </row>
    <row r="54" spans="1:3" ht="15" customHeight="1" x14ac:dyDescent="0.2">
      <c r="A54" s="59" t="s">
        <v>34</v>
      </c>
      <c r="B54" s="60"/>
      <c r="C54" s="61"/>
    </row>
    <row r="55" spans="1:3" ht="39.950000000000003" customHeight="1" x14ac:dyDescent="0.2">
      <c r="A55" s="71" t="s">
        <v>128</v>
      </c>
      <c r="B55" s="52" t="s">
        <v>129</v>
      </c>
      <c r="C55" s="51" t="s">
        <v>297</v>
      </c>
    </row>
    <row r="56" spans="1:3" ht="5.0999999999999996" customHeight="1" x14ac:dyDescent="0.2">
      <c r="A56" s="71"/>
      <c r="B56" s="52"/>
      <c r="C56" s="51"/>
    </row>
    <row r="57" spans="1:3" ht="24.95" customHeight="1" x14ac:dyDescent="0.2">
      <c r="A57" s="56" t="s">
        <v>500</v>
      </c>
      <c r="B57" s="57"/>
      <c r="C57" s="58"/>
    </row>
    <row r="58" spans="1:3" ht="5.0999999999999996" customHeight="1" x14ac:dyDescent="0.2">
      <c r="A58" s="71"/>
      <c r="B58" s="52"/>
      <c r="C58" s="51"/>
    </row>
    <row r="59" spans="1:3" ht="15" customHeight="1" x14ac:dyDescent="0.2">
      <c r="A59" s="59" t="s">
        <v>35</v>
      </c>
      <c r="B59" s="60"/>
      <c r="C59" s="61"/>
    </row>
    <row r="60" spans="1:3" ht="39.950000000000003" customHeight="1" x14ac:dyDescent="0.2">
      <c r="A60" s="71" t="s">
        <v>130</v>
      </c>
      <c r="B60" s="52" t="s">
        <v>131</v>
      </c>
      <c r="C60" s="51" t="s">
        <v>297</v>
      </c>
    </row>
    <row r="61" spans="1:3" ht="15" customHeight="1" x14ac:dyDescent="0.2">
      <c r="A61" s="59" t="s">
        <v>36</v>
      </c>
      <c r="B61" s="60"/>
      <c r="C61" s="61"/>
    </row>
    <row r="62" spans="1:3" ht="39.950000000000003" customHeight="1" x14ac:dyDescent="0.2">
      <c r="A62" s="62" t="s">
        <v>132</v>
      </c>
      <c r="B62" s="63" t="s">
        <v>133</v>
      </c>
      <c r="C62" s="64" t="s">
        <v>297</v>
      </c>
    </row>
    <row r="63" spans="1:3" ht="24.95" customHeight="1" x14ac:dyDescent="0.2">
      <c r="A63" s="68" t="s">
        <v>134</v>
      </c>
      <c r="B63" s="69" t="s">
        <v>135</v>
      </c>
      <c r="C63" s="70" t="s">
        <v>296</v>
      </c>
    </row>
    <row r="64" spans="1:3" ht="15" customHeight="1" x14ac:dyDescent="0.2">
      <c r="A64" s="59" t="s">
        <v>37</v>
      </c>
      <c r="B64" s="60"/>
      <c r="C64" s="61"/>
    </row>
    <row r="65" spans="1:3" ht="39.950000000000003" customHeight="1" x14ac:dyDescent="0.2">
      <c r="A65" s="62" t="s">
        <v>136</v>
      </c>
      <c r="B65" s="63" t="s">
        <v>340</v>
      </c>
      <c r="C65" s="64" t="s">
        <v>297</v>
      </c>
    </row>
    <row r="66" spans="1:3" ht="39.950000000000003" customHeight="1" x14ac:dyDescent="0.2">
      <c r="A66" s="68" t="s">
        <v>137</v>
      </c>
      <c r="B66" s="69" t="s">
        <v>138</v>
      </c>
      <c r="C66" s="70" t="s">
        <v>297</v>
      </c>
    </row>
    <row r="67" spans="1:3" ht="5.0999999999999996" customHeight="1" x14ac:dyDescent="0.2">
      <c r="A67" s="71"/>
      <c r="B67" s="52"/>
      <c r="C67" s="51"/>
    </row>
    <row r="68" spans="1:3" ht="24.95" customHeight="1" x14ac:dyDescent="0.2">
      <c r="A68" s="56" t="s">
        <v>501</v>
      </c>
      <c r="B68" s="57"/>
      <c r="C68" s="58"/>
    </row>
    <row r="69" spans="1:3" ht="5.0999999999999996" customHeight="1" x14ac:dyDescent="0.2">
      <c r="A69" s="71"/>
      <c r="B69" s="52"/>
      <c r="C69" s="51"/>
    </row>
    <row r="70" spans="1:3" ht="15" customHeight="1" x14ac:dyDescent="0.2">
      <c r="A70" s="59" t="s">
        <v>39</v>
      </c>
      <c r="B70" s="60"/>
      <c r="C70" s="61"/>
    </row>
    <row r="71" spans="1:3" ht="24.95" customHeight="1" x14ac:dyDescent="0.2">
      <c r="A71" s="71" t="s">
        <v>3</v>
      </c>
      <c r="B71" s="52" t="s">
        <v>139</v>
      </c>
      <c r="C71" s="51" t="s">
        <v>210</v>
      </c>
    </row>
    <row r="72" spans="1:3" ht="15" customHeight="1" x14ac:dyDescent="0.2">
      <c r="A72" s="59" t="s">
        <v>38</v>
      </c>
      <c r="B72" s="60"/>
      <c r="C72" s="61"/>
    </row>
    <row r="73" spans="1:3" ht="39.950000000000003" customHeight="1" x14ac:dyDescent="0.2">
      <c r="A73" s="71" t="s">
        <v>140</v>
      </c>
      <c r="B73" s="52" t="s">
        <v>332</v>
      </c>
      <c r="C73" s="51" t="s">
        <v>297</v>
      </c>
    </row>
    <row r="74" spans="1:3" ht="5.0999999999999996" customHeight="1" x14ac:dyDescent="0.2">
      <c r="A74" s="71"/>
      <c r="B74" s="52"/>
      <c r="C74" s="51"/>
    </row>
    <row r="75" spans="1:3" ht="24.95" customHeight="1" x14ac:dyDescent="0.2">
      <c r="A75" s="56" t="s">
        <v>502</v>
      </c>
      <c r="B75" s="57"/>
      <c r="C75" s="58"/>
    </row>
    <row r="76" spans="1:3" ht="5.0999999999999996" customHeight="1" x14ac:dyDescent="0.2">
      <c r="A76" s="71"/>
      <c r="B76" s="52"/>
      <c r="C76" s="51"/>
    </row>
    <row r="77" spans="1:3" ht="15" customHeight="1" x14ac:dyDescent="0.2">
      <c r="A77" s="59" t="s">
        <v>40</v>
      </c>
      <c r="B77" s="60"/>
      <c r="C77" s="61"/>
    </row>
    <row r="78" spans="1:3" ht="24.95" customHeight="1" x14ac:dyDescent="0.2">
      <c r="A78" s="71" t="s">
        <v>141</v>
      </c>
      <c r="B78" s="52" t="s">
        <v>349</v>
      </c>
      <c r="C78" s="51" t="s">
        <v>296</v>
      </c>
    </row>
    <row r="79" spans="1:3" ht="15" customHeight="1" x14ac:dyDescent="0.2">
      <c r="A79" s="59" t="s">
        <v>41</v>
      </c>
      <c r="B79" s="60"/>
      <c r="C79" s="61"/>
    </row>
    <row r="80" spans="1:3" ht="39.950000000000003" customHeight="1" x14ac:dyDescent="0.2">
      <c r="A80" s="71" t="s">
        <v>142</v>
      </c>
      <c r="B80" s="52" t="s">
        <v>143</v>
      </c>
      <c r="C80" s="51" t="s">
        <v>297</v>
      </c>
    </row>
    <row r="81" spans="1:3" ht="5.0999999999999996" customHeight="1" x14ac:dyDescent="0.2">
      <c r="A81" s="71"/>
      <c r="B81" s="52"/>
      <c r="C81" s="51"/>
    </row>
    <row r="82" spans="1:3" ht="15" customHeight="1" x14ac:dyDescent="0.2">
      <c r="A82" s="53" t="s">
        <v>22</v>
      </c>
      <c r="B82" s="54"/>
      <c r="C82" s="55"/>
    </row>
    <row r="83" spans="1:3" ht="5.0999999999999996" customHeight="1" x14ac:dyDescent="0.2">
      <c r="A83" s="71"/>
      <c r="B83" s="52"/>
      <c r="C83" s="51"/>
    </row>
    <row r="84" spans="1:3" ht="15" customHeight="1" x14ac:dyDescent="0.2">
      <c r="A84" s="56" t="s">
        <v>503</v>
      </c>
      <c r="B84" s="57"/>
      <c r="C84" s="58"/>
    </row>
    <row r="85" spans="1:3" ht="5.0999999999999996" customHeight="1" x14ac:dyDescent="0.2">
      <c r="A85" s="71"/>
      <c r="B85" s="52"/>
      <c r="C85" s="51"/>
    </row>
    <row r="86" spans="1:3" ht="15" customHeight="1" x14ac:dyDescent="0.2">
      <c r="A86" s="59" t="s">
        <v>89</v>
      </c>
      <c r="B86" s="60"/>
      <c r="C86" s="61"/>
    </row>
    <row r="87" spans="1:3" ht="39.950000000000003" customHeight="1" x14ac:dyDescent="0.2">
      <c r="A87" s="71" t="s">
        <v>144</v>
      </c>
      <c r="B87" s="52" t="s">
        <v>145</v>
      </c>
      <c r="C87" s="51" t="s">
        <v>297</v>
      </c>
    </row>
    <row r="88" spans="1:3" ht="15" customHeight="1" x14ac:dyDescent="0.2">
      <c r="A88" s="59" t="s">
        <v>88</v>
      </c>
      <c r="B88" s="60"/>
      <c r="C88" s="61"/>
    </row>
    <row r="89" spans="1:3" ht="39.950000000000003" customHeight="1" x14ac:dyDescent="0.2">
      <c r="A89" s="71" t="s">
        <v>146</v>
      </c>
      <c r="B89" s="52" t="s">
        <v>147</v>
      </c>
      <c r="C89" s="51" t="s">
        <v>297</v>
      </c>
    </row>
    <row r="90" spans="1:3" ht="15" customHeight="1" x14ac:dyDescent="0.2">
      <c r="A90" s="59" t="s">
        <v>87</v>
      </c>
      <c r="B90" s="60"/>
      <c r="C90" s="61"/>
    </row>
    <row r="91" spans="1:3" ht="39.950000000000003" customHeight="1" x14ac:dyDescent="0.2">
      <c r="A91" s="71" t="s">
        <v>148</v>
      </c>
      <c r="B91" s="52" t="s">
        <v>149</v>
      </c>
      <c r="C91" s="51" t="s">
        <v>297</v>
      </c>
    </row>
    <row r="92" spans="1:3" ht="5.0999999999999996" customHeight="1" x14ac:dyDescent="0.2">
      <c r="A92" s="71"/>
      <c r="B92" s="52"/>
      <c r="C92" s="51"/>
    </row>
    <row r="93" spans="1:3" ht="15" customHeight="1" x14ac:dyDescent="0.2">
      <c r="A93" s="56" t="s">
        <v>504</v>
      </c>
      <c r="B93" s="57"/>
      <c r="C93" s="58"/>
    </row>
    <row r="94" spans="1:3" ht="5.0999999999999996" customHeight="1" x14ac:dyDescent="0.2">
      <c r="A94" s="71"/>
      <c r="B94" s="52"/>
      <c r="C94" s="51"/>
    </row>
    <row r="95" spans="1:3" ht="15" customHeight="1" x14ac:dyDescent="0.2">
      <c r="A95" s="59" t="s">
        <v>92</v>
      </c>
      <c r="B95" s="60"/>
      <c r="C95" s="61"/>
    </row>
    <row r="96" spans="1:3" ht="54.95" customHeight="1" x14ac:dyDescent="0.2">
      <c r="A96" s="71" t="s">
        <v>355</v>
      </c>
      <c r="B96" s="52" t="s">
        <v>299</v>
      </c>
      <c r="C96" s="51" t="s">
        <v>150</v>
      </c>
    </row>
    <row r="97" spans="1:3" ht="15" customHeight="1" x14ac:dyDescent="0.2">
      <c r="A97" s="59" t="s">
        <v>90</v>
      </c>
      <c r="B97" s="60"/>
      <c r="C97" s="61"/>
    </row>
    <row r="98" spans="1:3" ht="39.950000000000003" customHeight="1" x14ac:dyDescent="0.2">
      <c r="A98" s="62" t="s">
        <v>220</v>
      </c>
      <c r="B98" s="63" t="s">
        <v>317</v>
      </c>
      <c r="C98" s="64" t="s">
        <v>297</v>
      </c>
    </row>
    <row r="99" spans="1:3" ht="24.95" customHeight="1" x14ac:dyDescent="0.2">
      <c r="A99" s="68" t="s">
        <v>379</v>
      </c>
      <c r="B99" s="69" t="s">
        <v>328</v>
      </c>
      <c r="C99" s="70" t="s">
        <v>296</v>
      </c>
    </row>
    <row r="100" spans="1:3" ht="15" customHeight="1" x14ac:dyDescent="0.2">
      <c r="A100" s="59" t="s">
        <v>91</v>
      </c>
      <c r="B100" s="60"/>
      <c r="C100" s="61"/>
    </row>
    <row r="101" spans="1:3" ht="24.95" customHeight="1" x14ac:dyDescent="0.2">
      <c r="A101" s="62" t="s">
        <v>8</v>
      </c>
      <c r="B101" s="63" t="s">
        <v>151</v>
      </c>
      <c r="C101" s="64" t="s">
        <v>150</v>
      </c>
    </row>
    <row r="102" spans="1:3" ht="24.95" customHeight="1" x14ac:dyDescent="0.2">
      <c r="A102" s="68" t="s">
        <v>221</v>
      </c>
      <c r="B102" s="69" t="s">
        <v>152</v>
      </c>
      <c r="C102" s="70" t="s">
        <v>296</v>
      </c>
    </row>
    <row r="103" spans="1:3" ht="5.0999999999999996" customHeight="1" x14ac:dyDescent="0.2">
      <c r="A103" s="71"/>
      <c r="B103" s="52"/>
      <c r="C103" s="51"/>
    </row>
    <row r="104" spans="1:3" ht="24.95" customHeight="1" x14ac:dyDescent="0.2">
      <c r="A104" s="49" t="s">
        <v>222</v>
      </c>
      <c r="B104" s="50"/>
      <c r="C104" s="49"/>
    </row>
    <row r="105" spans="1:3" ht="5.0999999999999996" customHeight="1" x14ac:dyDescent="0.2">
      <c r="A105" s="71"/>
      <c r="B105" s="52"/>
      <c r="C105" s="51"/>
    </row>
    <row r="106" spans="1:3" ht="15" customHeight="1" x14ac:dyDescent="0.2">
      <c r="A106" s="53" t="s">
        <v>15</v>
      </c>
      <c r="B106" s="54"/>
      <c r="C106" s="55"/>
    </row>
    <row r="107" spans="1:3" ht="5.0999999999999996" customHeight="1" x14ac:dyDescent="0.2">
      <c r="A107" s="71"/>
      <c r="B107" s="52"/>
      <c r="C107" s="51"/>
    </row>
    <row r="108" spans="1:3" ht="15" customHeight="1" x14ac:dyDescent="0.2">
      <c r="A108" s="56" t="s">
        <v>505</v>
      </c>
      <c r="B108" s="57"/>
      <c r="C108" s="58"/>
    </row>
    <row r="109" spans="1:3" ht="5.0999999999999996" customHeight="1" x14ac:dyDescent="0.2">
      <c r="A109" s="71"/>
      <c r="B109" s="52"/>
      <c r="C109" s="51"/>
    </row>
    <row r="110" spans="1:3" ht="15" customHeight="1" x14ac:dyDescent="0.2">
      <c r="A110" s="59" t="s">
        <v>42</v>
      </c>
      <c r="B110" s="60"/>
      <c r="C110" s="61"/>
    </row>
    <row r="111" spans="1:3" ht="39.950000000000003" customHeight="1" x14ac:dyDescent="0.2">
      <c r="A111" s="71" t="s">
        <v>223</v>
      </c>
      <c r="B111" s="52" t="s">
        <v>153</v>
      </c>
      <c r="C111" s="51" t="s">
        <v>298</v>
      </c>
    </row>
    <row r="112" spans="1:3" ht="15" customHeight="1" x14ac:dyDescent="0.2">
      <c r="A112" s="59" t="s">
        <v>43</v>
      </c>
      <c r="B112" s="60"/>
      <c r="C112" s="61"/>
    </row>
    <row r="113" spans="1:3" ht="39.950000000000003" customHeight="1" x14ac:dyDescent="0.2">
      <c r="A113" s="62" t="s">
        <v>224</v>
      </c>
      <c r="B113" s="63" t="s">
        <v>154</v>
      </c>
      <c r="C113" s="64" t="s">
        <v>298</v>
      </c>
    </row>
    <row r="114" spans="1:3" ht="39.950000000000003" customHeight="1" x14ac:dyDescent="0.2">
      <c r="A114" s="65" t="s">
        <v>225</v>
      </c>
      <c r="B114" s="66" t="s">
        <v>155</v>
      </c>
      <c r="C114" s="67" t="s">
        <v>298</v>
      </c>
    </row>
    <row r="115" spans="1:3" ht="39.950000000000003" customHeight="1" x14ac:dyDescent="0.2">
      <c r="A115" s="65" t="s">
        <v>356</v>
      </c>
      <c r="B115" s="66" t="s">
        <v>156</v>
      </c>
      <c r="C115" s="67" t="s">
        <v>298</v>
      </c>
    </row>
    <row r="116" spans="1:3" ht="24.95" customHeight="1" x14ac:dyDescent="0.2">
      <c r="A116" s="68" t="s">
        <v>226</v>
      </c>
      <c r="B116" s="69" t="s">
        <v>157</v>
      </c>
      <c r="C116" s="70" t="s">
        <v>296</v>
      </c>
    </row>
    <row r="117" spans="1:3" ht="15" customHeight="1" x14ac:dyDescent="0.2">
      <c r="A117" s="59" t="s">
        <v>44</v>
      </c>
      <c r="B117" s="60"/>
      <c r="C117" s="61"/>
    </row>
    <row r="118" spans="1:3" ht="39.950000000000003" customHeight="1" x14ac:dyDescent="0.2">
      <c r="A118" s="71" t="s">
        <v>227</v>
      </c>
      <c r="B118" s="52" t="s">
        <v>158</v>
      </c>
      <c r="C118" s="51" t="s">
        <v>298</v>
      </c>
    </row>
    <row r="119" spans="1:3" ht="15" customHeight="1" x14ac:dyDescent="0.2">
      <c r="A119" s="59" t="s">
        <v>45</v>
      </c>
      <c r="B119" s="60"/>
      <c r="C119" s="61"/>
    </row>
    <row r="120" spans="1:3" ht="39.950000000000003" customHeight="1" x14ac:dyDescent="0.2">
      <c r="A120" s="71" t="s">
        <v>228</v>
      </c>
      <c r="B120" s="52" t="s">
        <v>159</v>
      </c>
      <c r="C120" s="51" t="s">
        <v>298</v>
      </c>
    </row>
    <row r="121" spans="1:3" ht="5.0999999999999996" customHeight="1" x14ac:dyDescent="0.2">
      <c r="A121" s="71"/>
      <c r="B121" s="52"/>
      <c r="C121" s="51"/>
    </row>
    <row r="122" spans="1:3" ht="15" customHeight="1" x14ac:dyDescent="0.2">
      <c r="A122" s="56" t="s">
        <v>506</v>
      </c>
      <c r="B122" s="57"/>
      <c r="C122" s="58"/>
    </row>
    <row r="123" spans="1:3" ht="5.0999999999999996" customHeight="1" x14ac:dyDescent="0.2">
      <c r="A123" s="71"/>
      <c r="B123" s="52"/>
      <c r="C123" s="51"/>
    </row>
    <row r="124" spans="1:3" ht="15" customHeight="1" x14ac:dyDescent="0.2">
      <c r="A124" s="59" t="s">
        <v>46</v>
      </c>
      <c r="B124" s="60"/>
      <c r="C124" s="61"/>
    </row>
    <row r="125" spans="1:3" ht="24.95" customHeight="1" x14ac:dyDescent="0.2">
      <c r="A125" s="71" t="s">
        <v>7</v>
      </c>
      <c r="B125" s="52" t="s">
        <v>160</v>
      </c>
      <c r="C125" s="51" t="s">
        <v>211</v>
      </c>
    </row>
    <row r="126" spans="1:3" ht="15" customHeight="1" x14ac:dyDescent="0.2">
      <c r="A126" s="59" t="s">
        <v>47</v>
      </c>
      <c r="B126" s="60"/>
      <c r="C126" s="61"/>
    </row>
    <row r="127" spans="1:3" ht="39.950000000000003" customHeight="1" x14ac:dyDescent="0.2">
      <c r="A127" s="62" t="s">
        <v>229</v>
      </c>
      <c r="B127" s="63" t="s">
        <v>161</v>
      </c>
      <c r="C127" s="64" t="s">
        <v>298</v>
      </c>
    </row>
    <row r="128" spans="1:3" ht="39.950000000000003" customHeight="1" x14ac:dyDescent="0.2">
      <c r="A128" s="68" t="s">
        <v>230</v>
      </c>
      <c r="B128" s="69" t="s">
        <v>324</v>
      </c>
      <c r="C128" s="70" t="s">
        <v>211</v>
      </c>
    </row>
    <row r="129" spans="1:3" ht="15" customHeight="1" x14ac:dyDescent="0.2">
      <c r="A129" s="59" t="s">
        <v>48</v>
      </c>
      <c r="B129" s="60"/>
      <c r="C129" s="61"/>
    </row>
    <row r="130" spans="1:3" ht="39.950000000000003" customHeight="1" x14ac:dyDescent="0.2">
      <c r="A130" s="71" t="s">
        <v>231</v>
      </c>
      <c r="B130" s="52" t="s">
        <v>329</v>
      </c>
      <c r="C130" s="51" t="s">
        <v>298</v>
      </c>
    </row>
    <row r="131" spans="1:3" ht="5.0999999999999996" customHeight="1" x14ac:dyDescent="0.2">
      <c r="A131" s="71"/>
      <c r="B131" s="52"/>
      <c r="C131" s="51"/>
    </row>
    <row r="132" spans="1:3" ht="15" customHeight="1" x14ac:dyDescent="0.2">
      <c r="A132" s="56" t="s">
        <v>507</v>
      </c>
      <c r="B132" s="57"/>
      <c r="C132" s="58"/>
    </row>
    <row r="133" spans="1:3" ht="5.0999999999999996" customHeight="1" x14ac:dyDescent="0.2">
      <c r="A133" s="71"/>
      <c r="B133" s="52"/>
      <c r="C133" s="51"/>
    </row>
    <row r="134" spans="1:3" ht="15" customHeight="1" x14ac:dyDescent="0.2">
      <c r="A134" s="59" t="s">
        <v>49</v>
      </c>
      <c r="B134" s="60"/>
      <c r="C134" s="61"/>
    </row>
    <row r="135" spans="1:3" ht="39.950000000000003" customHeight="1" x14ac:dyDescent="0.2">
      <c r="A135" s="71" t="s">
        <v>232</v>
      </c>
      <c r="B135" s="52" t="s">
        <v>162</v>
      </c>
      <c r="C135" s="51" t="s">
        <v>298</v>
      </c>
    </row>
    <row r="136" spans="1:3" ht="15" customHeight="1" x14ac:dyDescent="0.2">
      <c r="A136" s="59" t="s">
        <v>50</v>
      </c>
      <c r="B136" s="60"/>
      <c r="C136" s="61"/>
    </row>
    <row r="137" spans="1:3" ht="54.95" customHeight="1" x14ac:dyDescent="0.2">
      <c r="A137" s="71" t="s">
        <v>357</v>
      </c>
      <c r="B137" s="52" t="s">
        <v>350</v>
      </c>
      <c r="C137" s="51" t="s">
        <v>212</v>
      </c>
    </row>
    <row r="138" spans="1:3" ht="15" customHeight="1" x14ac:dyDescent="0.2">
      <c r="A138" s="59" t="s">
        <v>51</v>
      </c>
      <c r="B138" s="60"/>
      <c r="C138" s="61"/>
    </row>
    <row r="139" spans="1:3" ht="39.950000000000003" customHeight="1" x14ac:dyDescent="0.2">
      <c r="A139" s="62" t="s">
        <v>233</v>
      </c>
      <c r="B139" s="63" t="s">
        <v>163</v>
      </c>
      <c r="C139" s="64" t="s">
        <v>298</v>
      </c>
    </row>
    <row r="140" spans="1:3" ht="39.950000000000003" customHeight="1" x14ac:dyDescent="0.2">
      <c r="A140" s="68" t="s">
        <v>234</v>
      </c>
      <c r="B140" s="69" t="s">
        <v>164</v>
      </c>
      <c r="C140" s="70" t="s">
        <v>296</v>
      </c>
    </row>
    <row r="141" spans="1:3" ht="5.0999999999999996" customHeight="1" x14ac:dyDescent="0.2">
      <c r="A141" s="71"/>
      <c r="B141" s="52"/>
      <c r="C141" s="51"/>
    </row>
    <row r="142" spans="1:3" ht="15" customHeight="1" x14ac:dyDescent="0.2">
      <c r="A142" s="53" t="s">
        <v>17</v>
      </c>
      <c r="B142" s="54"/>
      <c r="C142" s="55"/>
    </row>
    <row r="143" spans="1:3" ht="5.0999999999999996" customHeight="1" x14ac:dyDescent="0.2">
      <c r="A143" s="71"/>
      <c r="B143" s="52"/>
      <c r="C143" s="51"/>
    </row>
    <row r="144" spans="1:3" ht="15" customHeight="1" x14ac:dyDescent="0.2">
      <c r="A144" s="56" t="s">
        <v>508</v>
      </c>
      <c r="B144" s="57"/>
      <c r="C144" s="58"/>
    </row>
    <row r="145" spans="1:3" ht="5.0999999999999996" customHeight="1" x14ac:dyDescent="0.2">
      <c r="A145" s="71"/>
      <c r="B145" s="52"/>
      <c r="C145" s="51"/>
    </row>
    <row r="146" spans="1:3" ht="15" customHeight="1" x14ac:dyDescent="0.2">
      <c r="A146" s="59" t="s">
        <v>57</v>
      </c>
      <c r="B146" s="60"/>
      <c r="C146" s="61"/>
    </row>
    <row r="147" spans="1:3" ht="39.950000000000003" customHeight="1" x14ac:dyDescent="0.2">
      <c r="A147" s="71" t="s">
        <v>235</v>
      </c>
      <c r="B147" s="52" t="s">
        <v>165</v>
      </c>
      <c r="C147" s="51" t="s">
        <v>298</v>
      </c>
    </row>
    <row r="148" spans="1:3" ht="5.0999999999999996" customHeight="1" x14ac:dyDescent="0.2">
      <c r="A148" s="71"/>
      <c r="B148" s="52"/>
      <c r="C148" s="51"/>
    </row>
    <row r="149" spans="1:3" ht="15" customHeight="1" x14ac:dyDescent="0.2">
      <c r="A149" s="56" t="s">
        <v>509</v>
      </c>
      <c r="B149" s="57"/>
      <c r="C149" s="58"/>
    </row>
    <row r="150" spans="1:3" ht="5.0999999999999996" customHeight="1" x14ac:dyDescent="0.2">
      <c r="A150" s="71"/>
      <c r="B150" s="52"/>
      <c r="C150" s="51"/>
    </row>
    <row r="151" spans="1:3" ht="15" customHeight="1" x14ac:dyDescent="0.2">
      <c r="A151" s="59" t="s">
        <v>58</v>
      </c>
      <c r="B151" s="60"/>
      <c r="C151" s="61"/>
    </row>
    <row r="152" spans="1:3" ht="39.950000000000003" customHeight="1" x14ac:dyDescent="0.2">
      <c r="A152" s="71" t="s">
        <v>358</v>
      </c>
      <c r="B152" s="52" t="s">
        <v>305</v>
      </c>
      <c r="C152" s="51" t="s">
        <v>213</v>
      </c>
    </row>
    <row r="153" spans="1:3" ht="15" customHeight="1" x14ac:dyDescent="0.2">
      <c r="A153" s="59" t="s">
        <v>59</v>
      </c>
      <c r="B153" s="60"/>
      <c r="C153" s="61"/>
    </row>
    <row r="154" spans="1:3" ht="39.950000000000003" customHeight="1" x14ac:dyDescent="0.2">
      <c r="A154" s="62" t="s">
        <v>236</v>
      </c>
      <c r="B154" s="63" t="s">
        <v>166</v>
      </c>
      <c r="C154" s="64" t="s">
        <v>298</v>
      </c>
    </row>
    <row r="155" spans="1:3" ht="39.950000000000003" customHeight="1" x14ac:dyDescent="0.2">
      <c r="A155" s="65" t="s">
        <v>237</v>
      </c>
      <c r="B155" s="66" t="s">
        <v>351</v>
      </c>
      <c r="C155" s="67" t="s">
        <v>296</v>
      </c>
    </row>
    <row r="156" spans="1:3" ht="24.95" customHeight="1" x14ac:dyDescent="0.2">
      <c r="A156" s="68" t="s">
        <v>238</v>
      </c>
      <c r="B156" s="69" t="s">
        <v>167</v>
      </c>
      <c r="C156" s="70" t="s">
        <v>296</v>
      </c>
    </row>
    <row r="157" spans="1:3" ht="15" customHeight="1" x14ac:dyDescent="0.2">
      <c r="A157" s="59" t="s">
        <v>60</v>
      </c>
      <c r="B157" s="60"/>
      <c r="C157" s="61"/>
    </row>
    <row r="158" spans="1:3" ht="39.950000000000003" customHeight="1" x14ac:dyDescent="0.2">
      <c r="A158" s="62" t="s">
        <v>359</v>
      </c>
      <c r="B158" s="63" t="s">
        <v>168</v>
      </c>
      <c r="C158" s="64" t="s">
        <v>213</v>
      </c>
    </row>
    <row r="159" spans="1:3" ht="24.95" customHeight="1" x14ac:dyDescent="0.2">
      <c r="A159" s="68" t="s">
        <v>239</v>
      </c>
      <c r="B159" s="69" t="s">
        <v>169</v>
      </c>
      <c r="C159" s="70" t="s">
        <v>296</v>
      </c>
    </row>
    <row r="160" spans="1:3" ht="5.0999999999999996" customHeight="1" x14ac:dyDescent="0.2">
      <c r="A160" s="71"/>
      <c r="B160" s="52"/>
      <c r="C160" s="51"/>
    </row>
    <row r="161" spans="1:3" ht="15" customHeight="1" x14ac:dyDescent="0.2">
      <c r="A161" s="56" t="s">
        <v>510</v>
      </c>
      <c r="B161" s="57"/>
      <c r="C161" s="58"/>
    </row>
    <row r="162" spans="1:3" ht="5.0999999999999996" customHeight="1" x14ac:dyDescent="0.2">
      <c r="A162" s="71"/>
      <c r="B162" s="52"/>
      <c r="C162" s="51"/>
    </row>
    <row r="163" spans="1:3" ht="15" customHeight="1" x14ac:dyDescent="0.2">
      <c r="A163" s="59" t="s">
        <v>61</v>
      </c>
      <c r="B163" s="60"/>
      <c r="C163" s="61"/>
    </row>
    <row r="164" spans="1:3" ht="39.950000000000003" customHeight="1" x14ac:dyDescent="0.2">
      <c r="A164" s="62" t="s">
        <v>240</v>
      </c>
      <c r="B164" s="63" t="s">
        <v>170</v>
      </c>
      <c r="C164" s="64" t="s">
        <v>298</v>
      </c>
    </row>
    <row r="165" spans="1:3" ht="39.950000000000003" customHeight="1" x14ac:dyDescent="0.2">
      <c r="A165" s="68" t="s">
        <v>360</v>
      </c>
      <c r="B165" s="69" t="s">
        <v>171</v>
      </c>
      <c r="C165" s="70" t="s">
        <v>213</v>
      </c>
    </row>
    <row r="166" spans="1:3" ht="15" customHeight="1" x14ac:dyDescent="0.2">
      <c r="A166" s="59" t="s">
        <v>62</v>
      </c>
      <c r="B166" s="60"/>
      <c r="C166" s="61"/>
    </row>
    <row r="167" spans="1:3" ht="39.950000000000003" customHeight="1" x14ac:dyDescent="0.2">
      <c r="A167" s="62" t="s">
        <v>241</v>
      </c>
      <c r="B167" s="63" t="s">
        <v>172</v>
      </c>
      <c r="C167" s="64" t="s">
        <v>213</v>
      </c>
    </row>
    <row r="168" spans="1:3" ht="24.95" customHeight="1" x14ac:dyDescent="0.2">
      <c r="A168" s="68" t="s">
        <v>242</v>
      </c>
      <c r="B168" s="69" t="s">
        <v>173</v>
      </c>
      <c r="C168" s="70" t="s">
        <v>296</v>
      </c>
    </row>
    <row r="169" spans="1:3" ht="5.0999999999999996" customHeight="1" x14ac:dyDescent="0.2">
      <c r="A169" s="71"/>
      <c r="B169" s="52"/>
      <c r="C169" s="51"/>
    </row>
    <row r="170" spans="1:3" ht="15" customHeight="1" x14ac:dyDescent="0.2">
      <c r="A170" s="53" t="s">
        <v>18</v>
      </c>
      <c r="B170" s="54"/>
      <c r="C170" s="55"/>
    </row>
    <row r="171" spans="1:3" ht="5.0999999999999996" customHeight="1" x14ac:dyDescent="0.2">
      <c r="A171" s="71"/>
      <c r="B171" s="52"/>
      <c r="C171" s="51"/>
    </row>
    <row r="172" spans="1:3" ht="15" customHeight="1" x14ac:dyDescent="0.2">
      <c r="A172" s="56" t="s">
        <v>511</v>
      </c>
      <c r="B172" s="57"/>
      <c r="C172" s="58"/>
    </row>
    <row r="173" spans="1:3" ht="5.0999999999999996" customHeight="1" x14ac:dyDescent="0.2">
      <c r="A173" s="71"/>
      <c r="B173" s="52"/>
      <c r="C173" s="51"/>
    </row>
    <row r="174" spans="1:3" ht="15" customHeight="1" x14ac:dyDescent="0.2">
      <c r="A174" s="59" t="s">
        <v>64</v>
      </c>
      <c r="B174" s="60"/>
      <c r="C174" s="61"/>
    </row>
    <row r="175" spans="1:3" ht="39.950000000000003" customHeight="1" x14ac:dyDescent="0.2">
      <c r="A175" s="62" t="s">
        <v>243</v>
      </c>
      <c r="B175" s="63" t="s">
        <v>174</v>
      </c>
      <c r="C175" s="64" t="s">
        <v>298</v>
      </c>
    </row>
    <row r="176" spans="1:3" ht="54.95" customHeight="1" x14ac:dyDescent="0.2">
      <c r="A176" s="68" t="s">
        <v>361</v>
      </c>
      <c r="B176" s="69" t="s">
        <v>244</v>
      </c>
      <c r="C176" s="70" t="s">
        <v>212</v>
      </c>
    </row>
    <row r="177" spans="1:3" ht="15" customHeight="1" x14ac:dyDescent="0.2">
      <c r="A177" s="59" t="s">
        <v>66</v>
      </c>
      <c r="B177" s="60"/>
      <c r="C177" s="61"/>
    </row>
    <row r="178" spans="1:3" ht="39.950000000000003" customHeight="1" x14ac:dyDescent="0.2">
      <c r="A178" s="62" t="s">
        <v>245</v>
      </c>
      <c r="B178" s="63" t="s">
        <v>310</v>
      </c>
      <c r="C178" s="64" t="s">
        <v>298</v>
      </c>
    </row>
    <row r="179" spans="1:3" ht="39.950000000000003" customHeight="1" x14ac:dyDescent="0.2">
      <c r="A179" s="68" t="s">
        <v>246</v>
      </c>
      <c r="B179" s="69" t="s">
        <v>312</v>
      </c>
      <c r="C179" s="70" t="s">
        <v>298</v>
      </c>
    </row>
    <row r="180" spans="1:3" ht="15" customHeight="1" x14ac:dyDescent="0.2">
      <c r="A180" s="59" t="s">
        <v>65</v>
      </c>
      <c r="B180" s="60"/>
      <c r="C180" s="61"/>
    </row>
    <row r="181" spans="1:3" ht="39.950000000000003" customHeight="1" x14ac:dyDescent="0.2">
      <c r="A181" s="71" t="s">
        <v>247</v>
      </c>
      <c r="B181" s="52" t="s">
        <v>352</v>
      </c>
      <c r="C181" s="51" t="s">
        <v>296</v>
      </c>
    </row>
    <row r="182" spans="1:3" ht="15" customHeight="1" x14ac:dyDescent="0.2">
      <c r="A182" s="59" t="s">
        <v>63</v>
      </c>
      <c r="B182" s="60"/>
      <c r="C182" s="61"/>
    </row>
    <row r="183" spans="1:3" ht="39.950000000000003" customHeight="1" x14ac:dyDescent="0.2">
      <c r="A183" s="62" t="s">
        <v>248</v>
      </c>
      <c r="B183" s="63" t="s">
        <v>175</v>
      </c>
      <c r="C183" s="64" t="s">
        <v>298</v>
      </c>
    </row>
    <row r="184" spans="1:3" ht="39.950000000000003" customHeight="1" x14ac:dyDescent="0.2">
      <c r="A184" s="68" t="s">
        <v>362</v>
      </c>
      <c r="B184" s="69" t="s">
        <v>301</v>
      </c>
      <c r="C184" s="70" t="s">
        <v>212</v>
      </c>
    </row>
    <row r="185" spans="1:3" ht="5.0999999999999996" customHeight="1" x14ac:dyDescent="0.2">
      <c r="A185" s="71"/>
      <c r="B185" s="52"/>
      <c r="C185" s="51"/>
    </row>
    <row r="186" spans="1:3" ht="15" customHeight="1" x14ac:dyDescent="0.2">
      <c r="A186" s="56" t="s">
        <v>512</v>
      </c>
      <c r="B186" s="57"/>
      <c r="C186" s="58"/>
    </row>
    <row r="187" spans="1:3" ht="5.0999999999999996" customHeight="1" x14ac:dyDescent="0.2">
      <c r="A187" s="71"/>
      <c r="B187" s="52"/>
      <c r="C187" s="51"/>
    </row>
    <row r="188" spans="1:3" ht="15" customHeight="1" x14ac:dyDescent="0.2">
      <c r="A188" s="59" t="s">
        <v>67</v>
      </c>
      <c r="B188" s="60"/>
      <c r="C188" s="61"/>
    </row>
    <row r="189" spans="1:3" ht="39.950000000000003" customHeight="1" x14ac:dyDescent="0.2">
      <c r="A189" s="62" t="s">
        <v>249</v>
      </c>
      <c r="B189" s="63" t="s">
        <v>176</v>
      </c>
      <c r="C189" s="64" t="s">
        <v>298</v>
      </c>
    </row>
    <row r="190" spans="1:3" ht="39.950000000000003" customHeight="1" x14ac:dyDescent="0.2">
      <c r="A190" s="65" t="s">
        <v>363</v>
      </c>
      <c r="B190" s="66" t="s">
        <v>177</v>
      </c>
      <c r="C190" s="67" t="s">
        <v>214</v>
      </c>
    </row>
    <row r="191" spans="1:3" ht="24.95" customHeight="1" x14ac:dyDescent="0.2">
      <c r="A191" s="65" t="s">
        <v>4</v>
      </c>
      <c r="B191" s="66" t="s">
        <v>178</v>
      </c>
      <c r="C191" s="67" t="s">
        <v>214</v>
      </c>
    </row>
    <row r="192" spans="1:3" ht="24.95" customHeight="1" x14ac:dyDescent="0.2">
      <c r="A192" s="68" t="s">
        <v>250</v>
      </c>
      <c r="B192" s="69" t="s">
        <v>335</v>
      </c>
      <c r="C192" s="70" t="s">
        <v>296</v>
      </c>
    </row>
    <row r="193" spans="1:3" ht="15" customHeight="1" x14ac:dyDescent="0.2">
      <c r="A193" s="59" t="s">
        <v>68</v>
      </c>
      <c r="B193" s="60"/>
      <c r="C193" s="61"/>
    </row>
    <row r="194" spans="1:3" ht="39.950000000000003" customHeight="1" x14ac:dyDescent="0.2">
      <c r="A194" s="71" t="s">
        <v>251</v>
      </c>
      <c r="B194" s="52" t="s">
        <v>179</v>
      </c>
      <c r="C194" s="51" t="s">
        <v>298</v>
      </c>
    </row>
    <row r="195" spans="1:3" ht="5.0999999999999996" customHeight="1" x14ac:dyDescent="0.2">
      <c r="A195" s="71"/>
      <c r="B195" s="52"/>
      <c r="C195" s="51"/>
    </row>
    <row r="196" spans="1:3" ht="15" customHeight="1" x14ac:dyDescent="0.2">
      <c r="A196" s="56" t="s">
        <v>513</v>
      </c>
      <c r="B196" s="57"/>
      <c r="C196" s="58"/>
    </row>
    <row r="197" spans="1:3" ht="5.0999999999999996" customHeight="1" x14ac:dyDescent="0.2">
      <c r="A197" s="71"/>
      <c r="B197" s="52"/>
      <c r="C197" s="51"/>
    </row>
    <row r="198" spans="1:3" ht="15" customHeight="1" x14ac:dyDescent="0.2">
      <c r="A198" s="59" t="s">
        <v>69</v>
      </c>
      <c r="B198" s="60"/>
      <c r="C198" s="61"/>
    </row>
    <row r="199" spans="1:3" ht="54.95" customHeight="1" x14ac:dyDescent="0.2">
      <c r="A199" s="62" t="s">
        <v>364</v>
      </c>
      <c r="B199" s="63" t="s">
        <v>180</v>
      </c>
      <c r="C199" s="64" t="s">
        <v>181</v>
      </c>
    </row>
    <row r="200" spans="1:3" ht="39.950000000000003" customHeight="1" x14ac:dyDescent="0.2">
      <c r="A200" s="65" t="s">
        <v>365</v>
      </c>
      <c r="B200" s="66" t="s">
        <v>182</v>
      </c>
      <c r="C200" s="67" t="s">
        <v>214</v>
      </c>
    </row>
    <row r="201" spans="1:3" ht="39.950000000000003" customHeight="1" x14ac:dyDescent="0.2">
      <c r="A201" s="65" t="s">
        <v>366</v>
      </c>
      <c r="B201" s="66" t="s">
        <v>304</v>
      </c>
      <c r="C201" s="67" t="s">
        <v>214</v>
      </c>
    </row>
    <row r="202" spans="1:3" ht="69.95" customHeight="1" x14ac:dyDescent="0.2">
      <c r="A202" s="65" t="s">
        <v>252</v>
      </c>
      <c r="B202" s="66" t="s">
        <v>325</v>
      </c>
      <c r="C202" s="67" t="s">
        <v>296</v>
      </c>
    </row>
    <row r="203" spans="1:3" ht="54.95" customHeight="1" x14ac:dyDescent="0.2">
      <c r="A203" s="65" t="s">
        <v>253</v>
      </c>
      <c r="B203" s="66" t="s">
        <v>311</v>
      </c>
      <c r="C203" s="67" t="s">
        <v>296</v>
      </c>
    </row>
    <row r="204" spans="1:3" ht="69.95" customHeight="1" x14ac:dyDescent="0.2">
      <c r="A204" s="68" t="s">
        <v>254</v>
      </c>
      <c r="B204" s="69" t="s">
        <v>345</v>
      </c>
      <c r="C204" s="70" t="s">
        <v>296</v>
      </c>
    </row>
    <row r="205" spans="1:3" ht="5.0999999999999996" customHeight="1" x14ac:dyDescent="0.2">
      <c r="A205" s="71"/>
      <c r="B205" s="52"/>
      <c r="C205" s="51"/>
    </row>
    <row r="206" spans="1:3" ht="15" customHeight="1" x14ac:dyDescent="0.2">
      <c r="A206" s="53" t="s">
        <v>16</v>
      </c>
      <c r="B206" s="54"/>
      <c r="C206" s="55"/>
    </row>
    <row r="207" spans="1:3" ht="5.0999999999999996" customHeight="1" x14ac:dyDescent="0.2">
      <c r="A207" s="71"/>
      <c r="B207" s="52"/>
      <c r="C207" s="51"/>
    </row>
    <row r="208" spans="1:3" ht="15" customHeight="1" x14ac:dyDescent="0.2">
      <c r="A208" s="56" t="s">
        <v>514</v>
      </c>
      <c r="B208" s="57"/>
      <c r="C208" s="58"/>
    </row>
    <row r="209" spans="1:3" ht="5.0999999999999996" customHeight="1" x14ac:dyDescent="0.2">
      <c r="A209" s="71"/>
      <c r="B209" s="52"/>
      <c r="C209" s="51"/>
    </row>
    <row r="210" spans="1:3" ht="15" customHeight="1" x14ac:dyDescent="0.2">
      <c r="A210" s="59" t="s">
        <v>52</v>
      </c>
      <c r="B210" s="60"/>
      <c r="C210" s="61"/>
    </row>
    <row r="211" spans="1:3" ht="39.950000000000003" customHeight="1" x14ac:dyDescent="0.2">
      <c r="A211" s="71" t="s">
        <v>255</v>
      </c>
      <c r="B211" s="52" t="s">
        <v>333</v>
      </c>
      <c r="C211" s="51" t="s">
        <v>298</v>
      </c>
    </row>
    <row r="212" spans="1:3" ht="15" customHeight="1" x14ac:dyDescent="0.2">
      <c r="A212" s="59" t="s">
        <v>53</v>
      </c>
      <c r="B212" s="60"/>
      <c r="C212" s="61"/>
    </row>
    <row r="213" spans="1:3" ht="39.950000000000003" customHeight="1" x14ac:dyDescent="0.2">
      <c r="A213" s="71" t="s">
        <v>256</v>
      </c>
      <c r="B213" s="52" t="s">
        <v>183</v>
      </c>
      <c r="C213" s="51" t="s">
        <v>298</v>
      </c>
    </row>
    <row r="214" spans="1:3" ht="5.0999999999999996" customHeight="1" x14ac:dyDescent="0.2">
      <c r="A214" s="71"/>
      <c r="B214" s="52"/>
      <c r="C214" s="51"/>
    </row>
    <row r="215" spans="1:3" ht="15" customHeight="1" x14ac:dyDescent="0.2">
      <c r="A215" s="56" t="s">
        <v>515</v>
      </c>
      <c r="B215" s="57"/>
      <c r="C215" s="58"/>
    </row>
    <row r="216" spans="1:3" ht="5.0999999999999996" customHeight="1" x14ac:dyDescent="0.2">
      <c r="A216" s="71"/>
      <c r="B216" s="52"/>
      <c r="C216" s="51"/>
    </row>
    <row r="217" spans="1:3" ht="15" customHeight="1" x14ac:dyDescent="0.2">
      <c r="A217" s="59" t="s">
        <v>54</v>
      </c>
      <c r="B217" s="60"/>
      <c r="C217" s="61"/>
    </row>
    <row r="218" spans="1:3" ht="39.950000000000003" customHeight="1" x14ac:dyDescent="0.2">
      <c r="A218" s="62" t="s">
        <v>257</v>
      </c>
      <c r="B218" s="63" t="s">
        <v>184</v>
      </c>
      <c r="C218" s="64" t="s">
        <v>298</v>
      </c>
    </row>
    <row r="219" spans="1:3" ht="24.95" customHeight="1" x14ac:dyDescent="0.2">
      <c r="A219" s="65" t="s">
        <v>258</v>
      </c>
      <c r="B219" s="66" t="s">
        <v>185</v>
      </c>
      <c r="C219" s="67" t="s">
        <v>215</v>
      </c>
    </row>
    <row r="220" spans="1:3" ht="54.95" customHeight="1" x14ac:dyDescent="0.2">
      <c r="A220" s="68" t="s">
        <v>259</v>
      </c>
      <c r="B220" s="69" t="s">
        <v>314</v>
      </c>
      <c r="C220" s="70" t="s">
        <v>215</v>
      </c>
    </row>
    <row r="221" spans="1:3" ht="5.0999999999999996" customHeight="1" x14ac:dyDescent="0.2">
      <c r="A221" s="71"/>
      <c r="B221" s="52"/>
      <c r="C221" s="51"/>
    </row>
    <row r="222" spans="1:3" ht="15" customHeight="1" x14ac:dyDescent="0.2">
      <c r="A222" s="56" t="s">
        <v>516</v>
      </c>
      <c r="B222" s="57"/>
      <c r="C222" s="58"/>
    </row>
    <row r="223" spans="1:3" ht="5.0999999999999996" customHeight="1" x14ac:dyDescent="0.2">
      <c r="A223" s="71"/>
      <c r="B223" s="52"/>
      <c r="C223" s="51"/>
    </row>
    <row r="224" spans="1:3" ht="15" customHeight="1" x14ac:dyDescent="0.2">
      <c r="A224" s="59" t="s">
        <v>55</v>
      </c>
      <c r="B224" s="60"/>
      <c r="C224" s="61"/>
    </row>
    <row r="225" spans="1:3" ht="39.950000000000003" customHeight="1" x14ac:dyDescent="0.2">
      <c r="A225" s="62" t="s">
        <v>260</v>
      </c>
      <c r="B225" s="63" t="s">
        <v>320</v>
      </c>
      <c r="C225" s="64" t="s">
        <v>215</v>
      </c>
    </row>
    <row r="226" spans="1:3" ht="24.95" customHeight="1" x14ac:dyDescent="0.2">
      <c r="A226" s="68" t="s">
        <v>367</v>
      </c>
      <c r="B226" s="69" t="s">
        <v>186</v>
      </c>
      <c r="C226" s="70" t="s">
        <v>215</v>
      </c>
    </row>
    <row r="227" spans="1:3" ht="15" customHeight="1" x14ac:dyDescent="0.2">
      <c r="A227" s="86" t="s">
        <v>56</v>
      </c>
      <c r="B227" s="60"/>
      <c r="C227" s="61"/>
    </row>
    <row r="228" spans="1:3" ht="24.95" customHeight="1" x14ac:dyDescent="0.2">
      <c r="A228" s="62" t="s">
        <v>261</v>
      </c>
      <c r="B228" s="63" t="s">
        <v>338</v>
      </c>
      <c r="C228" s="64" t="s">
        <v>215</v>
      </c>
    </row>
    <row r="229" spans="1:3" ht="24.95" customHeight="1" x14ac:dyDescent="0.2">
      <c r="A229" s="68" t="s">
        <v>262</v>
      </c>
      <c r="B229" s="69" t="s">
        <v>187</v>
      </c>
      <c r="C229" s="70" t="s">
        <v>296</v>
      </c>
    </row>
    <row r="230" spans="1:3" ht="5.0999999999999996" customHeight="1" x14ac:dyDescent="0.2">
      <c r="A230" s="71"/>
      <c r="B230" s="52"/>
      <c r="C230" s="51"/>
    </row>
    <row r="231" spans="1:3" ht="15" customHeight="1" x14ac:dyDescent="0.2">
      <c r="A231" s="53" t="s">
        <v>23</v>
      </c>
      <c r="B231" s="54"/>
      <c r="C231" s="55"/>
    </row>
    <row r="232" spans="1:3" ht="5.0999999999999996" customHeight="1" x14ac:dyDescent="0.2">
      <c r="A232" s="71"/>
      <c r="B232" s="52"/>
      <c r="C232" s="51"/>
    </row>
    <row r="233" spans="1:3" ht="15" customHeight="1" x14ac:dyDescent="0.2">
      <c r="A233" s="56" t="s">
        <v>517</v>
      </c>
      <c r="B233" s="57"/>
      <c r="C233" s="58"/>
    </row>
    <row r="234" spans="1:3" ht="5.0999999999999996" customHeight="1" x14ac:dyDescent="0.2">
      <c r="A234" s="71"/>
      <c r="B234" s="52"/>
      <c r="C234" s="51"/>
    </row>
    <row r="235" spans="1:3" ht="15" customHeight="1" x14ac:dyDescent="0.2">
      <c r="A235" s="59" t="s">
        <v>93</v>
      </c>
      <c r="B235" s="60"/>
      <c r="C235" s="61"/>
    </row>
    <row r="236" spans="1:3" ht="24.95" customHeight="1" x14ac:dyDescent="0.2">
      <c r="A236" s="62" t="s">
        <v>368</v>
      </c>
      <c r="B236" s="63" t="s">
        <v>188</v>
      </c>
      <c r="C236" s="64" t="s">
        <v>293</v>
      </c>
    </row>
    <row r="237" spans="1:3" ht="39.950000000000003" customHeight="1" x14ac:dyDescent="0.2">
      <c r="A237" s="68" t="s">
        <v>263</v>
      </c>
      <c r="B237" s="69" t="s">
        <v>348</v>
      </c>
      <c r="C237" s="70" t="s">
        <v>296</v>
      </c>
    </row>
    <row r="238" spans="1:3" ht="15" customHeight="1" x14ac:dyDescent="0.2">
      <c r="A238" s="59" t="s">
        <v>96</v>
      </c>
      <c r="B238" s="60"/>
      <c r="C238" s="61"/>
    </row>
    <row r="239" spans="1:3" ht="39.950000000000003" customHeight="1" x14ac:dyDescent="0.2">
      <c r="A239" s="62" t="s">
        <v>264</v>
      </c>
      <c r="B239" s="63" t="s">
        <v>306</v>
      </c>
      <c r="C239" s="64" t="s">
        <v>1</v>
      </c>
    </row>
    <row r="240" spans="1:3" ht="24.95" customHeight="1" x14ac:dyDescent="0.2">
      <c r="A240" s="68" t="s">
        <v>10</v>
      </c>
      <c r="B240" s="69" t="s">
        <v>302</v>
      </c>
      <c r="C240" s="70" t="s">
        <v>296</v>
      </c>
    </row>
    <row r="241" spans="1:3" ht="15" customHeight="1" x14ac:dyDescent="0.2">
      <c r="A241" s="59" t="s">
        <v>95</v>
      </c>
      <c r="B241" s="60"/>
      <c r="C241" s="61"/>
    </row>
    <row r="242" spans="1:3" ht="24.95" customHeight="1" x14ac:dyDescent="0.2">
      <c r="A242" s="71" t="s">
        <v>265</v>
      </c>
      <c r="B242" s="52" t="s">
        <v>309</v>
      </c>
      <c r="C242" s="51" t="s">
        <v>2</v>
      </c>
    </row>
    <row r="243" spans="1:3" ht="15" customHeight="1" x14ac:dyDescent="0.2">
      <c r="A243" s="59" t="s">
        <v>94</v>
      </c>
      <c r="B243" s="60"/>
      <c r="C243" s="61"/>
    </row>
    <row r="244" spans="1:3" ht="24.95" customHeight="1" x14ac:dyDescent="0.2">
      <c r="A244" s="62" t="s">
        <v>266</v>
      </c>
      <c r="B244" s="63" t="s">
        <v>323</v>
      </c>
      <c r="C244" s="64" t="s">
        <v>295</v>
      </c>
    </row>
    <row r="245" spans="1:3" ht="24.95" customHeight="1" x14ac:dyDescent="0.2">
      <c r="A245" s="65" t="s">
        <v>267</v>
      </c>
      <c r="B245" s="66" t="s">
        <v>323</v>
      </c>
      <c r="C245" s="67" t="s">
        <v>294</v>
      </c>
    </row>
    <row r="246" spans="1:3" ht="24.95" customHeight="1" x14ac:dyDescent="0.2">
      <c r="A246" s="65" t="s">
        <v>490</v>
      </c>
      <c r="B246" s="66" t="s">
        <v>323</v>
      </c>
      <c r="C246" s="67" t="s">
        <v>491</v>
      </c>
    </row>
    <row r="247" spans="1:3" ht="24.95" customHeight="1" x14ac:dyDescent="0.2">
      <c r="A247" s="65" t="s">
        <v>0</v>
      </c>
      <c r="B247" s="66" t="s">
        <v>323</v>
      </c>
      <c r="C247" s="67" t="s">
        <v>294</v>
      </c>
    </row>
    <row r="248" spans="1:3" ht="39.950000000000003" customHeight="1" x14ac:dyDescent="0.2">
      <c r="A248" s="68" t="s">
        <v>268</v>
      </c>
      <c r="B248" s="69" t="s">
        <v>315</v>
      </c>
      <c r="C248" s="70" t="s">
        <v>298</v>
      </c>
    </row>
    <row r="249" spans="1:3" ht="5.0999999999999996" customHeight="1" x14ac:dyDescent="0.2">
      <c r="A249" s="71"/>
      <c r="B249" s="52"/>
      <c r="C249" s="51"/>
    </row>
    <row r="250" spans="1:3" ht="15" customHeight="1" x14ac:dyDescent="0.2">
      <c r="A250" s="53" t="s">
        <v>19</v>
      </c>
      <c r="B250" s="54"/>
      <c r="C250" s="55"/>
    </row>
    <row r="251" spans="1:3" ht="5.0999999999999996" customHeight="1" x14ac:dyDescent="0.2">
      <c r="A251" s="71"/>
      <c r="B251" s="52"/>
      <c r="C251" s="51"/>
    </row>
    <row r="252" spans="1:3" ht="15" customHeight="1" x14ac:dyDescent="0.2">
      <c r="A252" s="56" t="s">
        <v>518</v>
      </c>
      <c r="B252" s="57"/>
      <c r="C252" s="58"/>
    </row>
    <row r="253" spans="1:3" ht="5.0999999999999996" customHeight="1" x14ac:dyDescent="0.2">
      <c r="A253" s="71"/>
      <c r="B253" s="52"/>
      <c r="C253" s="51"/>
    </row>
    <row r="254" spans="1:3" ht="15" customHeight="1" x14ac:dyDescent="0.2">
      <c r="A254" s="59" t="s">
        <v>71</v>
      </c>
      <c r="B254" s="60"/>
      <c r="C254" s="61"/>
    </row>
    <row r="255" spans="1:3" ht="54.95" customHeight="1" x14ac:dyDescent="0.2">
      <c r="A255" s="71" t="s">
        <v>269</v>
      </c>
      <c r="B255" s="52" t="s">
        <v>330</v>
      </c>
      <c r="C255" s="51" t="s">
        <v>296</v>
      </c>
    </row>
    <row r="256" spans="1:3" ht="15" customHeight="1" x14ac:dyDescent="0.2">
      <c r="A256" s="59" t="s">
        <v>70</v>
      </c>
      <c r="B256" s="60"/>
      <c r="C256" s="61"/>
    </row>
    <row r="257" spans="1:3" ht="39.950000000000003" customHeight="1" x14ac:dyDescent="0.2">
      <c r="A257" s="62" t="s">
        <v>270</v>
      </c>
      <c r="B257" s="63" t="s">
        <v>189</v>
      </c>
      <c r="C257" s="64" t="s">
        <v>298</v>
      </c>
    </row>
    <row r="258" spans="1:3" ht="39.950000000000003" customHeight="1" x14ac:dyDescent="0.2">
      <c r="A258" s="65" t="s">
        <v>271</v>
      </c>
      <c r="B258" s="66" t="s">
        <v>190</v>
      </c>
      <c r="C258" s="67" t="s">
        <v>298</v>
      </c>
    </row>
    <row r="259" spans="1:3" ht="39.950000000000003" customHeight="1" x14ac:dyDescent="0.2">
      <c r="A259" s="68" t="s">
        <v>272</v>
      </c>
      <c r="B259" s="69" t="s">
        <v>377</v>
      </c>
      <c r="C259" s="70" t="s">
        <v>13</v>
      </c>
    </row>
    <row r="260" spans="1:3" ht="5.0999999999999996" customHeight="1" x14ac:dyDescent="0.2">
      <c r="A260" s="71"/>
      <c r="B260" s="52"/>
      <c r="C260" s="51"/>
    </row>
    <row r="261" spans="1:3" ht="15" customHeight="1" x14ac:dyDescent="0.2">
      <c r="A261" s="56" t="s">
        <v>519</v>
      </c>
      <c r="B261" s="57"/>
      <c r="C261" s="58"/>
    </row>
    <row r="262" spans="1:3" ht="5.0999999999999996" customHeight="1" x14ac:dyDescent="0.2">
      <c r="A262" s="71"/>
      <c r="B262" s="52"/>
      <c r="C262" s="51"/>
    </row>
    <row r="263" spans="1:3" ht="15" customHeight="1" x14ac:dyDescent="0.2">
      <c r="A263" s="59" t="s">
        <v>72</v>
      </c>
      <c r="B263" s="60"/>
      <c r="C263" s="61"/>
    </row>
    <row r="264" spans="1:3" ht="39.950000000000003" customHeight="1" x14ac:dyDescent="0.2">
      <c r="A264" s="71" t="s">
        <v>273</v>
      </c>
      <c r="B264" s="52" t="s">
        <v>191</v>
      </c>
      <c r="C264" s="51" t="s">
        <v>298</v>
      </c>
    </row>
    <row r="265" spans="1:3" ht="15" customHeight="1" x14ac:dyDescent="0.2">
      <c r="A265" s="59" t="s">
        <v>73</v>
      </c>
      <c r="B265" s="60"/>
      <c r="C265" s="61"/>
    </row>
    <row r="266" spans="1:3" ht="39.950000000000003" customHeight="1" x14ac:dyDescent="0.2">
      <c r="A266" s="62" t="s">
        <v>274</v>
      </c>
      <c r="B266" s="63" t="s">
        <v>334</v>
      </c>
      <c r="C266" s="64" t="s">
        <v>298</v>
      </c>
    </row>
    <row r="267" spans="1:3" ht="24.95" customHeight="1" x14ac:dyDescent="0.2">
      <c r="A267" s="65" t="s">
        <v>275</v>
      </c>
      <c r="B267" s="66" t="s">
        <v>192</v>
      </c>
      <c r="C267" s="67" t="s">
        <v>216</v>
      </c>
    </row>
    <row r="268" spans="1:3" ht="39.950000000000003" customHeight="1" x14ac:dyDescent="0.2">
      <c r="A268" s="65" t="s">
        <v>369</v>
      </c>
      <c r="B268" s="66" t="s">
        <v>193</v>
      </c>
      <c r="C268" s="67" t="s">
        <v>216</v>
      </c>
    </row>
    <row r="269" spans="1:3" ht="39.950000000000003" customHeight="1" x14ac:dyDescent="0.2">
      <c r="A269" s="68" t="s">
        <v>6</v>
      </c>
      <c r="B269" s="69" t="s">
        <v>316</v>
      </c>
      <c r="C269" s="70" t="s">
        <v>216</v>
      </c>
    </row>
    <row r="270" spans="1:3" ht="15" customHeight="1" x14ac:dyDescent="0.2">
      <c r="A270" s="59" t="s">
        <v>74</v>
      </c>
      <c r="B270" s="60"/>
      <c r="C270" s="61"/>
    </row>
    <row r="271" spans="1:3" ht="39.950000000000003" customHeight="1" x14ac:dyDescent="0.2">
      <c r="A271" s="71" t="s">
        <v>276</v>
      </c>
      <c r="B271" s="52" t="s">
        <v>313</v>
      </c>
      <c r="C271" s="51" t="s">
        <v>298</v>
      </c>
    </row>
    <row r="272" spans="1:3" ht="5.0999999999999996" customHeight="1" x14ac:dyDescent="0.2">
      <c r="A272" s="71"/>
      <c r="B272" s="52"/>
      <c r="C272" s="51"/>
    </row>
    <row r="273" spans="1:3" ht="15" customHeight="1" x14ac:dyDescent="0.2">
      <c r="A273" s="56" t="s">
        <v>520</v>
      </c>
      <c r="B273" s="57"/>
      <c r="C273" s="58"/>
    </row>
    <row r="274" spans="1:3" ht="5.0999999999999996" customHeight="1" x14ac:dyDescent="0.2">
      <c r="A274" s="71"/>
      <c r="B274" s="52"/>
      <c r="C274" s="51"/>
    </row>
    <row r="275" spans="1:3" ht="15" customHeight="1" x14ac:dyDescent="0.2">
      <c r="A275" s="59" t="s">
        <v>75</v>
      </c>
      <c r="B275" s="60"/>
      <c r="C275" s="61"/>
    </row>
    <row r="276" spans="1:3" ht="39.950000000000003" customHeight="1" x14ac:dyDescent="0.2">
      <c r="A276" s="62" t="s">
        <v>277</v>
      </c>
      <c r="B276" s="63" t="s">
        <v>194</v>
      </c>
      <c r="C276" s="64" t="s">
        <v>298</v>
      </c>
    </row>
    <row r="277" spans="1:3" ht="39.950000000000003" customHeight="1" x14ac:dyDescent="0.2">
      <c r="A277" s="68" t="s">
        <v>370</v>
      </c>
      <c r="B277" s="69" t="s">
        <v>344</v>
      </c>
      <c r="C277" s="70" t="s">
        <v>217</v>
      </c>
    </row>
    <row r="278" spans="1:3" ht="5.0999999999999996" customHeight="1" x14ac:dyDescent="0.2">
      <c r="A278" s="71"/>
      <c r="B278" s="52"/>
      <c r="C278" s="51"/>
    </row>
    <row r="279" spans="1:3" ht="15" customHeight="1" x14ac:dyDescent="0.2">
      <c r="A279" s="53" t="s">
        <v>20</v>
      </c>
      <c r="B279" s="54"/>
      <c r="C279" s="55"/>
    </row>
    <row r="280" spans="1:3" ht="5.0999999999999996" customHeight="1" x14ac:dyDescent="0.2">
      <c r="A280" s="71"/>
      <c r="B280" s="52"/>
      <c r="C280" s="51"/>
    </row>
    <row r="281" spans="1:3" ht="15" customHeight="1" x14ac:dyDescent="0.2">
      <c r="A281" s="56" t="s">
        <v>521</v>
      </c>
      <c r="B281" s="57"/>
      <c r="C281" s="58"/>
    </row>
    <row r="282" spans="1:3" ht="5.0999999999999996" customHeight="1" x14ac:dyDescent="0.2">
      <c r="A282" s="71"/>
      <c r="B282" s="52"/>
      <c r="C282" s="51"/>
    </row>
    <row r="283" spans="1:3" ht="15" customHeight="1" x14ac:dyDescent="0.2">
      <c r="A283" s="59" t="s">
        <v>76</v>
      </c>
      <c r="B283" s="60"/>
      <c r="C283" s="61"/>
    </row>
    <row r="284" spans="1:3" ht="24.95" customHeight="1" x14ac:dyDescent="0.2">
      <c r="A284" s="71" t="s">
        <v>278</v>
      </c>
      <c r="B284" s="52" t="s">
        <v>195</v>
      </c>
      <c r="C284" s="51" t="s">
        <v>217</v>
      </c>
    </row>
    <row r="285" spans="1:3" ht="5.0999999999999996" customHeight="1" x14ac:dyDescent="0.2">
      <c r="A285" s="71"/>
      <c r="B285" s="52"/>
      <c r="C285" s="51"/>
    </row>
    <row r="286" spans="1:3" ht="15" customHeight="1" x14ac:dyDescent="0.2">
      <c r="A286" s="56" t="s">
        <v>522</v>
      </c>
      <c r="B286" s="57"/>
      <c r="C286" s="58"/>
    </row>
    <row r="287" spans="1:3" ht="5.0999999999999996" customHeight="1" x14ac:dyDescent="0.2">
      <c r="A287" s="71"/>
      <c r="B287" s="52"/>
      <c r="C287" s="51"/>
    </row>
    <row r="288" spans="1:3" ht="15" customHeight="1" x14ac:dyDescent="0.2">
      <c r="A288" s="59" t="s">
        <v>77</v>
      </c>
      <c r="B288" s="60"/>
      <c r="C288" s="61"/>
    </row>
    <row r="289" spans="1:3" ht="39.950000000000003" customHeight="1" x14ac:dyDescent="0.2">
      <c r="A289" s="71" t="s">
        <v>279</v>
      </c>
      <c r="B289" s="52" t="s">
        <v>196</v>
      </c>
      <c r="C289" s="51" t="s">
        <v>298</v>
      </c>
    </row>
    <row r="290" spans="1:3" ht="15" customHeight="1" x14ac:dyDescent="0.2">
      <c r="A290" s="59" t="s">
        <v>78</v>
      </c>
      <c r="B290" s="60"/>
      <c r="C290" s="61"/>
    </row>
    <row r="291" spans="1:3" ht="39.950000000000003" customHeight="1" x14ac:dyDescent="0.2">
      <c r="A291" s="62" t="s">
        <v>371</v>
      </c>
      <c r="B291" s="63" t="s">
        <v>197</v>
      </c>
      <c r="C291" s="64" t="s">
        <v>218</v>
      </c>
    </row>
    <row r="292" spans="1:3" ht="39.950000000000003" customHeight="1" x14ac:dyDescent="0.2">
      <c r="A292" s="68" t="s">
        <v>372</v>
      </c>
      <c r="B292" s="69" t="s">
        <v>198</v>
      </c>
      <c r="C292" s="70" t="s">
        <v>218</v>
      </c>
    </row>
    <row r="293" spans="1:3" ht="15" customHeight="1" x14ac:dyDescent="0.2">
      <c r="A293" s="59" t="s">
        <v>79</v>
      </c>
      <c r="B293" s="60"/>
      <c r="C293" s="61"/>
    </row>
    <row r="294" spans="1:3" ht="54.95" customHeight="1" x14ac:dyDescent="0.2">
      <c r="A294" s="62" t="s">
        <v>373</v>
      </c>
      <c r="B294" s="63" t="s">
        <v>347</v>
      </c>
      <c r="C294" s="64" t="s">
        <v>218</v>
      </c>
    </row>
    <row r="295" spans="1:3" ht="54.95" customHeight="1" x14ac:dyDescent="0.2">
      <c r="A295" s="65" t="s">
        <v>374</v>
      </c>
      <c r="B295" s="66" t="s">
        <v>199</v>
      </c>
      <c r="C295" s="67" t="s">
        <v>218</v>
      </c>
    </row>
    <row r="296" spans="1:3" ht="24.95" customHeight="1" x14ac:dyDescent="0.2">
      <c r="A296" s="68" t="s">
        <v>280</v>
      </c>
      <c r="B296" s="69" t="s">
        <v>200</v>
      </c>
      <c r="C296" s="70" t="s">
        <v>296</v>
      </c>
    </row>
    <row r="297" spans="1:3" ht="5.0999999999999996" customHeight="1" x14ac:dyDescent="0.2">
      <c r="A297" s="71"/>
      <c r="B297" s="52"/>
      <c r="C297" s="51"/>
    </row>
    <row r="298" spans="1:3" ht="15" customHeight="1" x14ac:dyDescent="0.2">
      <c r="A298" s="56" t="s">
        <v>523</v>
      </c>
      <c r="B298" s="57"/>
      <c r="C298" s="58"/>
    </row>
    <row r="299" spans="1:3" ht="5.0999999999999996" customHeight="1" x14ac:dyDescent="0.2">
      <c r="A299" s="71"/>
      <c r="B299" s="52"/>
      <c r="C299" s="51"/>
    </row>
    <row r="300" spans="1:3" ht="15" customHeight="1" x14ac:dyDescent="0.2">
      <c r="A300" s="59" t="s">
        <v>80</v>
      </c>
      <c r="B300" s="60"/>
      <c r="C300" s="61"/>
    </row>
    <row r="301" spans="1:3" ht="54.95" customHeight="1" x14ac:dyDescent="0.2">
      <c r="A301" s="62" t="s">
        <v>281</v>
      </c>
      <c r="B301" s="63" t="s">
        <v>346</v>
      </c>
      <c r="C301" s="64" t="s">
        <v>218</v>
      </c>
    </row>
    <row r="302" spans="1:3" ht="24.95" customHeight="1" x14ac:dyDescent="0.2">
      <c r="A302" s="68" t="s">
        <v>282</v>
      </c>
      <c r="B302" s="69" t="s">
        <v>201</v>
      </c>
      <c r="C302" s="70" t="s">
        <v>296</v>
      </c>
    </row>
    <row r="303" spans="1:3" ht="5.0999999999999996" customHeight="1" x14ac:dyDescent="0.2">
      <c r="A303" s="71"/>
      <c r="B303" s="52"/>
      <c r="C303" s="51"/>
    </row>
    <row r="304" spans="1:3" ht="15" customHeight="1" x14ac:dyDescent="0.2">
      <c r="A304" s="53" t="s">
        <v>21</v>
      </c>
      <c r="B304" s="54"/>
      <c r="C304" s="55"/>
    </row>
    <row r="305" spans="1:3" ht="5.0999999999999996" customHeight="1" x14ac:dyDescent="0.2">
      <c r="A305" s="71"/>
      <c r="B305" s="52"/>
      <c r="C305" s="51"/>
    </row>
    <row r="306" spans="1:3" ht="15" customHeight="1" x14ac:dyDescent="0.2">
      <c r="A306" s="56" t="s">
        <v>524</v>
      </c>
      <c r="B306" s="57"/>
      <c r="C306" s="58"/>
    </row>
    <row r="307" spans="1:3" ht="5.0999999999999996" customHeight="1" x14ac:dyDescent="0.2">
      <c r="A307" s="71"/>
      <c r="B307" s="52"/>
      <c r="C307" s="51"/>
    </row>
    <row r="308" spans="1:3" ht="15" customHeight="1" x14ac:dyDescent="0.2">
      <c r="A308" s="59" t="s">
        <v>83</v>
      </c>
      <c r="B308" s="60"/>
      <c r="C308" s="61"/>
    </row>
    <row r="309" spans="1:3" ht="39.950000000000003" customHeight="1" x14ac:dyDescent="0.2">
      <c r="A309" s="62" t="s">
        <v>283</v>
      </c>
      <c r="B309" s="63" t="s">
        <v>202</v>
      </c>
      <c r="C309" s="64" t="s">
        <v>298</v>
      </c>
    </row>
    <row r="310" spans="1:3" ht="39.950000000000003" customHeight="1" x14ac:dyDescent="0.2">
      <c r="A310" s="65" t="s">
        <v>284</v>
      </c>
      <c r="B310" s="66" t="s">
        <v>203</v>
      </c>
      <c r="C310" s="67" t="s">
        <v>298</v>
      </c>
    </row>
    <row r="311" spans="1:3" ht="39.950000000000003" customHeight="1" x14ac:dyDescent="0.2">
      <c r="A311" s="65" t="s">
        <v>285</v>
      </c>
      <c r="B311" s="66" t="s">
        <v>204</v>
      </c>
      <c r="C311" s="67" t="s">
        <v>205</v>
      </c>
    </row>
    <row r="312" spans="1:3" ht="39.950000000000003" customHeight="1" x14ac:dyDescent="0.2">
      <c r="A312" s="68" t="s">
        <v>286</v>
      </c>
      <c r="B312" s="69" t="s">
        <v>206</v>
      </c>
      <c r="C312" s="70" t="s">
        <v>205</v>
      </c>
    </row>
    <row r="313" spans="1:3" ht="15" customHeight="1" x14ac:dyDescent="0.2">
      <c r="A313" s="59" t="s">
        <v>82</v>
      </c>
      <c r="B313" s="60"/>
      <c r="C313" s="61"/>
    </row>
    <row r="314" spans="1:3" ht="54.95" customHeight="1" x14ac:dyDescent="0.2">
      <c r="A314" s="71" t="s">
        <v>5</v>
      </c>
      <c r="B314" s="52" t="s">
        <v>308</v>
      </c>
      <c r="C314" s="51" t="s">
        <v>205</v>
      </c>
    </row>
    <row r="315" spans="1:3" ht="15" customHeight="1" x14ac:dyDescent="0.2">
      <c r="A315" s="59" t="s">
        <v>84</v>
      </c>
      <c r="B315" s="60"/>
      <c r="C315" s="61"/>
    </row>
    <row r="316" spans="1:3" ht="54.95" customHeight="1" x14ac:dyDescent="0.2">
      <c r="A316" s="62" t="s">
        <v>375</v>
      </c>
      <c r="B316" s="63" t="s">
        <v>342</v>
      </c>
      <c r="C316" s="64" t="s">
        <v>205</v>
      </c>
    </row>
    <row r="317" spans="1:3" ht="39.950000000000003" customHeight="1" x14ac:dyDescent="0.2">
      <c r="A317" s="65" t="s">
        <v>376</v>
      </c>
      <c r="B317" s="66" t="s">
        <v>207</v>
      </c>
      <c r="C317" s="67" t="s">
        <v>205</v>
      </c>
    </row>
    <row r="318" spans="1:3" ht="39.950000000000003" customHeight="1" x14ac:dyDescent="0.2">
      <c r="A318" s="68" t="s">
        <v>287</v>
      </c>
      <c r="B318" s="69" t="s">
        <v>318</v>
      </c>
      <c r="C318" s="70" t="s">
        <v>296</v>
      </c>
    </row>
    <row r="319" spans="1:3" ht="7.5" customHeight="1" x14ac:dyDescent="0.2">
      <c r="A319" s="71"/>
      <c r="B319" s="52"/>
      <c r="C319" s="51"/>
    </row>
    <row r="320" spans="1:3" ht="15" customHeight="1" x14ac:dyDescent="0.2">
      <c r="A320" s="56" t="s">
        <v>525</v>
      </c>
      <c r="B320" s="57"/>
      <c r="C320" s="58"/>
    </row>
    <row r="321" spans="1:3" ht="7.5" customHeight="1" x14ac:dyDescent="0.2">
      <c r="A321" s="71"/>
      <c r="B321" s="52"/>
      <c r="C321" s="51"/>
    </row>
    <row r="322" spans="1:3" ht="15" customHeight="1" x14ac:dyDescent="0.2">
      <c r="A322" s="59" t="s">
        <v>81</v>
      </c>
      <c r="B322" s="60"/>
      <c r="C322" s="61"/>
    </row>
    <row r="323" spans="1:3" ht="39.950000000000003" customHeight="1" x14ac:dyDescent="0.2">
      <c r="A323" s="62" t="s">
        <v>380</v>
      </c>
      <c r="B323" s="63" t="s">
        <v>322</v>
      </c>
      <c r="C323" s="64" t="s">
        <v>298</v>
      </c>
    </row>
    <row r="324" spans="1:3" ht="39.950000000000003" customHeight="1" x14ac:dyDescent="0.2">
      <c r="A324" s="68" t="s">
        <v>288</v>
      </c>
      <c r="B324" s="69" t="s">
        <v>300</v>
      </c>
      <c r="C324" s="70" t="s">
        <v>298</v>
      </c>
    </row>
    <row r="325" spans="1:3" ht="5.0999999999999996" customHeight="1" x14ac:dyDescent="0.2">
      <c r="A325" s="71"/>
      <c r="B325" s="52"/>
      <c r="C325" s="51"/>
    </row>
    <row r="326" spans="1:3" ht="15" customHeight="1" x14ac:dyDescent="0.2">
      <c r="A326" s="56" t="s">
        <v>526</v>
      </c>
      <c r="B326" s="57"/>
      <c r="C326" s="58"/>
    </row>
    <row r="327" spans="1:3" ht="5.0999999999999996" customHeight="1" x14ac:dyDescent="0.2">
      <c r="A327" s="71"/>
      <c r="B327" s="52"/>
      <c r="C327" s="51"/>
    </row>
    <row r="328" spans="1:3" ht="15" customHeight="1" x14ac:dyDescent="0.2">
      <c r="A328" s="59" t="s">
        <v>86</v>
      </c>
      <c r="B328" s="60"/>
      <c r="C328" s="61"/>
    </row>
    <row r="329" spans="1:3" ht="39.950000000000003" customHeight="1" x14ac:dyDescent="0.2">
      <c r="A329" s="62" t="s">
        <v>289</v>
      </c>
      <c r="B329" s="63" t="s">
        <v>208</v>
      </c>
      <c r="C329" s="64" t="s">
        <v>205</v>
      </c>
    </row>
    <row r="330" spans="1:3" ht="24.95" customHeight="1" x14ac:dyDescent="0.2">
      <c r="A330" s="68" t="s">
        <v>290</v>
      </c>
      <c r="B330" s="69" t="s">
        <v>327</v>
      </c>
      <c r="C330" s="70" t="s">
        <v>296</v>
      </c>
    </row>
    <row r="331" spans="1:3" ht="15" customHeight="1" x14ac:dyDescent="0.2">
      <c r="A331" s="59" t="s">
        <v>85</v>
      </c>
      <c r="B331" s="60"/>
      <c r="C331" s="61"/>
    </row>
    <row r="332" spans="1:3" ht="39.950000000000003" customHeight="1" x14ac:dyDescent="0.2">
      <c r="A332" s="62" t="s">
        <v>291</v>
      </c>
      <c r="B332" s="63" t="s">
        <v>331</v>
      </c>
      <c r="C332" s="64" t="s">
        <v>205</v>
      </c>
    </row>
    <row r="333" spans="1:3" ht="39.950000000000003" customHeight="1" x14ac:dyDescent="0.2">
      <c r="A333" s="65" t="s">
        <v>9</v>
      </c>
      <c r="B333" s="66" t="s">
        <v>321</v>
      </c>
      <c r="C333" s="67" t="s">
        <v>205</v>
      </c>
    </row>
    <row r="334" spans="1:3" ht="39.950000000000003" customHeight="1" x14ac:dyDescent="0.2">
      <c r="A334" s="68" t="s">
        <v>292</v>
      </c>
      <c r="B334" s="69" t="s">
        <v>339</v>
      </c>
      <c r="C334" s="70" t="s">
        <v>296</v>
      </c>
    </row>
    <row r="335" spans="1:3" ht="5.0999999999999996" customHeight="1" x14ac:dyDescent="0.2">
      <c r="A335" s="87"/>
      <c r="B335" s="88"/>
      <c r="C335" s="87"/>
    </row>
    <row r="336" spans="1:3" ht="30" customHeight="1" x14ac:dyDescent="0.2">
      <c r="A336" s="98" t="s">
        <v>628</v>
      </c>
      <c r="B336" s="98"/>
      <c r="C336" s="98"/>
    </row>
    <row r="337" spans="1:3" ht="24.95" customHeight="1" thickBot="1" x14ac:dyDescent="0.25">
      <c r="A337" s="93" t="s">
        <v>652</v>
      </c>
      <c r="B337" s="93"/>
      <c r="C337" s="93"/>
    </row>
    <row r="338" spans="1:3" hidden="1" x14ac:dyDescent="0.2"/>
  </sheetData>
  <mergeCells count="3">
    <mergeCell ref="A1:C1"/>
    <mergeCell ref="A336:C336"/>
    <mergeCell ref="A337:C337"/>
  </mergeCells>
  <printOptions horizontalCentered="1"/>
  <pageMargins left="0.59055118110236227" right="0.39370078740157483" top="0.98425196850393704" bottom="0.98425196850393704" header="0.39370078740157483" footer="0.39370078740157483"/>
  <pageSetup paperSize="9" orientation="portrait" r:id="rId1"/>
  <headerFooter>
    <oddHeader>&amp;L&amp;"Tahoma,Negrito"&amp;9Boletim Estatístico das Bibliotecas Públicas de São Paulo, v. 1, n. 1, jul./dez. 2019</oddHeader>
    <oddFooter>&amp;R&amp;"Tahoma,Negrito"&amp;9&amp;P</oddFooter>
  </headerFooter>
  <rowBreaks count="12" manualBreakCount="12">
    <brk id="29" max="16383" man="1"/>
    <brk id="56" max="16383" man="1"/>
    <brk id="81" max="16383" man="1"/>
    <brk id="111" max="16383" man="1"/>
    <brk id="135" max="16383" man="1"/>
    <brk id="160" max="16383" man="1"/>
    <brk id="185" max="16383" man="1"/>
    <brk id="205" max="16383" man="1"/>
    <brk id="237" max="16383" man="1"/>
    <brk id="264" max="16383" man="1"/>
    <brk id="292" max="16383" man="1"/>
    <brk id="3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6</vt:i4>
      </vt:variant>
    </vt:vector>
  </HeadingPairs>
  <TitlesOfParts>
    <vt:vector size="13" baseType="lpstr">
      <vt:lpstr>Apresentação</vt:lpstr>
      <vt:lpstr>Tabela_1</vt:lpstr>
      <vt:lpstr>Tabela_2</vt:lpstr>
      <vt:lpstr>Tabela_3</vt:lpstr>
      <vt:lpstr>Tabela_4</vt:lpstr>
      <vt:lpstr>Tabela_5</vt:lpstr>
      <vt:lpstr>Relação dos serviços</vt:lpstr>
      <vt:lpstr>'Relação dos serviços'!Titulos_de_impressao</vt:lpstr>
      <vt:lpstr>Tabela_1!Titulos_de_impressao</vt:lpstr>
      <vt:lpstr>Tabela_2!Titulos_de_impressao</vt:lpstr>
      <vt:lpstr>Tabela_3!Titulos_de_impressao</vt:lpstr>
      <vt:lpstr>Tabela_4!Titulos_de_impressao</vt:lpstr>
      <vt:lpstr>Tabela_5!Titulos_de_impressao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Beltrão</dc:creator>
  <cp:lastModifiedBy>Usuario</cp:lastModifiedBy>
  <cp:lastPrinted>2020-07-15T04:46:24Z</cp:lastPrinted>
  <dcterms:created xsi:type="dcterms:W3CDTF">2017-07-18T15:33:10Z</dcterms:created>
  <dcterms:modified xsi:type="dcterms:W3CDTF">2020-07-15T04:50:22Z</dcterms:modified>
</cp:coreProperties>
</file>