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5\CADUNICO_SITE_2015\"/>
    </mc:Choice>
  </mc:AlternateContent>
  <xr:revisionPtr revIDLastSave="0" documentId="14_{027977F8-89D2-4619-B684-412B02920567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Familias_Cad_Janeiro_2015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<sst xmlns="http://schemas.openxmlformats.org/spreadsheetml/2006/main" count="187" uniqueCount="149">
  <si>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</si>
  <si>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</si>
  <si>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</si>
  <si>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</si>
  <si>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</si>
  <si>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</si>
  <si>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</si>
  <si>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</si>
  <si>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</si>
  <si>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</si>
  <si>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</si>
  <si>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</si>
  <si>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</si>
  <si>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</si>
  <si>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</si>
  <si>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</si>
  <si>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</si>
  <si>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</si>
  <si>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</si>
  <si>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</si>
  <si>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</si>
  <si>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</si>
  <si>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</si>
  <si>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</si>
  <si>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</si>
  <si>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</si>
  <si>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</si>
  <si>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</si>
  <si>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</si>
  <si>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</si>
  <si>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</si>
  <si>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</si>
  <si>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</si>
  <si>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</si>
  <si>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</si>
  <si>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</si>
  <si>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</si>
  <si>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</si>
  <si>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</si>
  <si>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</si>
  <si>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</si>
  <si>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</si>
  <si>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</si>
  <si>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</si>
  <si>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</si>
  <si>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</si>
  <si>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</si>
  <si>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</si>
  <si>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</si>
  <si>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</si>
  <si>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</si>
  <si>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</si>
  <si>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</si>
  <si>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</si>
  <si>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</si>
  <si>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</si>
  <si>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</si>
  <si>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</si>
  <si>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</si>
  <si>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</si>
  <si>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</si>
  <si>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</si>
  <si>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</si>
  <si>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</si>
  <si>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</si>
  <si>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</si>
  <si>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</si>
  <si>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</si>
  <si>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</si>
  <si>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</si>
  <si>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</si>
  <si>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</si>
  <si>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</si>
  <si>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</si>
  <si>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</si>
  <si>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</si>
  <si>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</si>
  <si>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</si>
  <si>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</si>
  <si>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</si>
  <si>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</si>
  <si>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</si>
  <si>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</si>
  <si>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</si>
  <si>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</si>
  <si>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</si>
  <si>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</si>
  <si>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</si>
  <si>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</si>
  <si>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</si>
  <si>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</si>
  <si>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</si>
  <si>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</si>
  <si>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</si>
  <si>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</si>
  <si>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</si>
  <si>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</si>
  <si>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</si>
  <si>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</si>
  <si>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</si>
  <si>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</si>
  <si>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</si>
  <si>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</si>
  <si>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</si>
  <si>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</si>
  <si>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</si>
  <si>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</si>
  <si>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</si>
  <si>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</si>
  <si>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</si>
  <si>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</si>
  <si>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</si>
  <si>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</si>
  <si>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</si>
  <si>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</si>
  <si>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</si>
  <si>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</si>
  <si>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</si>
  <si>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</si>
  <si>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</si>
  <si>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</si>
  <si>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</si>
  <si>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</si>
  <si>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</si>
  <si>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</si>
  <si>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</si>
  <si>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</si>
  <si>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</si>
  <si>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</si>
  <si>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</si>
  <si>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</si>
  <si>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</si>
  <si>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</si>
  <si>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</si>
  <si>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</si>
  <si>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</si>
  <si>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</si>
  <si>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</si>
  <si>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</si>
  <si>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</si>
  <si>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</si>
  <si>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</si>
  <si>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</si>
  <si>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</si>
  <si>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</si>
  <si>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DISTRIBUIÇÃO DAS FAMÍLIAS CADASTRADAS NO CADÚNICO, SEGUNDO MACRORREGIÕES, SUBPREFEITURAS E DISTRITOS DO MUNICÍPIO DE SÃO PAULO, JANEIRO DE 2015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</si>
  <si>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SMADS/GSUAS/CGB, Extração do CADÚnico (Janeiro, 2015)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</si>
  <si>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SMADS/COVS/DPGeo - Divisão de Pesquisa e Georreferenciamento, (Junho, 2025)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</si>
  <si>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899.441. Total de Registros Não Localizados: 55.706 (6,19%).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</si>
</sst>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25" fillId="37" borderId="19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6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6"/>
  <sheetViews>
    <sheetView showGridLines="0" tabSelected="1" topLeftCell="A115" workbookViewId="0">
      <selection activeCell="A146" sqref="A146:D146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22" t="s">
        <v>145</v>
      </c>
      <c r="C1" s="22"/>
      <c r="D1" s="23"/>
    </row>
    <row r="2" spans="1:4" ht="8.1" customHeight="1" thickBot="1" x14ac:dyDescent="0.3"/>
    <row r="3" spans="1:4" ht="20.100000000000001" customHeight="1" thickBot="1" x14ac:dyDescent="0.3">
      <c r="A3" s="5" t="s">
        <v>138</v>
      </c>
      <c r="B3" s="4" t="s">
        <v>135</v>
      </c>
      <c r="C3" s="3" t="s">
        <v>136</v>
      </c>
      <c r="D3" s="21" t="s">
        <v>137</v>
      </c>
    </row>
    <row r="4" spans="1:4" ht="15" customHeight="1" x14ac:dyDescent="0.25">
      <c r="A4" s="24" t="s">
        <v>20</v>
      </c>
      <c r="B4" s="27" t="s">
        <v>24</v>
      </c>
      <c r="C4" s="11" t="s">
        <v>25</v>
      </c>
      <c r="D4" s="12">
        <v>2344</v>
      </c>
    </row>
    <row r="5" spans="1:4" ht="15" customHeight="1" x14ac:dyDescent="0.25">
      <c r="A5" s="25"/>
      <c r="B5" s="28"/>
      <c r="C5" s="13" t="s">
        <v>26</v>
      </c>
      <c r="D5" s="14">
        <v>2303</v>
      </c>
    </row>
    <row r="6" spans="1:4" ht="15" customHeight="1" x14ac:dyDescent="0.25">
      <c r="A6" s="25"/>
      <c r="B6" s="28"/>
      <c r="C6" s="13" t="s">
        <v>27</v>
      </c>
      <c r="D6" s="14">
        <v>1212</v>
      </c>
    </row>
    <row r="7" spans="1:4" ht="15" customHeight="1" x14ac:dyDescent="0.25">
      <c r="A7" s="25"/>
      <c r="B7" s="28"/>
      <c r="C7" s="13" t="s">
        <v>28</v>
      </c>
      <c r="D7" s="14">
        <v>252</v>
      </c>
    </row>
    <row r="8" spans="1:4" ht="15" customHeight="1" x14ac:dyDescent="0.25">
      <c r="A8" s="25"/>
      <c r="B8" s="28"/>
      <c r="C8" s="13" t="s">
        <v>29</v>
      </c>
      <c r="D8" s="14">
        <v>1389</v>
      </c>
    </row>
    <row r="9" spans="1:4" ht="15" customHeight="1" x14ac:dyDescent="0.25">
      <c r="A9" s="25"/>
      <c r="B9" s="28"/>
      <c r="C9" s="13" t="s">
        <v>30</v>
      </c>
      <c r="D9" s="14">
        <v>3584</v>
      </c>
    </row>
    <row r="10" spans="1:4" ht="15" customHeight="1" x14ac:dyDescent="0.25">
      <c r="A10" s="25"/>
      <c r="B10" s="28"/>
      <c r="C10" s="13" t="s">
        <v>95</v>
      </c>
      <c r="D10" s="14">
        <v>5278</v>
      </c>
    </row>
    <row r="11" spans="1:4" ht="15" customHeight="1" x14ac:dyDescent="0.25">
      <c r="A11" s="25"/>
      <c r="B11" s="28"/>
      <c r="C11" s="15" t="s">
        <v>31</v>
      </c>
      <c r="D11" s="16">
        <v>2028</v>
      </c>
    </row>
    <row r="12" spans="1:4" ht="18" customHeight="1" x14ac:dyDescent="0.25">
      <c r="A12" s="25"/>
      <c r="B12" s="29" t="s">
        <v>139</v>
      </c>
      <c r="C12" s="29"/>
      <c r="D12" s="6">
        <f>SUM(D4:D11)</f>
        <v>18390</v>
      </c>
    </row>
    <row r="13" spans="1:4" ht="18" customHeight="1" thickBot="1" x14ac:dyDescent="0.3">
      <c r="A13" s="26"/>
      <c r="B13" s="33" t="s">
        <v>32</v>
      </c>
      <c r="C13" s="35"/>
      <c r="D13" s="7">
        <f>D12</f>
        <v>18390</v>
      </c>
    </row>
    <row r="14" spans="1:4" ht="15" customHeight="1" x14ac:dyDescent="0.25">
      <c r="A14" s="24" t="s">
        <v>6</v>
      </c>
      <c r="B14" s="27" t="s">
        <v>102</v>
      </c>
      <c r="C14" s="11" t="s">
        <v>33</v>
      </c>
      <c r="D14" s="12">
        <v>4916</v>
      </c>
    </row>
    <row r="15" spans="1:4" ht="15" customHeight="1" x14ac:dyDescent="0.25">
      <c r="A15" s="25"/>
      <c r="B15" s="28"/>
      <c r="C15" s="13" t="s">
        <v>34</v>
      </c>
      <c r="D15" s="14">
        <v>1985</v>
      </c>
    </row>
    <row r="16" spans="1:4" ht="15" customHeight="1" x14ac:dyDescent="0.25">
      <c r="A16" s="25"/>
      <c r="B16" s="28"/>
      <c r="C16" s="15" t="s">
        <v>96</v>
      </c>
      <c r="D16" s="16">
        <v>3168</v>
      </c>
    </row>
    <row r="17" spans="1:4" ht="18" customHeight="1" x14ac:dyDescent="0.25">
      <c r="A17" s="25"/>
      <c r="B17" s="29" t="s">
        <v>139</v>
      </c>
      <c r="C17" s="29"/>
      <c r="D17" s="6">
        <f>SUM(D14:D16)</f>
        <v>10069</v>
      </c>
    </row>
    <row r="18" spans="1:4" ht="15" customHeight="1" x14ac:dyDescent="0.25">
      <c r="A18" s="25"/>
      <c r="B18" s="30" t="s">
        <v>9</v>
      </c>
      <c r="C18" s="13" t="s">
        <v>35</v>
      </c>
      <c r="D18" s="14">
        <v>2075</v>
      </c>
    </row>
    <row r="19" spans="1:4" ht="15" customHeight="1" x14ac:dyDescent="0.25">
      <c r="A19" s="25"/>
      <c r="B19" s="31"/>
      <c r="C19" s="13" t="s">
        <v>36</v>
      </c>
      <c r="D19" s="14">
        <v>1963</v>
      </c>
    </row>
    <row r="20" spans="1:4" ht="15" customHeight="1" x14ac:dyDescent="0.25">
      <c r="A20" s="25"/>
      <c r="B20" s="31"/>
      <c r="C20" s="13" t="s">
        <v>37</v>
      </c>
      <c r="D20" s="14">
        <v>1900</v>
      </c>
    </row>
    <row r="21" spans="1:4" ht="15" customHeight="1" x14ac:dyDescent="0.25">
      <c r="A21" s="25"/>
      <c r="B21" s="31"/>
      <c r="C21" s="13" t="s">
        <v>38</v>
      </c>
      <c r="D21" s="14">
        <v>3223</v>
      </c>
    </row>
    <row r="22" spans="1:4" ht="15" customHeight="1" x14ac:dyDescent="0.25">
      <c r="A22" s="25"/>
      <c r="B22" s="31"/>
      <c r="C22" s="13" t="s">
        <v>39</v>
      </c>
      <c r="D22" s="14">
        <v>1335</v>
      </c>
    </row>
    <row r="23" spans="1:4" ht="15" customHeight="1" x14ac:dyDescent="0.25">
      <c r="A23" s="25"/>
      <c r="B23" s="32"/>
      <c r="C23" s="13" t="s">
        <v>40</v>
      </c>
      <c r="D23" s="14">
        <v>1608</v>
      </c>
    </row>
    <row r="24" spans="1:4" ht="18" customHeight="1" x14ac:dyDescent="0.25">
      <c r="A24" s="25"/>
      <c r="B24" s="29" t="s">
        <v>139</v>
      </c>
      <c r="C24" s="29"/>
      <c r="D24" s="6">
        <f>SUM(D18:D23)</f>
        <v>12104</v>
      </c>
    </row>
    <row r="25" spans="1:4" ht="15" customHeight="1" x14ac:dyDescent="0.25">
      <c r="A25" s="25"/>
      <c r="B25" s="30" t="s">
        <v>17</v>
      </c>
      <c r="C25" s="13" t="s">
        <v>41</v>
      </c>
      <c r="D25" s="14">
        <v>6922</v>
      </c>
    </row>
    <row r="26" spans="1:4" ht="15" customHeight="1" x14ac:dyDescent="0.25">
      <c r="A26" s="25"/>
      <c r="B26" s="31"/>
      <c r="C26" s="13" t="s">
        <v>42</v>
      </c>
      <c r="D26" s="14">
        <v>11840</v>
      </c>
    </row>
    <row r="27" spans="1:4" ht="15" customHeight="1" x14ac:dyDescent="0.25">
      <c r="A27" s="25"/>
      <c r="B27" s="31"/>
      <c r="C27" s="13" t="s">
        <v>43</v>
      </c>
      <c r="D27" s="14">
        <v>5073</v>
      </c>
    </row>
    <row r="28" spans="1:4" ht="15" customHeight="1" x14ac:dyDescent="0.25">
      <c r="A28" s="25"/>
      <c r="B28" s="32"/>
      <c r="C28" s="13" t="s">
        <v>97</v>
      </c>
      <c r="D28" s="14">
        <v>3764</v>
      </c>
    </row>
    <row r="29" spans="1:4" ht="18" customHeight="1" x14ac:dyDescent="0.25">
      <c r="A29" s="25"/>
      <c r="B29" s="29" t="s">
        <v>139</v>
      </c>
      <c r="C29" s="29"/>
      <c r="D29" s="6">
        <f>SUM(D25:D28)</f>
        <v>27599</v>
      </c>
    </row>
    <row r="30" spans="1:4" ht="15" customHeight="1" x14ac:dyDescent="0.25">
      <c r="A30" s="25"/>
      <c r="B30" s="30" t="s">
        <v>103</v>
      </c>
      <c r="C30" s="13" t="s">
        <v>99</v>
      </c>
      <c r="D30" s="14">
        <v>5480</v>
      </c>
    </row>
    <row r="31" spans="1:4" ht="15" customHeight="1" x14ac:dyDescent="0.25">
      <c r="A31" s="25"/>
      <c r="B31" s="32"/>
      <c r="C31" s="13" t="s">
        <v>98</v>
      </c>
      <c r="D31" s="14">
        <v>3735</v>
      </c>
    </row>
    <row r="32" spans="1:4" ht="18" customHeight="1" x14ac:dyDescent="0.25">
      <c r="A32" s="25"/>
      <c r="B32" s="29" t="s">
        <v>139</v>
      </c>
      <c r="C32" s="29"/>
      <c r="D32" s="6">
        <f>SUM(D30:D31)</f>
        <v>9215</v>
      </c>
    </row>
    <row r="33" spans="1:4" ht="15" customHeight="1" x14ac:dyDescent="0.25">
      <c r="A33" s="25"/>
      <c r="B33" s="17" t="s">
        <v>19</v>
      </c>
      <c r="C33" s="13" t="s">
        <v>44</v>
      </c>
      <c r="D33" s="14">
        <v>29919</v>
      </c>
    </row>
    <row r="34" spans="1:4" ht="18" customHeight="1" x14ac:dyDescent="0.25">
      <c r="A34" s="25"/>
      <c r="B34" s="29" t="s">
        <v>139</v>
      </c>
      <c r="C34" s="29"/>
      <c r="D34" s="6">
        <f>SUM(D33)</f>
        <v>29919</v>
      </c>
    </row>
    <row r="35" spans="1:4" ht="18" customHeight="1" thickBot="1" x14ac:dyDescent="0.3">
      <c r="A35" s="26"/>
      <c r="B35" s="33" t="s">
        <v>32</v>
      </c>
      <c r="C35" s="34"/>
      <c r="D35" s="7">
        <f>SUM(D17,D24,D29,D32,D34)</f>
        <v>88906</v>
      </c>
    </row>
    <row r="36" spans="1:4" ht="15" customHeight="1" x14ac:dyDescent="0.25">
      <c r="A36" s="24" t="s">
        <v>2</v>
      </c>
      <c r="B36" s="18" t="s">
        <v>104</v>
      </c>
      <c r="C36" s="19" t="s">
        <v>100</v>
      </c>
      <c r="D36" s="20">
        <v>25771</v>
      </c>
    </row>
    <row r="37" spans="1:4" ht="18" customHeight="1" x14ac:dyDescent="0.25">
      <c r="A37" s="25"/>
      <c r="B37" s="29" t="s">
        <v>139</v>
      </c>
      <c r="C37" s="29"/>
      <c r="D37" s="6">
        <f>D36</f>
        <v>25771</v>
      </c>
    </row>
    <row r="38" spans="1:4" ht="15" customHeight="1" x14ac:dyDescent="0.25">
      <c r="A38" s="25"/>
      <c r="B38" s="30" t="s">
        <v>23</v>
      </c>
      <c r="C38" s="13" t="s">
        <v>101</v>
      </c>
      <c r="D38" s="14">
        <v>10796</v>
      </c>
    </row>
    <row r="39" spans="1:4" ht="15" customHeight="1" x14ac:dyDescent="0.25">
      <c r="A39" s="25"/>
      <c r="B39" s="32"/>
      <c r="C39" s="13" t="s">
        <v>45</v>
      </c>
      <c r="D39" s="14">
        <v>4933</v>
      </c>
    </row>
    <row r="40" spans="1:4" ht="18" customHeight="1" x14ac:dyDescent="0.25">
      <c r="A40" s="25"/>
      <c r="B40" s="29" t="s">
        <v>139</v>
      </c>
      <c r="C40" s="29"/>
      <c r="D40" s="6">
        <f>SUM(D38:D39)</f>
        <v>15729</v>
      </c>
    </row>
    <row r="41" spans="1:4" ht="15" customHeight="1" x14ac:dyDescent="0.25">
      <c r="A41" s="25"/>
      <c r="B41" s="30" t="s">
        <v>10</v>
      </c>
      <c r="C41" s="13" t="s">
        <v>46</v>
      </c>
      <c r="D41" s="14">
        <v>11822</v>
      </c>
    </row>
    <row r="42" spans="1:4" ht="15" customHeight="1" x14ac:dyDescent="0.25">
      <c r="A42" s="25"/>
      <c r="B42" s="32"/>
      <c r="C42" s="13" t="s">
        <v>47</v>
      </c>
      <c r="D42" s="14">
        <v>22232</v>
      </c>
    </row>
    <row r="43" spans="1:4" ht="18" customHeight="1" x14ac:dyDescent="0.25">
      <c r="A43" s="25"/>
      <c r="B43" s="29" t="s">
        <v>139</v>
      </c>
      <c r="C43" s="29"/>
      <c r="D43" s="6">
        <f>SUM(D41:D42)</f>
        <v>34054</v>
      </c>
    </row>
    <row r="44" spans="1:4" ht="15" customHeight="1" x14ac:dyDescent="0.25">
      <c r="A44" s="25"/>
      <c r="B44" s="30" t="s">
        <v>15</v>
      </c>
      <c r="C44" s="13" t="s">
        <v>48</v>
      </c>
      <c r="D44" s="14">
        <v>25423</v>
      </c>
    </row>
    <row r="45" spans="1:4" ht="15" customHeight="1" x14ac:dyDescent="0.25">
      <c r="A45" s="25"/>
      <c r="B45" s="32"/>
      <c r="C45" s="13" t="s">
        <v>105</v>
      </c>
      <c r="D45" s="14">
        <v>16378</v>
      </c>
    </row>
    <row r="46" spans="1:4" ht="18" customHeight="1" x14ac:dyDescent="0.25">
      <c r="A46" s="25"/>
      <c r="B46" s="29" t="s">
        <v>139</v>
      </c>
      <c r="C46" s="29"/>
      <c r="D46" s="6">
        <f>SUM(D44:D45)</f>
        <v>41801</v>
      </c>
    </row>
    <row r="47" spans="1:4" ht="15" customHeight="1" x14ac:dyDescent="0.25">
      <c r="A47" s="25"/>
      <c r="B47" s="30" t="s">
        <v>18</v>
      </c>
      <c r="C47" s="13" t="s">
        <v>106</v>
      </c>
      <c r="D47" s="14">
        <v>8821</v>
      </c>
    </row>
    <row r="48" spans="1:4" ht="15" customHeight="1" x14ac:dyDescent="0.25">
      <c r="A48" s="25"/>
      <c r="B48" s="31"/>
      <c r="C48" s="13" t="s">
        <v>49</v>
      </c>
      <c r="D48" s="14">
        <v>19711</v>
      </c>
    </row>
    <row r="49" spans="1:4" ht="15" customHeight="1" x14ac:dyDescent="0.25">
      <c r="A49" s="25"/>
      <c r="B49" s="31"/>
      <c r="C49" s="13" t="s">
        <v>50</v>
      </c>
      <c r="D49" s="14">
        <v>8752</v>
      </c>
    </row>
    <row r="50" spans="1:4" ht="15" customHeight="1" x14ac:dyDescent="0.25">
      <c r="A50" s="25"/>
      <c r="B50" s="32"/>
      <c r="C50" s="13" t="s">
        <v>107</v>
      </c>
      <c r="D50" s="14">
        <v>6297</v>
      </c>
    </row>
    <row r="51" spans="1:4" ht="18" customHeight="1" x14ac:dyDescent="0.25">
      <c r="A51" s="25"/>
      <c r="B51" s="29" t="s">
        <v>139</v>
      </c>
      <c r="C51" s="29"/>
      <c r="D51" s="6">
        <f>SUM(D47:D50)</f>
        <v>43581</v>
      </c>
    </row>
    <row r="52" spans="1:4" ht="15" customHeight="1" x14ac:dyDescent="0.25">
      <c r="A52" s="25"/>
      <c r="B52" s="30" t="s">
        <v>114</v>
      </c>
      <c r="C52" s="13" t="s">
        <v>51</v>
      </c>
      <c r="D52" s="14">
        <v>16483</v>
      </c>
    </row>
    <row r="53" spans="1:4" ht="15" customHeight="1" x14ac:dyDescent="0.25">
      <c r="A53" s="25"/>
      <c r="B53" s="31"/>
      <c r="C53" s="13" t="s">
        <v>108</v>
      </c>
      <c r="D53" s="14">
        <v>16773</v>
      </c>
    </row>
    <row r="54" spans="1:4" ht="15" customHeight="1" x14ac:dyDescent="0.25">
      <c r="A54" s="25"/>
      <c r="B54" s="32"/>
      <c r="C54" s="13" t="s">
        <v>109</v>
      </c>
      <c r="D54" s="14">
        <v>20644</v>
      </c>
    </row>
    <row r="55" spans="1:4" ht="18" customHeight="1" x14ac:dyDescent="0.25">
      <c r="A55" s="25"/>
      <c r="B55" s="29" t="s">
        <v>139</v>
      </c>
      <c r="C55" s="29"/>
      <c r="D55" s="6">
        <f>SUM(D52:D54)</f>
        <v>53900</v>
      </c>
    </row>
    <row r="56" spans="1:4" ht="15" customHeight="1" x14ac:dyDescent="0.25">
      <c r="A56" s="25"/>
      <c r="B56" s="30" t="s">
        <v>113</v>
      </c>
      <c r="C56" s="13" t="s">
        <v>110</v>
      </c>
      <c r="D56" s="14">
        <v>17998</v>
      </c>
    </row>
    <row r="57" spans="1:4" ht="15" customHeight="1" x14ac:dyDescent="0.25">
      <c r="A57" s="25"/>
      <c r="B57" s="31"/>
      <c r="C57" s="13" t="s">
        <v>111</v>
      </c>
      <c r="D57" s="14">
        <v>7866</v>
      </c>
    </row>
    <row r="58" spans="1:4" ht="15" customHeight="1" x14ac:dyDescent="0.25">
      <c r="A58" s="25"/>
      <c r="B58" s="32"/>
      <c r="C58" s="13" t="s">
        <v>112</v>
      </c>
      <c r="D58" s="14">
        <v>13598</v>
      </c>
    </row>
    <row r="59" spans="1:4" ht="18" customHeight="1" x14ac:dyDescent="0.25">
      <c r="A59" s="25"/>
      <c r="B59" s="29" t="s">
        <v>139</v>
      </c>
      <c r="C59" s="29"/>
      <c r="D59" s="6">
        <f>SUM(D56:D58)</f>
        <v>39462</v>
      </c>
    </row>
    <row r="60" spans="1:4" ht="18" customHeight="1" thickBot="1" x14ac:dyDescent="0.3">
      <c r="A60" s="26"/>
      <c r="B60" s="33" t="s">
        <v>32</v>
      </c>
      <c r="C60" s="35"/>
      <c r="D60" s="7">
        <f>SUM(D37,D40,D43,D46,D51,D55,D59)</f>
        <v>254298</v>
      </c>
    </row>
    <row r="61" spans="1:4" ht="15" customHeight="1" x14ac:dyDescent="0.25">
      <c r="A61" s="24" t="s">
        <v>13</v>
      </c>
      <c r="B61" s="27" t="s">
        <v>115</v>
      </c>
      <c r="C61" s="11" t="s">
        <v>52</v>
      </c>
      <c r="D61" s="12">
        <v>6202</v>
      </c>
    </row>
    <row r="62" spans="1:4" ht="15" customHeight="1" x14ac:dyDescent="0.25">
      <c r="A62" s="25"/>
      <c r="B62" s="28"/>
      <c r="C62" s="15" t="s">
        <v>53</v>
      </c>
      <c r="D62" s="16">
        <v>11460</v>
      </c>
    </row>
    <row r="63" spans="1:4" ht="18" customHeight="1" x14ac:dyDescent="0.25">
      <c r="A63" s="25"/>
      <c r="B63" s="29" t="s">
        <v>139</v>
      </c>
      <c r="C63" s="29"/>
      <c r="D63" s="6">
        <f>SUM(D61:D62)</f>
        <v>17662</v>
      </c>
    </row>
    <row r="64" spans="1:4" ht="15" customHeight="1" x14ac:dyDescent="0.25">
      <c r="A64" s="25"/>
      <c r="B64" s="30" t="s">
        <v>116</v>
      </c>
      <c r="C64" s="13" t="s">
        <v>54</v>
      </c>
      <c r="D64" s="14">
        <v>2829</v>
      </c>
    </row>
    <row r="65" spans="1:4" ht="15" customHeight="1" x14ac:dyDescent="0.25">
      <c r="A65" s="25"/>
      <c r="B65" s="31"/>
      <c r="C65" s="13" t="s">
        <v>55</v>
      </c>
      <c r="D65" s="14">
        <v>2052</v>
      </c>
    </row>
    <row r="66" spans="1:4" ht="15" customHeight="1" x14ac:dyDescent="0.25">
      <c r="A66" s="25"/>
      <c r="B66" s="32"/>
      <c r="C66" s="13" t="s">
        <v>56</v>
      </c>
      <c r="D66" s="14">
        <v>1612</v>
      </c>
    </row>
    <row r="67" spans="1:4" ht="18" customHeight="1" x14ac:dyDescent="0.25">
      <c r="A67" s="25"/>
      <c r="B67" s="29" t="s">
        <v>139</v>
      </c>
      <c r="C67" s="29"/>
      <c r="D67" s="6">
        <f>SUM(D64:D66)</f>
        <v>6493</v>
      </c>
    </row>
    <row r="68" spans="1:4" ht="15" customHeight="1" x14ac:dyDescent="0.25">
      <c r="A68" s="25"/>
      <c r="B68" s="30" t="s">
        <v>117</v>
      </c>
      <c r="C68" s="13" t="s">
        <v>119</v>
      </c>
      <c r="D68" s="14">
        <v>1440</v>
      </c>
    </row>
    <row r="69" spans="1:4" ht="15" customHeight="1" x14ac:dyDescent="0.25">
      <c r="A69" s="25"/>
      <c r="B69" s="31"/>
      <c r="C69" s="13" t="s">
        <v>120</v>
      </c>
      <c r="D69" s="14">
        <v>7429</v>
      </c>
    </row>
    <row r="70" spans="1:4" ht="15" customHeight="1" x14ac:dyDescent="0.25">
      <c r="A70" s="25"/>
      <c r="B70" s="32"/>
      <c r="C70" s="13" t="s">
        <v>118</v>
      </c>
      <c r="D70" s="14">
        <v>5323</v>
      </c>
    </row>
    <row r="71" spans="1:4" ht="18" customHeight="1" x14ac:dyDescent="0.25">
      <c r="A71" s="25"/>
      <c r="B71" s="29" t="s">
        <v>139</v>
      </c>
      <c r="C71" s="29"/>
      <c r="D71" s="6">
        <f>SUM(D68:D70)</f>
        <v>14192</v>
      </c>
    </row>
    <row r="72" spans="1:4" ht="18" customHeight="1" thickBot="1" x14ac:dyDescent="0.3">
      <c r="A72" s="26"/>
      <c r="B72" s="33" t="s">
        <v>32</v>
      </c>
      <c r="C72" s="35"/>
      <c r="D72" s="7">
        <f>SUM(D63,D67,D71)</f>
        <v>38347</v>
      </c>
    </row>
    <row r="73" spans="1:4" ht="15" customHeight="1" x14ac:dyDescent="0.25">
      <c r="A73" s="24" t="s">
        <v>5</v>
      </c>
      <c r="B73" s="27" t="s">
        <v>121</v>
      </c>
      <c r="C73" s="11" t="s">
        <v>57</v>
      </c>
      <c r="D73" s="12">
        <v>11647</v>
      </c>
    </row>
    <row r="74" spans="1:4" ht="15" customHeight="1" x14ac:dyDescent="0.25">
      <c r="A74" s="25"/>
      <c r="B74" s="28"/>
      <c r="C74" s="13" t="s">
        <v>58</v>
      </c>
      <c r="D74" s="14">
        <v>3287</v>
      </c>
    </row>
    <row r="75" spans="1:4" ht="15" customHeight="1" x14ac:dyDescent="0.25">
      <c r="A75" s="25"/>
      <c r="B75" s="28"/>
      <c r="C75" s="15" t="s">
        <v>59</v>
      </c>
      <c r="D75" s="16">
        <v>3798</v>
      </c>
    </row>
    <row r="76" spans="1:4" ht="18" customHeight="1" x14ac:dyDescent="0.25">
      <c r="A76" s="25"/>
      <c r="B76" s="29" t="s">
        <v>139</v>
      </c>
      <c r="C76" s="29"/>
      <c r="D76" s="6">
        <f>SUM(D73:D75)</f>
        <v>18732</v>
      </c>
    </row>
    <row r="77" spans="1:4" ht="15" customHeight="1" x14ac:dyDescent="0.25">
      <c r="A77" s="25"/>
      <c r="B77" s="30" t="s">
        <v>94</v>
      </c>
      <c r="C77" s="13" t="s">
        <v>60</v>
      </c>
      <c r="D77" s="14">
        <v>33076</v>
      </c>
    </row>
    <row r="78" spans="1:4" ht="15" customHeight="1" x14ac:dyDescent="0.25">
      <c r="A78" s="25"/>
      <c r="B78" s="32"/>
      <c r="C78" s="13" t="s">
        <v>61</v>
      </c>
      <c r="D78" s="14">
        <v>6586</v>
      </c>
    </row>
    <row r="79" spans="1:4" ht="18" customHeight="1" x14ac:dyDescent="0.25">
      <c r="A79" s="25"/>
      <c r="B79" s="29" t="s">
        <v>139</v>
      </c>
      <c r="C79" s="29"/>
      <c r="D79" s="6">
        <f>SUM(D77:D78)</f>
        <v>39662</v>
      </c>
    </row>
    <row r="80" spans="1:4" ht="15" customHeight="1" x14ac:dyDescent="0.25">
      <c r="A80" s="25"/>
      <c r="B80" s="30" t="s">
        <v>144</v>
      </c>
      <c r="C80" s="13" t="s">
        <v>62</v>
      </c>
      <c r="D80" s="14">
        <v>5982</v>
      </c>
    </row>
    <row r="81" spans="1:4" ht="15" customHeight="1" x14ac:dyDescent="0.25">
      <c r="A81" s="25"/>
      <c r="B81" s="32"/>
      <c r="C81" s="13" t="s">
        <v>63</v>
      </c>
      <c r="D81" s="14">
        <v>7909</v>
      </c>
    </row>
    <row r="82" spans="1:4" ht="18" customHeight="1" x14ac:dyDescent="0.25">
      <c r="A82" s="25"/>
      <c r="B82" s="29" t="s">
        <v>139</v>
      </c>
      <c r="C82" s="29"/>
      <c r="D82" s="6">
        <f>SUM(D80:D81)</f>
        <v>13891</v>
      </c>
    </row>
    <row r="83" spans="1:4" ht="15" customHeight="1" x14ac:dyDescent="0.25">
      <c r="A83" s="25"/>
      <c r="B83" s="30" t="s">
        <v>143</v>
      </c>
      <c r="C83" s="13" t="s">
        <v>64</v>
      </c>
      <c r="D83" s="14">
        <v>17103</v>
      </c>
    </row>
    <row r="84" spans="1:4" ht="15" customHeight="1" x14ac:dyDescent="0.25">
      <c r="A84" s="25"/>
      <c r="B84" s="31"/>
      <c r="C84" s="13" t="s">
        <v>65</v>
      </c>
      <c r="D84" s="14">
        <v>10124</v>
      </c>
    </row>
    <row r="85" spans="1:4" ht="15" customHeight="1" x14ac:dyDescent="0.25">
      <c r="A85" s="25"/>
      <c r="B85" s="32"/>
      <c r="C85" s="13" t="s">
        <v>122</v>
      </c>
      <c r="D85" s="14">
        <v>4587</v>
      </c>
    </row>
    <row r="86" spans="1:4" ht="18" customHeight="1" x14ac:dyDescent="0.25">
      <c r="A86" s="25"/>
      <c r="B86" s="29" t="s">
        <v>139</v>
      </c>
      <c r="C86" s="29"/>
      <c r="D86" s="6">
        <f>SUM(D83:D85)</f>
        <v>31814</v>
      </c>
    </row>
    <row r="87" spans="1:4" ht="18" customHeight="1" thickBot="1" x14ac:dyDescent="0.3">
      <c r="A87" s="26"/>
      <c r="B87" s="33" t="s">
        <v>32</v>
      </c>
      <c r="C87" s="35"/>
      <c r="D87" s="7">
        <f>SUM(D76,D79,D82,D86)</f>
        <v>104099</v>
      </c>
    </row>
    <row r="88" spans="1:4" ht="15" customHeight="1" x14ac:dyDescent="0.25">
      <c r="A88" s="24" t="s">
        <v>4</v>
      </c>
      <c r="B88" s="27" t="s">
        <v>66</v>
      </c>
      <c r="C88" s="11" t="s">
        <v>67</v>
      </c>
      <c r="D88" s="12">
        <v>2062</v>
      </c>
    </row>
    <row r="89" spans="1:4" ht="15" customHeight="1" x14ac:dyDescent="0.25">
      <c r="A89" s="25"/>
      <c r="B89" s="28"/>
      <c r="C89" s="13" t="s">
        <v>68</v>
      </c>
      <c r="D89" s="14">
        <v>3504</v>
      </c>
    </row>
    <row r="90" spans="1:4" ht="15" customHeight="1" x14ac:dyDescent="0.25">
      <c r="A90" s="25"/>
      <c r="B90" s="28"/>
      <c r="C90" s="13" t="s">
        <v>69</v>
      </c>
      <c r="D90" s="14">
        <v>7347</v>
      </c>
    </row>
    <row r="91" spans="1:4" ht="15" customHeight="1" x14ac:dyDescent="0.25">
      <c r="A91" s="25"/>
      <c r="B91" s="28"/>
      <c r="C91" s="13" t="s">
        <v>70</v>
      </c>
      <c r="D91" s="14">
        <v>7499</v>
      </c>
    </row>
    <row r="92" spans="1:4" ht="15" customHeight="1" x14ac:dyDescent="0.25">
      <c r="A92" s="25"/>
      <c r="B92" s="28"/>
      <c r="C92" s="15" t="s">
        <v>123</v>
      </c>
      <c r="D92" s="16">
        <v>6641</v>
      </c>
    </row>
    <row r="93" spans="1:4" ht="18" customHeight="1" x14ac:dyDescent="0.25">
      <c r="A93" s="25"/>
      <c r="B93" s="29" t="s">
        <v>139</v>
      </c>
      <c r="C93" s="29"/>
      <c r="D93" s="6">
        <f>SUM(D88:D92)</f>
        <v>27053</v>
      </c>
    </row>
    <row r="94" spans="1:4" ht="15" customHeight="1" x14ac:dyDescent="0.25">
      <c r="A94" s="25"/>
      <c r="B94" s="30" t="s">
        <v>3</v>
      </c>
      <c r="C94" s="13" t="s">
        <v>71</v>
      </c>
      <c r="D94" s="14">
        <v>641</v>
      </c>
    </row>
    <row r="95" spans="1:4" ht="15" customHeight="1" x14ac:dyDescent="0.25">
      <c r="A95" s="25"/>
      <c r="B95" s="31"/>
      <c r="C95" s="13" t="s">
        <v>72</v>
      </c>
      <c r="D95" s="14">
        <v>852</v>
      </c>
    </row>
    <row r="96" spans="1:4" ht="15" customHeight="1" x14ac:dyDescent="0.25">
      <c r="A96" s="25"/>
      <c r="B96" s="31"/>
      <c r="C96" s="13" t="s">
        <v>73</v>
      </c>
      <c r="D96" s="14">
        <v>3520</v>
      </c>
    </row>
    <row r="97" spans="1:4" ht="15" customHeight="1" x14ac:dyDescent="0.25">
      <c r="A97" s="25"/>
      <c r="B97" s="31"/>
      <c r="C97" s="13" t="s">
        <v>74</v>
      </c>
      <c r="D97" s="14">
        <v>1038</v>
      </c>
    </row>
    <row r="98" spans="1:4" ht="15" customHeight="1" x14ac:dyDescent="0.25">
      <c r="A98" s="25"/>
      <c r="B98" s="31"/>
      <c r="C98" s="13" t="s">
        <v>75</v>
      </c>
      <c r="D98" s="14">
        <v>767</v>
      </c>
    </row>
    <row r="99" spans="1:4" ht="15" customHeight="1" x14ac:dyDescent="0.25">
      <c r="A99" s="25"/>
      <c r="B99" s="32"/>
      <c r="C99" s="13" t="s">
        <v>124</v>
      </c>
      <c r="D99" s="14">
        <v>844</v>
      </c>
    </row>
    <row r="100" spans="1:4" ht="18" customHeight="1" x14ac:dyDescent="0.25">
      <c r="A100" s="25"/>
      <c r="B100" s="29" t="s">
        <v>139</v>
      </c>
      <c r="C100" s="29"/>
      <c r="D100" s="6">
        <f>SUM(D94:D99)</f>
        <v>7662</v>
      </c>
    </row>
    <row r="101" spans="1:4" ht="15" customHeight="1" x14ac:dyDescent="0.25">
      <c r="A101" s="25"/>
      <c r="B101" s="30" t="s">
        <v>8</v>
      </c>
      <c r="C101" s="13" t="s">
        <v>76</v>
      </c>
      <c r="D101" s="14">
        <v>214</v>
      </c>
    </row>
    <row r="102" spans="1:4" ht="15" customHeight="1" x14ac:dyDescent="0.25">
      <c r="A102" s="25"/>
      <c r="B102" s="31"/>
      <c r="C102" s="13" t="s">
        <v>77</v>
      </c>
      <c r="D102" s="14">
        <v>570</v>
      </c>
    </row>
    <row r="103" spans="1:4" ht="15" customHeight="1" x14ac:dyDescent="0.25">
      <c r="A103" s="25"/>
      <c r="B103" s="31"/>
      <c r="C103" s="13" t="s">
        <v>125</v>
      </c>
      <c r="D103" s="14">
        <v>1090</v>
      </c>
    </row>
    <row r="104" spans="1:4" ht="15" customHeight="1" x14ac:dyDescent="0.25">
      <c r="A104" s="25"/>
      <c r="B104" s="32"/>
      <c r="C104" s="13" t="s">
        <v>78</v>
      </c>
      <c r="D104" s="14">
        <v>806</v>
      </c>
    </row>
    <row r="105" spans="1:4" ht="18" customHeight="1" x14ac:dyDescent="0.25">
      <c r="A105" s="25"/>
      <c r="B105" s="29" t="s">
        <v>139</v>
      </c>
      <c r="C105" s="29"/>
      <c r="D105" s="6">
        <f>SUM(D101:D104)</f>
        <v>2680</v>
      </c>
    </row>
    <row r="106" spans="1:4" ht="18" customHeight="1" thickBot="1" x14ac:dyDescent="0.3">
      <c r="A106" s="26"/>
      <c r="B106" s="33" t="s">
        <v>32</v>
      </c>
      <c r="C106" s="35"/>
      <c r="D106" s="7">
        <f>SUM(D105,D100,D93)</f>
        <v>37395</v>
      </c>
    </row>
    <row r="107" spans="1:4" ht="15" customHeight="1" x14ac:dyDescent="0.25">
      <c r="A107" s="24" t="s">
        <v>12</v>
      </c>
      <c r="B107" s="27" t="s">
        <v>14</v>
      </c>
      <c r="C107" s="11" t="s">
        <v>79</v>
      </c>
      <c r="D107" s="12">
        <v>3840</v>
      </c>
    </row>
    <row r="108" spans="1:4" ht="15" customHeight="1" x14ac:dyDescent="0.25">
      <c r="A108" s="25"/>
      <c r="B108" s="28"/>
      <c r="C108" s="13" t="s">
        <v>80</v>
      </c>
      <c r="D108" s="14">
        <v>5029</v>
      </c>
    </row>
    <row r="109" spans="1:4" ht="15" customHeight="1" x14ac:dyDescent="0.25">
      <c r="A109" s="25"/>
      <c r="B109" s="28"/>
      <c r="C109" s="15" t="s">
        <v>81</v>
      </c>
      <c r="D109" s="16">
        <v>16936</v>
      </c>
    </row>
    <row r="110" spans="1:4" ht="18" customHeight="1" x14ac:dyDescent="0.25">
      <c r="A110" s="25"/>
      <c r="B110" s="29" t="s">
        <v>139</v>
      </c>
      <c r="C110" s="29"/>
      <c r="D110" s="6">
        <f>SUM(D107:D109)</f>
        <v>25805</v>
      </c>
    </row>
    <row r="111" spans="1:4" ht="15" customHeight="1" x14ac:dyDescent="0.25">
      <c r="A111" s="25"/>
      <c r="B111" s="17" t="s">
        <v>11</v>
      </c>
      <c r="C111" s="13" t="s">
        <v>82</v>
      </c>
      <c r="D111" s="14">
        <v>14559</v>
      </c>
    </row>
    <row r="112" spans="1:4" ht="18" customHeight="1" x14ac:dyDescent="0.25">
      <c r="A112" s="25"/>
      <c r="B112" s="29" t="s">
        <v>139</v>
      </c>
      <c r="C112" s="29"/>
      <c r="D112" s="6">
        <f>D111</f>
        <v>14559</v>
      </c>
    </row>
    <row r="113" spans="1:4" ht="15" customHeight="1" x14ac:dyDescent="0.25">
      <c r="A113" s="25"/>
      <c r="B113" s="30" t="s">
        <v>127</v>
      </c>
      <c r="C113" s="13" t="s">
        <v>83</v>
      </c>
      <c r="D113" s="14">
        <v>181</v>
      </c>
    </row>
    <row r="114" spans="1:4" ht="15" customHeight="1" x14ac:dyDescent="0.25">
      <c r="A114" s="25"/>
      <c r="B114" s="31"/>
      <c r="C114" s="13" t="s">
        <v>84</v>
      </c>
      <c r="D114" s="14">
        <v>1572</v>
      </c>
    </row>
    <row r="115" spans="1:4" ht="15" customHeight="1" x14ac:dyDescent="0.25">
      <c r="A115" s="25"/>
      <c r="B115" s="32"/>
      <c r="C115" s="13" t="s">
        <v>126</v>
      </c>
      <c r="D115" s="14">
        <v>1216</v>
      </c>
    </row>
    <row r="116" spans="1:4" ht="18" customHeight="1" x14ac:dyDescent="0.25">
      <c r="A116" s="25"/>
      <c r="B116" s="29" t="s">
        <v>139</v>
      </c>
      <c r="C116" s="29"/>
      <c r="D116" s="6">
        <f>SUM(D113:D115)</f>
        <v>2969</v>
      </c>
    </row>
    <row r="117" spans="1:4" ht="18" customHeight="1" thickBot="1" x14ac:dyDescent="0.3">
      <c r="A117" s="26"/>
      <c r="B117" s="33" t="s">
        <v>32</v>
      </c>
      <c r="C117" s="35"/>
      <c r="D117" s="7">
        <f>SUM(D110,D112,D116)</f>
        <v>43333</v>
      </c>
    </row>
    <row r="118" spans="1:4" ht="15" customHeight="1" x14ac:dyDescent="0.25">
      <c r="A118" s="24" t="s">
        <v>1</v>
      </c>
      <c r="B118" s="27" t="s">
        <v>7</v>
      </c>
      <c r="C118" s="11" t="s">
        <v>85</v>
      </c>
      <c r="D118" s="12">
        <v>21302</v>
      </c>
    </row>
    <row r="119" spans="1:4" ht="15" customHeight="1" x14ac:dyDescent="0.25">
      <c r="A119" s="25"/>
      <c r="B119" s="28"/>
      <c r="C119" s="13" t="s">
        <v>86</v>
      </c>
      <c r="D119" s="14">
        <v>33851</v>
      </c>
    </row>
    <row r="120" spans="1:4" ht="15" customHeight="1" x14ac:dyDescent="0.25">
      <c r="A120" s="25"/>
      <c r="B120" s="28"/>
      <c r="C120" s="15" t="s">
        <v>128</v>
      </c>
      <c r="D120" s="16">
        <v>10785</v>
      </c>
    </row>
    <row r="121" spans="1:4" ht="18" customHeight="1" x14ac:dyDescent="0.25">
      <c r="A121" s="25"/>
      <c r="B121" s="29" t="s">
        <v>139</v>
      </c>
      <c r="C121" s="29"/>
      <c r="D121" s="6">
        <f>SUM(D118:D120)</f>
        <v>65938</v>
      </c>
    </row>
    <row r="122" spans="1:4" ht="15" customHeight="1" x14ac:dyDescent="0.25">
      <c r="A122" s="25"/>
      <c r="B122" s="30" t="s">
        <v>16</v>
      </c>
      <c r="C122" s="13" t="s">
        <v>129</v>
      </c>
      <c r="D122" s="14">
        <v>18843</v>
      </c>
    </row>
    <row r="123" spans="1:4" ht="15" customHeight="1" x14ac:dyDescent="0.25">
      <c r="A123" s="25"/>
      <c r="B123" s="31"/>
      <c r="C123" s="13" t="s">
        <v>87</v>
      </c>
      <c r="D123" s="14">
        <v>42415</v>
      </c>
    </row>
    <row r="124" spans="1:4" ht="15" customHeight="1" x14ac:dyDescent="0.25">
      <c r="A124" s="25"/>
      <c r="B124" s="32"/>
      <c r="C124" s="13" t="s">
        <v>88</v>
      </c>
      <c r="D124" s="14">
        <v>1677</v>
      </c>
    </row>
    <row r="125" spans="1:4" ht="18" customHeight="1" x14ac:dyDescent="0.25">
      <c r="A125" s="25"/>
      <c r="B125" s="29" t="s">
        <v>139</v>
      </c>
      <c r="C125" s="29"/>
      <c r="D125" s="6">
        <f>SUM(D122:D124)</f>
        <v>62935</v>
      </c>
    </row>
    <row r="126" spans="1:4" ht="15" customHeight="1" x14ac:dyDescent="0.25">
      <c r="A126" s="25"/>
      <c r="B126" s="30" t="s">
        <v>131</v>
      </c>
      <c r="C126" s="13" t="s">
        <v>130</v>
      </c>
      <c r="D126" s="14">
        <v>26770</v>
      </c>
    </row>
    <row r="127" spans="1:4" ht="15" customHeight="1" x14ac:dyDescent="0.25">
      <c r="A127" s="25"/>
      <c r="B127" s="32"/>
      <c r="C127" s="13" t="s">
        <v>89</v>
      </c>
      <c r="D127" s="14">
        <v>14842</v>
      </c>
    </row>
    <row r="128" spans="1:4" ht="18" customHeight="1" x14ac:dyDescent="0.25">
      <c r="A128" s="25"/>
      <c r="B128" s="29" t="s">
        <v>139</v>
      </c>
      <c r="C128" s="29"/>
      <c r="D128" s="6">
        <f>SUM(D126:D127)</f>
        <v>41612</v>
      </c>
    </row>
    <row r="129" spans="1:4" ht="15" customHeight="1" x14ac:dyDescent="0.25">
      <c r="A129" s="25"/>
      <c r="B129" s="30" t="s">
        <v>0</v>
      </c>
      <c r="C129" s="13" t="s">
        <v>132</v>
      </c>
      <c r="D129" s="14">
        <v>37409</v>
      </c>
    </row>
    <row r="130" spans="1:4" ht="15" customHeight="1" x14ac:dyDescent="0.25">
      <c r="A130" s="25"/>
      <c r="B130" s="32"/>
      <c r="C130" s="13" t="s">
        <v>133</v>
      </c>
      <c r="D130" s="14">
        <v>27729</v>
      </c>
    </row>
    <row r="131" spans="1:4" ht="18" customHeight="1" x14ac:dyDescent="0.25">
      <c r="A131" s="25"/>
      <c r="B131" s="29" t="s">
        <v>139</v>
      </c>
      <c r="C131" s="29"/>
      <c r="D131" s="6">
        <f>SUM(D129:D130)</f>
        <v>65138</v>
      </c>
    </row>
    <row r="132" spans="1:4" ht="15" customHeight="1" x14ac:dyDescent="0.25">
      <c r="A132" s="25"/>
      <c r="B132" s="30" t="s">
        <v>22</v>
      </c>
      <c r="C132" s="13" t="s">
        <v>90</v>
      </c>
      <c r="D132" s="14">
        <v>1013</v>
      </c>
    </row>
    <row r="133" spans="1:4" ht="15" customHeight="1" x14ac:dyDescent="0.25">
      <c r="A133" s="25"/>
      <c r="B133" s="32"/>
      <c r="C133" s="13" t="s">
        <v>91</v>
      </c>
      <c r="D133" s="14">
        <v>16992</v>
      </c>
    </row>
    <row r="134" spans="1:4" ht="18" customHeight="1" x14ac:dyDescent="0.25">
      <c r="A134" s="25"/>
      <c r="B134" s="29" t="s">
        <v>139</v>
      </c>
      <c r="C134" s="29"/>
      <c r="D134" s="6">
        <f>SUM(D132:D133)</f>
        <v>18005</v>
      </c>
    </row>
    <row r="135" spans="1:4" ht="15" customHeight="1" x14ac:dyDescent="0.25">
      <c r="A135" s="25"/>
      <c r="B135" s="30" t="s">
        <v>21</v>
      </c>
      <c r="C135" s="13" t="s">
        <v>92</v>
      </c>
      <c r="D135" s="14">
        <v>1667</v>
      </c>
    </row>
    <row r="136" spans="1:4" ht="15" customHeight="1" x14ac:dyDescent="0.25">
      <c r="A136" s="25"/>
      <c r="B136" s="31"/>
      <c r="C136" s="13" t="s">
        <v>93</v>
      </c>
      <c r="D136" s="14">
        <v>2498</v>
      </c>
    </row>
    <row r="137" spans="1:4" ht="15" customHeight="1" x14ac:dyDescent="0.25">
      <c r="A137" s="25"/>
      <c r="B137" s="32"/>
      <c r="C137" s="13" t="s">
        <v>134</v>
      </c>
      <c r="D137" s="14">
        <v>1174</v>
      </c>
    </row>
    <row r="138" spans="1:4" ht="18" customHeight="1" x14ac:dyDescent="0.25">
      <c r="A138" s="25"/>
      <c r="B138" s="29" t="s">
        <v>139</v>
      </c>
      <c r="C138" s="29"/>
      <c r="D138" s="6">
        <f>SUM(D135:D137)</f>
        <v>5339</v>
      </c>
    </row>
    <row r="139" spans="1:4" ht="18" customHeight="1" thickBot="1" x14ac:dyDescent="0.3">
      <c r="A139" s="26"/>
      <c r="B139" s="33" t="s">
        <v>32</v>
      </c>
      <c r="C139" s="35"/>
      <c r="D139" s="7">
        <f>SUM(D121,D125,D128,D131,D134,D138)</f>
        <v>258967</v>
      </c>
    </row>
    <row r="140" spans="1:4" ht="20.100000000000001" customHeight="1" x14ac:dyDescent="0.25">
      <c r="A140" s="36" t="s">
        <v>140</v>
      </c>
      <c r="B140" s="37"/>
      <c r="C140" s="38"/>
      <c r="D140" s="8">
        <f t="shared" ref="D140" si="0">SUM(D13,D35,D60,D72,D87,D106,D117,D139)</f>
        <v>843735</v>
      </c>
    </row>
    <row r="141" spans="1:4" ht="20.100000000000001" customHeight="1" x14ac:dyDescent="0.25">
      <c r="A141" s="41" t="s">
        <v>141</v>
      </c>
      <c r="B141" s="42"/>
      <c r="C141" s="43"/>
      <c r="D141" s="10">
        <v>55706</v>
      </c>
    </row>
    <row r="142" spans="1:4" ht="20.100000000000001" customHeight="1" thickBot="1" x14ac:dyDescent="0.3">
      <c r="A142" s="44" t="s">
        <v>142</v>
      </c>
      <c r="B142" s="45"/>
      <c r="C142" s="46"/>
      <c r="D142" s="9">
        <f>D141+D140</f>
        <v>899441</v>
      </c>
    </row>
    <row r="144" spans="1:4" ht="15" x14ac:dyDescent="0.25">
      <c r="A144" s="39" t="s">
        <v>146</v>
      </c>
      <c r="B144" s="39"/>
      <c r="C144" s="39"/>
      <c r="D144" s="39"/>
    </row>
    <row r="145" spans="1:4" ht="15" x14ac:dyDescent="0.25">
      <c r="A145" s="39" t="s">
        <v>147</v>
      </c>
      <c r="B145" s="39"/>
      <c r="C145" s="39"/>
      <c r="D145" s="39"/>
    </row>
    <row r="146" spans="1:4" ht="15" x14ac:dyDescent="0.25">
      <c r="A146" s="40" t="s">
        <v>148</v>
      </c>
      <c r="B146" s="40"/>
      <c r="C146" s="40"/>
      <c r="D146" s="40"/>
    </row>
  </sheetData>
  <mergeCells count="84">
    <mergeCell ref="A144:D144"/>
    <mergeCell ref="A145:D145"/>
    <mergeCell ref="A146:D146"/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B107:B109"/>
    <mergeCell ref="B110:C110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A61:A72"/>
    <mergeCell ref="B61:B62"/>
    <mergeCell ref="B63:C63"/>
    <mergeCell ref="B64:B66"/>
    <mergeCell ref="B67:C67"/>
    <mergeCell ref="B68:B70"/>
    <mergeCell ref="B71:C71"/>
    <mergeCell ref="B72:C72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B1:D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  <mergeCell ref="B13:C13"/>
    <mergeCell ref="B30:B3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Familias_Cad_Janeiro_2015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2025-06-18T12:12:08Z</cp:lastPrinted>
  <dcterms:created xsi:type="dcterms:W3CDTF">2015-06-17T18:30:02Z</dcterms:created>
  <dcterms:modified xsi:type="dcterms:W3CDTF">2025-06-26T12:23:23Z</dcterms:modified>
</cp:coreProperties>
</file>