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8"/>
  <workbookPr/>
  <mc:AlternateContent xmlns:mc="http://schemas.openxmlformats.org/markup-compatibility/2006">
    <mc:Choice Requires="x15">
      <x15ac:absPath xmlns:x15ac="http://schemas.microsoft.com/office/spreadsheetml/2010/11/ac" url="C:\Users\yi-chen\Dropbox (KKAA)\SaoPauloEsplanadaLiberdadeCompetition\São Paulo Esplanada Liberdade Competition\04_Drawing\04.6_Diagram\Excel\"/>
    </mc:Choice>
  </mc:AlternateContent>
  <xr:revisionPtr revIDLastSave="0" documentId="13_ncr:1_{8E2B0A9B-825B-4ACF-BD4E-69AE17DACB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pYV1IC4Ukq58lAb38s3Iu+PVJR0p3RK+4MTrkiYKUo="/>
    </ext>
  </extLst>
</workbook>
</file>

<file path=xl/calcChain.xml><?xml version="1.0" encoding="utf-8"?>
<calcChain xmlns="http://schemas.openxmlformats.org/spreadsheetml/2006/main">
  <c r="P10" i="1" l="1"/>
  <c r="P47" i="1"/>
  <c r="P35" i="1"/>
  <c r="P22" i="1"/>
  <c r="I34" i="1"/>
  <c r="I23" i="1"/>
  <c r="I12" i="1"/>
  <c r="D51" i="1"/>
  <c r="D41" i="1"/>
  <c r="D33" i="1"/>
  <c r="D25" i="1"/>
  <c r="D14" i="1"/>
  <c r="AA1" i="1"/>
  <c r="P53" i="1" l="1"/>
  <c r="P54" i="1"/>
  <c r="Q48" i="1"/>
  <c r="J35" i="1"/>
  <c r="Q56" i="1" l="1"/>
</calcChain>
</file>

<file path=xl/sharedStrings.xml><?xml version="1.0" encoding="utf-8"?>
<sst xmlns="http://schemas.openxmlformats.org/spreadsheetml/2006/main" count="141" uniqueCount="61">
  <si>
    <t xml:space="preserve"> (m2)</t>
  </si>
  <si>
    <t>Comercial</t>
  </si>
  <si>
    <t>(m2)</t>
  </si>
  <si>
    <t>Cultural</t>
  </si>
  <si>
    <t>Piso</t>
  </si>
  <si>
    <t>Ambiente</t>
  </si>
  <si>
    <t>Area (m2)</t>
  </si>
  <si>
    <t>Total Area</t>
  </si>
  <si>
    <t>Area</t>
  </si>
  <si>
    <t xml:space="preserve">Total Area </t>
  </si>
  <si>
    <t xml:space="preserve">Soma </t>
  </si>
  <si>
    <t>Soma</t>
  </si>
  <si>
    <t>GF</t>
  </si>
  <si>
    <t>Núcleo de Serviços</t>
  </si>
  <si>
    <t>Banheiro</t>
  </si>
  <si>
    <t>5F</t>
  </si>
  <si>
    <t>Área técnica</t>
  </si>
  <si>
    <t>Depósito</t>
  </si>
  <si>
    <t>Deposito</t>
  </si>
  <si>
    <t>Praça de Alimentação</t>
  </si>
  <si>
    <t>Sala de Aula</t>
  </si>
  <si>
    <t>Carga e descarga</t>
  </si>
  <si>
    <t>Refeitório</t>
  </si>
  <si>
    <t>Escritório</t>
  </si>
  <si>
    <t>Lounge</t>
  </si>
  <si>
    <t>Carga e Descarga</t>
  </si>
  <si>
    <t>Sala de Leitura</t>
  </si>
  <si>
    <t>Pilares</t>
  </si>
  <si>
    <t>Entrada</t>
  </si>
  <si>
    <t>1F</t>
  </si>
  <si>
    <t>Estacionamento</t>
  </si>
  <si>
    <t>6F</t>
  </si>
  <si>
    <t>Vestiário</t>
  </si>
  <si>
    <t>Sala de Segurança</t>
  </si>
  <si>
    <t>Recepção</t>
  </si>
  <si>
    <t>Sala de imprensa</t>
  </si>
  <si>
    <t>Sala de equipamento</t>
  </si>
  <si>
    <t>Administração</t>
  </si>
  <si>
    <t>Sala de Espera</t>
  </si>
  <si>
    <t>Atrio</t>
  </si>
  <si>
    <t>Sala Multiuso</t>
  </si>
  <si>
    <t>Sala de Reunião</t>
  </si>
  <si>
    <t>Café</t>
  </si>
  <si>
    <t>Sala de Exposição</t>
  </si>
  <si>
    <t>2F</t>
  </si>
  <si>
    <t>7F</t>
  </si>
  <si>
    <t>Área de Segurança</t>
  </si>
  <si>
    <t>Galeria</t>
  </si>
  <si>
    <t>Cozinha</t>
  </si>
  <si>
    <t>Loja de presentes</t>
  </si>
  <si>
    <t>Loja</t>
  </si>
  <si>
    <t>Auditório</t>
  </si>
  <si>
    <t>Multiuso</t>
  </si>
  <si>
    <t>3F</t>
  </si>
  <si>
    <t>Restaurante</t>
  </si>
  <si>
    <t>Exposição</t>
  </si>
  <si>
    <t>Sala de Musica</t>
  </si>
  <si>
    <t>Escola de Dança</t>
  </si>
  <si>
    <t>4F</t>
  </si>
  <si>
    <t>Terraço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</si>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</sst>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23"/>
      <color theme="1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B050"/>
      <name val="Calibri"/>
    </font>
    <font>
      <sz val="12"/>
      <color theme="1"/>
      <name val="Calibri"/>
    </font>
    <font>
      <b/>
      <sz val="12"/>
      <color theme="1"/>
      <name val="Calibri"/>
    </font>
    <font>
      <b/>
      <i/>
      <sz val="12"/>
      <color theme="1"/>
      <name val="Calibri"/>
    </font>
    <font>
      <b/>
      <sz val="11"/>
      <color theme="1"/>
      <name val="Calibri"/>
    </font>
    <font>
      <b/>
      <i/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000000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8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" fontId="6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" fontId="12" fillId="0" borderId="2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right"/>
    </xf>
    <xf numFmtId="1" fontId="11" fillId="0" borderId="3" xfId="0" applyNumberFormat="1" applyFont="1" applyBorder="1" applyAlignment="1">
      <alignment horizontal="right"/>
    </xf>
    <xf numFmtId="164" fontId="11" fillId="0" borderId="3" xfId="0" applyNumberFormat="1" applyFont="1" applyBorder="1" applyAlignment="1">
      <alignment horizontal="right"/>
    </xf>
    <xf numFmtId="1" fontId="12" fillId="0" borderId="0" xfId="0" applyNumberFormat="1" applyFont="1" applyAlignment="1">
      <alignment horizontal="right"/>
    </xf>
    <xf numFmtId="1" fontId="15" fillId="0" borderId="0" xfId="0" applyNumberFormat="1" applyFont="1"/>
    <xf numFmtId="1" fontId="12" fillId="0" borderId="3" xfId="0" applyNumberFormat="1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1" fontId="15" fillId="0" borderId="3" xfId="0" applyNumberFormat="1" applyFont="1" applyBorder="1"/>
    <xf numFmtId="0" fontId="1" fillId="3" borderId="1" xfId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0" fillId="0" borderId="4" xfId="0" applyBorder="1"/>
    <xf numFmtId="0" fontId="3" fillId="0" borderId="4" xfId="0" applyFont="1" applyBorder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center" vertical="center"/>
    </xf>
    <xf numFmtId="0" fontId="1" fillId="3" borderId="3" xfId="1" applyBorder="1" applyAlignment="1">
      <alignment horizontal="center" vertical="center"/>
    </xf>
    <xf numFmtId="0" fontId="1" fillId="3" borderId="3" xfId="1" applyBorder="1" applyAlignment="1">
      <alignment horizontal="right"/>
    </xf>
  </cellXfs>
  <cellStyles count="2">
    <cellStyle name="40% - Ênfase5" xfId="1" builtinId="4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7"/>
  <sheetViews>
    <sheetView tabSelected="1" zoomScale="85" zoomScaleNormal="85" workbookViewId="0">
      <selection activeCell="D51" sqref="D51"/>
    </sheetView>
  </sheetViews>
  <sheetFormatPr defaultColWidth="14.42578125" defaultRowHeight="15" customHeight="1"/>
  <cols>
    <col min="1" max="1" width="5.7109375" customWidth="1"/>
    <col min="2" max="2" width="24" customWidth="1"/>
    <col min="3" max="3" width="9.7109375" customWidth="1"/>
    <col min="4" max="4" width="11.5703125" customWidth="1"/>
    <col min="5" max="5" width="3.42578125" customWidth="1"/>
    <col min="6" max="6" width="10.140625" customWidth="1"/>
    <col min="7" max="7" width="19" customWidth="1"/>
    <col min="8" max="8" width="9.7109375" customWidth="1"/>
    <col min="9" max="9" width="12.140625" customWidth="1"/>
    <col min="10" max="10" width="8.140625" customWidth="1"/>
    <col min="11" max="11" width="3.5703125" customWidth="1"/>
    <col min="12" max="12" width="12.42578125" customWidth="1"/>
    <col min="13" max="13" width="13" customWidth="1"/>
    <col min="14" max="14" width="10.85546875" customWidth="1"/>
    <col min="15" max="15" width="18" customWidth="1"/>
    <col min="16" max="16" width="11.42578125" customWidth="1"/>
    <col min="17" max="17" width="7.42578125" customWidth="1"/>
    <col min="18" max="18" width="12.5703125" customWidth="1"/>
    <col min="19" max="19" width="13.28515625" customWidth="1"/>
    <col min="20" max="20" width="9.140625" customWidth="1"/>
    <col min="21" max="21" width="18.5703125" customWidth="1"/>
    <col min="22" max="22" width="17.28515625" customWidth="1"/>
    <col min="23" max="23" width="18.28515625" customWidth="1"/>
    <col min="24" max="24" width="13.7109375" customWidth="1"/>
    <col min="25" max="25" width="9.140625" customWidth="1"/>
    <col min="26" max="26" width="16.85546875" customWidth="1"/>
    <col min="27" max="27" width="41.140625" customWidth="1"/>
  </cols>
  <sheetData>
    <row r="1" spans="1:27" ht="12.95" customHeight="1">
      <c r="A1" s="40"/>
      <c r="B1" s="40"/>
      <c r="C1" s="40"/>
      <c r="D1" s="41" t="s">
        <v>0</v>
      </c>
      <c r="E1" s="1"/>
      <c r="F1" s="42" t="s">
        <v>1</v>
      </c>
      <c r="G1" s="40"/>
      <c r="H1" s="40" t="s">
        <v>0</v>
      </c>
      <c r="I1" s="41" t="s">
        <v>2</v>
      </c>
      <c r="J1" s="41" t="s">
        <v>2</v>
      </c>
      <c r="K1" s="18"/>
      <c r="L1" s="43" t="s">
        <v>3</v>
      </c>
      <c r="M1" s="43"/>
      <c r="N1" s="43"/>
      <c r="O1" s="43"/>
      <c r="P1" s="44" t="s">
        <v>2</v>
      </c>
      <c r="Q1" s="44" t="s">
        <v>0</v>
      </c>
      <c r="R1" s="1"/>
      <c r="S1" s="1"/>
      <c r="T1" s="1"/>
      <c r="U1" s="1"/>
      <c r="V1" s="1"/>
      <c r="W1" s="1"/>
      <c r="X1" s="1"/>
      <c r="Y1" s="1"/>
      <c r="Z1" s="1"/>
      <c r="AA1" s="2" t="e">
        <f>SUM(#REF!,#REF!)</f>
        <v>#REF!</v>
      </c>
    </row>
    <row r="2" spans="1:27" ht="12.95" customHeight="1">
      <c r="A2" s="13" t="s">
        <v>4</v>
      </c>
      <c r="B2" s="13" t="s">
        <v>5</v>
      </c>
      <c r="C2" s="32" t="s">
        <v>6</v>
      </c>
      <c r="D2" s="32" t="s">
        <v>7</v>
      </c>
      <c r="E2" s="1"/>
      <c r="F2" s="13" t="s">
        <v>4</v>
      </c>
      <c r="G2" s="13" t="s">
        <v>5</v>
      </c>
      <c r="H2" s="13" t="s">
        <v>8</v>
      </c>
      <c r="I2" s="13" t="s">
        <v>9</v>
      </c>
      <c r="J2" s="13" t="s">
        <v>10</v>
      </c>
      <c r="K2" s="18"/>
      <c r="L2" s="31"/>
      <c r="M2" s="31" t="s">
        <v>4</v>
      </c>
      <c r="N2" s="31" t="s">
        <v>5</v>
      </c>
      <c r="O2" s="31" t="s">
        <v>6</v>
      </c>
      <c r="P2" s="31" t="s">
        <v>9</v>
      </c>
      <c r="Q2" s="31" t="s">
        <v>11</v>
      </c>
      <c r="R2" s="1"/>
      <c r="S2" s="1"/>
      <c r="T2" s="1"/>
      <c r="U2" s="1"/>
      <c r="V2" s="1"/>
      <c r="W2" s="1"/>
      <c r="X2" s="1"/>
      <c r="Y2" s="1"/>
      <c r="Z2" s="1"/>
      <c r="AA2" s="3"/>
    </row>
    <row r="3" spans="1:27" ht="12.95" customHeight="1">
      <c r="A3" s="16" t="s">
        <v>12</v>
      </c>
      <c r="B3" s="14" t="s">
        <v>13</v>
      </c>
      <c r="C3" s="17">
        <v>72.36</v>
      </c>
      <c r="D3" s="18"/>
      <c r="E3" s="1"/>
      <c r="F3" s="14"/>
      <c r="G3" s="14"/>
      <c r="H3" s="17"/>
      <c r="I3" s="17"/>
      <c r="J3" s="15"/>
      <c r="K3" s="15"/>
      <c r="L3" s="14"/>
      <c r="M3" s="16" t="s">
        <v>12</v>
      </c>
      <c r="N3" s="14" t="s">
        <v>13</v>
      </c>
      <c r="O3" s="17">
        <v>39.08</v>
      </c>
      <c r="P3" s="18"/>
      <c r="Q3" s="18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2.95" customHeight="1">
      <c r="A4" s="15"/>
      <c r="B4" s="14" t="s">
        <v>14</v>
      </c>
      <c r="C4" s="17">
        <v>40</v>
      </c>
      <c r="D4" s="18"/>
      <c r="E4" s="1"/>
      <c r="F4" s="22" t="s">
        <v>15</v>
      </c>
      <c r="G4" s="14" t="s">
        <v>13</v>
      </c>
      <c r="H4" s="17">
        <v>72.36</v>
      </c>
      <c r="I4" s="17"/>
      <c r="K4" s="18"/>
      <c r="L4" s="14"/>
      <c r="M4" s="15"/>
      <c r="N4" s="14" t="s">
        <v>14</v>
      </c>
      <c r="O4" s="17">
        <v>58.03</v>
      </c>
      <c r="P4" s="18"/>
      <c r="Q4" s="18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2.95" customHeight="1">
      <c r="A5" s="15"/>
      <c r="B5" s="14" t="s">
        <v>16</v>
      </c>
      <c r="C5" s="17">
        <v>30.5</v>
      </c>
      <c r="D5" s="18"/>
      <c r="E5" s="1"/>
      <c r="F5" s="14"/>
      <c r="G5" s="14" t="s">
        <v>14</v>
      </c>
      <c r="H5" s="17">
        <v>40</v>
      </c>
      <c r="I5" s="17"/>
      <c r="K5" s="18"/>
      <c r="L5" s="14"/>
      <c r="M5" s="15"/>
      <c r="N5" s="14" t="s">
        <v>16</v>
      </c>
      <c r="O5" s="17">
        <v>26.53</v>
      </c>
      <c r="P5" s="18"/>
      <c r="Q5" s="18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2.95" customHeight="1">
      <c r="A6" s="15"/>
      <c r="B6" s="14" t="s">
        <v>17</v>
      </c>
      <c r="C6" s="17">
        <v>37.06</v>
      </c>
      <c r="D6" s="18"/>
      <c r="E6" s="1"/>
      <c r="F6" s="14"/>
      <c r="G6" s="14" t="s">
        <v>17</v>
      </c>
      <c r="H6" s="17">
        <v>10.33</v>
      </c>
      <c r="I6" s="17"/>
      <c r="K6" s="18"/>
      <c r="L6" s="14"/>
      <c r="M6" s="15"/>
      <c r="N6" s="14" t="s">
        <v>18</v>
      </c>
      <c r="O6" s="17">
        <v>79.06</v>
      </c>
      <c r="P6" s="18"/>
      <c r="Q6" s="18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2.95" customHeight="1">
      <c r="A7" s="15"/>
      <c r="B7" s="14" t="s">
        <v>19</v>
      </c>
      <c r="C7" s="17">
        <v>133.29</v>
      </c>
      <c r="D7" s="18"/>
      <c r="E7" s="1"/>
      <c r="F7" s="14"/>
      <c r="G7" s="14" t="s">
        <v>20</v>
      </c>
      <c r="H7" s="17">
        <v>181.57</v>
      </c>
      <c r="I7" s="17"/>
      <c r="K7" s="18"/>
      <c r="L7" s="14"/>
      <c r="M7" s="15"/>
      <c r="N7" s="14" t="s">
        <v>21</v>
      </c>
      <c r="O7" s="17">
        <v>249.75</v>
      </c>
      <c r="P7" s="18"/>
      <c r="Q7" s="18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2.95" customHeight="1">
      <c r="A8" s="15"/>
      <c r="B8" s="14" t="s">
        <v>22</v>
      </c>
      <c r="C8" s="17">
        <v>439.23</v>
      </c>
      <c r="D8" s="18"/>
      <c r="E8" s="1"/>
      <c r="F8" s="14"/>
      <c r="G8" s="14" t="s">
        <v>23</v>
      </c>
      <c r="H8" s="17">
        <v>83.96</v>
      </c>
      <c r="I8" s="17"/>
      <c r="K8" s="18"/>
      <c r="L8" s="14"/>
      <c r="M8" s="15"/>
      <c r="N8" s="14" t="s">
        <v>24</v>
      </c>
      <c r="O8" s="17">
        <v>192.35</v>
      </c>
      <c r="P8" s="18"/>
      <c r="Q8" s="18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95" customHeight="1">
      <c r="A9" s="15"/>
      <c r="B9" s="14" t="s">
        <v>25</v>
      </c>
      <c r="C9" s="17">
        <v>48.26</v>
      </c>
      <c r="D9" s="18"/>
      <c r="E9" s="1"/>
      <c r="F9" s="14"/>
      <c r="G9" s="14" t="s">
        <v>26</v>
      </c>
      <c r="H9" s="17">
        <v>265.14</v>
      </c>
      <c r="I9" s="17"/>
      <c r="K9" s="18"/>
      <c r="L9" s="14"/>
      <c r="M9" s="15"/>
      <c r="N9" s="14" t="s">
        <v>27</v>
      </c>
      <c r="O9" s="17">
        <v>4.32</v>
      </c>
      <c r="P9" s="18"/>
      <c r="Q9" s="18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2.95" customHeight="1">
      <c r="A10" s="15"/>
      <c r="B10" s="14" t="s">
        <v>24</v>
      </c>
      <c r="C10" s="17">
        <v>143.69999999999999</v>
      </c>
      <c r="D10" s="18"/>
      <c r="E10" s="1"/>
      <c r="F10" s="14"/>
      <c r="G10" s="14" t="s">
        <v>24</v>
      </c>
      <c r="H10" s="17">
        <v>250.81</v>
      </c>
      <c r="I10" s="17"/>
      <c r="K10" s="18"/>
      <c r="L10" s="14"/>
      <c r="M10" s="15"/>
      <c r="N10" s="19"/>
      <c r="O10" s="20"/>
      <c r="P10" s="21">
        <f>SUM(O3:O9)</f>
        <v>649.12</v>
      </c>
      <c r="Q10" s="18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95" customHeight="1">
      <c r="A11" s="15"/>
      <c r="B11" s="14" t="s">
        <v>28</v>
      </c>
      <c r="C11" s="17">
        <v>306.12</v>
      </c>
      <c r="D11" s="18"/>
      <c r="E11" s="1"/>
      <c r="F11" s="14"/>
      <c r="G11" s="23" t="s">
        <v>27</v>
      </c>
      <c r="H11" s="24">
        <v>2.97</v>
      </c>
      <c r="I11" s="24"/>
      <c r="K11" s="18"/>
      <c r="L11" s="14"/>
      <c r="M11" s="22" t="s">
        <v>29</v>
      </c>
      <c r="N11" s="14" t="s">
        <v>13</v>
      </c>
      <c r="O11" s="17">
        <v>39.08</v>
      </c>
      <c r="P11" s="18"/>
      <c r="Q11" s="18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95" customHeight="1">
      <c r="A12" s="15"/>
      <c r="B12" s="14" t="s">
        <v>30</v>
      </c>
      <c r="C12" s="17">
        <v>704.57</v>
      </c>
      <c r="D12" s="18"/>
      <c r="E12" s="1"/>
      <c r="F12" s="14"/>
      <c r="G12" s="14"/>
      <c r="H12" s="17"/>
      <c r="I12" s="26">
        <f>SUM(H4:H11)</f>
        <v>907.13999999999987</v>
      </c>
      <c r="K12" s="18"/>
      <c r="L12" s="14"/>
      <c r="M12" s="15"/>
      <c r="N12" s="14" t="s">
        <v>14</v>
      </c>
      <c r="O12" s="17">
        <v>58.03</v>
      </c>
      <c r="P12" s="18"/>
      <c r="Q12" s="18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95" customHeight="1">
      <c r="A13" s="15"/>
      <c r="B13" s="14" t="s">
        <v>27</v>
      </c>
      <c r="C13" s="17">
        <v>11.76</v>
      </c>
      <c r="D13" s="18"/>
      <c r="E13" s="1"/>
      <c r="K13" s="18"/>
      <c r="L13" s="14"/>
      <c r="M13" s="15"/>
      <c r="N13" s="14" t="s">
        <v>18</v>
      </c>
      <c r="O13" s="17">
        <v>19.14</v>
      </c>
      <c r="P13" s="18"/>
      <c r="Q13" s="18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95" customHeight="1">
      <c r="A14" s="15"/>
      <c r="B14" s="19"/>
      <c r="C14" s="20"/>
      <c r="D14" s="21">
        <f>SUM(C3:C13)</f>
        <v>1966.8500000000001</v>
      </c>
      <c r="E14" s="1"/>
      <c r="F14" s="22" t="s">
        <v>31</v>
      </c>
      <c r="G14" s="14" t="s">
        <v>13</v>
      </c>
      <c r="H14" s="17">
        <v>72.36</v>
      </c>
      <c r="I14" s="17"/>
      <c r="J14" s="18"/>
      <c r="K14" s="18"/>
      <c r="L14" s="14"/>
      <c r="M14" s="15"/>
      <c r="N14" s="14" t="s">
        <v>16</v>
      </c>
      <c r="O14" s="17">
        <v>22.74</v>
      </c>
      <c r="P14" s="18"/>
      <c r="Q14" s="18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95" customHeight="1">
      <c r="A15" s="15"/>
      <c r="B15" s="14"/>
      <c r="C15" s="18"/>
      <c r="D15" s="18"/>
      <c r="E15" s="1"/>
      <c r="F15" s="14"/>
      <c r="G15" s="14" t="s">
        <v>14</v>
      </c>
      <c r="H15" s="17">
        <v>40</v>
      </c>
      <c r="I15" s="17"/>
      <c r="J15" s="18"/>
      <c r="K15" s="18"/>
      <c r="L15" s="14"/>
      <c r="M15" s="15"/>
      <c r="N15" s="14" t="s">
        <v>32</v>
      </c>
      <c r="O15" s="17">
        <v>254.71</v>
      </c>
      <c r="P15" s="18"/>
      <c r="Q15" s="18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95" customHeight="1">
      <c r="A16" s="22" t="s">
        <v>29</v>
      </c>
      <c r="B16" s="14" t="s">
        <v>13</v>
      </c>
      <c r="C16" s="17">
        <v>72.36</v>
      </c>
      <c r="D16" s="18"/>
      <c r="E16" s="1"/>
      <c r="F16" s="14"/>
      <c r="G16" s="14" t="s">
        <v>17</v>
      </c>
      <c r="H16" s="17">
        <v>10.33</v>
      </c>
      <c r="I16" s="17"/>
      <c r="J16" s="18"/>
      <c r="K16" s="18"/>
      <c r="L16" s="14"/>
      <c r="M16" s="15"/>
      <c r="N16" s="14" t="s">
        <v>33</v>
      </c>
      <c r="O16" s="17">
        <v>19.14</v>
      </c>
      <c r="P16" s="18"/>
      <c r="Q16" s="18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2.95" customHeight="1">
      <c r="A17" s="15"/>
      <c r="B17" s="14" t="s">
        <v>14</v>
      </c>
      <c r="C17" s="17">
        <v>40</v>
      </c>
      <c r="D17" s="18"/>
      <c r="E17" s="1"/>
      <c r="F17" s="14"/>
      <c r="G17" s="14" t="s">
        <v>34</v>
      </c>
      <c r="H17" s="17">
        <v>144.37</v>
      </c>
      <c r="I17" s="17"/>
      <c r="J17" s="18"/>
      <c r="K17" s="18"/>
      <c r="L17" s="14"/>
      <c r="M17" s="15"/>
      <c r="N17" s="14" t="s">
        <v>35</v>
      </c>
      <c r="O17" s="17">
        <v>145.07</v>
      </c>
      <c r="P17" s="18"/>
      <c r="Q17" s="18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2.95" customHeight="1">
      <c r="A18" s="15"/>
      <c r="B18" s="14" t="s">
        <v>17</v>
      </c>
      <c r="C18" s="17">
        <v>10.33</v>
      </c>
      <c r="D18" s="18"/>
      <c r="E18" s="1"/>
      <c r="F18" s="14"/>
      <c r="G18" s="14" t="s">
        <v>23</v>
      </c>
      <c r="H18" s="17">
        <v>191.78</v>
      </c>
      <c r="I18" s="17"/>
      <c r="J18" s="18"/>
      <c r="K18" s="18"/>
      <c r="L18" s="14"/>
      <c r="M18" s="15"/>
      <c r="N18" s="14" t="s">
        <v>36</v>
      </c>
      <c r="O18" s="17">
        <v>85.35</v>
      </c>
      <c r="P18" s="18"/>
      <c r="Q18" s="18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2.95" customHeight="1">
      <c r="A19" s="15"/>
      <c r="B19" s="14" t="s">
        <v>37</v>
      </c>
      <c r="C19" s="17">
        <v>53.32</v>
      </c>
      <c r="D19" s="18"/>
      <c r="E19" s="1"/>
      <c r="F19" s="14"/>
      <c r="G19" s="14" t="s">
        <v>38</v>
      </c>
      <c r="H19" s="17">
        <v>156.29</v>
      </c>
      <c r="I19" s="17"/>
      <c r="J19" s="18"/>
      <c r="K19" s="18"/>
      <c r="L19" s="14"/>
      <c r="M19" s="15"/>
      <c r="N19" s="14" t="s">
        <v>39</v>
      </c>
      <c r="O19" s="17">
        <v>279.45999999999998</v>
      </c>
      <c r="P19" s="18"/>
      <c r="Q19" s="18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2.95" customHeight="1">
      <c r="A20" s="15"/>
      <c r="B20" s="14" t="s">
        <v>40</v>
      </c>
      <c r="C20" s="17">
        <v>98.59</v>
      </c>
      <c r="D20" s="18"/>
      <c r="E20" s="1"/>
      <c r="F20" s="14"/>
      <c r="G20" s="14" t="s">
        <v>41</v>
      </c>
      <c r="H20" s="17">
        <v>119.85</v>
      </c>
      <c r="I20" s="17"/>
      <c r="J20" s="18"/>
      <c r="K20" s="18"/>
      <c r="L20" s="14"/>
      <c r="M20" s="15"/>
      <c r="N20" s="14" t="s">
        <v>24</v>
      </c>
      <c r="O20" s="17">
        <v>181.01</v>
      </c>
      <c r="P20" s="18"/>
      <c r="Q20" s="18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2.95" customHeight="1">
      <c r="A21" s="15"/>
      <c r="B21" s="14" t="s">
        <v>42</v>
      </c>
      <c r="C21" s="17">
        <v>104.15</v>
      </c>
      <c r="D21" s="18"/>
      <c r="E21" s="1"/>
      <c r="F21" s="14"/>
      <c r="G21" s="14" t="s">
        <v>24</v>
      </c>
      <c r="H21" s="17">
        <v>169.32</v>
      </c>
      <c r="I21" s="17"/>
      <c r="J21" s="18"/>
      <c r="K21" s="18"/>
      <c r="L21" s="14"/>
      <c r="M21" s="15"/>
      <c r="N21" s="14" t="s">
        <v>27</v>
      </c>
      <c r="O21" s="24">
        <v>6.84</v>
      </c>
      <c r="P21" s="25"/>
      <c r="Q21" s="18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2.95" customHeight="1">
      <c r="A22" s="15"/>
      <c r="B22" s="14" t="s">
        <v>43</v>
      </c>
      <c r="C22" s="17">
        <v>947</v>
      </c>
      <c r="D22" s="18"/>
      <c r="E22" s="1"/>
      <c r="F22" s="14"/>
      <c r="G22" s="23" t="s">
        <v>27</v>
      </c>
      <c r="H22" s="24">
        <v>2.1</v>
      </c>
      <c r="I22" s="24"/>
      <c r="J22" s="18"/>
      <c r="K22" s="18"/>
      <c r="L22" s="14"/>
      <c r="M22" s="15"/>
      <c r="N22" s="14"/>
      <c r="O22" s="18"/>
      <c r="P22" s="26">
        <f>SUM(O11:O21)</f>
        <v>1110.57</v>
      </c>
      <c r="Q22" s="18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2.95" customHeight="1">
      <c r="A23" s="15"/>
      <c r="B23" s="14" t="s">
        <v>24</v>
      </c>
      <c r="C23" s="17">
        <v>102.12</v>
      </c>
      <c r="D23" s="18"/>
      <c r="E23" s="1"/>
      <c r="F23" s="14"/>
      <c r="G23" s="14"/>
      <c r="H23" s="17"/>
      <c r="I23" s="26">
        <f>SUM(H14:H22)</f>
        <v>906.4</v>
      </c>
      <c r="J23" s="18"/>
      <c r="K23" s="33"/>
      <c r="L23" s="14"/>
      <c r="M23" s="15"/>
      <c r="N23" s="14"/>
      <c r="O23" s="18"/>
      <c r="P23" s="17"/>
      <c r="Q23" s="18"/>
      <c r="R23" s="1"/>
      <c r="Y23" s="1"/>
      <c r="Z23" s="1"/>
      <c r="AA23" s="1"/>
    </row>
    <row r="24" spans="1:27" ht="12.95" customHeight="1">
      <c r="A24" s="15"/>
      <c r="B24" s="23" t="s">
        <v>27</v>
      </c>
      <c r="C24" s="24">
        <v>7.79</v>
      </c>
      <c r="D24" s="25"/>
      <c r="E24" s="1"/>
      <c r="F24" s="14"/>
      <c r="G24" s="14"/>
      <c r="H24" s="17"/>
      <c r="I24" s="17"/>
      <c r="J24" s="18"/>
      <c r="K24" s="34"/>
      <c r="L24" s="14"/>
      <c r="M24" s="22" t="s">
        <v>44</v>
      </c>
      <c r="N24" s="14" t="s">
        <v>13</v>
      </c>
      <c r="O24" s="17">
        <v>39.08</v>
      </c>
      <c r="P24" s="17"/>
      <c r="Q24" s="18"/>
      <c r="R24" s="1"/>
      <c r="Y24" s="1"/>
      <c r="Z24" s="1"/>
      <c r="AA24" s="1"/>
    </row>
    <row r="25" spans="1:27" ht="12.95" customHeight="1">
      <c r="A25" s="15"/>
      <c r="B25" s="14"/>
      <c r="C25" s="18"/>
      <c r="D25" s="26">
        <f>SUM(C16:C24)</f>
        <v>1435.6599999999999</v>
      </c>
      <c r="E25" s="1"/>
      <c r="F25" s="22" t="s">
        <v>45</v>
      </c>
      <c r="G25" s="14" t="s">
        <v>13</v>
      </c>
      <c r="H25" s="17">
        <v>72.36</v>
      </c>
      <c r="I25" s="17"/>
      <c r="J25" s="18"/>
      <c r="K25" s="26"/>
      <c r="L25" s="14"/>
      <c r="M25" s="15"/>
      <c r="N25" s="14" t="s">
        <v>14</v>
      </c>
      <c r="O25" s="17">
        <v>111.24</v>
      </c>
      <c r="P25" s="17"/>
      <c r="Q25" s="18"/>
      <c r="R25" s="1"/>
      <c r="Y25" s="1"/>
      <c r="Z25" s="1"/>
      <c r="AA25" s="1"/>
    </row>
    <row r="26" spans="1:27" ht="12.95" customHeight="1">
      <c r="A26" s="15"/>
      <c r="B26" s="14"/>
      <c r="C26" s="18"/>
      <c r="D26" s="17"/>
      <c r="E26" s="1"/>
      <c r="F26" s="14"/>
      <c r="G26" s="14" t="s">
        <v>14</v>
      </c>
      <c r="H26" s="17">
        <v>40</v>
      </c>
      <c r="I26" s="17"/>
      <c r="J26" s="18"/>
      <c r="L26" s="14"/>
      <c r="M26" s="15"/>
      <c r="N26" s="14" t="s">
        <v>16</v>
      </c>
      <c r="O26" s="17">
        <v>22.74</v>
      </c>
      <c r="P26" s="17"/>
      <c r="Q26" s="18"/>
      <c r="R26" s="1"/>
      <c r="Y26" s="1"/>
      <c r="Z26" s="1"/>
      <c r="AA26" s="1"/>
    </row>
    <row r="27" spans="1:27" ht="12.95" customHeight="1">
      <c r="A27" s="22" t="s">
        <v>44</v>
      </c>
      <c r="B27" s="14" t="s">
        <v>13</v>
      </c>
      <c r="C27" s="17">
        <v>72.36</v>
      </c>
      <c r="D27" s="17"/>
      <c r="E27" s="1"/>
      <c r="F27" s="14"/>
      <c r="G27" s="14" t="s">
        <v>17</v>
      </c>
      <c r="H27" s="17">
        <v>10.33</v>
      </c>
      <c r="I27" s="17"/>
      <c r="J27" s="18"/>
      <c r="L27" s="14"/>
      <c r="M27" s="15"/>
      <c r="N27" s="14" t="s">
        <v>46</v>
      </c>
      <c r="O27" s="17">
        <v>15.49</v>
      </c>
      <c r="P27" s="17"/>
      <c r="Q27" s="18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2.95" customHeight="1">
      <c r="A28" s="15"/>
      <c r="B28" s="14" t="s">
        <v>14</v>
      </c>
      <c r="C28" s="17">
        <v>40</v>
      </c>
      <c r="D28" s="17"/>
      <c r="E28" s="1"/>
      <c r="F28" s="14"/>
      <c r="G28" s="14" t="s">
        <v>40</v>
      </c>
      <c r="H28" s="17">
        <v>72.13</v>
      </c>
      <c r="I28" s="17"/>
      <c r="J28" s="18"/>
      <c r="L28" s="14"/>
      <c r="M28" s="15"/>
      <c r="N28" s="14" t="s">
        <v>47</v>
      </c>
      <c r="O28" s="17">
        <v>322</v>
      </c>
      <c r="P28" s="17"/>
      <c r="Q28" s="18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2.95" customHeight="1">
      <c r="A29" s="15"/>
      <c r="B29" s="14" t="s">
        <v>17</v>
      </c>
      <c r="C29" s="17">
        <v>10.33</v>
      </c>
      <c r="D29" s="17"/>
      <c r="E29" s="1"/>
      <c r="F29" s="14"/>
      <c r="G29" s="14" t="s">
        <v>48</v>
      </c>
      <c r="H29" s="17">
        <v>35.07</v>
      </c>
      <c r="I29" s="17"/>
      <c r="J29" s="18"/>
      <c r="L29" s="14"/>
      <c r="M29" s="15"/>
      <c r="N29" s="14" t="s">
        <v>49</v>
      </c>
      <c r="O29" s="17">
        <v>141.33000000000001</v>
      </c>
      <c r="P29" s="17"/>
      <c r="Q29" s="18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2.95" customHeight="1">
      <c r="A30" s="15"/>
      <c r="B30" s="14" t="s">
        <v>50</v>
      </c>
      <c r="C30" s="17">
        <v>693.81</v>
      </c>
      <c r="D30" s="17"/>
      <c r="E30" s="1"/>
      <c r="F30" s="14"/>
      <c r="G30" s="14" t="s">
        <v>23</v>
      </c>
      <c r="H30" s="17">
        <v>477.74</v>
      </c>
      <c r="I30" s="17"/>
      <c r="J30" s="18"/>
      <c r="L30" s="14"/>
      <c r="M30" s="15"/>
      <c r="N30" s="14" t="s">
        <v>51</v>
      </c>
      <c r="O30" s="17">
        <v>597.82000000000005</v>
      </c>
      <c r="P30" s="17"/>
      <c r="Q30" s="18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2.95" customHeight="1">
      <c r="A31" s="15"/>
      <c r="B31" s="14" t="s">
        <v>24</v>
      </c>
      <c r="C31" s="17">
        <v>250.55</v>
      </c>
      <c r="D31" s="17"/>
      <c r="E31" s="1"/>
      <c r="F31" s="14"/>
      <c r="G31" s="14" t="s">
        <v>41</v>
      </c>
      <c r="H31" s="17">
        <v>72.12</v>
      </c>
      <c r="I31" s="17"/>
      <c r="J31" s="18"/>
      <c r="L31" s="14"/>
      <c r="M31" s="15"/>
      <c r="N31" s="14" t="s">
        <v>42</v>
      </c>
      <c r="O31" s="17">
        <v>193.02</v>
      </c>
      <c r="P31" s="17"/>
      <c r="Q31" s="18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2.95" customHeight="1">
      <c r="A32" s="15"/>
      <c r="B32" s="23" t="s">
        <v>27</v>
      </c>
      <c r="C32" s="24">
        <v>5.12</v>
      </c>
      <c r="D32" s="24"/>
      <c r="E32" s="1"/>
      <c r="F32" s="14"/>
      <c r="G32" s="14" t="s">
        <v>24</v>
      </c>
      <c r="H32" s="17">
        <v>188.03</v>
      </c>
      <c r="I32" s="17"/>
      <c r="J32" s="18"/>
      <c r="L32" s="14"/>
      <c r="M32" s="15"/>
      <c r="N32" s="14" t="s">
        <v>52</v>
      </c>
      <c r="O32" s="17">
        <v>326.08</v>
      </c>
      <c r="P32" s="17"/>
      <c r="Q32" s="18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.95" customHeight="1">
      <c r="A33" s="15"/>
      <c r="B33" s="14"/>
      <c r="C33" s="18"/>
      <c r="D33" s="26">
        <f>SUM(C27:C32)</f>
        <v>1072.1699999999998</v>
      </c>
      <c r="E33" s="1"/>
      <c r="F33" s="14"/>
      <c r="G33" s="23" t="s">
        <v>27</v>
      </c>
      <c r="H33" s="24">
        <v>2.1</v>
      </c>
      <c r="I33" s="24"/>
      <c r="J33" s="25"/>
      <c r="L33" s="14"/>
      <c r="M33" s="15"/>
      <c r="N33" s="14" t="s">
        <v>24</v>
      </c>
      <c r="O33" s="17">
        <v>445.63</v>
      </c>
      <c r="P33" s="17"/>
      <c r="Q33" s="18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2.95" customHeight="1">
      <c r="A34" s="14"/>
      <c r="B34" s="14"/>
      <c r="C34" s="18"/>
      <c r="D34" s="17"/>
      <c r="E34" s="1"/>
      <c r="F34" s="14"/>
      <c r="G34" s="23"/>
      <c r="H34" s="25"/>
      <c r="I34" s="28">
        <f>SUM(H25:H33)</f>
        <v>969.88</v>
      </c>
      <c r="J34" s="23"/>
      <c r="L34" s="14"/>
      <c r="M34" s="15"/>
      <c r="N34" s="14" t="s">
        <v>27</v>
      </c>
      <c r="O34" s="24">
        <v>11.52</v>
      </c>
      <c r="P34" s="24"/>
      <c r="Q34" s="18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2.95" customHeight="1">
      <c r="A35" s="22" t="s">
        <v>53</v>
      </c>
      <c r="B35" s="14" t="s">
        <v>13</v>
      </c>
      <c r="C35" s="17">
        <v>72.36</v>
      </c>
      <c r="D35" s="17"/>
      <c r="E35" s="1"/>
      <c r="F35" s="14"/>
      <c r="G35" s="14"/>
      <c r="H35" s="18"/>
      <c r="I35" s="18"/>
      <c r="J35" s="26">
        <f>SUM(D14,D25,D33,D41,D51,I12,I23,I34)</f>
        <v>8586.81</v>
      </c>
      <c r="L35" s="14"/>
      <c r="M35" s="15"/>
      <c r="N35" s="14"/>
      <c r="O35" s="18"/>
      <c r="P35" s="26">
        <f>SUM(O24:O34)</f>
        <v>2225.9499999999998</v>
      </c>
      <c r="Q35" s="18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2.95" customHeight="1">
      <c r="A36" s="14"/>
      <c r="B36" s="14" t="s">
        <v>14</v>
      </c>
      <c r="C36" s="17">
        <v>40</v>
      </c>
      <c r="D36" s="17"/>
      <c r="E36" s="1"/>
      <c r="L36" s="14"/>
      <c r="M36" s="14"/>
      <c r="N36" s="14"/>
      <c r="O36" s="18"/>
      <c r="P36" s="17"/>
      <c r="Q36" s="18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2.95" customHeight="1">
      <c r="A37" s="14"/>
      <c r="B37" s="14" t="s">
        <v>17</v>
      </c>
      <c r="C37" s="17">
        <v>10.33</v>
      </c>
      <c r="D37" s="17"/>
      <c r="E37" s="1"/>
      <c r="L37" s="14"/>
      <c r="M37" s="22" t="s">
        <v>53</v>
      </c>
      <c r="N37" s="14" t="s">
        <v>13</v>
      </c>
      <c r="O37" s="17">
        <v>39.08</v>
      </c>
      <c r="P37" s="17"/>
      <c r="Q37" s="18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2.95" customHeight="1">
      <c r="A38" s="14"/>
      <c r="B38" s="14" t="s">
        <v>54</v>
      </c>
      <c r="C38" s="17">
        <v>323.16000000000003</v>
      </c>
      <c r="D38" s="17"/>
      <c r="E38" s="1"/>
      <c r="L38" s="14"/>
      <c r="M38" s="14"/>
      <c r="N38" s="14" t="s">
        <v>14</v>
      </c>
      <c r="O38" s="17">
        <v>58.03</v>
      </c>
      <c r="P38" s="17"/>
      <c r="Q38" s="18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2.95" customHeight="1">
      <c r="A39" s="14"/>
      <c r="B39" s="14" t="s">
        <v>24</v>
      </c>
      <c r="C39" s="17">
        <v>250</v>
      </c>
      <c r="D39" s="17"/>
      <c r="E39" s="1"/>
      <c r="L39" s="14"/>
      <c r="M39" s="14"/>
      <c r="N39" s="14" t="s">
        <v>16</v>
      </c>
      <c r="O39" s="17">
        <v>13.59</v>
      </c>
      <c r="P39" s="17"/>
      <c r="Q39" s="18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2.95" customHeight="1">
      <c r="A40" s="14"/>
      <c r="B40" s="23" t="s">
        <v>27</v>
      </c>
      <c r="C40" s="24">
        <v>4</v>
      </c>
      <c r="D40" s="24"/>
      <c r="E40" s="1"/>
      <c r="L40" s="14"/>
      <c r="M40" s="14"/>
      <c r="N40" s="14" t="s">
        <v>55</v>
      </c>
      <c r="O40" s="17">
        <v>259.52999999999997</v>
      </c>
      <c r="P40" s="17"/>
      <c r="Q40" s="18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2.95" customHeight="1">
      <c r="A41" s="14"/>
      <c r="B41" s="14"/>
      <c r="C41" s="17"/>
      <c r="D41" s="26">
        <f>SUM(C35:C40)</f>
        <v>699.85</v>
      </c>
      <c r="E41" s="1"/>
      <c r="L41" s="14"/>
      <c r="M41" s="14"/>
      <c r="N41" s="14" t="s">
        <v>56</v>
      </c>
      <c r="O41" s="17">
        <v>193.2</v>
      </c>
      <c r="P41" s="17"/>
      <c r="Q41" s="18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2.95" customHeight="1">
      <c r="A42" s="14"/>
      <c r="B42" s="14"/>
      <c r="C42" s="17"/>
      <c r="D42" s="17"/>
      <c r="E42" s="1"/>
      <c r="L42" s="14"/>
      <c r="M42" s="14"/>
      <c r="N42" s="14" t="s">
        <v>57</v>
      </c>
      <c r="O42" s="17">
        <v>226.93</v>
      </c>
      <c r="P42" s="17"/>
      <c r="Q42" s="18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2.95" customHeight="1">
      <c r="A43" s="16" t="s">
        <v>58</v>
      </c>
      <c r="B43" s="14" t="s">
        <v>13</v>
      </c>
      <c r="C43" s="17">
        <v>72.36</v>
      </c>
      <c r="D43" s="17"/>
      <c r="E43" s="1"/>
      <c r="L43" s="14"/>
      <c r="M43" s="14"/>
      <c r="N43" s="14" t="s">
        <v>37</v>
      </c>
      <c r="O43" s="17">
        <v>85.35</v>
      </c>
      <c r="P43" s="17"/>
      <c r="Q43" s="18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2.95" customHeight="1">
      <c r="A44" s="14"/>
      <c r="B44" s="14" t="s">
        <v>14</v>
      </c>
      <c r="C44" s="17">
        <v>40</v>
      </c>
      <c r="D44" s="17"/>
      <c r="E44" s="1"/>
      <c r="L44" s="14"/>
      <c r="M44" s="14"/>
      <c r="N44" s="14" t="s">
        <v>59</v>
      </c>
      <c r="O44" s="17">
        <v>16.64</v>
      </c>
      <c r="P44" s="17"/>
      <c r="Q44" s="18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2.95" customHeight="1">
      <c r="A45" s="14"/>
      <c r="B45" s="14" t="s">
        <v>17</v>
      </c>
      <c r="C45" s="27">
        <v>10.33</v>
      </c>
      <c r="D45" s="17"/>
      <c r="E45" s="1"/>
      <c r="L45" s="14"/>
      <c r="M45" s="14"/>
      <c r="N45" s="14" t="s">
        <v>24</v>
      </c>
      <c r="O45" s="17">
        <v>232.65</v>
      </c>
      <c r="P45" s="17"/>
      <c r="Q45" s="18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2.95" customHeight="1">
      <c r="A46" s="14"/>
      <c r="B46" s="14"/>
      <c r="C46" s="27"/>
      <c r="D46" s="17"/>
      <c r="E46" s="1"/>
      <c r="L46" s="14"/>
      <c r="M46" s="14"/>
      <c r="N46" s="14" t="s">
        <v>27</v>
      </c>
      <c r="O46" s="24">
        <v>6.84</v>
      </c>
      <c r="P46" s="24"/>
      <c r="Q46" s="25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2.95" customHeight="1">
      <c r="A47" s="14"/>
      <c r="B47" s="14" t="s">
        <v>34</v>
      </c>
      <c r="C47" s="17">
        <v>33</v>
      </c>
      <c r="D47" s="17"/>
      <c r="E47" s="1"/>
      <c r="L47" s="14"/>
      <c r="M47" s="14"/>
      <c r="N47" s="23"/>
      <c r="O47" s="24"/>
      <c r="P47" s="28">
        <f>SUM(O37:O46)</f>
        <v>1131.8399999999999</v>
      </c>
      <c r="Q47" s="25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2.95" customHeight="1">
      <c r="A48" s="14"/>
      <c r="B48" s="14" t="s">
        <v>48</v>
      </c>
      <c r="C48" s="17">
        <v>175.84</v>
      </c>
      <c r="D48" s="17"/>
      <c r="E48" s="1"/>
      <c r="L48" s="14"/>
      <c r="M48" s="14"/>
      <c r="N48" s="14"/>
      <c r="O48" s="17"/>
      <c r="P48" s="17"/>
      <c r="Q48" s="26">
        <f>SUM(P10,P22,P35,P47)</f>
        <v>5117.4799999999996</v>
      </c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2.95" customHeight="1">
      <c r="A49" s="14"/>
      <c r="B49" s="14" t="s">
        <v>24</v>
      </c>
      <c r="C49" s="17">
        <v>294.36</v>
      </c>
      <c r="D49" s="17"/>
      <c r="E49" s="1"/>
      <c r="L49" s="14"/>
      <c r="M49" s="16"/>
      <c r="N49" s="14"/>
      <c r="O49" s="17"/>
      <c r="P49" s="17"/>
      <c r="Q49" s="18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2.95" customHeight="1">
      <c r="A50" s="14"/>
      <c r="B50" s="23" t="s">
        <v>27</v>
      </c>
      <c r="C50" s="24">
        <v>2.97</v>
      </c>
      <c r="D50" s="24"/>
      <c r="E50" s="1"/>
      <c r="L50" s="14"/>
      <c r="M50" s="14"/>
      <c r="N50" s="14"/>
      <c r="O50" s="17"/>
      <c r="P50" s="17"/>
      <c r="Q50" s="18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2.95" customHeight="1">
      <c r="A51" s="14"/>
      <c r="B51" s="14"/>
      <c r="C51" s="17"/>
      <c r="D51" s="26">
        <f>SUM(C43:C50)</f>
        <v>628.86</v>
      </c>
      <c r="E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2.95" customHeight="1">
      <c r="E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2.95" customHeight="1">
      <c r="A53" s="35" t="s">
        <v>60</v>
      </c>
      <c r="L53" s="29"/>
      <c r="M53" s="14"/>
      <c r="N53" s="14"/>
      <c r="O53" s="27"/>
      <c r="P53" s="26">
        <f>SUM(D14,D25,D33,D41,D51,I12,I23,I34)</f>
        <v>8586.81</v>
      </c>
      <c r="Q53" s="18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2.95" customHeight="1">
      <c r="A54" s="39" t="s">
        <v>3</v>
      </c>
      <c r="B54" s="36"/>
      <c r="C54" s="36"/>
      <c r="D54" s="36"/>
      <c r="E54" s="37"/>
      <c r="F54" s="36"/>
      <c r="G54" s="36"/>
      <c r="H54" s="36"/>
      <c r="I54" s="36"/>
      <c r="J54" s="36"/>
      <c r="K54" s="36"/>
      <c r="L54" s="38"/>
      <c r="M54" s="23"/>
      <c r="N54" s="23"/>
      <c r="O54" s="30"/>
      <c r="P54" s="28">
        <f>SUM(P10,P22,P35,P47)</f>
        <v>5117.4799999999996</v>
      </c>
      <c r="Q54" s="25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2.95" customHeight="1">
      <c r="A55" s="29"/>
      <c r="E55" s="1"/>
      <c r="L55" s="29"/>
      <c r="M55" s="14"/>
      <c r="N55" s="14"/>
      <c r="O55" s="17"/>
      <c r="P55" s="17"/>
      <c r="Q55" s="18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2.95" customHeight="1">
      <c r="A56" s="35" t="s">
        <v>7</v>
      </c>
      <c r="E56" s="1"/>
      <c r="L56" s="29"/>
      <c r="M56" s="14"/>
      <c r="N56" s="14"/>
      <c r="O56" s="17"/>
      <c r="P56" s="26"/>
      <c r="Q56" s="26">
        <f>SUM(P53,P54)</f>
        <v>13704.289999999999</v>
      </c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2" customHeight="1"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2" customHeight="1"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2" customHeight="1">
      <c r="E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2" customHeight="1">
      <c r="E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1.1" customHeight="1">
      <c r="E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1.1" customHeight="1">
      <c r="E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1.1" customHeight="1">
      <c r="E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1.1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5:27" ht="11.1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5:27" ht="11.1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5:27" ht="11.1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5:27" ht="11.1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5:27" ht="11.1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5:27" ht="11.1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5:27" ht="11.1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5:27" ht="11.1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5:27" ht="11.1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5:27" ht="11.1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5:27" ht="11.1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5:27" ht="11.1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5:27" ht="11.1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5:27" ht="11.1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5:27" ht="11.1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5:27" ht="11.1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1.1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1.1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1.1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1.1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1.1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1.1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4"/>
      <c r="B87" s="4"/>
      <c r="C87" s="4"/>
      <c r="D87" s="4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4"/>
      <c r="B88" s="4"/>
      <c r="C88" s="4"/>
      <c r="D88" s="4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4"/>
      <c r="B89" s="4"/>
      <c r="C89" s="4"/>
      <c r="D89" s="4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4"/>
      <c r="B90" s="4"/>
      <c r="C90" s="4"/>
      <c r="D90" s="4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4"/>
      <c r="B91" s="4"/>
      <c r="C91" s="4"/>
      <c r="D91" s="4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4"/>
      <c r="B92" s="4"/>
      <c r="C92" s="4"/>
      <c r="D92" s="4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4"/>
      <c r="B93" s="4"/>
      <c r="C93" s="4"/>
      <c r="D93" s="4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4"/>
      <c r="B94" s="4"/>
      <c r="C94" s="4"/>
      <c r="D94" s="4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4"/>
      <c r="B95" s="4"/>
      <c r="C95" s="4"/>
      <c r="D95" s="4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4"/>
      <c r="B96" s="4"/>
      <c r="C96" s="4"/>
      <c r="D96" s="4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4"/>
      <c r="B97" s="4"/>
      <c r="C97" s="4"/>
      <c r="D97" s="4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4"/>
      <c r="B98" s="4"/>
      <c r="C98" s="4"/>
      <c r="D98" s="4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4"/>
      <c r="B99" s="4"/>
      <c r="C99" s="4"/>
      <c r="D99" s="4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4"/>
      <c r="B100" s="4"/>
      <c r="C100" s="4"/>
      <c r="D100" s="4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4"/>
      <c r="B101" s="4"/>
      <c r="C101" s="4"/>
      <c r="D101" s="4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4"/>
      <c r="B102" s="4"/>
      <c r="C102" s="4"/>
      <c r="D102" s="4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4"/>
      <c r="B103" s="4"/>
      <c r="C103" s="4"/>
      <c r="D103" s="4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4"/>
      <c r="B104" s="4"/>
      <c r="C104" s="4"/>
      <c r="D104" s="4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4"/>
      <c r="B105" s="4"/>
      <c r="C105" s="4"/>
      <c r="D105" s="4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4"/>
      <c r="B106" s="4"/>
      <c r="C106" s="4"/>
      <c r="D106" s="4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4"/>
      <c r="B107" s="4"/>
      <c r="C107" s="4"/>
      <c r="D107" s="4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4"/>
      <c r="B108" s="4"/>
      <c r="C108" s="4"/>
      <c r="D108" s="4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4"/>
      <c r="B109" s="4"/>
      <c r="C109" s="4"/>
      <c r="D109" s="4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4"/>
      <c r="B110" s="4"/>
      <c r="C110" s="4"/>
      <c r="D110" s="4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4"/>
      <c r="B111" s="4"/>
      <c r="C111" s="4"/>
      <c r="D111" s="4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4"/>
      <c r="B112" s="4"/>
      <c r="C112" s="4"/>
      <c r="D112" s="4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4"/>
      <c r="B113" s="4"/>
      <c r="C113" s="4"/>
      <c r="D113" s="4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4"/>
      <c r="B114" s="4"/>
      <c r="C114" s="4"/>
      <c r="D114" s="4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4"/>
      <c r="B115" s="4"/>
      <c r="C115" s="4"/>
      <c r="D115" s="4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4"/>
      <c r="B116" s="4"/>
      <c r="C116" s="4"/>
      <c r="D116" s="4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4"/>
      <c r="B117" s="4"/>
      <c r="C117" s="4"/>
      <c r="D117" s="4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4"/>
      <c r="B118" s="4"/>
      <c r="C118" s="4"/>
      <c r="D118" s="4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4"/>
      <c r="B119" s="4"/>
      <c r="C119" s="4"/>
      <c r="D119" s="4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4"/>
      <c r="B120" s="4"/>
      <c r="C120" s="4"/>
      <c r="D120" s="4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4"/>
      <c r="B121" s="4"/>
      <c r="C121" s="4"/>
      <c r="D121" s="4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4"/>
      <c r="B122" s="4"/>
      <c r="C122" s="4"/>
      <c r="D122" s="4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4"/>
      <c r="B123" s="4"/>
      <c r="C123" s="4"/>
      <c r="D123" s="4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4"/>
      <c r="B124" s="4"/>
      <c r="C124" s="4"/>
      <c r="D124" s="4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5:27" ht="15.7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5:27" ht="15.7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5:27" ht="15.7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5:27" ht="15.7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5:27" ht="15.7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5:27" ht="15.7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5:27" ht="15.7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5:27" ht="15.7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5:27" ht="15.7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5:27" ht="15.7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5:27" ht="15.7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5:27" ht="15.7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5:27" ht="15.7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5:27" ht="15.7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5:27" ht="15.7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5:27" ht="15.7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5:27" ht="15.7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5:27" ht="15.7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5:27" ht="15.7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5:27" ht="15.7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5:27" ht="15.7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5:27" ht="15.7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5:27" ht="15.7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5:27" ht="15.7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5:27" ht="15.7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5:27" ht="15.7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5:27" ht="15.7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5:27" ht="15.7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5:27" ht="15.7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5:27" ht="15.7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5:27" ht="15.7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5:27" ht="15.7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5:27" ht="15.7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5:27" ht="15.7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5:27" ht="15.7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5:27" ht="15.7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5:27" ht="15.7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5:27" ht="15.7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5:27" ht="15.7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5:27" ht="15.7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5:27" ht="15.7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5:27" ht="15.7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5:27" ht="15.7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5:27" ht="15.7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5:27" ht="15.7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5:27" ht="15.7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5:27" ht="15.7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5:27" ht="15.7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E178" s="1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5"/>
      <c r="B189" s="5"/>
      <c r="C189" s="6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5"/>
      <c r="B190" s="5"/>
      <c r="C190" s="6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5"/>
      <c r="B191" s="5"/>
      <c r="C191" s="6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5"/>
      <c r="B192" s="5"/>
      <c r="C192" s="6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5"/>
      <c r="B193" s="5"/>
      <c r="C193" s="6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5"/>
      <c r="B194" s="5"/>
      <c r="C194" s="6"/>
      <c r="D194" s="7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5"/>
      <c r="B195" s="5"/>
      <c r="C195" s="6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8"/>
      <c r="B196" s="5"/>
      <c r="C196" s="6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5"/>
      <c r="B197" s="5"/>
      <c r="C197" s="6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5"/>
      <c r="B198" s="5"/>
      <c r="C198" s="6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9"/>
      <c r="D205" s="1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2"/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9"/>
      <c r="D211" s="9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9"/>
      <c r="D212" s="9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9"/>
      <c r="D213" s="9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9"/>
      <c r="D214" s="9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9"/>
      <c r="D215" s="9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0"/>
      <c r="D216" s="1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0"/>
      <c r="D217" s="1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</sheetData>
  <printOptions horizontalCentered="1" verticalCentered="1"/>
  <pageMargins left="0.7" right="0.7" top="0.75" bottom="0.75" header="0" footer="0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0C2CB-EDE9-403E-ABB4-63567D572C4C}"/>
</file>

<file path=customXml/itemProps2.xml><?xml version="1.0" encoding="utf-8"?>
<ds:datastoreItem xmlns:ds="http://schemas.openxmlformats.org/officeDocument/2006/customXml" ds:itemID="{537B1C37-EBB7-4918-BF3E-6A402CC7F7C2}"/>
</file>

<file path=customXml/itemProps3.xml><?xml version="1.0" encoding="utf-8"?>
<ds:datastoreItem xmlns:ds="http://schemas.openxmlformats.org/officeDocument/2006/customXml" ds:itemID="{F9714C1E-54BB-456D-AF7B-E121BA4EF4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Carvalho</cp:lastModifiedBy>
  <cp:revision/>
  <dcterms:created xsi:type="dcterms:W3CDTF">2023-09-09T06:39:09Z</dcterms:created>
  <dcterms:modified xsi:type="dcterms:W3CDTF">2025-02-05T18:45:37Z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