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11"/>
  <workbookPr/>
  <xr:revisionPtr revIDLastSave="9" documentId="11_D9E9DC8BA8E16A8B06AF23085F23741CC56A53F2" xr6:coauthVersionLast="47" xr6:coauthVersionMax="47" xr10:uidLastSave="{94EBF7EA-73ED-486C-B5EC-E9FAF5E3A66A}"/>
  <bookViews>
    <workbookView xWindow="270" yWindow="540" windowWidth="24615" windowHeight="11955" tabRatio="809" xr2:uid="{00000000-000D-0000-FFFF-FFFF00000000}"/>
  </bookViews>
  <sheets>
    <sheet name="Reservatórios por endereço" sheetId="5" r:id="rId1"/>
    <sheet name="Dados da unidade" sheetId="19" r:id="rId2"/>
    <sheet name="Gabarito" sheetId="2" state="hidden" r:id="rId3"/>
    <sheet name="Dados" sheetId="4" state="hidden" r:id="rId4"/>
    <sheet name="Participantes - Centro" sheetId="12" state="hidden" r:id="rId5"/>
    <sheet name="Participantes - Oeste" sheetId="15" state="hidden" r:id="rId6"/>
    <sheet name="Participantes - Norte" sheetId="16" state="hidden" r:id="rId7"/>
    <sheet name="Participantes - Leste" sheetId="17" state="hidden" r:id="rId8"/>
    <sheet name="Participantes - Sul" sheetId="18" state="hidden" r:id="rId9"/>
  </sheets>
  <definedNames>
    <definedName name="_xlnm._FilterDatabase" localSheetId="2" hidden="1">Gabarito!$A$1:$B$1</definedName>
    <definedName name="_xlnm._FilterDatabase" localSheetId="0" hidden="1">'Reservatórios por endereço'!$A$2:$AQ$164</definedName>
    <definedName name="Regiao">Dados!$B$1:$B$6</definedName>
    <definedName name="Unidades">Dados!$A$1:$A$101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K20" i="18" l="1"/>
  <c r="AI20" i="18"/>
  <c r="AG20" i="18"/>
  <c r="AE20" i="18"/>
  <c r="AC20" i="18"/>
  <c r="AA20" i="18"/>
  <c r="Y20" i="18"/>
  <c r="W20" i="18"/>
  <c r="U20" i="18"/>
  <c r="S20" i="18"/>
  <c r="Q20" i="18"/>
  <c r="O20" i="18"/>
  <c r="M20" i="18"/>
  <c r="N20" i="18" s="1"/>
  <c r="K20" i="18"/>
  <c r="L20" i="18" s="1"/>
  <c r="I20" i="18"/>
  <c r="J20" i="18" s="1"/>
  <c r="G20" i="18"/>
  <c r="H20" i="18" s="1"/>
  <c r="E20" i="18"/>
  <c r="F20" i="18" s="1"/>
  <c r="C20" i="18"/>
  <c r="D20" i="18" s="1"/>
  <c r="AK19" i="18"/>
  <c r="AL19" i="18" s="1"/>
  <c r="AI19" i="18"/>
  <c r="AJ19" i="18" s="1"/>
  <c r="AG19" i="18"/>
  <c r="AE19" i="18"/>
  <c r="AC19" i="18"/>
  <c r="AA19" i="18"/>
  <c r="Y19" i="18"/>
  <c r="W19" i="18"/>
  <c r="U19" i="18"/>
  <c r="S19" i="18"/>
  <c r="Q19" i="18"/>
  <c r="O19" i="18"/>
  <c r="M19" i="18"/>
  <c r="K19" i="18"/>
  <c r="I19" i="18"/>
  <c r="J19" i="18" s="1"/>
  <c r="G19" i="18"/>
  <c r="H19" i="18" s="1"/>
  <c r="E19" i="18"/>
  <c r="F19" i="18" s="1"/>
  <c r="C19" i="18"/>
  <c r="AK18" i="18"/>
  <c r="AL18" i="18" s="1"/>
  <c r="AI18" i="18"/>
  <c r="AJ18" i="18" s="1"/>
  <c r="AG18" i="18"/>
  <c r="AH18" i="18" s="1"/>
  <c r="AE18" i="18"/>
  <c r="AF18" i="18" s="1"/>
  <c r="AC18" i="18"/>
  <c r="AA18" i="18"/>
  <c r="Y18" i="18"/>
  <c r="W18" i="18"/>
  <c r="U18" i="18"/>
  <c r="S18" i="18"/>
  <c r="Q18" i="18"/>
  <c r="O18" i="18"/>
  <c r="P18" i="18" s="1"/>
  <c r="M18" i="18"/>
  <c r="K18" i="18"/>
  <c r="L18" i="18" s="1"/>
  <c r="I18" i="18"/>
  <c r="J18" i="18" s="1"/>
  <c r="G18" i="18"/>
  <c r="H18" i="18" s="1"/>
  <c r="E18" i="18"/>
  <c r="F18" i="18" s="1"/>
  <c r="C18" i="18"/>
  <c r="D18" i="18" s="1"/>
  <c r="AK17" i="18"/>
  <c r="AL17" i="18" s="1"/>
  <c r="AI17" i="18"/>
  <c r="AJ17" i="18" s="1"/>
  <c r="AG17" i="18"/>
  <c r="AH17" i="18" s="1"/>
  <c r="AE17" i="18"/>
  <c r="AF17" i="18" s="1"/>
  <c r="AC17" i="18"/>
  <c r="AD17" i="18" s="1"/>
  <c r="AA17" i="18"/>
  <c r="AB17" i="18" s="1"/>
  <c r="Y17" i="18"/>
  <c r="W17" i="18"/>
  <c r="U17" i="18"/>
  <c r="S17" i="18"/>
  <c r="Q17" i="18"/>
  <c r="O17" i="18"/>
  <c r="M17" i="18"/>
  <c r="K17" i="18"/>
  <c r="I17" i="18"/>
  <c r="G17" i="18"/>
  <c r="E17" i="18"/>
  <c r="C17" i="18"/>
  <c r="AK16" i="18"/>
  <c r="AL16" i="18" s="1"/>
  <c r="AI16" i="18"/>
  <c r="AJ16" i="18" s="1"/>
  <c r="AG16" i="18"/>
  <c r="AH16" i="18" s="1"/>
  <c r="AE16" i="18"/>
  <c r="AF16" i="18" s="1"/>
  <c r="AC16" i="18"/>
  <c r="AD16" i="18" s="1"/>
  <c r="AA16" i="18"/>
  <c r="AB16" i="18" s="1"/>
  <c r="Y16" i="18"/>
  <c r="Z16" i="18" s="1"/>
  <c r="W16" i="18"/>
  <c r="X16" i="18" s="1"/>
  <c r="U16" i="18"/>
  <c r="S16" i="18"/>
  <c r="Q16" i="18"/>
  <c r="O16" i="18"/>
  <c r="M16" i="18"/>
  <c r="K16" i="18"/>
  <c r="L16" i="18" s="1"/>
  <c r="I16" i="18"/>
  <c r="J16" i="18" s="1"/>
  <c r="G16" i="18"/>
  <c r="H16" i="18" s="1"/>
  <c r="E16" i="18"/>
  <c r="F16" i="18" s="1"/>
  <c r="C16" i="18"/>
  <c r="D16" i="18" s="1"/>
  <c r="AK15" i="18"/>
  <c r="AL15" i="18" s="1"/>
  <c r="AI15" i="18"/>
  <c r="AJ15" i="18" s="1"/>
  <c r="AG15" i="18"/>
  <c r="AH15" i="18" s="1"/>
  <c r="AE15" i="18"/>
  <c r="AF15" i="18" s="1"/>
  <c r="AC15" i="18"/>
  <c r="AD15" i="18" s="1"/>
  <c r="AA15" i="18"/>
  <c r="AB15" i="18" s="1"/>
  <c r="Y15" i="18"/>
  <c r="Z15" i="18" s="1"/>
  <c r="W15" i="18"/>
  <c r="X15" i="18" s="1"/>
  <c r="U15" i="18"/>
  <c r="V15" i="18" s="1"/>
  <c r="S15" i="18"/>
  <c r="T15" i="18" s="1"/>
  <c r="Q15" i="18"/>
  <c r="O15" i="18"/>
  <c r="M15" i="18"/>
  <c r="K15" i="18"/>
  <c r="L15" i="18" s="1"/>
  <c r="I15" i="18"/>
  <c r="J15" i="18" s="1"/>
  <c r="G15" i="18"/>
  <c r="H15" i="18" s="1"/>
  <c r="E15" i="18"/>
  <c r="F15" i="18" s="1"/>
  <c r="C15" i="18"/>
  <c r="AK14" i="18"/>
  <c r="AL14" i="18" s="1"/>
  <c r="AI14" i="18"/>
  <c r="AJ14" i="18" s="1"/>
  <c r="AG14" i="18"/>
  <c r="AH14" i="18" s="1"/>
  <c r="AE14" i="18"/>
  <c r="AF14" i="18" s="1"/>
  <c r="AC14" i="18"/>
  <c r="AD14" i="18" s="1"/>
  <c r="AA14" i="18"/>
  <c r="AB14" i="18" s="1"/>
  <c r="Y14" i="18"/>
  <c r="Z14" i="18" s="1"/>
  <c r="W14" i="18"/>
  <c r="X14" i="18" s="1"/>
  <c r="U14" i="18"/>
  <c r="V14" i="18" s="1"/>
  <c r="S14" i="18"/>
  <c r="T14" i="18" s="1"/>
  <c r="Q14" i="18"/>
  <c r="R14" i="18" s="1"/>
  <c r="O14" i="18"/>
  <c r="P14" i="18" s="1"/>
  <c r="M14" i="18"/>
  <c r="K14" i="18"/>
  <c r="I14" i="18"/>
  <c r="J14" i="18" s="1"/>
  <c r="G14" i="18"/>
  <c r="H14" i="18" s="1"/>
  <c r="E14" i="18"/>
  <c r="F14" i="18" s="1"/>
  <c r="C14" i="18"/>
  <c r="D14" i="18" s="1"/>
  <c r="AK13" i="18"/>
  <c r="AL13" i="18" s="1"/>
  <c r="AI13" i="18"/>
  <c r="AJ13" i="18" s="1"/>
  <c r="AG13" i="18"/>
  <c r="AH13" i="18" s="1"/>
  <c r="AE13" i="18"/>
  <c r="AF13" i="18" s="1"/>
  <c r="AC13" i="18"/>
  <c r="AD13" i="18" s="1"/>
  <c r="AA13" i="18"/>
  <c r="AB13" i="18" s="1"/>
  <c r="Y13" i="18"/>
  <c r="Z13" i="18" s="1"/>
  <c r="W13" i="18"/>
  <c r="X13" i="18" s="1"/>
  <c r="U13" i="18"/>
  <c r="V13" i="18" s="1"/>
  <c r="S13" i="18"/>
  <c r="T13" i="18" s="1"/>
  <c r="Q13" i="18"/>
  <c r="R13" i="18" s="1"/>
  <c r="O13" i="18"/>
  <c r="P13" i="18" s="1"/>
  <c r="M13" i="18"/>
  <c r="N13" i="18" s="1"/>
  <c r="K13" i="18"/>
  <c r="L13" i="18" s="1"/>
  <c r="I13" i="18"/>
  <c r="G13" i="18"/>
  <c r="E13" i="18"/>
  <c r="C13" i="18"/>
  <c r="AK12" i="18"/>
  <c r="AL12" i="18" s="1"/>
  <c r="AI12" i="18"/>
  <c r="AG12" i="18"/>
  <c r="AE12" i="18"/>
  <c r="AF12" i="18" s="1"/>
  <c r="AC12" i="18"/>
  <c r="AA12" i="18"/>
  <c r="Y12" i="18"/>
  <c r="W12" i="18"/>
  <c r="X12" i="18" s="1"/>
  <c r="U12" i="18"/>
  <c r="V12" i="18" s="1"/>
  <c r="S12" i="18"/>
  <c r="T12" i="18" s="1"/>
  <c r="Q12" i="18"/>
  <c r="R12" i="18" s="1"/>
  <c r="O12" i="18"/>
  <c r="P12" i="18" s="1"/>
  <c r="M12" i="18"/>
  <c r="N12" i="18" s="1"/>
  <c r="K12" i="18"/>
  <c r="L12" i="18" s="1"/>
  <c r="I12" i="18"/>
  <c r="J12" i="18" s="1"/>
  <c r="G12" i="18"/>
  <c r="H12" i="18" s="1"/>
  <c r="E12" i="18"/>
  <c r="C12" i="18"/>
  <c r="AK11" i="18"/>
  <c r="AL11" i="18" s="1"/>
  <c r="AI11" i="18"/>
  <c r="AJ11" i="18" s="1"/>
  <c r="AG11" i="18"/>
  <c r="AH11" i="18" s="1"/>
  <c r="AE11" i="18"/>
  <c r="AF11" i="18" s="1"/>
  <c r="AC11" i="18"/>
  <c r="AD11" i="18" s="1"/>
  <c r="AA11" i="18"/>
  <c r="AB11" i="18" s="1"/>
  <c r="Y11" i="18"/>
  <c r="Z11" i="18" s="1"/>
  <c r="W11" i="18"/>
  <c r="X11" i="18" s="1"/>
  <c r="U11" i="18"/>
  <c r="V11" i="18" s="1"/>
  <c r="S11" i="18"/>
  <c r="T11" i="18" s="1"/>
  <c r="Q11" i="18"/>
  <c r="R11" i="18" s="1"/>
  <c r="O11" i="18"/>
  <c r="P11" i="18" s="1"/>
  <c r="M11" i="18"/>
  <c r="N11" i="18" s="1"/>
  <c r="K11" i="18"/>
  <c r="L11" i="18" s="1"/>
  <c r="I11" i="18"/>
  <c r="J11" i="18" s="1"/>
  <c r="G11" i="18"/>
  <c r="H11" i="18" s="1"/>
  <c r="E11" i="18"/>
  <c r="F11" i="18" s="1"/>
  <c r="C11" i="18"/>
  <c r="AK10" i="18"/>
  <c r="AI10" i="18"/>
  <c r="AG10" i="18"/>
  <c r="AE10" i="18"/>
  <c r="AC10" i="18"/>
  <c r="AD10" i="18" s="1"/>
  <c r="AA10" i="18"/>
  <c r="AB10" i="18" s="1"/>
  <c r="Y10" i="18"/>
  <c r="W10" i="18"/>
  <c r="X10" i="18" s="1"/>
  <c r="U10" i="18"/>
  <c r="S10" i="18"/>
  <c r="T10" i="18" s="1"/>
  <c r="Q10" i="18"/>
  <c r="R10" i="18" s="1"/>
  <c r="O10" i="18"/>
  <c r="P10" i="18" s="1"/>
  <c r="M10" i="18"/>
  <c r="N10" i="18" s="1"/>
  <c r="K10" i="18"/>
  <c r="L10" i="18" s="1"/>
  <c r="I10" i="18"/>
  <c r="J10" i="18" s="1"/>
  <c r="G10" i="18"/>
  <c r="H10" i="18" s="1"/>
  <c r="E10" i="18"/>
  <c r="F10" i="18" s="1"/>
  <c r="C10" i="18"/>
  <c r="D10" i="18" s="1"/>
  <c r="AK9" i="18"/>
  <c r="AL9" i="18" s="1"/>
  <c r="AI9" i="18"/>
  <c r="AJ9" i="18" s="1"/>
  <c r="AG9" i="18"/>
  <c r="AE9" i="18"/>
  <c r="AC9" i="18"/>
  <c r="AA9" i="18"/>
  <c r="AB9" i="18" s="1"/>
  <c r="Y9" i="18"/>
  <c r="Z9" i="18" s="1"/>
  <c r="W9" i="18"/>
  <c r="X9" i="18" s="1"/>
  <c r="U9" i="18"/>
  <c r="V9" i="18" s="1"/>
  <c r="S9" i="18"/>
  <c r="T9" i="18" s="1"/>
  <c r="Q9" i="18"/>
  <c r="R9" i="18" s="1"/>
  <c r="O9" i="18"/>
  <c r="P9" i="18" s="1"/>
  <c r="M9" i="18"/>
  <c r="N9" i="18" s="1"/>
  <c r="K9" i="18"/>
  <c r="L9" i="18" s="1"/>
  <c r="I9" i="18"/>
  <c r="J9" i="18" s="1"/>
  <c r="G9" i="18"/>
  <c r="H9" i="18" s="1"/>
  <c r="E9" i="18"/>
  <c r="F9" i="18" s="1"/>
  <c r="C9" i="18"/>
  <c r="D9" i="18" s="1"/>
  <c r="AK8" i="18"/>
  <c r="AL8" i="18" s="1"/>
  <c r="AI8" i="18"/>
  <c r="AJ8" i="18" s="1"/>
  <c r="AG8" i="18"/>
  <c r="AH8" i="18" s="1"/>
  <c r="AE8" i="18"/>
  <c r="AF8" i="18" s="1"/>
  <c r="AC8" i="18"/>
  <c r="AA8" i="18"/>
  <c r="Y8" i="18"/>
  <c r="W8" i="18"/>
  <c r="U8" i="18"/>
  <c r="V8" i="18" s="1"/>
  <c r="S8" i="18"/>
  <c r="T8" i="18" s="1"/>
  <c r="Q8" i="18"/>
  <c r="R8" i="18" s="1"/>
  <c r="O8" i="18"/>
  <c r="P8" i="18" s="1"/>
  <c r="M8" i="18"/>
  <c r="N8" i="18" s="1"/>
  <c r="K8" i="18"/>
  <c r="L8" i="18" s="1"/>
  <c r="I8" i="18"/>
  <c r="J8" i="18" s="1"/>
  <c r="G8" i="18"/>
  <c r="H8" i="18" s="1"/>
  <c r="E8" i="18"/>
  <c r="F8" i="18" s="1"/>
  <c r="C8" i="18"/>
  <c r="D8" i="18" s="1"/>
  <c r="AK7" i="18"/>
  <c r="AL7" i="18" s="1"/>
  <c r="AI7" i="18"/>
  <c r="AJ7" i="18" s="1"/>
  <c r="AG7" i="18"/>
  <c r="AH7" i="18" s="1"/>
  <c r="AE7" i="18"/>
  <c r="AF7" i="18" s="1"/>
  <c r="AC7" i="18"/>
  <c r="AD7" i="18" s="1"/>
  <c r="AA7" i="18"/>
  <c r="AB7" i="18" s="1"/>
  <c r="Y7" i="18"/>
  <c r="W7" i="18"/>
  <c r="X7" i="18" s="1"/>
  <c r="U7" i="18"/>
  <c r="V7" i="18" s="1"/>
  <c r="S7" i="18"/>
  <c r="T7" i="18" s="1"/>
  <c r="Q7" i="18"/>
  <c r="R7" i="18" s="1"/>
  <c r="O7" i="18"/>
  <c r="P7" i="18" s="1"/>
  <c r="M7" i="18"/>
  <c r="N7" i="18" s="1"/>
  <c r="K7" i="18"/>
  <c r="L7" i="18" s="1"/>
  <c r="I7" i="18"/>
  <c r="J7" i="18" s="1"/>
  <c r="G7" i="18"/>
  <c r="H7" i="18" s="1"/>
  <c r="E7" i="18"/>
  <c r="F7" i="18" s="1"/>
  <c r="C7" i="18"/>
  <c r="AK6" i="18"/>
  <c r="AL6" i="18" s="1"/>
  <c r="AI6" i="18"/>
  <c r="AJ6" i="18" s="1"/>
  <c r="AG6" i="18"/>
  <c r="AH6" i="18" s="1"/>
  <c r="AE6" i="18"/>
  <c r="AF6" i="18" s="1"/>
  <c r="AC6" i="18"/>
  <c r="AD6" i="18" s="1"/>
  <c r="AA6" i="18"/>
  <c r="AB6" i="18" s="1"/>
  <c r="Y6" i="18"/>
  <c r="Z6" i="18" s="1"/>
  <c r="W6" i="18"/>
  <c r="X6" i="18" s="1"/>
  <c r="U6" i="18"/>
  <c r="S6" i="18"/>
  <c r="Q6" i="18"/>
  <c r="R6" i="18" s="1"/>
  <c r="O6" i="18"/>
  <c r="P6" i="18" s="1"/>
  <c r="M6" i="18"/>
  <c r="N6" i="18" s="1"/>
  <c r="K6" i="18"/>
  <c r="L6" i="18" s="1"/>
  <c r="I6" i="18"/>
  <c r="J6" i="18" s="1"/>
  <c r="G6" i="18"/>
  <c r="H6" i="18" s="1"/>
  <c r="E6" i="18"/>
  <c r="F6" i="18" s="1"/>
  <c r="C6" i="18"/>
  <c r="D6" i="18" s="1"/>
  <c r="AK5" i="18"/>
  <c r="AI5" i="18"/>
  <c r="AG5" i="18"/>
  <c r="AE5" i="18"/>
  <c r="AF5" i="18" s="1"/>
  <c r="AC5" i="18"/>
  <c r="AD5" i="18" s="1"/>
  <c r="AA5" i="18"/>
  <c r="Y5" i="18"/>
  <c r="W5" i="18"/>
  <c r="U5" i="18"/>
  <c r="S5" i="18"/>
  <c r="T5" i="18" s="1"/>
  <c r="Q5" i="18"/>
  <c r="O5" i="18"/>
  <c r="M5" i="18"/>
  <c r="N5" i="18" s="1"/>
  <c r="K5" i="18"/>
  <c r="I5" i="18"/>
  <c r="G5" i="18"/>
  <c r="H5" i="18" s="1"/>
  <c r="E5" i="18"/>
  <c r="C5" i="18"/>
  <c r="AL20" i="18"/>
  <c r="AJ20" i="18"/>
  <c r="AH20" i="18"/>
  <c r="AF20" i="18"/>
  <c r="AD20" i="18"/>
  <c r="AB20" i="18"/>
  <c r="Z20" i="18"/>
  <c r="X20" i="18"/>
  <c r="V20" i="18"/>
  <c r="T20" i="18"/>
  <c r="R20" i="18"/>
  <c r="P20" i="18"/>
  <c r="AH19" i="18"/>
  <c r="AF19" i="18"/>
  <c r="AD19" i="18"/>
  <c r="AB19" i="18"/>
  <c r="Z19" i="18"/>
  <c r="X19" i="18"/>
  <c r="V19" i="18"/>
  <c r="T19" i="18"/>
  <c r="R19" i="18"/>
  <c r="P19" i="18"/>
  <c r="N19" i="18"/>
  <c r="L19" i="18"/>
  <c r="AD18" i="18"/>
  <c r="AB18" i="18"/>
  <c r="Z18" i="18"/>
  <c r="X18" i="18"/>
  <c r="V18" i="18"/>
  <c r="T18" i="18"/>
  <c r="R18" i="18"/>
  <c r="N18" i="18"/>
  <c r="Z17" i="18"/>
  <c r="X17" i="18"/>
  <c r="V17" i="18"/>
  <c r="T17" i="18"/>
  <c r="R17" i="18"/>
  <c r="P17" i="18"/>
  <c r="N17" i="18"/>
  <c r="L17" i="18"/>
  <c r="J17" i="18"/>
  <c r="H17" i="18"/>
  <c r="F17" i="18"/>
  <c r="V16" i="18"/>
  <c r="T16" i="18"/>
  <c r="R16" i="18"/>
  <c r="P16" i="18"/>
  <c r="N16" i="18"/>
  <c r="R15" i="18"/>
  <c r="P15" i="18"/>
  <c r="N15" i="18"/>
  <c r="N14" i="18"/>
  <c r="L14" i="18"/>
  <c r="J13" i="18"/>
  <c r="H13" i="18"/>
  <c r="F13" i="18"/>
  <c r="AJ12" i="18"/>
  <c r="AH12" i="18"/>
  <c r="AD12" i="18"/>
  <c r="AB12" i="18"/>
  <c r="Z12" i="18"/>
  <c r="F12" i="18"/>
  <c r="D12" i="18"/>
  <c r="AL10" i="18"/>
  <c r="AJ10" i="18"/>
  <c r="AH10" i="18"/>
  <c r="AF10" i="18"/>
  <c r="Z10" i="18"/>
  <c r="V10" i="18"/>
  <c r="AH9" i="18"/>
  <c r="AF9" i="18"/>
  <c r="AD9" i="18"/>
  <c r="AD8" i="18"/>
  <c r="AB8" i="18"/>
  <c r="Z8" i="18"/>
  <c r="X8" i="18"/>
  <c r="Z7" i="18"/>
  <c r="V6" i="18"/>
  <c r="T6" i="18"/>
  <c r="A6" i="18"/>
  <c r="A7" i="18" s="1"/>
  <c r="A8" i="18" s="1"/>
  <c r="A9" i="18" s="1"/>
  <c r="A10" i="18" s="1"/>
  <c r="A11" i="18" s="1"/>
  <c r="A12" i="18" s="1"/>
  <c r="A13" i="18" s="1"/>
  <c r="A14" i="18" s="1"/>
  <c r="A15" i="18" s="1"/>
  <c r="A16" i="18" s="1"/>
  <c r="A17" i="18" s="1"/>
  <c r="A18" i="18" s="1"/>
  <c r="A19" i="18" s="1"/>
  <c r="A20" i="18" s="1"/>
  <c r="AK22" i="17"/>
  <c r="AL22" i="17" s="1"/>
  <c r="AI22" i="17"/>
  <c r="AJ22" i="17" s="1"/>
  <c r="AG22" i="17"/>
  <c r="AH22" i="17" s="1"/>
  <c r="AE22" i="17"/>
  <c r="AF22" i="17" s="1"/>
  <c r="AC22" i="17"/>
  <c r="AD22" i="17" s="1"/>
  <c r="AA22" i="17"/>
  <c r="AB22" i="17" s="1"/>
  <c r="Y22" i="17"/>
  <c r="Z22" i="17" s="1"/>
  <c r="W22" i="17"/>
  <c r="X22" i="17" s="1"/>
  <c r="U22" i="17"/>
  <c r="V22" i="17" s="1"/>
  <c r="S22" i="17"/>
  <c r="T22" i="17" s="1"/>
  <c r="Q22" i="17"/>
  <c r="R22" i="17" s="1"/>
  <c r="O22" i="17"/>
  <c r="P22" i="17" s="1"/>
  <c r="M22" i="17"/>
  <c r="N22" i="17" s="1"/>
  <c r="K22" i="17"/>
  <c r="L22" i="17" s="1"/>
  <c r="I22" i="17"/>
  <c r="J22" i="17" s="1"/>
  <c r="G22" i="17"/>
  <c r="H22" i="17" s="1"/>
  <c r="E22" i="17"/>
  <c r="F22" i="17" s="1"/>
  <c r="C22" i="17"/>
  <c r="D22" i="17" s="1"/>
  <c r="AK21" i="17"/>
  <c r="AL21" i="17" s="1"/>
  <c r="AI21" i="17"/>
  <c r="AJ21" i="17" s="1"/>
  <c r="AG21" i="17"/>
  <c r="AH21" i="17" s="1"/>
  <c r="AE21" i="17"/>
  <c r="AF21" i="17" s="1"/>
  <c r="AC21" i="17"/>
  <c r="AD21" i="17" s="1"/>
  <c r="AA21" i="17"/>
  <c r="AB21" i="17" s="1"/>
  <c r="Y21" i="17"/>
  <c r="Z21" i="17" s="1"/>
  <c r="W21" i="17"/>
  <c r="X21" i="17" s="1"/>
  <c r="U21" i="17"/>
  <c r="V21" i="17" s="1"/>
  <c r="S21" i="17"/>
  <c r="T21" i="17" s="1"/>
  <c r="Q21" i="17"/>
  <c r="R21" i="17" s="1"/>
  <c r="O21" i="17"/>
  <c r="P21" i="17" s="1"/>
  <c r="M21" i="17"/>
  <c r="N21" i="17" s="1"/>
  <c r="K21" i="17"/>
  <c r="L21" i="17" s="1"/>
  <c r="I21" i="17"/>
  <c r="J21" i="17" s="1"/>
  <c r="G21" i="17"/>
  <c r="H21" i="17" s="1"/>
  <c r="E21" i="17"/>
  <c r="F21" i="17" s="1"/>
  <c r="C21" i="17"/>
  <c r="D21" i="17" s="1"/>
  <c r="AK20" i="17"/>
  <c r="AL20" i="17" s="1"/>
  <c r="AI20" i="17"/>
  <c r="AJ20" i="17" s="1"/>
  <c r="AG20" i="17"/>
  <c r="AH20" i="17" s="1"/>
  <c r="AE20" i="17"/>
  <c r="AF20" i="17" s="1"/>
  <c r="AC20" i="17"/>
  <c r="AD20" i="17" s="1"/>
  <c r="AA20" i="17"/>
  <c r="AB20" i="17" s="1"/>
  <c r="Y20" i="17"/>
  <c r="Z20" i="17" s="1"/>
  <c r="W20" i="17"/>
  <c r="X20" i="17" s="1"/>
  <c r="U20" i="17"/>
  <c r="V20" i="17" s="1"/>
  <c r="S20" i="17"/>
  <c r="T20" i="17" s="1"/>
  <c r="Q20" i="17"/>
  <c r="R20" i="17" s="1"/>
  <c r="O20" i="17"/>
  <c r="M20" i="17"/>
  <c r="K20" i="17"/>
  <c r="I20" i="17"/>
  <c r="J20" i="17" s="1"/>
  <c r="G20" i="17"/>
  <c r="H20" i="17" s="1"/>
  <c r="E20" i="17"/>
  <c r="F20" i="17" s="1"/>
  <c r="C20" i="17"/>
  <c r="D20" i="17" s="1"/>
  <c r="AK19" i="17"/>
  <c r="AL19" i="17" s="1"/>
  <c r="AI19" i="17"/>
  <c r="AJ19" i="17" s="1"/>
  <c r="AG19" i="17"/>
  <c r="AH19" i="17" s="1"/>
  <c r="AE19" i="17"/>
  <c r="AF19" i="17" s="1"/>
  <c r="AC19" i="17"/>
  <c r="AD19" i="17" s="1"/>
  <c r="AA19" i="17"/>
  <c r="AB19" i="17" s="1"/>
  <c r="Y19" i="17"/>
  <c r="Z19" i="17" s="1"/>
  <c r="W19" i="17"/>
  <c r="X19" i="17" s="1"/>
  <c r="U19" i="17"/>
  <c r="V19" i="17" s="1"/>
  <c r="S19" i="17"/>
  <c r="T19" i="17" s="1"/>
  <c r="Q19" i="17"/>
  <c r="R19" i="17" s="1"/>
  <c r="O19" i="17"/>
  <c r="P19" i="17" s="1"/>
  <c r="M19" i="17"/>
  <c r="N19" i="17" s="1"/>
  <c r="K19" i="17"/>
  <c r="I19" i="17"/>
  <c r="G19" i="17"/>
  <c r="H19" i="17" s="1"/>
  <c r="E19" i="17"/>
  <c r="F19" i="17" s="1"/>
  <c r="C19" i="17"/>
  <c r="AK18" i="17"/>
  <c r="AL18" i="17" s="1"/>
  <c r="AI18" i="17"/>
  <c r="AJ18" i="17" s="1"/>
  <c r="AG18" i="17"/>
  <c r="AH18" i="17" s="1"/>
  <c r="AE18" i="17"/>
  <c r="AF18" i="17" s="1"/>
  <c r="AC18" i="17"/>
  <c r="AD18" i="17" s="1"/>
  <c r="AA18" i="17"/>
  <c r="AB18" i="17" s="1"/>
  <c r="Y18" i="17"/>
  <c r="Z18" i="17" s="1"/>
  <c r="W18" i="17"/>
  <c r="X18" i="17" s="1"/>
  <c r="U18" i="17"/>
  <c r="V18" i="17" s="1"/>
  <c r="S18" i="17"/>
  <c r="T18" i="17" s="1"/>
  <c r="Q18" i="17"/>
  <c r="R18" i="17" s="1"/>
  <c r="O18" i="17"/>
  <c r="P18" i="17" s="1"/>
  <c r="M18" i="17"/>
  <c r="N18" i="17" s="1"/>
  <c r="K18" i="17"/>
  <c r="L18" i="17" s="1"/>
  <c r="I18" i="17"/>
  <c r="J18" i="17" s="1"/>
  <c r="G18" i="17"/>
  <c r="H18" i="17" s="1"/>
  <c r="E18" i="17"/>
  <c r="F18" i="17" s="1"/>
  <c r="C18" i="17"/>
  <c r="D18" i="17" s="1"/>
  <c r="AK17" i="17"/>
  <c r="AL17" i="17" s="1"/>
  <c r="AI17" i="17"/>
  <c r="AJ17" i="17" s="1"/>
  <c r="AG17" i="17"/>
  <c r="AH17" i="17" s="1"/>
  <c r="AE17" i="17"/>
  <c r="AF17" i="17" s="1"/>
  <c r="AC17" i="17"/>
  <c r="AD17" i="17" s="1"/>
  <c r="AA17" i="17"/>
  <c r="AB17" i="17" s="1"/>
  <c r="Y17" i="17"/>
  <c r="Z17" i="17" s="1"/>
  <c r="W17" i="17"/>
  <c r="X17" i="17" s="1"/>
  <c r="U17" i="17"/>
  <c r="V17" i="17" s="1"/>
  <c r="S17" i="17"/>
  <c r="T17" i="17" s="1"/>
  <c r="Q17" i="17"/>
  <c r="R17" i="17" s="1"/>
  <c r="O17" i="17"/>
  <c r="P17" i="17" s="1"/>
  <c r="M17" i="17"/>
  <c r="N17" i="17" s="1"/>
  <c r="K17" i="17"/>
  <c r="L17" i="17" s="1"/>
  <c r="I17" i="17"/>
  <c r="J17" i="17" s="1"/>
  <c r="G17" i="17"/>
  <c r="H17" i="17" s="1"/>
  <c r="E17" i="17"/>
  <c r="F17" i="17" s="1"/>
  <c r="C17" i="17"/>
  <c r="AK16" i="17"/>
  <c r="AL16" i="17" s="1"/>
  <c r="AI16" i="17"/>
  <c r="AJ16" i="17" s="1"/>
  <c r="AG16" i="17"/>
  <c r="AH16" i="17" s="1"/>
  <c r="AE16" i="17"/>
  <c r="AF16" i="17" s="1"/>
  <c r="AC16" i="17"/>
  <c r="AD16" i="17" s="1"/>
  <c r="AA16" i="17"/>
  <c r="AB16" i="17" s="1"/>
  <c r="Y16" i="17"/>
  <c r="Z16" i="17" s="1"/>
  <c r="W16" i="17"/>
  <c r="X16" i="17" s="1"/>
  <c r="U16" i="17"/>
  <c r="V16" i="17" s="1"/>
  <c r="S16" i="17"/>
  <c r="T16" i="17" s="1"/>
  <c r="Q16" i="17"/>
  <c r="R16" i="17" s="1"/>
  <c r="O16" i="17"/>
  <c r="P16" i="17" s="1"/>
  <c r="M16" i="17"/>
  <c r="N16" i="17" s="1"/>
  <c r="K16" i="17"/>
  <c r="L16" i="17" s="1"/>
  <c r="I16" i="17"/>
  <c r="J16" i="17" s="1"/>
  <c r="G16" i="17"/>
  <c r="H16" i="17" s="1"/>
  <c r="E16" i="17"/>
  <c r="F16" i="17" s="1"/>
  <c r="C16" i="17"/>
  <c r="D16" i="17" s="1"/>
  <c r="AK15" i="17"/>
  <c r="AL15" i="17" s="1"/>
  <c r="AI15" i="17"/>
  <c r="AJ15" i="17" s="1"/>
  <c r="AG15" i="17"/>
  <c r="AH15" i="17" s="1"/>
  <c r="AE15" i="17"/>
  <c r="AF15" i="17" s="1"/>
  <c r="AC15" i="17"/>
  <c r="AD15" i="17" s="1"/>
  <c r="AA15" i="17"/>
  <c r="AB15" i="17" s="1"/>
  <c r="Y15" i="17"/>
  <c r="Z15" i="17" s="1"/>
  <c r="W15" i="17"/>
  <c r="X15" i="17" s="1"/>
  <c r="U15" i="17"/>
  <c r="V15" i="17" s="1"/>
  <c r="S15" i="17"/>
  <c r="T15" i="17" s="1"/>
  <c r="Q15" i="17"/>
  <c r="R15" i="17" s="1"/>
  <c r="O15" i="17"/>
  <c r="P15" i="17" s="1"/>
  <c r="M15" i="17"/>
  <c r="N15" i="17" s="1"/>
  <c r="K15" i="17"/>
  <c r="L15" i="17" s="1"/>
  <c r="I15" i="17"/>
  <c r="J15" i="17" s="1"/>
  <c r="G15" i="17"/>
  <c r="H15" i="17" s="1"/>
  <c r="E15" i="17"/>
  <c r="F15" i="17" s="1"/>
  <c r="C15" i="17"/>
  <c r="AK14" i="17"/>
  <c r="AL14" i="17" s="1"/>
  <c r="AI14" i="17"/>
  <c r="AJ14" i="17" s="1"/>
  <c r="AG14" i="17"/>
  <c r="AH14" i="17" s="1"/>
  <c r="AE14" i="17"/>
  <c r="AF14" i="17" s="1"/>
  <c r="AC14" i="17"/>
  <c r="AA14" i="17"/>
  <c r="Y14" i="17"/>
  <c r="W14" i="17"/>
  <c r="U14" i="17"/>
  <c r="S14" i="17"/>
  <c r="T14" i="17" s="1"/>
  <c r="Q14" i="17"/>
  <c r="R14" i="17" s="1"/>
  <c r="O14" i="17"/>
  <c r="P14" i="17" s="1"/>
  <c r="M14" i="17"/>
  <c r="N14" i="17" s="1"/>
  <c r="K14" i="17"/>
  <c r="L14" i="17" s="1"/>
  <c r="I14" i="17"/>
  <c r="J14" i="17" s="1"/>
  <c r="G14" i="17"/>
  <c r="H14" i="17" s="1"/>
  <c r="E14" i="17"/>
  <c r="F14" i="17" s="1"/>
  <c r="C14" i="17"/>
  <c r="D14" i="17" s="1"/>
  <c r="AK13" i="17"/>
  <c r="AL13" i="17" s="1"/>
  <c r="AI13" i="17"/>
  <c r="AJ13" i="17" s="1"/>
  <c r="AG13" i="17"/>
  <c r="AH13" i="17" s="1"/>
  <c r="AE13" i="17"/>
  <c r="AF13" i="17" s="1"/>
  <c r="AC13" i="17"/>
  <c r="AD13" i="17" s="1"/>
  <c r="AA13" i="17"/>
  <c r="AB13" i="17" s="1"/>
  <c r="Y13" i="17"/>
  <c r="Z13" i="17" s="1"/>
  <c r="W13" i="17"/>
  <c r="X13" i="17" s="1"/>
  <c r="U13" i="17"/>
  <c r="V13" i="17" s="1"/>
  <c r="S13" i="17"/>
  <c r="T13" i="17" s="1"/>
  <c r="Q13" i="17"/>
  <c r="R13" i="17" s="1"/>
  <c r="O13" i="17"/>
  <c r="P13" i="17" s="1"/>
  <c r="M13" i="17"/>
  <c r="N13" i="17" s="1"/>
  <c r="K13" i="17"/>
  <c r="L13" i="17" s="1"/>
  <c r="I13" i="17"/>
  <c r="J13" i="17" s="1"/>
  <c r="G13" i="17"/>
  <c r="H13" i="17" s="1"/>
  <c r="E13" i="17"/>
  <c r="F13" i="17" s="1"/>
  <c r="C13" i="17"/>
  <c r="AK12" i="17"/>
  <c r="AL12" i="17" s="1"/>
  <c r="AI12" i="17"/>
  <c r="AJ12" i="17" s="1"/>
  <c r="AG12" i="17"/>
  <c r="AH12" i="17" s="1"/>
  <c r="AE12" i="17"/>
  <c r="AF12" i="17" s="1"/>
  <c r="AC12" i="17"/>
  <c r="AD12" i="17" s="1"/>
  <c r="AA12" i="17"/>
  <c r="AB12" i="17" s="1"/>
  <c r="Y12" i="17"/>
  <c r="Z12" i="17" s="1"/>
  <c r="W12" i="17"/>
  <c r="X12" i="17" s="1"/>
  <c r="U12" i="17"/>
  <c r="V12" i="17" s="1"/>
  <c r="S12" i="17"/>
  <c r="T12" i="17" s="1"/>
  <c r="Q12" i="17"/>
  <c r="R12" i="17" s="1"/>
  <c r="O12" i="17"/>
  <c r="P12" i="17" s="1"/>
  <c r="M12" i="17"/>
  <c r="N12" i="17" s="1"/>
  <c r="K12" i="17"/>
  <c r="L12" i="17" s="1"/>
  <c r="I12" i="17"/>
  <c r="J12" i="17" s="1"/>
  <c r="G12" i="17"/>
  <c r="H12" i="17" s="1"/>
  <c r="E12" i="17"/>
  <c r="F12" i="17" s="1"/>
  <c r="C12" i="17"/>
  <c r="D12" i="17" s="1"/>
  <c r="AK11" i="17"/>
  <c r="AL11" i="17" s="1"/>
  <c r="AI11" i="17"/>
  <c r="AJ11" i="17" s="1"/>
  <c r="AG11" i="17"/>
  <c r="AH11" i="17" s="1"/>
  <c r="AE11" i="17"/>
  <c r="AF11" i="17" s="1"/>
  <c r="AC11" i="17"/>
  <c r="AD11" i="17" s="1"/>
  <c r="AA11" i="17"/>
  <c r="AB11" i="17" s="1"/>
  <c r="Y11" i="17"/>
  <c r="Z11" i="17" s="1"/>
  <c r="W11" i="17"/>
  <c r="X11" i="17" s="1"/>
  <c r="U11" i="17"/>
  <c r="V11" i="17" s="1"/>
  <c r="S11" i="17"/>
  <c r="T11" i="17" s="1"/>
  <c r="Q11" i="17"/>
  <c r="R11" i="17" s="1"/>
  <c r="O11" i="17"/>
  <c r="P11" i="17" s="1"/>
  <c r="M11" i="17"/>
  <c r="N11" i="17" s="1"/>
  <c r="K11" i="17"/>
  <c r="L11" i="17" s="1"/>
  <c r="I11" i="17"/>
  <c r="J11" i="17" s="1"/>
  <c r="G11" i="17"/>
  <c r="H11" i="17" s="1"/>
  <c r="E11" i="17"/>
  <c r="F11" i="17" s="1"/>
  <c r="C11" i="17"/>
  <c r="AK10" i="17"/>
  <c r="AL10" i="17" s="1"/>
  <c r="AI10" i="17"/>
  <c r="AJ10" i="17" s="1"/>
  <c r="AG10" i="17"/>
  <c r="AH10" i="17" s="1"/>
  <c r="AE10" i="17"/>
  <c r="AF10" i="17" s="1"/>
  <c r="AC10" i="17"/>
  <c r="AD10" i="17" s="1"/>
  <c r="AA10" i="17"/>
  <c r="AB10" i="17" s="1"/>
  <c r="Y10" i="17"/>
  <c r="Z10" i="17" s="1"/>
  <c r="W10" i="17"/>
  <c r="X10" i="17" s="1"/>
  <c r="U10" i="17"/>
  <c r="V10" i="17" s="1"/>
  <c r="S10" i="17"/>
  <c r="T10" i="17" s="1"/>
  <c r="Q10" i="17"/>
  <c r="R10" i="17" s="1"/>
  <c r="O10" i="17"/>
  <c r="P10" i="17" s="1"/>
  <c r="M10" i="17"/>
  <c r="N10" i="17" s="1"/>
  <c r="K10" i="17"/>
  <c r="L10" i="17" s="1"/>
  <c r="I10" i="17"/>
  <c r="J10" i="17" s="1"/>
  <c r="G10" i="17"/>
  <c r="H10" i="17" s="1"/>
  <c r="E10" i="17"/>
  <c r="F10" i="17" s="1"/>
  <c r="C10" i="17"/>
  <c r="D10" i="17" s="1"/>
  <c r="AK9" i="17"/>
  <c r="AL9" i="17" s="1"/>
  <c r="AI9" i="17"/>
  <c r="AJ9" i="17" s="1"/>
  <c r="AG9" i="17"/>
  <c r="AH9" i="17" s="1"/>
  <c r="AE9" i="17"/>
  <c r="AF9" i="17" s="1"/>
  <c r="AC9" i="17"/>
  <c r="AD9" i="17" s="1"/>
  <c r="AA9" i="17"/>
  <c r="AB9" i="17" s="1"/>
  <c r="Y9" i="17"/>
  <c r="Z9" i="17" s="1"/>
  <c r="W9" i="17"/>
  <c r="X9" i="17" s="1"/>
  <c r="U9" i="17"/>
  <c r="V9" i="17" s="1"/>
  <c r="S9" i="17"/>
  <c r="T9" i="17" s="1"/>
  <c r="Q9" i="17"/>
  <c r="R9" i="17" s="1"/>
  <c r="O9" i="17"/>
  <c r="P9" i="17" s="1"/>
  <c r="M9" i="17"/>
  <c r="N9" i="17" s="1"/>
  <c r="K9" i="17"/>
  <c r="L9" i="17" s="1"/>
  <c r="I9" i="17"/>
  <c r="J9" i="17" s="1"/>
  <c r="G9" i="17"/>
  <c r="H9" i="17" s="1"/>
  <c r="E9" i="17"/>
  <c r="F9" i="17" s="1"/>
  <c r="C9" i="17"/>
  <c r="AK8" i="17"/>
  <c r="AL8" i="17" s="1"/>
  <c r="AI8" i="17"/>
  <c r="AJ8" i="17" s="1"/>
  <c r="AG8" i="17"/>
  <c r="AH8" i="17" s="1"/>
  <c r="AE8" i="17"/>
  <c r="AF8" i="17" s="1"/>
  <c r="AC8" i="17"/>
  <c r="AD8" i="17" s="1"/>
  <c r="AA8" i="17"/>
  <c r="AB8" i="17" s="1"/>
  <c r="Y8" i="17"/>
  <c r="Z8" i="17" s="1"/>
  <c r="W8" i="17"/>
  <c r="X8" i="17" s="1"/>
  <c r="U8" i="17"/>
  <c r="V8" i="17" s="1"/>
  <c r="S8" i="17"/>
  <c r="T8" i="17" s="1"/>
  <c r="Q8" i="17"/>
  <c r="R8" i="17" s="1"/>
  <c r="O8" i="17"/>
  <c r="P8" i="17" s="1"/>
  <c r="M8" i="17"/>
  <c r="N8" i="17" s="1"/>
  <c r="K8" i="17"/>
  <c r="L8" i="17" s="1"/>
  <c r="I8" i="17"/>
  <c r="J8" i="17" s="1"/>
  <c r="G8" i="17"/>
  <c r="E8" i="17"/>
  <c r="F8" i="17" s="1"/>
  <c r="C8" i="17"/>
  <c r="D8" i="17" s="1"/>
  <c r="AK7" i="17"/>
  <c r="AL7" i="17" s="1"/>
  <c r="AI7" i="17"/>
  <c r="AJ7" i="17" s="1"/>
  <c r="AG7" i="17"/>
  <c r="AH7" i="17" s="1"/>
  <c r="AE7" i="17"/>
  <c r="AF7" i="17" s="1"/>
  <c r="AC7" i="17"/>
  <c r="AD7" i="17" s="1"/>
  <c r="AA7" i="17"/>
  <c r="AB7" i="17" s="1"/>
  <c r="Y7" i="17"/>
  <c r="Z7" i="17" s="1"/>
  <c r="W7" i="17"/>
  <c r="X7" i="17" s="1"/>
  <c r="U7" i="17"/>
  <c r="V7" i="17" s="1"/>
  <c r="S7" i="17"/>
  <c r="T7" i="17" s="1"/>
  <c r="Q7" i="17"/>
  <c r="R7" i="17" s="1"/>
  <c r="O7" i="17"/>
  <c r="P7" i="17" s="1"/>
  <c r="M7" i="17"/>
  <c r="N7" i="17" s="1"/>
  <c r="K7" i="17"/>
  <c r="L7" i="17" s="1"/>
  <c r="I7" i="17"/>
  <c r="J7" i="17" s="1"/>
  <c r="G7" i="17"/>
  <c r="H7" i="17" s="1"/>
  <c r="E7" i="17"/>
  <c r="F7" i="17" s="1"/>
  <c r="C7" i="17"/>
  <c r="AK6" i="17"/>
  <c r="AL6" i="17" s="1"/>
  <c r="AI6" i="17"/>
  <c r="AJ6" i="17" s="1"/>
  <c r="AG6" i="17"/>
  <c r="AH6" i="17" s="1"/>
  <c r="AE6" i="17"/>
  <c r="AF6" i="17" s="1"/>
  <c r="AC6" i="17"/>
  <c r="AD6" i="17" s="1"/>
  <c r="AA6" i="17"/>
  <c r="AB6" i="17" s="1"/>
  <c r="Y6" i="17"/>
  <c r="Z6" i="17" s="1"/>
  <c r="W6" i="17"/>
  <c r="X6" i="17" s="1"/>
  <c r="U6" i="17"/>
  <c r="V6" i="17" s="1"/>
  <c r="S6" i="17"/>
  <c r="T6" i="17" s="1"/>
  <c r="Q6" i="17"/>
  <c r="R6" i="17" s="1"/>
  <c r="O6" i="17"/>
  <c r="P6" i="17" s="1"/>
  <c r="M6" i="17"/>
  <c r="N6" i="17" s="1"/>
  <c r="K6" i="17"/>
  <c r="L6" i="17" s="1"/>
  <c r="I6" i="17"/>
  <c r="J6" i="17" s="1"/>
  <c r="G6" i="17"/>
  <c r="H6" i="17" s="1"/>
  <c r="E6" i="17"/>
  <c r="F6" i="17" s="1"/>
  <c r="C6" i="17"/>
  <c r="D6" i="17" s="1"/>
  <c r="AK5" i="17"/>
  <c r="AI5" i="17"/>
  <c r="AG5" i="17"/>
  <c r="AE5" i="17"/>
  <c r="AF5" i="17" s="1"/>
  <c r="AC5" i="17"/>
  <c r="AD5" i="17" s="1"/>
  <c r="AA5" i="17"/>
  <c r="AB5" i="17" s="1"/>
  <c r="Y5" i="17"/>
  <c r="Z5" i="17" s="1"/>
  <c r="W5" i="17"/>
  <c r="X5" i="17" s="1"/>
  <c r="U5" i="17"/>
  <c r="S5" i="17"/>
  <c r="T5" i="17" s="1"/>
  <c r="Q5" i="17"/>
  <c r="R5" i="17" s="1"/>
  <c r="O5" i="17"/>
  <c r="M5" i="17"/>
  <c r="N5" i="17" s="1"/>
  <c r="K5" i="17"/>
  <c r="L5" i="17" s="1"/>
  <c r="I5" i="17"/>
  <c r="G5" i="17"/>
  <c r="H5" i="17" s="1"/>
  <c r="E5" i="17"/>
  <c r="F5" i="17" s="1"/>
  <c r="C5" i="17"/>
  <c r="P20" i="17"/>
  <c r="N20" i="17"/>
  <c r="L20" i="17"/>
  <c r="L19" i="17"/>
  <c r="J19" i="17"/>
  <c r="AD14" i="17"/>
  <c r="AB14" i="17"/>
  <c r="Z14" i="17"/>
  <c r="X14" i="17"/>
  <c r="V14" i="17"/>
  <c r="H8" i="17"/>
  <c r="A6" i="17"/>
  <c r="A7" i="17" s="1"/>
  <c r="A8" i="17" s="1"/>
  <c r="A9" i="17" s="1"/>
  <c r="A10" i="17" s="1"/>
  <c r="A11" i="17" s="1"/>
  <c r="A12" i="17" s="1"/>
  <c r="A13" i="17" s="1"/>
  <c r="A14" i="17" s="1"/>
  <c r="A15" i="17" s="1"/>
  <c r="A16" i="17" s="1"/>
  <c r="A17" i="17" s="1"/>
  <c r="A18" i="17" s="1"/>
  <c r="A19" i="17" s="1"/>
  <c r="A20" i="17" s="1"/>
  <c r="A21" i="17" s="1"/>
  <c r="A22" i="17" s="1"/>
  <c r="AK20" i="16"/>
  <c r="AL20" i="16" s="1"/>
  <c r="AI20" i="16"/>
  <c r="AJ20" i="16" s="1"/>
  <c r="AG20" i="16"/>
  <c r="AH20" i="16" s="1"/>
  <c r="AE20" i="16"/>
  <c r="AF20" i="16" s="1"/>
  <c r="AC20" i="16"/>
  <c r="AD20" i="16" s="1"/>
  <c r="AA20" i="16"/>
  <c r="AB20" i="16" s="1"/>
  <c r="Y20" i="16"/>
  <c r="Z20" i="16" s="1"/>
  <c r="W20" i="16"/>
  <c r="X20" i="16" s="1"/>
  <c r="U20" i="16"/>
  <c r="V20" i="16" s="1"/>
  <c r="S20" i="16"/>
  <c r="T20" i="16" s="1"/>
  <c r="Q20" i="16"/>
  <c r="R20" i="16" s="1"/>
  <c r="O20" i="16"/>
  <c r="P20" i="16" s="1"/>
  <c r="M20" i="16"/>
  <c r="N20" i="16" s="1"/>
  <c r="K20" i="16"/>
  <c r="L20" i="16" s="1"/>
  <c r="I20" i="16"/>
  <c r="J20" i="16" s="1"/>
  <c r="G20" i="16"/>
  <c r="H20" i="16" s="1"/>
  <c r="E20" i="16"/>
  <c r="F20" i="16" s="1"/>
  <c r="C20" i="16"/>
  <c r="D20" i="16" s="1"/>
  <c r="AK19" i="16"/>
  <c r="AL19" i="16" s="1"/>
  <c r="AI19" i="16"/>
  <c r="AJ19" i="16" s="1"/>
  <c r="AG19" i="16"/>
  <c r="AH19" i="16" s="1"/>
  <c r="AE19" i="16"/>
  <c r="AF19" i="16" s="1"/>
  <c r="AC19" i="16"/>
  <c r="AD19" i="16" s="1"/>
  <c r="AA19" i="16"/>
  <c r="AB19" i="16" s="1"/>
  <c r="Y19" i="16"/>
  <c r="Z19" i="16" s="1"/>
  <c r="W19" i="16"/>
  <c r="X19" i="16" s="1"/>
  <c r="U19" i="16"/>
  <c r="V19" i="16" s="1"/>
  <c r="S19" i="16"/>
  <c r="T19" i="16" s="1"/>
  <c r="Q19" i="16"/>
  <c r="R19" i="16" s="1"/>
  <c r="O19" i="16"/>
  <c r="P19" i="16" s="1"/>
  <c r="M19" i="16"/>
  <c r="N19" i="16" s="1"/>
  <c r="K19" i="16"/>
  <c r="L19" i="16" s="1"/>
  <c r="I19" i="16"/>
  <c r="J19" i="16" s="1"/>
  <c r="G19" i="16"/>
  <c r="H19" i="16" s="1"/>
  <c r="E19" i="16"/>
  <c r="F19" i="16" s="1"/>
  <c r="C19" i="16"/>
  <c r="D19" i="16" s="1"/>
  <c r="AK18" i="16"/>
  <c r="AL18" i="16" s="1"/>
  <c r="AI18" i="16"/>
  <c r="AJ18" i="16" s="1"/>
  <c r="AG18" i="16"/>
  <c r="AH18" i="16" s="1"/>
  <c r="AE18" i="16"/>
  <c r="AF18" i="16" s="1"/>
  <c r="AC18" i="16"/>
  <c r="AD18" i="16" s="1"/>
  <c r="AA18" i="16"/>
  <c r="AB18" i="16" s="1"/>
  <c r="Y18" i="16"/>
  <c r="Z18" i="16" s="1"/>
  <c r="W18" i="16"/>
  <c r="X18" i="16" s="1"/>
  <c r="U18" i="16"/>
  <c r="V18" i="16" s="1"/>
  <c r="S18" i="16"/>
  <c r="T18" i="16" s="1"/>
  <c r="Q18" i="16"/>
  <c r="R18" i="16" s="1"/>
  <c r="O18" i="16"/>
  <c r="P18" i="16" s="1"/>
  <c r="M18" i="16"/>
  <c r="N18" i="16" s="1"/>
  <c r="K18" i="16"/>
  <c r="L18" i="16" s="1"/>
  <c r="I18" i="16"/>
  <c r="J18" i="16" s="1"/>
  <c r="G18" i="16"/>
  <c r="H18" i="16" s="1"/>
  <c r="E18" i="16"/>
  <c r="F18" i="16" s="1"/>
  <c r="C18" i="16"/>
  <c r="D18" i="16" s="1"/>
  <c r="AK17" i="16"/>
  <c r="AL17" i="16" s="1"/>
  <c r="AI17" i="16"/>
  <c r="AJ17" i="16" s="1"/>
  <c r="AG17" i="16"/>
  <c r="AH17" i="16" s="1"/>
  <c r="AE17" i="16"/>
  <c r="AF17" i="16" s="1"/>
  <c r="AC17" i="16"/>
  <c r="AD17" i="16" s="1"/>
  <c r="AA17" i="16"/>
  <c r="AB17" i="16" s="1"/>
  <c r="Y17" i="16"/>
  <c r="Z17" i="16" s="1"/>
  <c r="W17" i="16"/>
  <c r="X17" i="16" s="1"/>
  <c r="U17" i="16"/>
  <c r="V17" i="16" s="1"/>
  <c r="S17" i="16"/>
  <c r="T17" i="16" s="1"/>
  <c r="Q17" i="16"/>
  <c r="R17" i="16" s="1"/>
  <c r="O17" i="16"/>
  <c r="P17" i="16" s="1"/>
  <c r="M17" i="16"/>
  <c r="N17" i="16" s="1"/>
  <c r="K17" i="16"/>
  <c r="L17" i="16" s="1"/>
  <c r="I17" i="16"/>
  <c r="J17" i="16" s="1"/>
  <c r="G17" i="16"/>
  <c r="H17" i="16" s="1"/>
  <c r="E17" i="16"/>
  <c r="F17" i="16" s="1"/>
  <c r="C17" i="16"/>
  <c r="D17" i="16" s="1"/>
  <c r="AK16" i="16"/>
  <c r="AL16" i="16" s="1"/>
  <c r="AI16" i="16"/>
  <c r="AJ16" i="16" s="1"/>
  <c r="AG16" i="16"/>
  <c r="AH16" i="16" s="1"/>
  <c r="AE16" i="16"/>
  <c r="AF16" i="16" s="1"/>
  <c r="AC16" i="16"/>
  <c r="AD16" i="16" s="1"/>
  <c r="AA16" i="16"/>
  <c r="AB16" i="16" s="1"/>
  <c r="Y16" i="16"/>
  <c r="Z16" i="16" s="1"/>
  <c r="W16" i="16"/>
  <c r="X16" i="16" s="1"/>
  <c r="U16" i="16"/>
  <c r="V16" i="16" s="1"/>
  <c r="S16" i="16"/>
  <c r="T16" i="16" s="1"/>
  <c r="Q16" i="16"/>
  <c r="R16" i="16" s="1"/>
  <c r="O16" i="16"/>
  <c r="P16" i="16" s="1"/>
  <c r="M16" i="16"/>
  <c r="N16" i="16" s="1"/>
  <c r="K16" i="16"/>
  <c r="L16" i="16" s="1"/>
  <c r="I16" i="16"/>
  <c r="J16" i="16" s="1"/>
  <c r="G16" i="16"/>
  <c r="H16" i="16" s="1"/>
  <c r="E16" i="16"/>
  <c r="F16" i="16" s="1"/>
  <c r="C16" i="16"/>
  <c r="AK15" i="16"/>
  <c r="AL15" i="16" s="1"/>
  <c r="AI15" i="16"/>
  <c r="AJ15" i="16" s="1"/>
  <c r="AG15" i="16"/>
  <c r="AH15" i="16" s="1"/>
  <c r="AE15" i="16"/>
  <c r="AF15" i="16" s="1"/>
  <c r="AC15" i="16"/>
  <c r="AD15" i="16" s="1"/>
  <c r="AA15" i="16"/>
  <c r="AB15" i="16" s="1"/>
  <c r="Y15" i="16"/>
  <c r="Z15" i="16" s="1"/>
  <c r="W15" i="16"/>
  <c r="X15" i="16" s="1"/>
  <c r="U15" i="16"/>
  <c r="V15" i="16" s="1"/>
  <c r="S15" i="16"/>
  <c r="T15" i="16" s="1"/>
  <c r="Q15" i="16"/>
  <c r="R15" i="16" s="1"/>
  <c r="O15" i="16"/>
  <c r="P15" i="16" s="1"/>
  <c r="M15" i="16"/>
  <c r="N15" i="16" s="1"/>
  <c r="K15" i="16"/>
  <c r="L15" i="16" s="1"/>
  <c r="I15" i="16"/>
  <c r="J15" i="16" s="1"/>
  <c r="G15" i="16"/>
  <c r="H15" i="16" s="1"/>
  <c r="E15" i="16"/>
  <c r="F15" i="16" s="1"/>
  <c r="C15" i="16"/>
  <c r="D15" i="16" s="1"/>
  <c r="AK14" i="16"/>
  <c r="AL14" i="16" s="1"/>
  <c r="AI14" i="16"/>
  <c r="AJ14" i="16" s="1"/>
  <c r="AG14" i="16"/>
  <c r="AE14" i="16"/>
  <c r="AF14" i="16" s="1"/>
  <c r="AC14" i="16"/>
  <c r="AD14" i="16" s="1"/>
  <c r="AA14" i="16"/>
  <c r="AB14" i="16" s="1"/>
  <c r="Y14" i="16"/>
  <c r="Z14" i="16" s="1"/>
  <c r="W14" i="16"/>
  <c r="X14" i="16" s="1"/>
  <c r="U14" i="16"/>
  <c r="V14" i="16" s="1"/>
  <c r="S14" i="16"/>
  <c r="Q14" i="16"/>
  <c r="R14" i="16" s="1"/>
  <c r="O14" i="16"/>
  <c r="P14" i="16" s="1"/>
  <c r="M14" i="16"/>
  <c r="N14" i="16" s="1"/>
  <c r="K14" i="16"/>
  <c r="L14" i="16" s="1"/>
  <c r="I14" i="16"/>
  <c r="J14" i="16" s="1"/>
  <c r="G14" i="16"/>
  <c r="H14" i="16" s="1"/>
  <c r="E14" i="16"/>
  <c r="F14" i="16" s="1"/>
  <c r="C14" i="16"/>
  <c r="AK13" i="16"/>
  <c r="AL13" i="16" s="1"/>
  <c r="AI13" i="16"/>
  <c r="AJ13" i="16" s="1"/>
  <c r="AG13" i="16"/>
  <c r="AH13" i="16" s="1"/>
  <c r="AE13" i="16"/>
  <c r="AF13" i="16" s="1"/>
  <c r="AC13" i="16"/>
  <c r="AD13" i="16" s="1"/>
  <c r="AA13" i="16"/>
  <c r="AB13" i="16" s="1"/>
  <c r="Y13" i="16"/>
  <c r="Z13" i="16" s="1"/>
  <c r="W13" i="16"/>
  <c r="X13" i="16" s="1"/>
  <c r="U13" i="16"/>
  <c r="V13" i="16" s="1"/>
  <c r="S13" i="16"/>
  <c r="T13" i="16" s="1"/>
  <c r="Q13" i="16"/>
  <c r="R13" i="16" s="1"/>
  <c r="O13" i="16"/>
  <c r="P13" i="16" s="1"/>
  <c r="M13" i="16"/>
  <c r="N13" i="16" s="1"/>
  <c r="K13" i="16"/>
  <c r="L13" i="16" s="1"/>
  <c r="I13" i="16"/>
  <c r="J13" i="16" s="1"/>
  <c r="G13" i="16"/>
  <c r="H13" i="16" s="1"/>
  <c r="E13" i="16"/>
  <c r="C13" i="16"/>
  <c r="D13" i="16" s="1"/>
  <c r="AK12" i="16"/>
  <c r="AL12" i="16" s="1"/>
  <c r="AI12" i="16"/>
  <c r="AJ12" i="16" s="1"/>
  <c r="AG12" i="16"/>
  <c r="AH12" i="16" s="1"/>
  <c r="AE12" i="16"/>
  <c r="AF12" i="16" s="1"/>
  <c r="AC12" i="16"/>
  <c r="AD12" i="16" s="1"/>
  <c r="AA12" i="16"/>
  <c r="AB12" i="16" s="1"/>
  <c r="Y12" i="16"/>
  <c r="Z12" i="16" s="1"/>
  <c r="W12" i="16"/>
  <c r="X12" i="16" s="1"/>
  <c r="U12" i="16"/>
  <c r="V12" i="16" s="1"/>
  <c r="S12" i="16"/>
  <c r="T12" i="16" s="1"/>
  <c r="Q12" i="16"/>
  <c r="R12" i="16" s="1"/>
  <c r="O12" i="16"/>
  <c r="P12" i="16" s="1"/>
  <c r="M12" i="16"/>
  <c r="N12" i="16" s="1"/>
  <c r="K12" i="16"/>
  <c r="I12" i="16"/>
  <c r="G12" i="16"/>
  <c r="H12" i="16" s="1"/>
  <c r="E12" i="16"/>
  <c r="F12" i="16" s="1"/>
  <c r="C12" i="16"/>
  <c r="AK11" i="16"/>
  <c r="AL11" i="16" s="1"/>
  <c r="AI11" i="16"/>
  <c r="AJ11" i="16" s="1"/>
  <c r="AG11" i="16"/>
  <c r="AH11" i="16" s="1"/>
  <c r="AE11" i="16"/>
  <c r="AF11" i="16" s="1"/>
  <c r="AC11" i="16"/>
  <c r="AD11" i="16" s="1"/>
  <c r="AA11" i="16"/>
  <c r="AB11" i="16" s="1"/>
  <c r="Y11" i="16"/>
  <c r="Z11" i="16" s="1"/>
  <c r="W11" i="16"/>
  <c r="X11" i="16" s="1"/>
  <c r="U11" i="16"/>
  <c r="V11" i="16" s="1"/>
  <c r="S11" i="16"/>
  <c r="T11" i="16" s="1"/>
  <c r="Q11" i="16"/>
  <c r="R11" i="16" s="1"/>
  <c r="O11" i="16"/>
  <c r="P11" i="16" s="1"/>
  <c r="M11" i="16"/>
  <c r="N11" i="16" s="1"/>
  <c r="K11" i="16"/>
  <c r="L11" i="16" s="1"/>
  <c r="I11" i="16"/>
  <c r="J11" i="16" s="1"/>
  <c r="G11" i="16"/>
  <c r="H11" i="16" s="1"/>
  <c r="E11" i="16"/>
  <c r="C11" i="16"/>
  <c r="D11" i="16" s="1"/>
  <c r="AK10" i="16"/>
  <c r="AL10" i="16" s="1"/>
  <c r="AI10" i="16"/>
  <c r="AJ10" i="16" s="1"/>
  <c r="AG10" i="16"/>
  <c r="AH10" i="16" s="1"/>
  <c r="AE10" i="16"/>
  <c r="AF10" i="16" s="1"/>
  <c r="AC10" i="16"/>
  <c r="AD10" i="16" s="1"/>
  <c r="AA10" i="16"/>
  <c r="AB10" i="16" s="1"/>
  <c r="Y10" i="16"/>
  <c r="Z10" i="16" s="1"/>
  <c r="W10" i="16"/>
  <c r="X10" i="16" s="1"/>
  <c r="U10" i="16"/>
  <c r="V10" i="16" s="1"/>
  <c r="S10" i="16"/>
  <c r="T10" i="16" s="1"/>
  <c r="Q10" i="16"/>
  <c r="R10" i="16" s="1"/>
  <c r="O10" i="16"/>
  <c r="P10" i="16" s="1"/>
  <c r="M10" i="16"/>
  <c r="N10" i="16" s="1"/>
  <c r="K10" i="16"/>
  <c r="I10" i="16"/>
  <c r="J10" i="16" s="1"/>
  <c r="G10" i="16"/>
  <c r="H10" i="16" s="1"/>
  <c r="E10" i="16"/>
  <c r="F10" i="16" s="1"/>
  <c r="C10" i="16"/>
  <c r="AK9" i="16"/>
  <c r="AL9" i="16" s="1"/>
  <c r="AI9" i="16"/>
  <c r="AJ9" i="16" s="1"/>
  <c r="AG9" i="16"/>
  <c r="AH9" i="16" s="1"/>
  <c r="AE9" i="16"/>
  <c r="AF9" i="16" s="1"/>
  <c r="AC9" i="16"/>
  <c r="AD9" i="16" s="1"/>
  <c r="AA9" i="16"/>
  <c r="AB9" i="16" s="1"/>
  <c r="Y9" i="16"/>
  <c r="Z9" i="16" s="1"/>
  <c r="W9" i="16"/>
  <c r="X9" i="16" s="1"/>
  <c r="U9" i="16"/>
  <c r="V9" i="16" s="1"/>
  <c r="S9" i="16"/>
  <c r="T9" i="16" s="1"/>
  <c r="Q9" i="16"/>
  <c r="R9" i="16" s="1"/>
  <c r="O9" i="16"/>
  <c r="P9" i="16" s="1"/>
  <c r="M9" i="16"/>
  <c r="K9" i="16"/>
  <c r="L9" i="16" s="1"/>
  <c r="I9" i="16"/>
  <c r="J9" i="16" s="1"/>
  <c r="G9" i="16"/>
  <c r="H9" i="16" s="1"/>
  <c r="E9" i="16"/>
  <c r="F9" i="16" s="1"/>
  <c r="C9" i="16"/>
  <c r="D9" i="16" s="1"/>
  <c r="AK8" i="16"/>
  <c r="AL8" i="16" s="1"/>
  <c r="AI8" i="16"/>
  <c r="AJ8" i="16" s="1"/>
  <c r="AG8" i="16"/>
  <c r="AH8" i="16" s="1"/>
  <c r="AE8" i="16"/>
  <c r="AF8" i="16" s="1"/>
  <c r="AC8" i="16"/>
  <c r="AD8" i="16" s="1"/>
  <c r="AA8" i="16"/>
  <c r="AB8" i="16" s="1"/>
  <c r="Y8" i="16"/>
  <c r="Z8" i="16" s="1"/>
  <c r="W8" i="16"/>
  <c r="X8" i="16" s="1"/>
  <c r="U8" i="16"/>
  <c r="V8" i="16" s="1"/>
  <c r="S8" i="16"/>
  <c r="T8" i="16" s="1"/>
  <c r="Q8" i="16"/>
  <c r="R8" i="16" s="1"/>
  <c r="O8" i="16"/>
  <c r="P8" i="16" s="1"/>
  <c r="M8" i="16"/>
  <c r="N8" i="16" s="1"/>
  <c r="K8" i="16"/>
  <c r="L8" i="16" s="1"/>
  <c r="I8" i="16"/>
  <c r="J8" i="16" s="1"/>
  <c r="G8" i="16"/>
  <c r="H8" i="16" s="1"/>
  <c r="E8" i="16"/>
  <c r="F8" i="16" s="1"/>
  <c r="C8" i="16"/>
  <c r="AK7" i="16"/>
  <c r="AL7" i="16" s="1"/>
  <c r="AI7" i="16"/>
  <c r="AJ7" i="16" s="1"/>
  <c r="AG7" i="16"/>
  <c r="AH7" i="16" s="1"/>
  <c r="AE7" i="16"/>
  <c r="AF7" i="16" s="1"/>
  <c r="AC7" i="16"/>
  <c r="AD7" i="16" s="1"/>
  <c r="AA7" i="16"/>
  <c r="AB7" i="16" s="1"/>
  <c r="Y7" i="16"/>
  <c r="Z7" i="16" s="1"/>
  <c r="W7" i="16"/>
  <c r="X7" i="16" s="1"/>
  <c r="U7" i="16"/>
  <c r="V7" i="16" s="1"/>
  <c r="S7" i="16"/>
  <c r="T7" i="16" s="1"/>
  <c r="Q7" i="16"/>
  <c r="R7" i="16" s="1"/>
  <c r="O7" i="16"/>
  <c r="P7" i="16" s="1"/>
  <c r="M7" i="16"/>
  <c r="N7" i="16" s="1"/>
  <c r="K7" i="16"/>
  <c r="L7" i="16" s="1"/>
  <c r="I7" i="16"/>
  <c r="J7" i="16" s="1"/>
  <c r="G7" i="16"/>
  <c r="H7" i="16" s="1"/>
  <c r="E7" i="16"/>
  <c r="F7" i="16" s="1"/>
  <c r="C7" i="16"/>
  <c r="D7" i="16" s="1"/>
  <c r="AK6" i="16"/>
  <c r="AL6" i="16" s="1"/>
  <c r="AI6" i="16"/>
  <c r="AJ6" i="16" s="1"/>
  <c r="AG6" i="16"/>
  <c r="AH6" i="16" s="1"/>
  <c r="AE6" i="16"/>
  <c r="AF6" i="16" s="1"/>
  <c r="AC6" i="16"/>
  <c r="AD6" i="16" s="1"/>
  <c r="AA6" i="16"/>
  <c r="AB6" i="16" s="1"/>
  <c r="Y6" i="16"/>
  <c r="Z6" i="16" s="1"/>
  <c r="W6" i="16"/>
  <c r="X6" i="16" s="1"/>
  <c r="U6" i="16"/>
  <c r="V6" i="16" s="1"/>
  <c r="S6" i="16"/>
  <c r="T6" i="16" s="1"/>
  <c r="Q6" i="16"/>
  <c r="R6" i="16" s="1"/>
  <c r="O6" i="16"/>
  <c r="P6" i="16" s="1"/>
  <c r="M6" i="16"/>
  <c r="N6" i="16" s="1"/>
  <c r="K6" i="16"/>
  <c r="L6" i="16" s="1"/>
  <c r="I6" i="16"/>
  <c r="J6" i="16" s="1"/>
  <c r="G6" i="16"/>
  <c r="H6" i="16" s="1"/>
  <c r="E6" i="16"/>
  <c r="F6" i="16" s="1"/>
  <c r="C6" i="16"/>
  <c r="AK5" i="16"/>
  <c r="AL5" i="16" s="1"/>
  <c r="AI5" i="16"/>
  <c r="AJ5" i="16" s="1"/>
  <c r="AG5" i="16"/>
  <c r="AH5" i="16" s="1"/>
  <c r="AE5" i="16"/>
  <c r="AF5" i="16" s="1"/>
  <c r="AC5" i="16"/>
  <c r="AD5" i="16" s="1"/>
  <c r="AA5" i="16"/>
  <c r="AB5" i="16" s="1"/>
  <c r="Y5" i="16"/>
  <c r="Z5" i="16" s="1"/>
  <c r="W5" i="16"/>
  <c r="X5" i="16" s="1"/>
  <c r="U5" i="16"/>
  <c r="V5" i="16" s="1"/>
  <c r="S5" i="16"/>
  <c r="T5" i="16" s="1"/>
  <c r="Q5" i="16"/>
  <c r="R5" i="16" s="1"/>
  <c r="O5" i="16"/>
  <c r="P5" i="16" s="1"/>
  <c r="M5" i="16"/>
  <c r="N5" i="16" s="1"/>
  <c r="K5" i="16"/>
  <c r="L5" i="16" s="1"/>
  <c r="I5" i="16"/>
  <c r="J5" i="16" s="1"/>
  <c r="G5" i="16"/>
  <c r="H5" i="16" s="1"/>
  <c r="E5" i="16"/>
  <c r="F5" i="16" s="1"/>
  <c r="C5" i="16"/>
  <c r="AH14" i="16"/>
  <c r="T14" i="16"/>
  <c r="N9" i="16"/>
  <c r="L12" i="16"/>
  <c r="L10" i="16"/>
  <c r="J12" i="16"/>
  <c r="A6" i="16"/>
  <c r="A7" i="16" s="1"/>
  <c r="A8" i="16" s="1"/>
  <c r="A9" i="16" s="1"/>
  <c r="A10" i="16" s="1"/>
  <c r="A11" i="16" s="1"/>
  <c r="A12" i="16" s="1"/>
  <c r="A13" i="16" s="1"/>
  <c r="A14" i="16" s="1"/>
  <c r="A15" i="16" s="1"/>
  <c r="A16" i="16" s="1"/>
  <c r="A17" i="16" s="1"/>
  <c r="A18" i="16" s="1"/>
  <c r="A19" i="16" s="1"/>
  <c r="A20" i="16" s="1"/>
  <c r="AK17" i="15"/>
  <c r="AL17" i="15" s="1"/>
  <c r="AI17" i="15"/>
  <c r="AJ17" i="15" s="1"/>
  <c r="AG17" i="15"/>
  <c r="AH17" i="15" s="1"/>
  <c r="AE17" i="15"/>
  <c r="AF17" i="15" s="1"/>
  <c r="AC17" i="15"/>
  <c r="AD17" i="15" s="1"/>
  <c r="AA17" i="15"/>
  <c r="AB17" i="15" s="1"/>
  <c r="Y17" i="15"/>
  <c r="Z17" i="15" s="1"/>
  <c r="W17" i="15"/>
  <c r="X17" i="15" s="1"/>
  <c r="U17" i="15"/>
  <c r="V17" i="15" s="1"/>
  <c r="S17" i="15"/>
  <c r="T17" i="15" s="1"/>
  <c r="Q17" i="15"/>
  <c r="R17" i="15" s="1"/>
  <c r="O17" i="15"/>
  <c r="P17" i="15" s="1"/>
  <c r="M17" i="15"/>
  <c r="N17" i="15" s="1"/>
  <c r="K17" i="15"/>
  <c r="I17" i="15"/>
  <c r="G17" i="15"/>
  <c r="H17" i="15" s="1"/>
  <c r="E17" i="15"/>
  <c r="C17" i="15"/>
  <c r="AK16" i="15"/>
  <c r="AL16" i="15" s="1"/>
  <c r="AI16" i="15"/>
  <c r="AJ16" i="15" s="1"/>
  <c r="AG16" i="15"/>
  <c r="AH16" i="15" s="1"/>
  <c r="AE16" i="15"/>
  <c r="AF16" i="15" s="1"/>
  <c r="AC16" i="15"/>
  <c r="AD16" i="15" s="1"/>
  <c r="AA16" i="15"/>
  <c r="AB16" i="15" s="1"/>
  <c r="Y16" i="15"/>
  <c r="Z16" i="15" s="1"/>
  <c r="W16" i="15"/>
  <c r="X16" i="15" s="1"/>
  <c r="U16" i="15"/>
  <c r="V16" i="15" s="1"/>
  <c r="S16" i="15"/>
  <c r="T16" i="15" s="1"/>
  <c r="Q16" i="15"/>
  <c r="R16" i="15" s="1"/>
  <c r="O16" i="15"/>
  <c r="P16" i="15" s="1"/>
  <c r="M16" i="15"/>
  <c r="N16" i="15" s="1"/>
  <c r="K16" i="15"/>
  <c r="L16" i="15" s="1"/>
  <c r="I16" i="15"/>
  <c r="J16" i="15" s="1"/>
  <c r="G16" i="15"/>
  <c r="E16" i="15"/>
  <c r="F16" i="15" s="1"/>
  <c r="C16" i="15"/>
  <c r="D16" i="15" s="1"/>
  <c r="AK15" i="15"/>
  <c r="AL15" i="15" s="1"/>
  <c r="AI15" i="15"/>
  <c r="AJ15" i="15" s="1"/>
  <c r="AG15" i="15"/>
  <c r="AH15" i="15" s="1"/>
  <c r="AE15" i="15"/>
  <c r="AF15" i="15" s="1"/>
  <c r="AC15" i="15"/>
  <c r="AD15" i="15" s="1"/>
  <c r="AA15" i="15"/>
  <c r="AB15" i="15" s="1"/>
  <c r="Y15" i="15"/>
  <c r="Z15" i="15" s="1"/>
  <c r="W15" i="15"/>
  <c r="X15" i="15" s="1"/>
  <c r="U15" i="15"/>
  <c r="V15" i="15" s="1"/>
  <c r="S15" i="15"/>
  <c r="T15" i="15" s="1"/>
  <c r="Q15" i="15"/>
  <c r="R15" i="15" s="1"/>
  <c r="O15" i="15"/>
  <c r="P15" i="15" s="1"/>
  <c r="M15" i="15"/>
  <c r="N15" i="15" s="1"/>
  <c r="K15" i="15"/>
  <c r="L15" i="15" s="1"/>
  <c r="I15" i="15"/>
  <c r="J15" i="15" s="1"/>
  <c r="G15" i="15"/>
  <c r="H15" i="15" s="1"/>
  <c r="E15" i="15"/>
  <c r="F15" i="15" s="1"/>
  <c r="C15" i="15"/>
  <c r="AK14" i="15"/>
  <c r="AL14" i="15" s="1"/>
  <c r="AI14" i="15"/>
  <c r="AJ14" i="15" s="1"/>
  <c r="AG14" i="15"/>
  <c r="AH14" i="15" s="1"/>
  <c r="AE14" i="15"/>
  <c r="AC14" i="15"/>
  <c r="AD14" i="15" s="1"/>
  <c r="AA14" i="15"/>
  <c r="AB14" i="15" s="1"/>
  <c r="Y14" i="15"/>
  <c r="Z14" i="15" s="1"/>
  <c r="W14" i="15"/>
  <c r="X14" i="15" s="1"/>
  <c r="U14" i="15"/>
  <c r="V14" i="15" s="1"/>
  <c r="S14" i="15"/>
  <c r="T14" i="15" s="1"/>
  <c r="Q14" i="15"/>
  <c r="R14" i="15" s="1"/>
  <c r="O14" i="15"/>
  <c r="P14" i="15" s="1"/>
  <c r="M14" i="15"/>
  <c r="N14" i="15" s="1"/>
  <c r="K14" i="15"/>
  <c r="L14" i="15" s="1"/>
  <c r="I14" i="15"/>
  <c r="J14" i="15" s="1"/>
  <c r="G14" i="15"/>
  <c r="H14" i="15" s="1"/>
  <c r="E14" i="15"/>
  <c r="F14" i="15" s="1"/>
  <c r="C14" i="15"/>
  <c r="D14" i="15" s="1"/>
  <c r="AK13" i="15"/>
  <c r="AL13" i="15" s="1"/>
  <c r="AI13" i="15"/>
  <c r="AJ13" i="15" s="1"/>
  <c r="AG13" i="15"/>
  <c r="AH13" i="15" s="1"/>
  <c r="AE13" i="15"/>
  <c r="AF13" i="15" s="1"/>
  <c r="AC13" i="15"/>
  <c r="AD13" i="15" s="1"/>
  <c r="AA13" i="15"/>
  <c r="AB13" i="15" s="1"/>
  <c r="Y13" i="15"/>
  <c r="Z13" i="15" s="1"/>
  <c r="W13" i="15"/>
  <c r="X13" i="15" s="1"/>
  <c r="U13" i="15"/>
  <c r="V13" i="15" s="1"/>
  <c r="S13" i="15"/>
  <c r="T13" i="15" s="1"/>
  <c r="Q13" i="15"/>
  <c r="R13" i="15" s="1"/>
  <c r="O13" i="15"/>
  <c r="P13" i="15" s="1"/>
  <c r="M13" i="15"/>
  <c r="N13" i="15" s="1"/>
  <c r="K13" i="15"/>
  <c r="L13" i="15" s="1"/>
  <c r="I13" i="15"/>
  <c r="J13" i="15" s="1"/>
  <c r="G13" i="15"/>
  <c r="H13" i="15" s="1"/>
  <c r="E13" i="15"/>
  <c r="F13" i="15" s="1"/>
  <c r="C13" i="15"/>
  <c r="AK12" i="15"/>
  <c r="AL12" i="15" s="1"/>
  <c r="AI12" i="15"/>
  <c r="AJ12" i="15" s="1"/>
  <c r="AG12" i="15"/>
  <c r="AH12" i="15" s="1"/>
  <c r="AE12" i="15"/>
  <c r="AF12" i="15" s="1"/>
  <c r="AC12" i="15"/>
  <c r="AD12" i="15" s="1"/>
  <c r="AA12" i="15"/>
  <c r="AB12" i="15" s="1"/>
  <c r="Y12" i="15"/>
  <c r="Z12" i="15" s="1"/>
  <c r="W12" i="15"/>
  <c r="X12" i="15" s="1"/>
  <c r="U12" i="15"/>
  <c r="V12" i="15" s="1"/>
  <c r="S12" i="15"/>
  <c r="T12" i="15" s="1"/>
  <c r="Q12" i="15"/>
  <c r="R12" i="15" s="1"/>
  <c r="O12" i="15"/>
  <c r="P12" i="15" s="1"/>
  <c r="M12" i="15"/>
  <c r="N12" i="15" s="1"/>
  <c r="K12" i="15"/>
  <c r="L12" i="15" s="1"/>
  <c r="I12" i="15"/>
  <c r="J12" i="15" s="1"/>
  <c r="G12" i="15"/>
  <c r="H12" i="15" s="1"/>
  <c r="E12" i="15"/>
  <c r="F12" i="15" s="1"/>
  <c r="C12" i="15"/>
  <c r="D12" i="15" s="1"/>
  <c r="AK11" i="15"/>
  <c r="AL11" i="15" s="1"/>
  <c r="AI11" i="15"/>
  <c r="AJ11" i="15" s="1"/>
  <c r="AG11" i="15"/>
  <c r="AH11" i="15" s="1"/>
  <c r="AE11" i="15"/>
  <c r="AF11" i="15" s="1"/>
  <c r="AC11" i="15"/>
  <c r="AD11" i="15" s="1"/>
  <c r="AA11" i="15"/>
  <c r="AB11" i="15" s="1"/>
  <c r="Y11" i="15"/>
  <c r="Z11" i="15" s="1"/>
  <c r="W11" i="15"/>
  <c r="X11" i="15" s="1"/>
  <c r="U11" i="15"/>
  <c r="V11" i="15" s="1"/>
  <c r="S11" i="15"/>
  <c r="T11" i="15" s="1"/>
  <c r="Q11" i="15"/>
  <c r="R11" i="15" s="1"/>
  <c r="O11" i="15"/>
  <c r="P11" i="15" s="1"/>
  <c r="M11" i="15"/>
  <c r="N11" i="15" s="1"/>
  <c r="K11" i="15"/>
  <c r="L11" i="15" s="1"/>
  <c r="I11" i="15"/>
  <c r="J11" i="15" s="1"/>
  <c r="G11" i="15"/>
  <c r="H11" i="15" s="1"/>
  <c r="E11" i="15"/>
  <c r="F11" i="15" s="1"/>
  <c r="C11" i="15"/>
  <c r="AK10" i="15"/>
  <c r="AL10" i="15" s="1"/>
  <c r="AI10" i="15"/>
  <c r="AJ10" i="15" s="1"/>
  <c r="AG10" i="15"/>
  <c r="AH10" i="15" s="1"/>
  <c r="AE10" i="15"/>
  <c r="AF10" i="15" s="1"/>
  <c r="AC10" i="15"/>
  <c r="AD10" i="15" s="1"/>
  <c r="AA10" i="15"/>
  <c r="AB10" i="15" s="1"/>
  <c r="Y10" i="15"/>
  <c r="Z10" i="15" s="1"/>
  <c r="W10" i="15"/>
  <c r="X10" i="15" s="1"/>
  <c r="U10" i="15"/>
  <c r="V10" i="15" s="1"/>
  <c r="S10" i="15"/>
  <c r="T10" i="15" s="1"/>
  <c r="Q10" i="15"/>
  <c r="R10" i="15" s="1"/>
  <c r="O10" i="15"/>
  <c r="P10" i="15" s="1"/>
  <c r="M10" i="15"/>
  <c r="K10" i="15"/>
  <c r="L10" i="15" s="1"/>
  <c r="I10" i="15"/>
  <c r="G10" i="15"/>
  <c r="H10" i="15" s="1"/>
  <c r="E10" i="15"/>
  <c r="F10" i="15" s="1"/>
  <c r="C10" i="15"/>
  <c r="D10" i="15" s="1"/>
  <c r="AK9" i="15"/>
  <c r="AL9" i="15" s="1"/>
  <c r="AI9" i="15"/>
  <c r="AJ9" i="15" s="1"/>
  <c r="AG9" i="15"/>
  <c r="AH9" i="15" s="1"/>
  <c r="AE9" i="15"/>
  <c r="AF9" i="15" s="1"/>
  <c r="AC9" i="15"/>
  <c r="AD9" i="15" s="1"/>
  <c r="AA9" i="15"/>
  <c r="AB9" i="15" s="1"/>
  <c r="Y9" i="15"/>
  <c r="Z9" i="15" s="1"/>
  <c r="W9" i="15"/>
  <c r="X9" i="15" s="1"/>
  <c r="U9" i="15"/>
  <c r="V9" i="15" s="1"/>
  <c r="S9" i="15"/>
  <c r="T9" i="15" s="1"/>
  <c r="Q9" i="15"/>
  <c r="R9" i="15" s="1"/>
  <c r="O9" i="15"/>
  <c r="P9" i="15" s="1"/>
  <c r="M9" i="15"/>
  <c r="N9" i="15" s="1"/>
  <c r="K9" i="15"/>
  <c r="L9" i="15" s="1"/>
  <c r="I9" i="15"/>
  <c r="J9" i="15" s="1"/>
  <c r="G9" i="15"/>
  <c r="H9" i="15" s="1"/>
  <c r="E9" i="15"/>
  <c r="F9" i="15" s="1"/>
  <c r="C9" i="15"/>
  <c r="AK8" i="15"/>
  <c r="AL8" i="15" s="1"/>
  <c r="AI8" i="15"/>
  <c r="AJ8" i="15" s="1"/>
  <c r="AG8" i="15"/>
  <c r="AH8" i="15" s="1"/>
  <c r="AE8" i="15"/>
  <c r="AF8" i="15" s="1"/>
  <c r="AC8" i="15"/>
  <c r="AD8" i="15" s="1"/>
  <c r="AA8" i="15"/>
  <c r="AB8" i="15" s="1"/>
  <c r="Y8" i="15"/>
  <c r="Z8" i="15" s="1"/>
  <c r="W8" i="15"/>
  <c r="X8" i="15" s="1"/>
  <c r="U8" i="15"/>
  <c r="V8" i="15" s="1"/>
  <c r="S8" i="15"/>
  <c r="T8" i="15" s="1"/>
  <c r="Q8" i="15"/>
  <c r="R8" i="15" s="1"/>
  <c r="O8" i="15"/>
  <c r="P8" i="15" s="1"/>
  <c r="M8" i="15"/>
  <c r="N8" i="15" s="1"/>
  <c r="K8" i="15"/>
  <c r="L8" i="15" s="1"/>
  <c r="I8" i="15"/>
  <c r="J8" i="15" s="1"/>
  <c r="G8" i="15"/>
  <c r="H8" i="15" s="1"/>
  <c r="E8" i="15"/>
  <c r="F8" i="15" s="1"/>
  <c r="C8" i="15"/>
  <c r="D8" i="15" s="1"/>
  <c r="AK7" i="15"/>
  <c r="AL7" i="15" s="1"/>
  <c r="AI7" i="15"/>
  <c r="AJ7" i="15" s="1"/>
  <c r="AG7" i="15"/>
  <c r="AH7" i="15" s="1"/>
  <c r="AE7" i="15"/>
  <c r="AF7" i="15" s="1"/>
  <c r="AC7" i="15"/>
  <c r="AD7" i="15" s="1"/>
  <c r="AA7" i="15"/>
  <c r="AB7" i="15" s="1"/>
  <c r="Y7" i="15"/>
  <c r="Z7" i="15" s="1"/>
  <c r="W7" i="15"/>
  <c r="X7" i="15" s="1"/>
  <c r="U7" i="15"/>
  <c r="V7" i="15" s="1"/>
  <c r="S7" i="15"/>
  <c r="T7" i="15" s="1"/>
  <c r="Q7" i="15"/>
  <c r="R7" i="15" s="1"/>
  <c r="O7" i="15"/>
  <c r="P7" i="15" s="1"/>
  <c r="M7" i="15"/>
  <c r="N7" i="15" s="1"/>
  <c r="K7" i="15"/>
  <c r="L7" i="15" s="1"/>
  <c r="I7" i="15"/>
  <c r="J7" i="15" s="1"/>
  <c r="G7" i="15"/>
  <c r="H7" i="15" s="1"/>
  <c r="E7" i="15"/>
  <c r="F7" i="15" s="1"/>
  <c r="C7" i="15"/>
  <c r="AK6" i="15"/>
  <c r="AL6" i="15" s="1"/>
  <c r="AI6" i="15"/>
  <c r="AJ6" i="15" s="1"/>
  <c r="AG6" i="15"/>
  <c r="AH6" i="15" s="1"/>
  <c r="AE6" i="15"/>
  <c r="AF6" i="15" s="1"/>
  <c r="AC6" i="15"/>
  <c r="AD6" i="15" s="1"/>
  <c r="AA6" i="15"/>
  <c r="AB6" i="15" s="1"/>
  <c r="Y6" i="15"/>
  <c r="Z6" i="15" s="1"/>
  <c r="W6" i="15"/>
  <c r="X6" i="15" s="1"/>
  <c r="U6" i="15"/>
  <c r="V6" i="15" s="1"/>
  <c r="S6" i="15"/>
  <c r="T6" i="15" s="1"/>
  <c r="Q6" i="15"/>
  <c r="R6" i="15" s="1"/>
  <c r="O6" i="15"/>
  <c r="P6" i="15" s="1"/>
  <c r="M6" i="15"/>
  <c r="N6" i="15" s="1"/>
  <c r="K6" i="15"/>
  <c r="L6" i="15" s="1"/>
  <c r="I6" i="15"/>
  <c r="J6" i="15" s="1"/>
  <c r="G6" i="15"/>
  <c r="H6" i="15" s="1"/>
  <c r="E6" i="15"/>
  <c r="F6" i="15" s="1"/>
  <c r="C6" i="15"/>
  <c r="D6" i="15" s="1"/>
  <c r="AK5" i="15"/>
  <c r="AI5" i="15"/>
  <c r="AJ5" i="15" s="1"/>
  <c r="AG5" i="15"/>
  <c r="AE5" i="15"/>
  <c r="AC5" i="15"/>
  <c r="AD5" i="15" s="1"/>
  <c r="AA5" i="15"/>
  <c r="Y5" i="15"/>
  <c r="W5" i="15"/>
  <c r="X5" i="15" s="1"/>
  <c r="U5" i="15"/>
  <c r="S5" i="15"/>
  <c r="Q5" i="15"/>
  <c r="O5" i="15"/>
  <c r="M5" i="15"/>
  <c r="K5" i="15"/>
  <c r="I5" i="15"/>
  <c r="G5" i="15"/>
  <c r="H5" i="15" s="1"/>
  <c r="E5" i="15"/>
  <c r="C5" i="15"/>
  <c r="L17" i="15"/>
  <c r="J17" i="15"/>
  <c r="H16" i="15"/>
  <c r="AF14" i="15"/>
  <c r="N10" i="15"/>
  <c r="J10" i="15"/>
  <c r="A6" i="15"/>
  <c r="A7" i="15" s="1"/>
  <c r="A8" i="15" s="1"/>
  <c r="A9" i="15" s="1"/>
  <c r="A10" i="15" s="1"/>
  <c r="A11" i="15" s="1"/>
  <c r="A12" i="15" s="1"/>
  <c r="A13" i="15" s="1"/>
  <c r="A14" i="15" s="1"/>
  <c r="A15" i="15" s="1"/>
  <c r="A16" i="15" s="1"/>
  <c r="A17" i="15" s="1"/>
  <c r="A6" i="12"/>
  <c r="A7" i="12" s="1"/>
  <c r="A8" i="12" s="1"/>
  <c r="A9" i="12" s="1"/>
  <c r="A10" i="12" s="1"/>
  <c r="A11" i="12" s="1"/>
  <c r="A12" i="12" s="1"/>
  <c r="A13" i="12" s="1"/>
  <c r="A14" i="12" s="1"/>
  <c r="A15" i="12" s="1"/>
  <c r="A16" i="12" s="1"/>
  <c r="A17" i="12" s="1"/>
  <c r="A18" i="12" s="1"/>
  <c r="AK18" i="12"/>
  <c r="AK17" i="12"/>
  <c r="AK16" i="12"/>
  <c r="AK15" i="12"/>
  <c r="AK14" i="12"/>
  <c r="AK13" i="12"/>
  <c r="AK12" i="12"/>
  <c r="AK11" i="12"/>
  <c r="AK10" i="12"/>
  <c r="AK9" i="12"/>
  <c r="AK8" i="12"/>
  <c r="AK7" i="12"/>
  <c r="AK6" i="12"/>
  <c r="AK5" i="12"/>
  <c r="AI18" i="12"/>
  <c r="AI17" i="12"/>
  <c r="AI16" i="12"/>
  <c r="AI15" i="12"/>
  <c r="AI14" i="12"/>
  <c r="AI13" i="12"/>
  <c r="AI12" i="12"/>
  <c r="AI11" i="12"/>
  <c r="AI10" i="12"/>
  <c r="AI9" i="12"/>
  <c r="AI8" i="12"/>
  <c r="AI7" i="12"/>
  <c r="AI6" i="12"/>
  <c r="AI5" i="12"/>
  <c r="AG18" i="12"/>
  <c r="AG17" i="12"/>
  <c r="AG16" i="12"/>
  <c r="AG15" i="12"/>
  <c r="AG14" i="12"/>
  <c r="AG13" i="12"/>
  <c r="AG12" i="12"/>
  <c r="AG11" i="12"/>
  <c r="AG10" i="12"/>
  <c r="AG9" i="12"/>
  <c r="AG8" i="12"/>
  <c r="AG7" i="12"/>
  <c r="AG6" i="12"/>
  <c r="AG5" i="12"/>
  <c r="AE18" i="12"/>
  <c r="AF18" i="12" s="1"/>
  <c r="AE17" i="12"/>
  <c r="AF17" i="12" s="1"/>
  <c r="AE16" i="12"/>
  <c r="AF16" i="12" s="1"/>
  <c r="AE15" i="12"/>
  <c r="AF15" i="12" s="1"/>
  <c r="AE14" i="12"/>
  <c r="AF14" i="12" s="1"/>
  <c r="AE13" i="12"/>
  <c r="AF13" i="12" s="1"/>
  <c r="AE12" i="12"/>
  <c r="AF12" i="12" s="1"/>
  <c r="AE11" i="12"/>
  <c r="AE10" i="12"/>
  <c r="AF10" i="12" s="1"/>
  <c r="AE9" i="12"/>
  <c r="AF9" i="12" s="1"/>
  <c r="AE8" i="12"/>
  <c r="AF8" i="12" s="1"/>
  <c r="AE7" i="12"/>
  <c r="AF7" i="12" s="1"/>
  <c r="AE6" i="12"/>
  <c r="AF6" i="12" s="1"/>
  <c r="AE5" i="12"/>
  <c r="AC18" i="12"/>
  <c r="AC17" i="12"/>
  <c r="AC16" i="12"/>
  <c r="AC15" i="12"/>
  <c r="AC14" i="12"/>
  <c r="AC13" i="12"/>
  <c r="AC12" i="12"/>
  <c r="AC11" i="12"/>
  <c r="AC10" i="12"/>
  <c r="AC9" i="12"/>
  <c r="AC8" i="12"/>
  <c r="AC7" i="12"/>
  <c r="AC6" i="12"/>
  <c r="AC5" i="12"/>
  <c r="AA18" i="12"/>
  <c r="AA17" i="12"/>
  <c r="AA16" i="12"/>
  <c r="AA15" i="12"/>
  <c r="AA14" i="12"/>
  <c r="AA13" i="12"/>
  <c r="AA12" i="12"/>
  <c r="AA11" i="12"/>
  <c r="AA10" i="12"/>
  <c r="AA9" i="12"/>
  <c r="AA8" i="12"/>
  <c r="AA7" i="12"/>
  <c r="AA6" i="12"/>
  <c r="AA5" i="12"/>
  <c r="Y18" i="12"/>
  <c r="Y17" i="12"/>
  <c r="Y16" i="12"/>
  <c r="Y15" i="12"/>
  <c r="Y14" i="12"/>
  <c r="Y13" i="12"/>
  <c r="Y12" i="12"/>
  <c r="Y11" i="12"/>
  <c r="Y10" i="12"/>
  <c r="Y9" i="12"/>
  <c r="Y8" i="12"/>
  <c r="Y7" i="12"/>
  <c r="Y6" i="12"/>
  <c r="Y5" i="12"/>
  <c r="W18" i="12"/>
  <c r="X18" i="12" s="1"/>
  <c r="W17" i="12"/>
  <c r="X17" i="12" s="1"/>
  <c r="W16" i="12"/>
  <c r="X16" i="12" s="1"/>
  <c r="W15" i="12"/>
  <c r="X15" i="12" s="1"/>
  <c r="W14" i="12"/>
  <c r="X14" i="12" s="1"/>
  <c r="W13" i="12"/>
  <c r="X13" i="12" s="1"/>
  <c r="W12" i="12"/>
  <c r="X12" i="12" s="1"/>
  <c r="W11" i="12"/>
  <c r="X11" i="12" s="1"/>
  <c r="W10" i="12"/>
  <c r="X10" i="12" s="1"/>
  <c r="W9" i="12"/>
  <c r="X9" i="12" s="1"/>
  <c r="W8" i="12"/>
  <c r="X8" i="12" s="1"/>
  <c r="W7" i="12"/>
  <c r="X7" i="12" s="1"/>
  <c r="W6" i="12"/>
  <c r="X6" i="12" s="1"/>
  <c r="W5" i="12"/>
  <c r="X5" i="12" s="1"/>
  <c r="U18" i="12"/>
  <c r="U17" i="12"/>
  <c r="U16" i="12"/>
  <c r="U15" i="12"/>
  <c r="U14" i="12"/>
  <c r="U13" i="12"/>
  <c r="U12" i="12"/>
  <c r="U11" i="12"/>
  <c r="U10" i="12"/>
  <c r="U9" i="12"/>
  <c r="U8" i="12"/>
  <c r="U7" i="12"/>
  <c r="U6" i="12"/>
  <c r="U5" i="12"/>
  <c r="S18" i="12"/>
  <c r="S17" i="12"/>
  <c r="S16" i="12"/>
  <c r="S15" i="12"/>
  <c r="S14" i="12"/>
  <c r="S13" i="12"/>
  <c r="S12" i="12"/>
  <c r="S11" i="12"/>
  <c r="S10" i="12"/>
  <c r="S9" i="12"/>
  <c r="S8" i="12"/>
  <c r="S7" i="12"/>
  <c r="S6" i="12"/>
  <c r="S5" i="12"/>
  <c r="Q18" i="12"/>
  <c r="Q17" i="12"/>
  <c r="Q16" i="12"/>
  <c r="Q15" i="12"/>
  <c r="Q14" i="12"/>
  <c r="Q13" i="12"/>
  <c r="Q12" i="12"/>
  <c r="Q11" i="12"/>
  <c r="Q10" i="12"/>
  <c r="Q9" i="12"/>
  <c r="Q8" i="12"/>
  <c r="Q7" i="12"/>
  <c r="Q6" i="12"/>
  <c r="Q5" i="12"/>
  <c r="O18" i="12"/>
  <c r="O17" i="12"/>
  <c r="O16" i="12"/>
  <c r="O15" i="12"/>
  <c r="O14" i="12"/>
  <c r="O13" i="12"/>
  <c r="O12" i="12"/>
  <c r="O11" i="12"/>
  <c r="O10" i="12"/>
  <c r="O9" i="12"/>
  <c r="O8" i="12"/>
  <c r="O7" i="12"/>
  <c r="O6" i="12"/>
  <c r="O5" i="12"/>
  <c r="M18" i="12"/>
  <c r="M17" i="12"/>
  <c r="M16" i="12"/>
  <c r="M15" i="12"/>
  <c r="M14" i="12"/>
  <c r="M13" i="12"/>
  <c r="M12" i="12"/>
  <c r="M11" i="12"/>
  <c r="M10" i="12"/>
  <c r="M9" i="12"/>
  <c r="M8" i="12"/>
  <c r="M7" i="12"/>
  <c r="M6" i="12"/>
  <c r="M5" i="12"/>
  <c r="K18" i="12"/>
  <c r="K17" i="12"/>
  <c r="K16" i="12"/>
  <c r="K15" i="12"/>
  <c r="K14" i="12"/>
  <c r="K13" i="12"/>
  <c r="K12" i="12"/>
  <c r="K11" i="12"/>
  <c r="K10" i="12"/>
  <c r="K9" i="12"/>
  <c r="K8" i="12"/>
  <c r="K7" i="12"/>
  <c r="K6" i="12"/>
  <c r="K5" i="12"/>
  <c r="I18" i="12"/>
  <c r="J18" i="12" s="1"/>
  <c r="I17" i="12"/>
  <c r="J17" i="12" s="1"/>
  <c r="I16" i="12"/>
  <c r="J16" i="12" s="1"/>
  <c r="I15" i="12"/>
  <c r="J15" i="12" s="1"/>
  <c r="I14" i="12"/>
  <c r="J14" i="12" s="1"/>
  <c r="I13" i="12"/>
  <c r="J13" i="12" s="1"/>
  <c r="I12" i="12"/>
  <c r="J12" i="12" s="1"/>
  <c r="I11" i="12"/>
  <c r="J11" i="12" s="1"/>
  <c r="I10" i="12"/>
  <c r="J10" i="12" s="1"/>
  <c r="I9" i="12"/>
  <c r="J9" i="12" s="1"/>
  <c r="I8" i="12"/>
  <c r="J8" i="12" s="1"/>
  <c r="I7" i="12"/>
  <c r="J7" i="12" s="1"/>
  <c r="I6" i="12"/>
  <c r="J6" i="12" s="1"/>
  <c r="I5" i="12"/>
  <c r="J5" i="12" s="1"/>
  <c r="G18" i="12"/>
  <c r="G17" i="12"/>
  <c r="G16" i="12"/>
  <c r="G15" i="12"/>
  <c r="G14" i="12"/>
  <c r="G13" i="12"/>
  <c r="G12" i="12"/>
  <c r="G11" i="12"/>
  <c r="G10" i="12"/>
  <c r="G9" i="12"/>
  <c r="G8" i="12"/>
  <c r="G7" i="12"/>
  <c r="G6" i="12"/>
  <c r="G5" i="12"/>
  <c r="E18" i="12"/>
  <c r="E17" i="12"/>
  <c r="E16" i="12"/>
  <c r="E15" i="12"/>
  <c r="E14" i="12"/>
  <c r="E13" i="12"/>
  <c r="E12" i="12"/>
  <c r="E11" i="12"/>
  <c r="E10" i="12"/>
  <c r="E9" i="12"/>
  <c r="E8" i="12"/>
  <c r="E7" i="12"/>
  <c r="E6" i="12"/>
  <c r="E5" i="12"/>
  <c r="C6" i="12"/>
  <c r="C7" i="12"/>
  <c r="C8" i="12"/>
  <c r="C9" i="12"/>
  <c r="C10" i="12"/>
  <c r="C11" i="12"/>
  <c r="C12" i="12"/>
  <c r="C13" i="12"/>
  <c r="C14" i="12"/>
  <c r="C15" i="12"/>
  <c r="C16" i="12"/>
  <c r="C17" i="12"/>
  <c r="C18" i="12"/>
  <c r="C5" i="12"/>
  <c r="AF11" i="12"/>
  <c r="M18" i="15" l="1"/>
  <c r="AK23" i="17"/>
  <c r="AG18" i="15"/>
  <c r="O18" i="15"/>
  <c r="AK18" i="15"/>
  <c r="AI21" i="18"/>
  <c r="F17" i="15"/>
  <c r="AM17" i="15"/>
  <c r="AG23" i="17"/>
  <c r="AI23" i="17"/>
  <c r="AA21" i="18"/>
  <c r="S18" i="15"/>
  <c r="AA18" i="15"/>
  <c r="AM19" i="18"/>
  <c r="AM15" i="15"/>
  <c r="C21" i="16"/>
  <c r="AK21" i="18"/>
  <c r="I23" i="17"/>
  <c r="E21" i="18"/>
  <c r="U23" i="17"/>
  <c r="AM21" i="17"/>
  <c r="AN18" i="18"/>
  <c r="AN20" i="18"/>
  <c r="AN16" i="18"/>
  <c r="AM17" i="18"/>
  <c r="AM11" i="18"/>
  <c r="K21" i="18"/>
  <c r="W21" i="18"/>
  <c r="AM9" i="16"/>
  <c r="AM11" i="16"/>
  <c r="AM13" i="16"/>
  <c r="AM15" i="16"/>
  <c r="AM17" i="16"/>
  <c r="AM19" i="16"/>
  <c r="T21" i="18"/>
  <c r="C21" i="18"/>
  <c r="L5" i="18"/>
  <c r="L21" i="18" s="1"/>
  <c r="U21" i="18"/>
  <c r="AC21" i="18"/>
  <c r="AJ5" i="18"/>
  <c r="AJ21" i="18" s="1"/>
  <c r="AM7" i="18"/>
  <c r="AM15" i="18"/>
  <c r="D17" i="18"/>
  <c r="AN17" i="18" s="1"/>
  <c r="D19" i="18"/>
  <c r="AN19" i="18" s="1"/>
  <c r="F11" i="16"/>
  <c r="AN11" i="16" s="1"/>
  <c r="AN18" i="16"/>
  <c r="F5" i="18"/>
  <c r="F21" i="18" s="1"/>
  <c r="O21" i="18"/>
  <c r="X5" i="18"/>
  <c r="X21" i="18" s="1"/>
  <c r="AE21" i="18"/>
  <c r="AL5" i="18"/>
  <c r="AL21" i="18" s="1"/>
  <c r="AM13" i="18"/>
  <c r="AN14" i="15"/>
  <c r="AN16" i="15"/>
  <c r="AN8" i="15"/>
  <c r="AN10" i="15"/>
  <c r="AN12" i="15"/>
  <c r="Q21" i="18"/>
  <c r="Y21" i="18"/>
  <c r="AN7" i="16"/>
  <c r="F13" i="16"/>
  <c r="AN13" i="16" s="1"/>
  <c r="AN20" i="16"/>
  <c r="AM6" i="16"/>
  <c r="AM7" i="16"/>
  <c r="AM8" i="16"/>
  <c r="AN9" i="16"/>
  <c r="AM10" i="16"/>
  <c r="AM12" i="16"/>
  <c r="AM14" i="16"/>
  <c r="AN15" i="16"/>
  <c r="AM16" i="16"/>
  <c r="AN17" i="16"/>
  <c r="AN19" i="16"/>
  <c r="I21" i="18"/>
  <c r="R5" i="18"/>
  <c r="R21" i="18" s="1"/>
  <c r="Z5" i="18"/>
  <c r="Z21" i="18" s="1"/>
  <c r="AG21" i="18"/>
  <c r="N21" i="18"/>
  <c r="AD21" i="18"/>
  <c r="AN14" i="18"/>
  <c r="AN12" i="18"/>
  <c r="H21" i="18"/>
  <c r="AF21" i="18"/>
  <c r="AN10" i="18"/>
  <c r="AN6" i="18"/>
  <c r="AN8" i="18"/>
  <c r="AN9" i="18"/>
  <c r="AM9" i="18"/>
  <c r="D11" i="18"/>
  <c r="AN11" i="18" s="1"/>
  <c r="D13" i="18"/>
  <c r="AN13" i="18" s="1"/>
  <c r="D15" i="18"/>
  <c r="AN15" i="18" s="1"/>
  <c r="AM5" i="18"/>
  <c r="D5" i="18"/>
  <c r="J5" i="18"/>
  <c r="J21" i="18" s="1"/>
  <c r="P5" i="18"/>
  <c r="P21" i="18" s="1"/>
  <c r="V5" i="18"/>
  <c r="V21" i="18" s="1"/>
  <c r="AB5" i="18"/>
  <c r="AB21" i="18" s="1"/>
  <c r="AH5" i="18"/>
  <c r="AH21" i="18" s="1"/>
  <c r="D7" i="18"/>
  <c r="AN7" i="18" s="1"/>
  <c r="AM6" i="18"/>
  <c r="AM8" i="18"/>
  <c r="AM10" i="18"/>
  <c r="AM12" i="18"/>
  <c r="AM14" i="18"/>
  <c r="AM16" i="18"/>
  <c r="AM18" i="18"/>
  <c r="AM20" i="18"/>
  <c r="G21" i="18"/>
  <c r="M21" i="18"/>
  <c r="S21" i="18"/>
  <c r="AN22" i="17"/>
  <c r="AN21" i="17"/>
  <c r="AM22" i="17"/>
  <c r="AM13" i="17"/>
  <c r="AM15" i="17"/>
  <c r="AM17" i="17"/>
  <c r="AM19" i="17"/>
  <c r="AN6" i="15"/>
  <c r="AD23" i="17"/>
  <c r="AM20" i="16"/>
  <c r="AL5" i="17"/>
  <c r="AL23" i="17" s="1"/>
  <c r="D15" i="17"/>
  <c r="AN15" i="17" s="1"/>
  <c r="D17" i="17"/>
  <c r="AN17" i="17" s="1"/>
  <c r="D19" i="17"/>
  <c r="AN19" i="17" s="1"/>
  <c r="N23" i="17"/>
  <c r="Z23" i="17"/>
  <c r="AM7" i="17"/>
  <c r="AM17" i="12"/>
  <c r="AM18" i="16"/>
  <c r="AM5" i="17"/>
  <c r="O23" i="17"/>
  <c r="AA23" i="17"/>
  <c r="AH5" i="17"/>
  <c r="AH23" i="17" s="1"/>
  <c r="AM11" i="17"/>
  <c r="F23" i="17"/>
  <c r="R23" i="17"/>
  <c r="AB23" i="17"/>
  <c r="AM9" i="17"/>
  <c r="AC23" i="17"/>
  <c r="AJ5" i="17"/>
  <c r="AJ23" i="17" s="1"/>
  <c r="AN12" i="17"/>
  <c r="AN14" i="17"/>
  <c r="AN16" i="17"/>
  <c r="AN18" i="17"/>
  <c r="AN20" i="17"/>
  <c r="L23" i="17"/>
  <c r="X23" i="17"/>
  <c r="AF23" i="17"/>
  <c r="AN8" i="17"/>
  <c r="AN6" i="17"/>
  <c r="AN10" i="17"/>
  <c r="H23" i="17"/>
  <c r="T23" i="17"/>
  <c r="D5" i="17"/>
  <c r="J5" i="17"/>
  <c r="J23" i="17" s="1"/>
  <c r="P5" i="17"/>
  <c r="P23" i="17" s="1"/>
  <c r="V5" i="17"/>
  <c r="V23" i="17" s="1"/>
  <c r="D7" i="17"/>
  <c r="AN7" i="17" s="1"/>
  <c r="D9" i="17"/>
  <c r="AN9" i="17" s="1"/>
  <c r="D11" i="17"/>
  <c r="AN11" i="17" s="1"/>
  <c r="D13" i="17"/>
  <c r="AN13" i="17" s="1"/>
  <c r="E23" i="17"/>
  <c r="K23" i="17"/>
  <c r="Q23" i="17"/>
  <c r="W23" i="17"/>
  <c r="AM6" i="17"/>
  <c r="AM8" i="17"/>
  <c r="AM10" i="17"/>
  <c r="AM12" i="17"/>
  <c r="AM14" i="17"/>
  <c r="AM16" i="17"/>
  <c r="AM18" i="17"/>
  <c r="AM20" i="17"/>
  <c r="G23" i="17"/>
  <c r="M23" i="17"/>
  <c r="S23" i="17"/>
  <c r="Y23" i="17"/>
  <c r="AE23" i="17"/>
  <c r="C23" i="17"/>
  <c r="O21" i="16"/>
  <c r="AC21" i="16"/>
  <c r="AM11" i="15"/>
  <c r="Y21" i="16"/>
  <c r="R21" i="16"/>
  <c r="AA21" i="16"/>
  <c r="AI21" i="16"/>
  <c r="D16" i="16"/>
  <c r="AN16" i="16" s="1"/>
  <c r="G21" i="16"/>
  <c r="S21" i="16"/>
  <c r="AJ21" i="16"/>
  <c r="I21" i="16"/>
  <c r="U21" i="16"/>
  <c r="AD21" i="16"/>
  <c r="AK21" i="16"/>
  <c r="AM18" i="12"/>
  <c r="AM6" i="12"/>
  <c r="W21" i="16"/>
  <c r="AE21" i="16"/>
  <c r="AL21" i="16"/>
  <c r="AM14" i="12"/>
  <c r="AM12" i="12"/>
  <c r="AM11" i="12"/>
  <c r="M21" i="16"/>
  <c r="X21" i="16"/>
  <c r="AG21" i="16"/>
  <c r="L21" i="16"/>
  <c r="AH21" i="16"/>
  <c r="D6" i="16"/>
  <c r="AN6" i="16" s="1"/>
  <c r="D8" i="16"/>
  <c r="AN8" i="16" s="1"/>
  <c r="D10" i="16"/>
  <c r="AN10" i="16" s="1"/>
  <c r="D12" i="16"/>
  <c r="AN12" i="16" s="1"/>
  <c r="D14" i="16"/>
  <c r="AN14" i="16" s="1"/>
  <c r="E21" i="16"/>
  <c r="K21" i="16"/>
  <c r="Q21" i="16"/>
  <c r="H21" i="16"/>
  <c r="N21" i="16"/>
  <c r="T21" i="16"/>
  <c r="Z21" i="16"/>
  <c r="AF21" i="16"/>
  <c r="AM5" i="16"/>
  <c r="D5" i="16"/>
  <c r="AN5" i="16" s="1"/>
  <c r="J21" i="16"/>
  <c r="P21" i="16"/>
  <c r="V21" i="16"/>
  <c r="AB21" i="16"/>
  <c r="E18" i="15"/>
  <c r="U18" i="15"/>
  <c r="K18" i="15"/>
  <c r="W18" i="15"/>
  <c r="AE18" i="15"/>
  <c r="Y18" i="15"/>
  <c r="AI18" i="15"/>
  <c r="Q18" i="15"/>
  <c r="AC18" i="15"/>
  <c r="AM5" i="15"/>
  <c r="L5" i="15"/>
  <c r="L18" i="15" s="1"/>
  <c r="R5" i="15"/>
  <c r="R18" i="15" s="1"/>
  <c r="AM10" i="12"/>
  <c r="D17" i="15"/>
  <c r="AM15" i="12"/>
  <c r="AM9" i="12"/>
  <c r="F5" i="15"/>
  <c r="N5" i="15"/>
  <c r="N18" i="15" s="1"/>
  <c r="T5" i="15"/>
  <c r="T18" i="15" s="1"/>
  <c r="Z5" i="15"/>
  <c r="Z18" i="15" s="1"/>
  <c r="AF5" i="15"/>
  <c r="AF18" i="15" s="1"/>
  <c r="AL5" i="15"/>
  <c r="AL18" i="15" s="1"/>
  <c r="AM16" i="12"/>
  <c r="AM8" i="12"/>
  <c r="AM13" i="15"/>
  <c r="AM5" i="12"/>
  <c r="AM13" i="12"/>
  <c r="AM7" i="12"/>
  <c r="I18" i="15"/>
  <c r="P5" i="15"/>
  <c r="P18" i="15" s="1"/>
  <c r="V5" i="15"/>
  <c r="V18" i="15" s="1"/>
  <c r="AB5" i="15"/>
  <c r="AB18" i="15" s="1"/>
  <c r="AH5" i="15"/>
  <c r="AH18" i="15" s="1"/>
  <c r="AM9" i="15"/>
  <c r="AM7" i="15"/>
  <c r="H18" i="15"/>
  <c r="X18" i="15"/>
  <c r="AD18" i="15"/>
  <c r="AJ18" i="15"/>
  <c r="D5" i="15"/>
  <c r="J5" i="15"/>
  <c r="J18" i="15" s="1"/>
  <c r="D7" i="15"/>
  <c r="AN7" i="15" s="1"/>
  <c r="D9" i="15"/>
  <c r="AN9" i="15" s="1"/>
  <c r="D11" i="15"/>
  <c r="AN11" i="15" s="1"/>
  <c r="D13" i="15"/>
  <c r="AN13" i="15" s="1"/>
  <c r="D15" i="15"/>
  <c r="AN15" i="15" s="1"/>
  <c r="AM6" i="15"/>
  <c r="AM8" i="15"/>
  <c r="AM10" i="15"/>
  <c r="AM12" i="15"/>
  <c r="AM14" i="15"/>
  <c r="AM16" i="15"/>
  <c r="G18" i="15"/>
  <c r="C18" i="15"/>
  <c r="AE19" i="12"/>
  <c r="AF5" i="12"/>
  <c r="AF19" i="12" s="1"/>
  <c r="AL18" i="12"/>
  <c r="AJ18" i="12"/>
  <c r="AH18" i="12"/>
  <c r="AD18" i="12"/>
  <c r="AB18" i="12"/>
  <c r="Z18" i="12"/>
  <c r="V18" i="12"/>
  <c r="T18" i="12"/>
  <c r="R18" i="12"/>
  <c r="P18" i="12"/>
  <c r="N18" i="12"/>
  <c r="L18" i="12"/>
  <c r="H18" i="12"/>
  <c r="AL17" i="12"/>
  <c r="AJ17" i="12"/>
  <c r="AH17" i="12"/>
  <c r="AD17" i="12"/>
  <c r="AB17" i="12"/>
  <c r="Z17" i="12"/>
  <c r="V17" i="12"/>
  <c r="T17" i="12"/>
  <c r="R17" i="12"/>
  <c r="P17" i="12"/>
  <c r="N17" i="12"/>
  <c r="L17" i="12"/>
  <c r="H17" i="12"/>
  <c r="AL16" i="12"/>
  <c r="AJ16" i="12"/>
  <c r="AH16" i="12"/>
  <c r="AD16" i="12"/>
  <c r="AB16" i="12"/>
  <c r="Z16" i="12"/>
  <c r="V16" i="12"/>
  <c r="T16" i="12"/>
  <c r="R16" i="12"/>
  <c r="P16" i="12"/>
  <c r="N16" i="12"/>
  <c r="L16" i="12"/>
  <c r="H16" i="12"/>
  <c r="AL15" i="12"/>
  <c r="AJ15" i="12"/>
  <c r="AH15" i="12"/>
  <c r="AD15" i="12"/>
  <c r="AB15" i="12"/>
  <c r="Z15" i="12"/>
  <c r="V15" i="12"/>
  <c r="T15" i="12"/>
  <c r="R15" i="12"/>
  <c r="P15" i="12"/>
  <c r="N15" i="12"/>
  <c r="L15" i="12"/>
  <c r="H15" i="12"/>
  <c r="AL14" i="12"/>
  <c r="AJ14" i="12"/>
  <c r="AH14" i="12"/>
  <c r="AD14" i="12"/>
  <c r="AB14" i="12"/>
  <c r="Z14" i="12"/>
  <c r="V14" i="12"/>
  <c r="T14" i="12"/>
  <c r="R14" i="12"/>
  <c r="P14" i="12"/>
  <c r="N14" i="12"/>
  <c r="L14" i="12"/>
  <c r="H14" i="12"/>
  <c r="AL13" i="12"/>
  <c r="AJ13" i="12"/>
  <c r="AH13" i="12"/>
  <c r="AD13" i="12"/>
  <c r="AB13" i="12"/>
  <c r="Z13" i="12"/>
  <c r="V13" i="12"/>
  <c r="T13" i="12"/>
  <c r="R13" i="12"/>
  <c r="P13" i="12"/>
  <c r="N13" i="12"/>
  <c r="L13" i="12"/>
  <c r="H13" i="12"/>
  <c r="AL12" i="12"/>
  <c r="AJ12" i="12"/>
  <c r="AH12" i="12"/>
  <c r="AD12" i="12"/>
  <c r="AB12" i="12"/>
  <c r="Z12" i="12"/>
  <c r="V12" i="12"/>
  <c r="T12" i="12"/>
  <c r="R12" i="12"/>
  <c r="P12" i="12"/>
  <c r="N12" i="12"/>
  <c r="L12" i="12"/>
  <c r="H12" i="12"/>
  <c r="AL11" i="12"/>
  <c r="AJ11" i="12"/>
  <c r="AH11" i="12"/>
  <c r="AD11" i="12"/>
  <c r="AB11" i="12"/>
  <c r="Z11" i="12"/>
  <c r="V11" i="12"/>
  <c r="T11" i="12"/>
  <c r="R11" i="12"/>
  <c r="P11" i="12"/>
  <c r="N11" i="12"/>
  <c r="L11" i="12"/>
  <c r="H11" i="12"/>
  <c r="AL10" i="12"/>
  <c r="AJ10" i="12"/>
  <c r="AH10" i="12"/>
  <c r="AD10" i="12"/>
  <c r="AB10" i="12"/>
  <c r="Z10" i="12"/>
  <c r="V10" i="12"/>
  <c r="T10" i="12"/>
  <c r="R10" i="12"/>
  <c r="P10" i="12"/>
  <c r="N10" i="12"/>
  <c r="L10" i="12"/>
  <c r="H10" i="12"/>
  <c r="AL9" i="12"/>
  <c r="AJ9" i="12"/>
  <c r="AH9" i="12"/>
  <c r="AD9" i="12"/>
  <c r="AB9" i="12"/>
  <c r="Z9" i="12"/>
  <c r="V9" i="12"/>
  <c r="T9" i="12"/>
  <c r="R9" i="12"/>
  <c r="P9" i="12"/>
  <c r="N9" i="12"/>
  <c r="L9" i="12"/>
  <c r="H9" i="12"/>
  <c r="AL8" i="12"/>
  <c r="AJ8" i="12"/>
  <c r="AH8" i="12"/>
  <c r="AD8" i="12"/>
  <c r="AB8" i="12"/>
  <c r="Z8" i="12"/>
  <c r="V8" i="12"/>
  <c r="T8" i="12"/>
  <c r="R8" i="12"/>
  <c r="P8" i="12"/>
  <c r="N8" i="12"/>
  <c r="L8" i="12"/>
  <c r="H8" i="12"/>
  <c r="AL7" i="12"/>
  <c r="AJ7" i="12"/>
  <c r="AH7" i="12"/>
  <c r="AD7" i="12"/>
  <c r="AB7" i="12"/>
  <c r="Z7" i="12"/>
  <c r="V7" i="12"/>
  <c r="T7" i="12"/>
  <c r="R7" i="12"/>
  <c r="P7" i="12"/>
  <c r="N7" i="12"/>
  <c r="L7" i="12"/>
  <c r="H7" i="12"/>
  <c r="AL6" i="12"/>
  <c r="AJ6" i="12"/>
  <c r="AH6" i="12"/>
  <c r="AD6" i="12"/>
  <c r="AB6" i="12"/>
  <c r="Z6" i="12"/>
  <c r="V6" i="12"/>
  <c r="T6" i="12"/>
  <c r="R6" i="12"/>
  <c r="P6" i="12"/>
  <c r="N6" i="12"/>
  <c r="L6" i="12"/>
  <c r="H6" i="12"/>
  <c r="AI19" i="12"/>
  <c r="AG19" i="12"/>
  <c r="AA19" i="12"/>
  <c r="Y19" i="12"/>
  <c r="U19" i="12"/>
  <c r="S19" i="12"/>
  <c r="O19" i="12"/>
  <c r="M19" i="12"/>
  <c r="I19" i="12"/>
  <c r="G19" i="12"/>
  <c r="F18" i="15" l="1"/>
  <c r="AN17" i="15"/>
  <c r="F21" i="16"/>
  <c r="AN21" i="16"/>
  <c r="D21" i="18"/>
  <c r="AN5" i="18"/>
  <c r="AN21" i="18" s="1"/>
  <c r="AM21" i="18"/>
  <c r="AM23" i="17"/>
  <c r="AM21" i="16"/>
  <c r="AN5" i="15"/>
  <c r="D23" i="17"/>
  <c r="AN5" i="17"/>
  <c r="AN23" i="17" s="1"/>
  <c r="D21" i="16"/>
  <c r="AM18" i="15"/>
  <c r="D18" i="15"/>
  <c r="H5" i="12"/>
  <c r="H19" i="12" s="1"/>
  <c r="P5" i="12"/>
  <c r="P19" i="12" s="1"/>
  <c r="AJ5" i="12"/>
  <c r="AJ19" i="12" s="1"/>
  <c r="T5" i="12"/>
  <c r="T19" i="12" s="1"/>
  <c r="V5" i="12"/>
  <c r="V19" i="12" s="1"/>
  <c r="W19" i="12"/>
  <c r="X19" i="12"/>
  <c r="K19" i="12"/>
  <c r="L5" i="12"/>
  <c r="L19" i="12" s="1"/>
  <c r="Z5" i="12"/>
  <c r="Z19" i="12" s="1"/>
  <c r="J19" i="12"/>
  <c r="Q19" i="12"/>
  <c r="R5" i="12"/>
  <c r="R19" i="12" s="1"/>
  <c r="N5" i="12"/>
  <c r="N19" i="12" s="1"/>
  <c r="AB5" i="12"/>
  <c r="AB19" i="12" s="1"/>
  <c r="AK19" i="12"/>
  <c r="AL5" i="12"/>
  <c r="AL19" i="12" s="1"/>
  <c r="AH5" i="12"/>
  <c r="AH19" i="12" s="1"/>
  <c r="AD5" i="12"/>
  <c r="AD19" i="12" s="1"/>
  <c r="AC19" i="12"/>
  <c r="AN18" i="15" l="1"/>
  <c r="AQ164" i="5"/>
  <c r="AP164" i="5"/>
  <c r="AN164" i="5"/>
  <c r="AL164" i="5"/>
  <c r="AJ164" i="5"/>
  <c r="AH164" i="5"/>
  <c r="AF164" i="5"/>
  <c r="AD164" i="5"/>
  <c r="AB164" i="5"/>
  <c r="Z164" i="5"/>
  <c r="X164" i="5"/>
  <c r="V164" i="5"/>
  <c r="T164" i="5"/>
  <c r="R164" i="5"/>
  <c r="P164" i="5"/>
  <c r="N164" i="5"/>
  <c r="L164" i="5"/>
  <c r="J164" i="5"/>
  <c r="H164" i="5"/>
  <c r="F164" i="5"/>
  <c r="AQ163" i="5"/>
  <c r="AP163" i="5"/>
  <c r="AN163" i="5"/>
  <c r="AL163" i="5"/>
  <c r="AJ163" i="5"/>
  <c r="AH163" i="5"/>
  <c r="AF163" i="5"/>
  <c r="AD163" i="5"/>
  <c r="AB163" i="5"/>
  <c r="Z163" i="5"/>
  <c r="X163" i="5"/>
  <c r="V163" i="5"/>
  <c r="T163" i="5"/>
  <c r="R163" i="5"/>
  <c r="P163" i="5"/>
  <c r="N163" i="5"/>
  <c r="L163" i="5"/>
  <c r="J163" i="5"/>
  <c r="H163" i="5"/>
  <c r="F163" i="5"/>
  <c r="AQ162" i="5"/>
  <c r="AP162" i="5"/>
  <c r="AN162" i="5"/>
  <c r="AL162" i="5"/>
  <c r="AJ162" i="5"/>
  <c r="AH162" i="5"/>
  <c r="AF162" i="5"/>
  <c r="AD162" i="5"/>
  <c r="AB162" i="5"/>
  <c r="Z162" i="5"/>
  <c r="X162" i="5"/>
  <c r="V162" i="5"/>
  <c r="T162" i="5"/>
  <c r="R162" i="5"/>
  <c r="P162" i="5"/>
  <c r="N162" i="5"/>
  <c r="L162" i="5"/>
  <c r="J162" i="5"/>
  <c r="H162" i="5"/>
  <c r="F162" i="5"/>
  <c r="AQ161" i="5"/>
  <c r="AP161" i="5"/>
  <c r="AN161" i="5"/>
  <c r="AL161" i="5"/>
  <c r="AJ161" i="5"/>
  <c r="AH161" i="5"/>
  <c r="AF161" i="5"/>
  <c r="AD161" i="5"/>
  <c r="AB161" i="5"/>
  <c r="Z161" i="5"/>
  <c r="X161" i="5"/>
  <c r="V161" i="5"/>
  <c r="T161" i="5"/>
  <c r="R161" i="5"/>
  <c r="P161" i="5"/>
  <c r="N161" i="5"/>
  <c r="L161" i="5"/>
  <c r="J161" i="5"/>
  <c r="H161" i="5"/>
  <c r="F161" i="5"/>
  <c r="AQ160" i="5"/>
  <c r="AP160" i="5"/>
  <c r="AN160" i="5"/>
  <c r="AL160" i="5"/>
  <c r="AJ160" i="5"/>
  <c r="AH160" i="5"/>
  <c r="AF160" i="5"/>
  <c r="AD160" i="5"/>
  <c r="AB160" i="5"/>
  <c r="Z160" i="5"/>
  <c r="X160" i="5"/>
  <c r="V160" i="5"/>
  <c r="T160" i="5"/>
  <c r="R160" i="5"/>
  <c r="P160" i="5"/>
  <c r="N160" i="5"/>
  <c r="L160" i="5"/>
  <c r="J160" i="5"/>
  <c r="H160" i="5"/>
  <c r="F160" i="5"/>
  <c r="AQ159" i="5"/>
  <c r="AP159" i="5"/>
  <c r="AN159" i="5"/>
  <c r="AL159" i="5"/>
  <c r="AJ159" i="5"/>
  <c r="AH159" i="5"/>
  <c r="AF159" i="5"/>
  <c r="AD159" i="5"/>
  <c r="AB159" i="5"/>
  <c r="Z159" i="5"/>
  <c r="X159" i="5"/>
  <c r="V159" i="5"/>
  <c r="T159" i="5"/>
  <c r="R159" i="5"/>
  <c r="P159" i="5"/>
  <c r="N159" i="5"/>
  <c r="L159" i="5"/>
  <c r="J159" i="5"/>
  <c r="H159" i="5"/>
  <c r="F159" i="5"/>
  <c r="AQ158" i="5"/>
  <c r="AP158" i="5"/>
  <c r="AN158" i="5"/>
  <c r="AL158" i="5"/>
  <c r="AJ158" i="5"/>
  <c r="AH158" i="5"/>
  <c r="AF158" i="5"/>
  <c r="AD158" i="5"/>
  <c r="AB158" i="5"/>
  <c r="Z158" i="5"/>
  <c r="X158" i="5"/>
  <c r="V158" i="5"/>
  <c r="T158" i="5"/>
  <c r="R158" i="5"/>
  <c r="P158" i="5"/>
  <c r="N158" i="5"/>
  <c r="L158" i="5"/>
  <c r="J158" i="5"/>
  <c r="H158" i="5"/>
  <c r="F158" i="5"/>
  <c r="AQ157" i="5"/>
  <c r="AP157" i="5"/>
  <c r="AN157" i="5"/>
  <c r="AL157" i="5"/>
  <c r="AJ157" i="5"/>
  <c r="AH157" i="5"/>
  <c r="AF157" i="5"/>
  <c r="AD157" i="5"/>
  <c r="AB157" i="5"/>
  <c r="Z157" i="5"/>
  <c r="X157" i="5"/>
  <c r="V157" i="5"/>
  <c r="T157" i="5"/>
  <c r="R157" i="5"/>
  <c r="P157" i="5"/>
  <c r="N157" i="5"/>
  <c r="L157" i="5"/>
  <c r="J157" i="5"/>
  <c r="H157" i="5"/>
  <c r="F157" i="5"/>
  <c r="AQ156" i="5"/>
  <c r="AP156" i="5"/>
  <c r="AN156" i="5"/>
  <c r="AL156" i="5"/>
  <c r="AJ156" i="5"/>
  <c r="AH156" i="5"/>
  <c r="AF156" i="5"/>
  <c r="AD156" i="5"/>
  <c r="AB156" i="5"/>
  <c r="Z156" i="5"/>
  <c r="X156" i="5"/>
  <c r="V156" i="5"/>
  <c r="T156" i="5"/>
  <c r="R156" i="5"/>
  <c r="P156" i="5"/>
  <c r="N156" i="5"/>
  <c r="L156" i="5"/>
  <c r="J156" i="5"/>
  <c r="H156" i="5"/>
  <c r="F156" i="5"/>
  <c r="AQ155" i="5"/>
  <c r="AP155" i="5"/>
  <c r="AN155" i="5"/>
  <c r="AL155" i="5"/>
  <c r="AJ155" i="5"/>
  <c r="AH155" i="5"/>
  <c r="AF155" i="5"/>
  <c r="AD155" i="5"/>
  <c r="AB155" i="5"/>
  <c r="Z155" i="5"/>
  <c r="X155" i="5"/>
  <c r="V155" i="5"/>
  <c r="T155" i="5"/>
  <c r="R155" i="5"/>
  <c r="P155" i="5"/>
  <c r="N155" i="5"/>
  <c r="L155" i="5"/>
  <c r="J155" i="5"/>
  <c r="H155" i="5"/>
  <c r="F155" i="5"/>
  <c r="AQ154" i="5"/>
  <c r="AP154" i="5"/>
  <c r="AN154" i="5"/>
  <c r="AL154" i="5"/>
  <c r="AJ154" i="5"/>
  <c r="AH154" i="5"/>
  <c r="AF154" i="5"/>
  <c r="AD154" i="5"/>
  <c r="AB154" i="5"/>
  <c r="Z154" i="5"/>
  <c r="X154" i="5"/>
  <c r="V154" i="5"/>
  <c r="T154" i="5"/>
  <c r="R154" i="5"/>
  <c r="P154" i="5"/>
  <c r="N154" i="5"/>
  <c r="L154" i="5"/>
  <c r="J154" i="5"/>
  <c r="H154" i="5"/>
  <c r="F154" i="5"/>
  <c r="AQ153" i="5"/>
  <c r="AP153" i="5"/>
  <c r="AN153" i="5"/>
  <c r="AL153" i="5"/>
  <c r="AJ153" i="5"/>
  <c r="AH153" i="5"/>
  <c r="AF153" i="5"/>
  <c r="AD153" i="5"/>
  <c r="AB153" i="5"/>
  <c r="Z153" i="5"/>
  <c r="X153" i="5"/>
  <c r="V153" i="5"/>
  <c r="T153" i="5"/>
  <c r="R153" i="5"/>
  <c r="P153" i="5"/>
  <c r="N153" i="5"/>
  <c r="L153" i="5"/>
  <c r="J153" i="5"/>
  <c r="H153" i="5"/>
  <c r="F153" i="5"/>
  <c r="AQ152" i="5"/>
  <c r="AP152" i="5"/>
  <c r="AN152" i="5"/>
  <c r="AL152" i="5"/>
  <c r="AJ152" i="5"/>
  <c r="AH152" i="5"/>
  <c r="AF152" i="5"/>
  <c r="AD152" i="5"/>
  <c r="AB152" i="5"/>
  <c r="Z152" i="5"/>
  <c r="X152" i="5"/>
  <c r="V152" i="5"/>
  <c r="T152" i="5"/>
  <c r="R152" i="5"/>
  <c r="P152" i="5"/>
  <c r="N152" i="5"/>
  <c r="L152" i="5"/>
  <c r="J152" i="5"/>
  <c r="H152" i="5"/>
  <c r="F152" i="5"/>
  <c r="AQ151" i="5"/>
  <c r="AP151" i="5"/>
  <c r="AN151" i="5"/>
  <c r="AL151" i="5"/>
  <c r="AJ151" i="5"/>
  <c r="AH151" i="5"/>
  <c r="AF151" i="5"/>
  <c r="AD151" i="5"/>
  <c r="AB151" i="5"/>
  <c r="Z151" i="5"/>
  <c r="X151" i="5"/>
  <c r="V151" i="5"/>
  <c r="T151" i="5"/>
  <c r="R151" i="5"/>
  <c r="P151" i="5"/>
  <c r="N151" i="5"/>
  <c r="L151" i="5"/>
  <c r="J151" i="5"/>
  <c r="H151" i="5"/>
  <c r="F151" i="5"/>
  <c r="AQ150" i="5"/>
  <c r="AP150" i="5"/>
  <c r="AN150" i="5"/>
  <c r="AL150" i="5"/>
  <c r="AJ150" i="5"/>
  <c r="AH150" i="5"/>
  <c r="AF150" i="5"/>
  <c r="AD150" i="5"/>
  <c r="AB150" i="5"/>
  <c r="Z150" i="5"/>
  <c r="X150" i="5"/>
  <c r="V150" i="5"/>
  <c r="T150" i="5"/>
  <c r="R150" i="5"/>
  <c r="P150" i="5"/>
  <c r="N150" i="5"/>
  <c r="L150" i="5"/>
  <c r="J150" i="5"/>
  <c r="H150" i="5"/>
  <c r="F150" i="5"/>
  <c r="AQ149" i="5"/>
  <c r="AP149" i="5"/>
  <c r="AN149" i="5"/>
  <c r="AL149" i="5"/>
  <c r="AJ149" i="5"/>
  <c r="AH149" i="5"/>
  <c r="AF149" i="5"/>
  <c r="AD149" i="5"/>
  <c r="AB149" i="5"/>
  <c r="Z149" i="5"/>
  <c r="X149" i="5"/>
  <c r="V149" i="5"/>
  <c r="T149" i="5"/>
  <c r="R149" i="5"/>
  <c r="P149" i="5"/>
  <c r="N149" i="5"/>
  <c r="L149" i="5"/>
  <c r="J149" i="5"/>
  <c r="H149" i="5"/>
  <c r="F149" i="5"/>
  <c r="AQ148" i="5"/>
  <c r="AP148" i="5"/>
  <c r="AN148" i="5"/>
  <c r="AL148" i="5"/>
  <c r="AJ148" i="5"/>
  <c r="AH148" i="5"/>
  <c r="AF148" i="5"/>
  <c r="AD148" i="5"/>
  <c r="AB148" i="5"/>
  <c r="Z148" i="5"/>
  <c r="X148" i="5"/>
  <c r="V148" i="5"/>
  <c r="T148" i="5"/>
  <c r="R148" i="5"/>
  <c r="P148" i="5"/>
  <c r="N148" i="5"/>
  <c r="L148" i="5"/>
  <c r="J148" i="5"/>
  <c r="H148" i="5"/>
  <c r="F148" i="5"/>
  <c r="AQ147" i="5"/>
  <c r="AP147" i="5"/>
  <c r="AN147" i="5"/>
  <c r="AL147" i="5"/>
  <c r="AJ147" i="5"/>
  <c r="AH147" i="5"/>
  <c r="AF147" i="5"/>
  <c r="AD147" i="5"/>
  <c r="AB147" i="5"/>
  <c r="Z147" i="5"/>
  <c r="X147" i="5"/>
  <c r="V147" i="5"/>
  <c r="T147" i="5"/>
  <c r="R147" i="5"/>
  <c r="P147" i="5"/>
  <c r="N147" i="5"/>
  <c r="L147" i="5"/>
  <c r="J147" i="5"/>
  <c r="H147" i="5"/>
  <c r="F147" i="5"/>
  <c r="AQ146" i="5"/>
  <c r="AP146" i="5"/>
  <c r="AN146" i="5"/>
  <c r="AL146" i="5"/>
  <c r="AJ146" i="5"/>
  <c r="AH146" i="5"/>
  <c r="AF146" i="5"/>
  <c r="AD146" i="5"/>
  <c r="AB146" i="5"/>
  <c r="Z146" i="5"/>
  <c r="X146" i="5"/>
  <c r="V146" i="5"/>
  <c r="T146" i="5"/>
  <c r="R146" i="5"/>
  <c r="P146" i="5"/>
  <c r="N146" i="5"/>
  <c r="L146" i="5"/>
  <c r="J146" i="5"/>
  <c r="H146" i="5"/>
  <c r="F146" i="5"/>
  <c r="AQ145" i="5"/>
  <c r="AP145" i="5"/>
  <c r="AN145" i="5"/>
  <c r="AL145" i="5"/>
  <c r="AJ145" i="5"/>
  <c r="AH145" i="5"/>
  <c r="AF145" i="5"/>
  <c r="AD145" i="5"/>
  <c r="AB145" i="5"/>
  <c r="Z145" i="5"/>
  <c r="X145" i="5"/>
  <c r="V145" i="5"/>
  <c r="T145" i="5"/>
  <c r="R145" i="5"/>
  <c r="P145" i="5"/>
  <c r="N145" i="5"/>
  <c r="L145" i="5"/>
  <c r="J145" i="5"/>
  <c r="H145" i="5"/>
  <c r="F145" i="5"/>
  <c r="AQ144" i="5"/>
  <c r="AP144" i="5"/>
  <c r="AN144" i="5"/>
  <c r="AL144" i="5"/>
  <c r="AJ144" i="5"/>
  <c r="AH144" i="5"/>
  <c r="AF144" i="5"/>
  <c r="AD144" i="5"/>
  <c r="AB144" i="5"/>
  <c r="Z144" i="5"/>
  <c r="X144" i="5"/>
  <c r="V144" i="5"/>
  <c r="T144" i="5"/>
  <c r="R144" i="5"/>
  <c r="P144" i="5"/>
  <c r="N144" i="5"/>
  <c r="L144" i="5"/>
  <c r="J144" i="5"/>
  <c r="H144" i="5"/>
  <c r="F144" i="5"/>
  <c r="AQ143" i="5"/>
  <c r="AP143" i="5"/>
  <c r="AN143" i="5"/>
  <c r="AL143" i="5"/>
  <c r="AJ143" i="5"/>
  <c r="AH143" i="5"/>
  <c r="AF143" i="5"/>
  <c r="AD143" i="5"/>
  <c r="AB143" i="5"/>
  <c r="Z143" i="5"/>
  <c r="X143" i="5"/>
  <c r="V143" i="5"/>
  <c r="T143" i="5"/>
  <c r="R143" i="5"/>
  <c r="P143" i="5"/>
  <c r="N143" i="5"/>
  <c r="L143" i="5"/>
  <c r="J143" i="5"/>
  <c r="H143" i="5"/>
  <c r="F143" i="5"/>
  <c r="AQ142" i="5"/>
  <c r="AP142" i="5"/>
  <c r="AN142" i="5"/>
  <c r="AL142" i="5"/>
  <c r="AJ142" i="5"/>
  <c r="AH142" i="5"/>
  <c r="AF142" i="5"/>
  <c r="AD142" i="5"/>
  <c r="AB142" i="5"/>
  <c r="Z142" i="5"/>
  <c r="X142" i="5"/>
  <c r="V142" i="5"/>
  <c r="T142" i="5"/>
  <c r="R142" i="5"/>
  <c r="P142" i="5"/>
  <c r="N142" i="5"/>
  <c r="L142" i="5"/>
  <c r="J142" i="5"/>
  <c r="H142" i="5"/>
  <c r="F142" i="5"/>
  <c r="AQ141" i="5"/>
  <c r="AP141" i="5"/>
  <c r="AN141" i="5"/>
  <c r="AL141" i="5"/>
  <c r="AJ141" i="5"/>
  <c r="AH141" i="5"/>
  <c r="AF141" i="5"/>
  <c r="AD141" i="5"/>
  <c r="AB141" i="5"/>
  <c r="Z141" i="5"/>
  <c r="X141" i="5"/>
  <c r="V141" i="5"/>
  <c r="T141" i="5"/>
  <c r="R141" i="5"/>
  <c r="P141" i="5"/>
  <c r="N141" i="5"/>
  <c r="L141" i="5"/>
  <c r="J141" i="5"/>
  <c r="H141" i="5"/>
  <c r="F141" i="5"/>
  <c r="AQ140" i="5"/>
  <c r="AP140" i="5"/>
  <c r="AN140" i="5"/>
  <c r="AL140" i="5"/>
  <c r="AJ140" i="5"/>
  <c r="AH140" i="5"/>
  <c r="AF140" i="5"/>
  <c r="AD140" i="5"/>
  <c r="AB140" i="5"/>
  <c r="Z140" i="5"/>
  <c r="X140" i="5"/>
  <c r="V140" i="5"/>
  <c r="T140" i="5"/>
  <c r="R140" i="5"/>
  <c r="P140" i="5"/>
  <c r="N140" i="5"/>
  <c r="L140" i="5"/>
  <c r="J140" i="5"/>
  <c r="H140" i="5"/>
  <c r="F140" i="5"/>
  <c r="AQ139" i="5"/>
  <c r="AP139" i="5"/>
  <c r="AN139" i="5"/>
  <c r="AL139" i="5"/>
  <c r="AJ139" i="5"/>
  <c r="AH139" i="5"/>
  <c r="AF139" i="5"/>
  <c r="AD139" i="5"/>
  <c r="AB139" i="5"/>
  <c r="Z139" i="5"/>
  <c r="X139" i="5"/>
  <c r="V139" i="5"/>
  <c r="T139" i="5"/>
  <c r="R139" i="5"/>
  <c r="P139" i="5"/>
  <c r="N139" i="5"/>
  <c r="L139" i="5"/>
  <c r="J139" i="5"/>
  <c r="H139" i="5"/>
  <c r="F139" i="5"/>
  <c r="AQ138" i="5"/>
  <c r="AP138" i="5"/>
  <c r="AN138" i="5"/>
  <c r="AL138" i="5"/>
  <c r="AJ138" i="5"/>
  <c r="AH138" i="5"/>
  <c r="AF138" i="5"/>
  <c r="AD138" i="5"/>
  <c r="AB138" i="5"/>
  <c r="Z138" i="5"/>
  <c r="X138" i="5"/>
  <c r="V138" i="5"/>
  <c r="T138" i="5"/>
  <c r="R138" i="5"/>
  <c r="P138" i="5"/>
  <c r="N138" i="5"/>
  <c r="L138" i="5"/>
  <c r="J138" i="5"/>
  <c r="H138" i="5"/>
  <c r="F138" i="5"/>
  <c r="AQ137" i="5"/>
  <c r="AP137" i="5"/>
  <c r="AN137" i="5"/>
  <c r="AL137" i="5"/>
  <c r="AJ137" i="5"/>
  <c r="AH137" i="5"/>
  <c r="AF137" i="5"/>
  <c r="AD137" i="5"/>
  <c r="AB137" i="5"/>
  <c r="Z137" i="5"/>
  <c r="X137" i="5"/>
  <c r="V137" i="5"/>
  <c r="T137" i="5"/>
  <c r="R137" i="5"/>
  <c r="P137" i="5"/>
  <c r="N137" i="5"/>
  <c r="L137" i="5"/>
  <c r="J137" i="5"/>
  <c r="H137" i="5"/>
  <c r="F137" i="5"/>
  <c r="AQ136" i="5"/>
  <c r="AP136" i="5"/>
  <c r="AN136" i="5"/>
  <c r="AL136" i="5"/>
  <c r="AJ136" i="5"/>
  <c r="AH136" i="5"/>
  <c r="AF136" i="5"/>
  <c r="AD136" i="5"/>
  <c r="AB136" i="5"/>
  <c r="Z136" i="5"/>
  <c r="X136" i="5"/>
  <c r="V136" i="5"/>
  <c r="T136" i="5"/>
  <c r="R136" i="5"/>
  <c r="P136" i="5"/>
  <c r="N136" i="5"/>
  <c r="L136" i="5"/>
  <c r="J136" i="5"/>
  <c r="H136" i="5"/>
  <c r="F136" i="5"/>
  <c r="AQ135" i="5"/>
  <c r="AP135" i="5"/>
  <c r="AN135" i="5"/>
  <c r="AL135" i="5"/>
  <c r="AJ135" i="5"/>
  <c r="AH135" i="5"/>
  <c r="AF135" i="5"/>
  <c r="AD135" i="5"/>
  <c r="AB135" i="5"/>
  <c r="Z135" i="5"/>
  <c r="X135" i="5"/>
  <c r="V135" i="5"/>
  <c r="T135" i="5"/>
  <c r="R135" i="5"/>
  <c r="P135" i="5"/>
  <c r="N135" i="5"/>
  <c r="L135" i="5"/>
  <c r="J135" i="5"/>
  <c r="H135" i="5"/>
  <c r="F135" i="5"/>
  <c r="AQ134" i="5"/>
  <c r="AP134" i="5"/>
  <c r="AN134" i="5"/>
  <c r="AL134" i="5"/>
  <c r="AJ134" i="5"/>
  <c r="AH134" i="5"/>
  <c r="AF134" i="5"/>
  <c r="AD134" i="5"/>
  <c r="AB134" i="5"/>
  <c r="Z134" i="5"/>
  <c r="X134" i="5"/>
  <c r="V134" i="5"/>
  <c r="T134" i="5"/>
  <c r="R134" i="5"/>
  <c r="P134" i="5"/>
  <c r="N134" i="5"/>
  <c r="L134" i="5"/>
  <c r="J134" i="5"/>
  <c r="H134" i="5"/>
  <c r="F134" i="5"/>
  <c r="AQ133" i="5"/>
  <c r="AP133" i="5"/>
  <c r="AN133" i="5"/>
  <c r="AL133" i="5"/>
  <c r="AJ133" i="5"/>
  <c r="AH133" i="5"/>
  <c r="AF133" i="5"/>
  <c r="AD133" i="5"/>
  <c r="AB133" i="5"/>
  <c r="Z133" i="5"/>
  <c r="X133" i="5"/>
  <c r="V133" i="5"/>
  <c r="T133" i="5"/>
  <c r="R133" i="5"/>
  <c r="P133" i="5"/>
  <c r="N133" i="5"/>
  <c r="L133" i="5"/>
  <c r="J133" i="5"/>
  <c r="H133" i="5"/>
  <c r="F133" i="5"/>
  <c r="AQ132" i="5"/>
  <c r="AP132" i="5"/>
  <c r="AN132" i="5"/>
  <c r="AL132" i="5"/>
  <c r="AJ132" i="5"/>
  <c r="AH132" i="5"/>
  <c r="AF132" i="5"/>
  <c r="AD132" i="5"/>
  <c r="AB132" i="5"/>
  <c r="Z132" i="5"/>
  <c r="X132" i="5"/>
  <c r="V132" i="5"/>
  <c r="T132" i="5"/>
  <c r="R132" i="5"/>
  <c r="P132" i="5"/>
  <c r="N132" i="5"/>
  <c r="L132" i="5"/>
  <c r="J132" i="5"/>
  <c r="H132" i="5"/>
  <c r="F132" i="5"/>
  <c r="AQ131" i="5"/>
  <c r="AP131" i="5"/>
  <c r="AN131" i="5"/>
  <c r="AL131" i="5"/>
  <c r="AJ131" i="5"/>
  <c r="AH131" i="5"/>
  <c r="AF131" i="5"/>
  <c r="AD131" i="5"/>
  <c r="AB131" i="5"/>
  <c r="Z131" i="5"/>
  <c r="X131" i="5"/>
  <c r="V131" i="5"/>
  <c r="T131" i="5"/>
  <c r="R131" i="5"/>
  <c r="P131" i="5"/>
  <c r="N131" i="5"/>
  <c r="L131" i="5"/>
  <c r="J131" i="5"/>
  <c r="H131" i="5"/>
  <c r="F131" i="5"/>
  <c r="AQ130" i="5"/>
  <c r="AP130" i="5"/>
  <c r="AN130" i="5"/>
  <c r="AL130" i="5"/>
  <c r="AJ130" i="5"/>
  <c r="AH130" i="5"/>
  <c r="AF130" i="5"/>
  <c r="AD130" i="5"/>
  <c r="AB130" i="5"/>
  <c r="Z130" i="5"/>
  <c r="X130" i="5"/>
  <c r="V130" i="5"/>
  <c r="T130" i="5"/>
  <c r="R130" i="5"/>
  <c r="P130" i="5"/>
  <c r="N130" i="5"/>
  <c r="L130" i="5"/>
  <c r="J130" i="5"/>
  <c r="H130" i="5"/>
  <c r="F130" i="5"/>
  <c r="AQ129" i="5"/>
  <c r="AP129" i="5"/>
  <c r="AN129" i="5"/>
  <c r="AL129" i="5"/>
  <c r="AJ129" i="5"/>
  <c r="AH129" i="5"/>
  <c r="AF129" i="5"/>
  <c r="AD129" i="5"/>
  <c r="AB129" i="5"/>
  <c r="Z129" i="5"/>
  <c r="X129" i="5"/>
  <c r="V129" i="5"/>
  <c r="T129" i="5"/>
  <c r="R129" i="5"/>
  <c r="P129" i="5"/>
  <c r="N129" i="5"/>
  <c r="L129" i="5"/>
  <c r="J129" i="5"/>
  <c r="H129" i="5"/>
  <c r="F129" i="5"/>
  <c r="AQ128" i="5"/>
  <c r="AP128" i="5"/>
  <c r="AN128" i="5"/>
  <c r="AL128" i="5"/>
  <c r="AJ128" i="5"/>
  <c r="AH128" i="5"/>
  <c r="AF128" i="5"/>
  <c r="AD128" i="5"/>
  <c r="AB128" i="5"/>
  <c r="Z128" i="5"/>
  <c r="X128" i="5"/>
  <c r="V128" i="5"/>
  <c r="T128" i="5"/>
  <c r="R128" i="5"/>
  <c r="P128" i="5"/>
  <c r="N128" i="5"/>
  <c r="L128" i="5"/>
  <c r="J128" i="5"/>
  <c r="H128" i="5"/>
  <c r="F128" i="5"/>
  <c r="AQ127" i="5"/>
  <c r="AP127" i="5"/>
  <c r="AN127" i="5"/>
  <c r="AL127" i="5"/>
  <c r="AJ127" i="5"/>
  <c r="AH127" i="5"/>
  <c r="AF127" i="5"/>
  <c r="AD127" i="5"/>
  <c r="AB127" i="5"/>
  <c r="Z127" i="5"/>
  <c r="X127" i="5"/>
  <c r="V127" i="5"/>
  <c r="T127" i="5"/>
  <c r="R127" i="5"/>
  <c r="P127" i="5"/>
  <c r="N127" i="5"/>
  <c r="L127" i="5"/>
  <c r="J127" i="5"/>
  <c r="H127" i="5"/>
  <c r="F127" i="5"/>
  <c r="AQ126" i="5"/>
  <c r="AP126" i="5"/>
  <c r="AN126" i="5"/>
  <c r="AL126" i="5"/>
  <c r="AJ126" i="5"/>
  <c r="AH126" i="5"/>
  <c r="AF126" i="5"/>
  <c r="AD126" i="5"/>
  <c r="AB126" i="5"/>
  <c r="Z126" i="5"/>
  <c r="X126" i="5"/>
  <c r="V126" i="5"/>
  <c r="T126" i="5"/>
  <c r="R126" i="5"/>
  <c r="P126" i="5"/>
  <c r="N126" i="5"/>
  <c r="L126" i="5"/>
  <c r="J126" i="5"/>
  <c r="H126" i="5"/>
  <c r="F126" i="5"/>
  <c r="AQ125" i="5"/>
  <c r="AP125" i="5"/>
  <c r="AN125" i="5"/>
  <c r="AL125" i="5"/>
  <c r="AJ125" i="5"/>
  <c r="AH125" i="5"/>
  <c r="AF125" i="5"/>
  <c r="AD125" i="5"/>
  <c r="AB125" i="5"/>
  <c r="Z125" i="5"/>
  <c r="X125" i="5"/>
  <c r="V125" i="5"/>
  <c r="T125" i="5"/>
  <c r="R125" i="5"/>
  <c r="P125" i="5"/>
  <c r="N125" i="5"/>
  <c r="L125" i="5"/>
  <c r="J125" i="5"/>
  <c r="H125" i="5"/>
  <c r="F125" i="5"/>
  <c r="AQ124" i="5"/>
  <c r="AP124" i="5"/>
  <c r="AN124" i="5"/>
  <c r="AL124" i="5"/>
  <c r="AJ124" i="5"/>
  <c r="AH124" i="5"/>
  <c r="AF124" i="5"/>
  <c r="AD124" i="5"/>
  <c r="AB124" i="5"/>
  <c r="Z124" i="5"/>
  <c r="X124" i="5"/>
  <c r="V124" i="5"/>
  <c r="T124" i="5"/>
  <c r="R124" i="5"/>
  <c r="P124" i="5"/>
  <c r="N124" i="5"/>
  <c r="L124" i="5"/>
  <c r="J124" i="5"/>
  <c r="H124" i="5"/>
  <c r="F124" i="5"/>
  <c r="AQ123" i="5"/>
  <c r="AP123" i="5"/>
  <c r="AN123" i="5"/>
  <c r="AL123" i="5"/>
  <c r="AJ123" i="5"/>
  <c r="AH123" i="5"/>
  <c r="AF123" i="5"/>
  <c r="AD123" i="5"/>
  <c r="AB123" i="5"/>
  <c r="Z123" i="5"/>
  <c r="X123" i="5"/>
  <c r="V123" i="5"/>
  <c r="T123" i="5"/>
  <c r="R123" i="5"/>
  <c r="P123" i="5"/>
  <c r="N123" i="5"/>
  <c r="L123" i="5"/>
  <c r="J123" i="5"/>
  <c r="H123" i="5"/>
  <c r="F123" i="5"/>
  <c r="AQ122" i="5"/>
  <c r="AP122" i="5"/>
  <c r="AN122" i="5"/>
  <c r="AL122" i="5"/>
  <c r="AJ122" i="5"/>
  <c r="AH122" i="5"/>
  <c r="AF122" i="5"/>
  <c r="AD122" i="5"/>
  <c r="AB122" i="5"/>
  <c r="Z122" i="5"/>
  <c r="X122" i="5"/>
  <c r="V122" i="5"/>
  <c r="T122" i="5"/>
  <c r="R122" i="5"/>
  <c r="P122" i="5"/>
  <c r="N122" i="5"/>
  <c r="L122" i="5"/>
  <c r="J122" i="5"/>
  <c r="H122" i="5"/>
  <c r="F122" i="5"/>
  <c r="AQ121" i="5"/>
  <c r="AP121" i="5"/>
  <c r="AN121" i="5"/>
  <c r="AL121" i="5"/>
  <c r="AJ121" i="5"/>
  <c r="AH121" i="5"/>
  <c r="AF121" i="5"/>
  <c r="AD121" i="5"/>
  <c r="AB121" i="5"/>
  <c r="Z121" i="5"/>
  <c r="X121" i="5"/>
  <c r="V121" i="5"/>
  <c r="T121" i="5"/>
  <c r="R121" i="5"/>
  <c r="P121" i="5"/>
  <c r="N121" i="5"/>
  <c r="L121" i="5"/>
  <c r="J121" i="5"/>
  <c r="H121" i="5"/>
  <c r="F121" i="5"/>
  <c r="AQ120" i="5"/>
  <c r="AP120" i="5"/>
  <c r="AN120" i="5"/>
  <c r="AL120" i="5"/>
  <c r="AJ120" i="5"/>
  <c r="AH120" i="5"/>
  <c r="AF120" i="5"/>
  <c r="AD120" i="5"/>
  <c r="AB120" i="5"/>
  <c r="Z120" i="5"/>
  <c r="X120" i="5"/>
  <c r="V120" i="5"/>
  <c r="T120" i="5"/>
  <c r="R120" i="5"/>
  <c r="P120" i="5"/>
  <c r="N120" i="5"/>
  <c r="L120" i="5"/>
  <c r="J120" i="5"/>
  <c r="H120" i="5"/>
  <c r="F120" i="5"/>
  <c r="AQ119" i="5"/>
  <c r="AP119" i="5"/>
  <c r="AN119" i="5"/>
  <c r="AL119" i="5"/>
  <c r="AJ119" i="5"/>
  <c r="AH119" i="5"/>
  <c r="AF119" i="5"/>
  <c r="AD119" i="5"/>
  <c r="AB119" i="5"/>
  <c r="Z119" i="5"/>
  <c r="X119" i="5"/>
  <c r="V119" i="5"/>
  <c r="T119" i="5"/>
  <c r="R119" i="5"/>
  <c r="P119" i="5"/>
  <c r="N119" i="5"/>
  <c r="L119" i="5"/>
  <c r="J119" i="5"/>
  <c r="H119" i="5"/>
  <c r="F119" i="5"/>
  <c r="AQ118" i="5"/>
  <c r="AP118" i="5"/>
  <c r="AN118" i="5"/>
  <c r="AL118" i="5"/>
  <c r="AJ118" i="5"/>
  <c r="AH118" i="5"/>
  <c r="AF118" i="5"/>
  <c r="AD118" i="5"/>
  <c r="AB118" i="5"/>
  <c r="Z118" i="5"/>
  <c r="X118" i="5"/>
  <c r="V118" i="5"/>
  <c r="T118" i="5"/>
  <c r="R118" i="5"/>
  <c r="P118" i="5"/>
  <c r="N118" i="5"/>
  <c r="L118" i="5"/>
  <c r="J118" i="5"/>
  <c r="H118" i="5"/>
  <c r="F118" i="5"/>
  <c r="AQ117" i="5"/>
  <c r="AP117" i="5"/>
  <c r="AN117" i="5"/>
  <c r="AL117" i="5"/>
  <c r="AJ117" i="5"/>
  <c r="AH117" i="5"/>
  <c r="AF117" i="5"/>
  <c r="AD117" i="5"/>
  <c r="AB117" i="5"/>
  <c r="Z117" i="5"/>
  <c r="X117" i="5"/>
  <c r="V117" i="5"/>
  <c r="T117" i="5"/>
  <c r="R117" i="5"/>
  <c r="P117" i="5"/>
  <c r="N117" i="5"/>
  <c r="L117" i="5"/>
  <c r="J117" i="5"/>
  <c r="H117" i="5"/>
  <c r="F117" i="5"/>
  <c r="AQ116" i="5"/>
  <c r="AP116" i="5"/>
  <c r="AN116" i="5"/>
  <c r="AL116" i="5"/>
  <c r="AJ116" i="5"/>
  <c r="AH116" i="5"/>
  <c r="AF116" i="5"/>
  <c r="AD116" i="5"/>
  <c r="AB116" i="5"/>
  <c r="Z116" i="5"/>
  <c r="X116" i="5"/>
  <c r="V116" i="5"/>
  <c r="T116" i="5"/>
  <c r="R116" i="5"/>
  <c r="P116" i="5"/>
  <c r="N116" i="5"/>
  <c r="L116" i="5"/>
  <c r="J116" i="5"/>
  <c r="H116" i="5"/>
  <c r="F116" i="5"/>
  <c r="AQ115" i="5"/>
  <c r="AP115" i="5"/>
  <c r="AN115" i="5"/>
  <c r="AL115" i="5"/>
  <c r="AJ115" i="5"/>
  <c r="AH115" i="5"/>
  <c r="AF115" i="5"/>
  <c r="AD115" i="5"/>
  <c r="AB115" i="5"/>
  <c r="Z115" i="5"/>
  <c r="X115" i="5"/>
  <c r="V115" i="5"/>
  <c r="T115" i="5"/>
  <c r="R115" i="5"/>
  <c r="P115" i="5"/>
  <c r="N115" i="5"/>
  <c r="L115" i="5"/>
  <c r="J115" i="5"/>
  <c r="H115" i="5"/>
  <c r="F115" i="5"/>
  <c r="AQ114" i="5"/>
  <c r="AP114" i="5"/>
  <c r="AN114" i="5"/>
  <c r="AL114" i="5"/>
  <c r="AJ114" i="5"/>
  <c r="AH114" i="5"/>
  <c r="AF114" i="5"/>
  <c r="AD114" i="5"/>
  <c r="AB114" i="5"/>
  <c r="Z114" i="5"/>
  <c r="X114" i="5"/>
  <c r="V114" i="5"/>
  <c r="T114" i="5"/>
  <c r="R114" i="5"/>
  <c r="P114" i="5"/>
  <c r="N114" i="5"/>
  <c r="L114" i="5"/>
  <c r="J114" i="5"/>
  <c r="H114" i="5"/>
  <c r="F114" i="5"/>
  <c r="AQ113" i="5"/>
  <c r="AP113" i="5"/>
  <c r="AN113" i="5"/>
  <c r="AL113" i="5"/>
  <c r="AJ113" i="5"/>
  <c r="AH113" i="5"/>
  <c r="AF113" i="5"/>
  <c r="AD113" i="5"/>
  <c r="AB113" i="5"/>
  <c r="Z113" i="5"/>
  <c r="X113" i="5"/>
  <c r="V113" i="5"/>
  <c r="T113" i="5"/>
  <c r="R113" i="5"/>
  <c r="P113" i="5"/>
  <c r="N113" i="5"/>
  <c r="L113" i="5"/>
  <c r="J113" i="5"/>
  <c r="H113" i="5"/>
  <c r="F113" i="5"/>
  <c r="AQ112" i="5"/>
  <c r="AP112" i="5"/>
  <c r="AN112" i="5"/>
  <c r="AL112" i="5"/>
  <c r="AJ112" i="5"/>
  <c r="AH112" i="5"/>
  <c r="AF112" i="5"/>
  <c r="AD112" i="5"/>
  <c r="AB112" i="5"/>
  <c r="Z112" i="5"/>
  <c r="X112" i="5"/>
  <c r="V112" i="5"/>
  <c r="T112" i="5"/>
  <c r="R112" i="5"/>
  <c r="P112" i="5"/>
  <c r="N112" i="5"/>
  <c r="L112" i="5"/>
  <c r="J112" i="5"/>
  <c r="H112" i="5"/>
  <c r="F112" i="5"/>
  <c r="AQ111" i="5"/>
  <c r="AP111" i="5"/>
  <c r="AN111" i="5"/>
  <c r="AL111" i="5"/>
  <c r="AJ111" i="5"/>
  <c r="AH111" i="5"/>
  <c r="AF111" i="5"/>
  <c r="AD111" i="5"/>
  <c r="AB111" i="5"/>
  <c r="Z111" i="5"/>
  <c r="X111" i="5"/>
  <c r="V111" i="5"/>
  <c r="T111" i="5"/>
  <c r="R111" i="5"/>
  <c r="P111" i="5"/>
  <c r="N111" i="5"/>
  <c r="L111" i="5"/>
  <c r="J111" i="5"/>
  <c r="H111" i="5"/>
  <c r="F111" i="5"/>
  <c r="AQ110" i="5"/>
  <c r="AP110" i="5"/>
  <c r="AN110" i="5"/>
  <c r="AL110" i="5"/>
  <c r="AJ110" i="5"/>
  <c r="AH110" i="5"/>
  <c r="AF110" i="5"/>
  <c r="AD110" i="5"/>
  <c r="AB110" i="5"/>
  <c r="Z110" i="5"/>
  <c r="X110" i="5"/>
  <c r="V110" i="5"/>
  <c r="T110" i="5"/>
  <c r="R110" i="5"/>
  <c r="P110" i="5"/>
  <c r="N110" i="5"/>
  <c r="L110" i="5"/>
  <c r="J110" i="5"/>
  <c r="H110" i="5"/>
  <c r="F110" i="5"/>
  <c r="AQ109" i="5"/>
  <c r="AP109" i="5"/>
  <c r="AN109" i="5"/>
  <c r="AL109" i="5"/>
  <c r="AJ109" i="5"/>
  <c r="AH109" i="5"/>
  <c r="AF109" i="5"/>
  <c r="AD109" i="5"/>
  <c r="AB109" i="5"/>
  <c r="Z109" i="5"/>
  <c r="X109" i="5"/>
  <c r="V109" i="5"/>
  <c r="T109" i="5"/>
  <c r="R109" i="5"/>
  <c r="P109" i="5"/>
  <c r="N109" i="5"/>
  <c r="L109" i="5"/>
  <c r="J109" i="5"/>
  <c r="H109" i="5"/>
  <c r="F109" i="5"/>
  <c r="AQ108" i="5"/>
  <c r="AP108" i="5"/>
  <c r="AN108" i="5"/>
  <c r="AL108" i="5"/>
  <c r="AJ108" i="5"/>
  <c r="AH108" i="5"/>
  <c r="AF108" i="5"/>
  <c r="AD108" i="5"/>
  <c r="AB108" i="5"/>
  <c r="Z108" i="5"/>
  <c r="X108" i="5"/>
  <c r="V108" i="5"/>
  <c r="T108" i="5"/>
  <c r="R108" i="5"/>
  <c r="P108" i="5"/>
  <c r="N108" i="5"/>
  <c r="L108" i="5"/>
  <c r="J108" i="5"/>
  <c r="H108" i="5"/>
  <c r="F108" i="5"/>
  <c r="AQ107" i="5"/>
  <c r="AP107" i="5"/>
  <c r="AN107" i="5"/>
  <c r="AL107" i="5"/>
  <c r="AJ107" i="5"/>
  <c r="AH107" i="5"/>
  <c r="AF107" i="5"/>
  <c r="AD107" i="5"/>
  <c r="AB107" i="5"/>
  <c r="Z107" i="5"/>
  <c r="X107" i="5"/>
  <c r="V107" i="5"/>
  <c r="T107" i="5"/>
  <c r="R107" i="5"/>
  <c r="P107" i="5"/>
  <c r="N107" i="5"/>
  <c r="L107" i="5"/>
  <c r="J107" i="5"/>
  <c r="H107" i="5"/>
  <c r="F107" i="5"/>
  <c r="AQ106" i="5"/>
  <c r="AP106" i="5"/>
  <c r="AN106" i="5"/>
  <c r="AL106" i="5"/>
  <c r="AJ106" i="5"/>
  <c r="AH106" i="5"/>
  <c r="AF106" i="5"/>
  <c r="AD106" i="5"/>
  <c r="AB106" i="5"/>
  <c r="Z106" i="5"/>
  <c r="X106" i="5"/>
  <c r="V106" i="5"/>
  <c r="T106" i="5"/>
  <c r="R106" i="5"/>
  <c r="P106" i="5"/>
  <c r="N106" i="5"/>
  <c r="L106" i="5"/>
  <c r="J106" i="5"/>
  <c r="H106" i="5"/>
  <c r="F106" i="5"/>
  <c r="AQ105" i="5"/>
  <c r="AP105" i="5"/>
  <c r="AN105" i="5"/>
  <c r="AL105" i="5"/>
  <c r="AJ105" i="5"/>
  <c r="AH105" i="5"/>
  <c r="AF105" i="5"/>
  <c r="AD105" i="5"/>
  <c r="AB105" i="5"/>
  <c r="Z105" i="5"/>
  <c r="X105" i="5"/>
  <c r="V105" i="5"/>
  <c r="T105" i="5"/>
  <c r="R105" i="5"/>
  <c r="P105" i="5"/>
  <c r="N105" i="5"/>
  <c r="L105" i="5"/>
  <c r="J105" i="5"/>
  <c r="H105" i="5"/>
  <c r="F105" i="5"/>
  <c r="AQ104" i="5"/>
  <c r="AP104" i="5"/>
  <c r="AN104" i="5"/>
  <c r="AL104" i="5"/>
  <c r="AJ104" i="5"/>
  <c r="AH104" i="5"/>
  <c r="AF104" i="5"/>
  <c r="AD104" i="5"/>
  <c r="AB104" i="5"/>
  <c r="Z104" i="5"/>
  <c r="X104" i="5"/>
  <c r="V104" i="5"/>
  <c r="T104" i="5"/>
  <c r="R104" i="5"/>
  <c r="P104" i="5"/>
  <c r="N104" i="5"/>
  <c r="L104" i="5"/>
  <c r="J104" i="5"/>
  <c r="H104" i="5"/>
  <c r="F104" i="5"/>
  <c r="AQ103" i="5"/>
  <c r="AP103" i="5"/>
  <c r="AN103" i="5"/>
  <c r="AL103" i="5"/>
  <c r="AJ103" i="5"/>
  <c r="AH103" i="5"/>
  <c r="AF103" i="5"/>
  <c r="AD103" i="5"/>
  <c r="AB103" i="5"/>
  <c r="Z103" i="5"/>
  <c r="X103" i="5"/>
  <c r="V103" i="5"/>
  <c r="T103" i="5"/>
  <c r="R103" i="5"/>
  <c r="P103" i="5"/>
  <c r="N103" i="5"/>
  <c r="L103" i="5"/>
  <c r="J103" i="5"/>
  <c r="H103" i="5"/>
  <c r="F103" i="5"/>
  <c r="AQ102" i="5"/>
  <c r="AP102" i="5"/>
  <c r="AN102" i="5"/>
  <c r="AL102" i="5"/>
  <c r="AJ102" i="5"/>
  <c r="AH102" i="5"/>
  <c r="AF102" i="5"/>
  <c r="AD102" i="5"/>
  <c r="AB102" i="5"/>
  <c r="Z102" i="5"/>
  <c r="X102" i="5"/>
  <c r="V102" i="5"/>
  <c r="T102" i="5"/>
  <c r="R102" i="5"/>
  <c r="P102" i="5"/>
  <c r="N102" i="5"/>
  <c r="L102" i="5"/>
  <c r="J102" i="5"/>
  <c r="H102" i="5"/>
  <c r="F102" i="5"/>
  <c r="AQ101" i="5"/>
  <c r="AP101" i="5"/>
  <c r="AN101" i="5"/>
  <c r="AL101" i="5"/>
  <c r="AJ101" i="5"/>
  <c r="AH101" i="5"/>
  <c r="AF101" i="5"/>
  <c r="AD101" i="5"/>
  <c r="AB101" i="5"/>
  <c r="Z101" i="5"/>
  <c r="X101" i="5"/>
  <c r="V101" i="5"/>
  <c r="T101" i="5"/>
  <c r="R101" i="5"/>
  <c r="P101" i="5"/>
  <c r="N101" i="5"/>
  <c r="L101" i="5"/>
  <c r="J101" i="5"/>
  <c r="H101" i="5"/>
  <c r="F101" i="5"/>
  <c r="AQ100" i="5"/>
  <c r="AP100" i="5"/>
  <c r="AN100" i="5"/>
  <c r="AL100" i="5"/>
  <c r="AJ100" i="5"/>
  <c r="AH100" i="5"/>
  <c r="AF100" i="5"/>
  <c r="AD100" i="5"/>
  <c r="AB100" i="5"/>
  <c r="Z100" i="5"/>
  <c r="X100" i="5"/>
  <c r="V100" i="5"/>
  <c r="T100" i="5"/>
  <c r="R100" i="5"/>
  <c r="P100" i="5"/>
  <c r="N100" i="5"/>
  <c r="L100" i="5"/>
  <c r="J100" i="5"/>
  <c r="H100" i="5"/>
  <c r="F100" i="5"/>
  <c r="AQ99" i="5"/>
  <c r="AP99" i="5"/>
  <c r="AN99" i="5"/>
  <c r="AL99" i="5"/>
  <c r="AJ99" i="5"/>
  <c r="AH99" i="5"/>
  <c r="AF99" i="5"/>
  <c r="AD99" i="5"/>
  <c r="AB99" i="5"/>
  <c r="Z99" i="5"/>
  <c r="X99" i="5"/>
  <c r="V99" i="5"/>
  <c r="T99" i="5"/>
  <c r="R99" i="5"/>
  <c r="P99" i="5"/>
  <c r="N99" i="5"/>
  <c r="L99" i="5"/>
  <c r="J99" i="5"/>
  <c r="H99" i="5"/>
  <c r="F99" i="5"/>
  <c r="AQ98" i="5"/>
  <c r="AP98" i="5"/>
  <c r="AN98" i="5"/>
  <c r="AL98" i="5"/>
  <c r="AJ98" i="5"/>
  <c r="AH98" i="5"/>
  <c r="AF98" i="5"/>
  <c r="AD98" i="5"/>
  <c r="AB98" i="5"/>
  <c r="Z98" i="5"/>
  <c r="X98" i="5"/>
  <c r="V98" i="5"/>
  <c r="T98" i="5"/>
  <c r="R98" i="5"/>
  <c r="P98" i="5"/>
  <c r="N98" i="5"/>
  <c r="L98" i="5"/>
  <c r="J98" i="5"/>
  <c r="H98" i="5"/>
  <c r="F98" i="5"/>
  <c r="AQ97" i="5"/>
  <c r="AP97" i="5"/>
  <c r="AN97" i="5"/>
  <c r="AL97" i="5"/>
  <c r="AJ97" i="5"/>
  <c r="AH97" i="5"/>
  <c r="AF97" i="5"/>
  <c r="AD97" i="5"/>
  <c r="AB97" i="5"/>
  <c r="Z97" i="5"/>
  <c r="X97" i="5"/>
  <c r="V97" i="5"/>
  <c r="T97" i="5"/>
  <c r="R97" i="5"/>
  <c r="P97" i="5"/>
  <c r="N97" i="5"/>
  <c r="L97" i="5"/>
  <c r="J97" i="5"/>
  <c r="H97" i="5"/>
  <c r="F97" i="5"/>
  <c r="AQ96" i="5"/>
  <c r="AP96" i="5"/>
  <c r="AN96" i="5"/>
  <c r="AL96" i="5"/>
  <c r="AJ96" i="5"/>
  <c r="AH96" i="5"/>
  <c r="AF96" i="5"/>
  <c r="AD96" i="5"/>
  <c r="AB96" i="5"/>
  <c r="Z96" i="5"/>
  <c r="X96" i="5"/>
  <c r="V96" i="5"/>
  <c r="T96" i="5"/>
  <c r="R96" i="5"/>
  <c r="P96" i="5"/>
  <c r="N96" i="5"/>
  <c r="L96" i="5"/>
  <c r="J96" i="5"/>
  <c r="H96" i="5"/>
  <c r="F96" i="5"/>
  <c r="AQ95" i="5"/>
  <c r="AP95" i="5"/>
  <c r="AN95" i="5"/>
  <c r="AL95" i="5"/>
  <c r="AJ95" i="5"/>
  <c r="AH95" i="5"/>
  <c r="AF95" i="5"/>
  <c r="AD95" i="5"/>
  <c r="AB95" i="5"/>
  <c r="Z95" i="5"/>
  <c r="X95" i="5"/>
  <c r="V95" i="5"/>
  <c r="T95" i="5"/>
  <c r="R95" i="5"/>
  <c r="P95" i="5"/>
  <c r="N95" i="5"/>
  <c r="L95" i="5"/>
  <c r="J95" i="5"/>
  <c r="H95" i="5"/>
  <c r="F95" i="5"/>
  <c r="AQ94" i="5"/>
  <c r="AP94" i="5"/>
  <c r="AN94" i="5"/>
  <c r="AL94" i="5"/>
  <c r="AJ94" i="5"/>
  <c r="AH94" i="5"/>
  <c r="AF94" i="5"/>
  <c r="AD94" i="5"/>
  <c r="AB94" i="5"/>
  <c r="Z94" i="5"/>
  <c r="X94" i="5"/>
  <c r="V94" i="5"/>
  <c r="T94" i="5"/>
  <c r="R94" i="5"/>
  <c r="P94" i="5"/>
  <c r="N94" i="5"/>
  <c r="L94" i="5"/>
  <c r="J94" i="5"/>
  <c r="H94" i="5"/>
  <c r="F94" i="5"/>
  <c r="AQ93" i="5"/>
  <c r="AP93" i="5"/>
  <c r="AN93" i="5"/>
  <c r="AL93" i="5"/>
  <c r="AJ93" i="5"/>
  <c r="AH93" i="5"/>
  <c r="AF93" i="5"/>
  <c r="AD93" i="5"/>
  <c r="AB93" i="5"/>
  <c r="Z93" i="5"/>
  <c r="X93" i="5"/>
  <c r="V93" i="5"/>
  <c r="T93" i="5"/>
  <c r="R93" i="5"/>
  <c r="P93" i="5"/>
  <c r="N93" i="5"/>
  <c r="L93" i="5"/>
  <c r="J93" i="5"/>
  <c r="H93" i="5"/>
  <c r="F93" i="5"/>
  <c r="AQ92" i="5"/>
  <c r="AP92" i="5"/>
  <c r="AN92" i="5"/>
  <c r="AL92" i="5"/>
  <c r="AJ92" i="5"/>
  <c r="AH92" i="5"/>
  <c r="AF92" i="5"/>
  <c r="AD92" i="5"/>
  <c r="AB92" i="5"/>
  <c r="Z92" i="5"/>
  <c r="X92" i="5"/>
  <c r="V92" i="5"/>
  <c r="T92" i="5"/>
  <c r="R92" i="5"/>
  <c r="P92" i="5"/>
  <c r="N92" i="5"/>
  <c r="L92" i="5"/>
  <c r="J92" i="5"/>
  <c r="H92" i="5"/>
  <c r="F92" i="5"/>
  <c r="AQ91" i="5"/>
  <c r="AP91" i="5"/>
  <c r="AN91" i="5"/>
  <c r="AL91" i="5"/>
  <c r="AJ91" i="5"/>
  <c r="AH91" i="5"/>
  <c r="AF91" i="5"/>
  <c r="AD91" i="5"/>
  <c r="AB91" i="5"/>
  <c r="Z91" i="5"/>
  <c r="X91" i="5"/>
  <c r="V91" i="5"/>
  <c r="T91" i="5"/>
  <c r="R91" i="5"/>
  <c r="P91" i="5"/>
  <c r="N91" i="5"/>
  <c r="L91" i="5"/>
  <c r="J91" i="5"/>
  <c r="H91" i="5"/>
  <c r="F91" i="5"/>
  <c r="AQ90" i="5"/>
  <c r="AP90" i="5"/>
  <c r="AN90" i="5"/>
  <c r="AL90" i="5"/>
  <c r="AJ90" i="5"/>
  <c r="AH90" i="5"/>
  <c r="AF90" i="5"/>
  <c r="AD90" i="5"/>
  <c r="AB90" i="5"/>
  <c r="Z90" i="5"/>
  <c r="X90" i="5"/>
  <c r="V90" i="5"/>
  <c r="T90" i="5"/>
  <c r="R90" i="5"/>
  <c r="P90" i="5"/>
  <c r="N90" i="5"/>
  <c r="L90" i="5"/>
  <c r="J90" i="5"/>
  <c r="H90" i="5"/>
  <c r="F90" i="5"/>
  <c r="AQ89" i="5"/>
  <c r="AP89" i="5"/>
  <c r="AN89" i="5"/>
  <c r="AL89" i="5"/>
  <c r="AJ89" i="5"/>
  <c r="AH89" i="5"/>
  <c r="AF89" i="5"/>
  <c r="AD89" i="5"/>
  <c r="AB89" i="5"/>
  <c r="Z89" i="5"/>
  <c r="X89" i="5"/>
  <c r="V89" i="5"/>
  <c r="T89" i="5"/>
  <c r="R89" i="5"/>
  <c r="P89" i="5"/>
  <c r="N89" i="5"/>
  <c r="L89" i="5"/>
  <c r="J89" i="5"/>
  <c r="H89" i="5"/>
  <c r="F89" i="5"/>
  <c r="AQ88" i="5"/>
  <c r="AP88" i="5"/>
  <c r="AN88" i="5"/>
  <c r="AL88" i="5"/>
  <c r="AJ88" i="5"/>
  <c r="AH88" i="5"/>
  <c r="AF88" i="5"/>
  <c r="AD88" i="5"/>
  <c r="AB88" i="5"/>
  <c r="Z88" i="5"/>
  <c r="X88" i="5"/>
  <c r="V88" i="5"/>
  <c r="T88" i="5"/>
  <c r="R88" i="5"/>
  <c r="P88" i="5"/>
  <c r="N88" i="5"/>
  <c r="L88" i="5"/>
  <c r="J88" i="5"/>
  <c r="H88" i="5"/>
  <c r="F88" i="5"/>
  <c r="AQ87" i="5"/>
  <c r="AP87" i="5"/>
  <c r="AN87" i="5"/>
  <c r="AL87" i="5"/>
  <c r="AJ87" i="5"/>
  <c r="AH87" i="5"/>
  <c r="AF87" i="5"/>
  <c r="AD87" i="5"/>
  <c r="AB87" i="5"/>
  <c r="Z87" i="5"/>
  <c r="X87" i="5"/>
  <c r="V87" i="5"/>
  <c r="T87" i="5"/>
  <c r="R87" i="5"/>
  <c r="P87" i="5"/>
  <c r="N87" i="5"/>
  <c r="L87" i="5"/>
  <c r="J87" i="5"/>
  <c r="H87" i="5"/>
  <c r="F87" i="5"/>
  <c r="AQ86" i="5"/>
  <c r="AP86" i="5"/>
  <c r="AN86" i="5"/>
  <c r="AL86" i="5"/>
  <c r="AJ86" i="5"/>
  <c r="AH86" i="5"/>
  <c r="AF86" i="5"/>
  <c r="AD86" i="5"/>
  <c r="AB86" i="5"/>
  <c r="Z86" i="5"/>
  <c r="X86" i="5"/>
  <c r="V86" i="5"/>
  <c r="T86" i="5"/>
  <c r="R86" i="5"/>
  <c r="P86" i="5"/>
  <c r="N86" i="5"/>
  <c r="L86" i="5"/>
  <c r="J86" i="5"/>
  <c r="H86" i="5"/>
  <c r="F86" i="5"/>
  <c r="AQ85" i="5"/>
  <c r="AP85" i="5"/>
  <c r="AN85" i="5"/>
  <c r="AL85" i="5"/>
  <c r="AJ85" i="5"/>
  <c r="AH85" i="5"/>
  <c r="AF85" i="5"/>
  <c r="AD85" i="5"/>
  <c r="AB85" i="5"/>
  <c r="Z85" i="5"/>
  <c r="X85" i="5"/>
  <c r="V85" i="5"/>
  <c r="T85" i="5"/>
  <c r="R85" i="5"/>
  <c r="P85" i="5"/>
  <c r="N85" i="5"/>
  <c r="L85" i="5"/>
  <c r="J85" i="5"/>
  <c r="H85" i="5"/>
  <c r="F85" i="5"/>
  <c r="AQ84" i="5"/>
  <c r="AP84" i="5"/>
  <c r="AN84" i="5"/>
  <c r="AL84" i="5"/>
  <c r="AJ84" i="5"/>
  <c r="AH84" i="5"/>
  <c r="AF84" i="5"/>
  <c r="AD84" i="5"/>
  <c r="AB84" i="5"/>
  <c r="Z84" i="5"/>
  <c r="X84" i="5"/>
  <c r="V84" i="5"/>
  <c r="T84" i="5"/>
  <c r="R84" i="5"/>
  <c r="P84" i="5"/>
  <c r="N84" i="5"/>
  <c r="L84" i="5"/>
  <c r="J84" i="5"/>
  <c r="H84" i="5"/>
  <c r="F84" i="5"/>
  <c r="AQ83" i="5"/>
  <c r="AP83" i="5"/>
  <c r="AN83" i="5"/>
  <c r="AL83" i="5"/>
  <c r="AJ83" i="5"/>
  <c r="AH83" i="5"/>
  <c r="AF83" i="5"/>
  <c r="AD83" i="5"/>
  <c r="AB83" i="5"/>
  <c r="Z83" i="5"/>
  <c r="X83" i="5"/>
  <c r="V83" i="5"/>
  <c r="T83" i="5"/>
  <c r="R83" i="5"/>
  <c r="P83" i="5"/>
  <c r="N83" i="5"/>
  <c r="L83" i="5"/>
  <c r="J83" i="5"/>
  <c r="H83" i="5"/>
  <c r="F83" i="5"/>
  <c r="AQ82" i="5"/>
  <c r="AP82" i="5"/>
  <c r="AN82" i="5"/>
  <c r="AL82" i="5"/>
  <c r="AJ82" i="5"/>
  <c r="AH82" i="5"/>
  <c r="AF82" i="5"/>
  <c r="AD82" i="5"/>
  <c r="AB82" i="5"/>
  <c r="Z82" i="5"/>
  <c r="X82" i="5"/>
  <c r="V82" i="5"/>
  <c r="T82" i="5"/>
  <c r="R82" i="5"/>
  <c r="P82" i="5"/>
  <c r="N82" i="5"/>
  <c r="L82" i="5"/>
  <c r="J82" i="5"/>
  <c r="H82" i="5"/>
  <c r="F82" i="5"/>
  <c r="AQ81" i="5"/>
  <c r="AP81" i="5"/>
  <c r="AN81" i="5"/>
  <c r="AL81" i="5"/>
  <c r="AJ81" i="5"/>
  <c r="AH81" i="5"/>
  <c r="AF81" i="5"/>
  <c r="AD81" i="5"/>
  <c r="AB81" i="5"/>
  <c r="Z81" i="5"/>
  <c r="X81" i="5"/>
  <c r="V81" i="5"/>
  <c r="T81" i="5"/>
  <c r="R81" i="5"/>
  <c r="P81" i="5"/>
  <c r="N81" i="5"/>
  <c r="L81" i="5"/>
  <c r="J81" i="5"/>
  <c r="H81" i="5"/>
  <c r="F81" i="5"/>
  <c r="AQ80" i="5"/>
  <c r="AP80" i="5"/>
  <c r="AN80" i="5"/>
  <c r="AL80" i="5"/>
  <c r="AJ80" i="5"/>
  <c r="AH80" i="5"/>
  <c r="AF80" i="5"/>
  <c r="AD80" i="5"/>
  <c r="AB80" i="5"/>
  <c r="Z80" i="5"/>
  <c r="X80" i="5"/>
  <c r="V80" i="5"/>
  <c r="T80" i="5"/>
  <c r="R80" i="5"/>
  <c r="P80" i="5"/>
  <c r="N80" i="5"/>
  <c r="L80" i="5"/>
  <c r="J80" i="5"/>
  <c r="H80" i="5"/>
  <c r="F80" i="5"/>
  <c r="AQ79" i="5"/>
  <c r="AP79" i="5"/>
  <c r="AN79" i="5"/>
  <c r="AL79" i="5"/>
  <c r="AJ79" i="5"/>
  <c r="AH79" i="5"/>
  <c r="AF79" i="5"/>
  <c r="AD79" i="5"/>
  <c r="AB79" i="5"/>
  <c r="Z79" i="5"/>
  <c r="X79" i="5"/>
  <c r="V79" i="5"/>
  <c r="T79" i="5"/>
  <c r="R79" i="5"/>
  <c r="P79" i="5"/>
  <c r="N79" i="5"/>
  <c r="L79" i="5"/>
  <c r="J79" i="5"/>
  <c r="H79" i="5"/>
  <c r="F79" i="5"/>
  <c r="AQ78" i="5"/>
  <c r="AP78" i="5"/>
  <c r="AN78" i="5"/>
  <c r="AL78" i="5"/>
  <c r="AJ78" i="5"/>
  <c r="AH78" i="5"/>
  <c r="AF78" i="5"/>
  <c r="AD78" i="5"/>
  <c r="AB78" i="5"/>
  <c r="Z78" i="5"/>
  <c r="X78" i="5"/>
  <c r="V78" i="5"/>
  <c r="T78" i="5"/>
  <c r="R78" i="5"/>
  <c r="P78" i="5"/>
  <c r="N78" i="5"/>
  <c r="L78" i="5"/>
  <c r="J78" i="5"/>
  <c r="H78" i="5"/>
  <c r="F78" i="5"/>
  <c r="AQ77" i="5"/>
  <c r="AP77" i="5"/>
  <c r="AN77" i="5"/>
  <c r="AL77" i="5"/>
  <c r="AJ77" i="5"/>
  <c r="AH77" i="5"/>
  <c r="AF77" i="5"/>
  <c r="AD77" i="5"/>
  <c r="AB77" i="5"/>
  <c r="Z77" i="5"/>
  <c r="X77" i="5"/>
  <c r="V77" i="5"/>
  <c r="T77" i="5"/>
  <c r="R77" i="5"/>
  <c r="P77" i="5"/>
  <c r="N77" i="5"/>
  <c r="L77" i="5"/>
  <c r="J77" i="5"/>
  <c r="H77" i="5"/>
  <c r="F77" i="5"/>
  <c r="AQ76" i="5"/>
  <c r="AP76" i="5"/>
  <c r="AN76" i="5"/>
  <c r="AL76" i="5"/>
  <c r="AJ76" i="5"/>
  <c r="AH76" i="5"/>
  <c r="AF76" i="5"/>
  <c r="AD76" i="5"/>
  <c r="AB76" i="5"/>
  <c r="Z76" i="5"/>
  <c r="X76" i="5"/>
  <c r="V76" i="5"/>
  <c r="T76" i="5"/>
  <c r="R76" i="5"/>
  <c r="P76" i="5"/>
  <c r="N76" i="5"/>
  <c r="L76" i="5"/>
  <c r="J76" i="5"/>
  <c r="H76" i="5"/>
  <c r="F76" i="5"/>
  <c r="AQ75" i="5"/>
  <c r="AP75" i="5"/>
  <c r="AN75" i="5"/>
  <c r="AL75" i="5"/>
  <c r="AJ75" i="5"/>
  <c r="AH75" i="5"/>
  <c r="AF75" i="5"/>
  <c r="AD75" i="5"/>
  <c r="AB75" i="5"/>
  <c r="Z75" i="5"/>
  <c r="X75" i="5"/>
  <c r="V75" i="5"/>
  <c r="T75" i="5"/>
  <c r="R75" i="5"/>
  <c r="P75" i="5"/>
  <c r="N75" i="5"/>
  <c r="L75" i="5"/>
  <c r="J75" i="5"/>
  <c r="H75" i="5"/>
  <c r="F75" i="5"/>
  <c r="AQ74" i="5"/>
  <c r="AP74" i="5"/>
  <c r="AN74" i="5"/>
  <c r="AL74" i="5"/>
  <c r="AJ74" i="5"/>
  <c r="AH74" i="5"/>
  <c r="AF74" i="5"/>
  <c r="AD74" i="5"/>
  <c r="AB74" i="5"/>
  <c r="Z74" i="5"/>
  <c r="X74" i="5"/>
  <c r="V74" i="5"/>
  <c r="T74" i="5"/>
  <c r="R74" i="5"/>
  <c r="P74" i="5"/>
  <c r="N74" i="5"/>
  <c r="L74" i="5"/>
  <c r="J74" i="5"/>
  <c r="H74" i="5"/>
  <c r="F74" i="5"/>
  <c r="AQ73" i="5"/>
  <c r="AP73" i="5"/>
  <c r="AN73" i="5"/>
  <c r="AL73" i="5"/>
  <c r="AJ73" i="5"/>
  <c r="AH73" i="5"/>
  <c r="AF73" i="5"/>
  <c r="AD73" i="5"/>
  <c r="AB73" i="5"/>
  <c r="Z73" i="5"/>
  <c r="X73" i="5"/>
  <c r="V73" i="5"/>
  <c r="T73" i="5"/>
  <c r="R73" i="5"/>
  <c r="P73" i="5"/>
  <c r="N73" i="5"/>
  <c r="L73" i="5"/>
  <c r="J73" i="5"/>
  <c r="H73" i="5"/>
  <c r="F73" i="5"/>
  <c r="AQ72" i="5"/>
  <c r="AP72" i="5"/>
  <c r="AN72" i="5"/>
  <c r="AL72" i="5"/>
  <c r="AJ72" i="5"/>
  <c r="AH72" i="5"/>
  <c r="AF72" i="5"/>
  <c r="AD72" i="5"/>
  <c r="AB72" i="5"/>
  <c r="Z72" i="5"/>
  <c r="X72" i="5"/>
  <c r="V72" i="5"/>
  <c r="T72" i="5"/>
  <c r="R72" i="5"/>
  <c r="P72" i="5"/>
  <c r="N72" i="5"/>
  <c r="L72" i="5"/>
  <c r="J72" i="5"/>
  <c r="H72" i="5"/>
  <c r="F72" i="5"/>
  <c r="AQ71" i="5"/>
  <c r="AP71" i="5"/>
  <c r="AN71" i="5"/>
  <c r="AL71" i="5"/>
  <c r="AJ71" i="5"/>
  <c r="AH71" i="5"/>
  <c r="AF71" i="5"/>
  <c r="AD71" i="5"/>
  <c r="AB71" i="5"/>
  <c r="Z71" i="5"/>
  <c r="X71" i="5"/>
  <c r="V71" i="5"/>
  <c r="T71" i="5"/>
  <c r="R71" i="5"/>
  <c r="P71" i="5"/>
  <c r="N71" i="5"/>
  <c r="L71" i="5"/>
  <c r="J71" i="5"/>
  <c r="H71" i="5"/>
  <c r="F71" i="5"/>
  <c r="AQ70" i="5"/>
  <c r="AP70" i="5"/>
  <c r="AN70" i="5"/>
  <c r="AL70" i="5"/>
  <c r="AJ70" i="5"/>
  <c r="AH70" i="5"/>
  <c r="AF70" i="5"/>
  <c r="AD70" i="5"/>
  <c r="AB70" i="5"/>
  <c r="Z70" i="5"/>
  <c r="X70" i="5"/>
  <c r="V70" i="5"/>
  <c r="T70" i="5"/>
  <c r="R70" i="5"/>
  <c r="P70" i="5"/>
  <c r="N70" i="5"/>
  <c r="L70" i="5"/>
  <c r="J70" i="5"/>
  <c r="H70" i="5"/>
  <c r="F70" i="5"/>
  <c r="AQ69" i="5"/>
  <c r="AP69" i="5"/>
  <c r="AN69" i="5"/>
  <c r="AL69" i="5"/>
  <c r="AJ69" i="5"/>
  <c r="AH69" i="5"/>
  <c r="AF69" i="5"/>
  <c r="AD69" i="5"/>
  <c r="AB69" i="5"/>
  <c r="Z69" i="5"/>
  <c r="X69" i="5"/>
  <c r="V69" i="5"/>
  <c r="T69" i="5"/>
  <c r="R69" i="5"/>
  <c r="P69" i="5"/>
  <c r="N69" i="5"/>
  <c r="L69" i="5"/>
  <c r="J69" i="5"/>
  <c r="H69" i="5"/>
  <c r="F69" i="5"/>
  <c r="AQ68" i="5"/>
  <c r="AP68" i="5"/>
  <c r="AN68" i="5"/>
  <c r="AL68" i="5"/>
  <c r="AJ68" i="5"/>
  <c r="AH68" i="5"/>
  <c r="AF68" i="5"/>
  <c r="AD68" i="5"/>
  <c r="AB68" i="5"/>
  <c r="Z68" i="5"/>
  <c r="X68" i="5"/>
  <c r="V68" i="5"/>
  <c r="T68" i="5"/>
  <c r="R68" i="5"/>
  <c r="P68" i="5"/>
  <c r="N68" i="5"/>
  <c r="L68" i="5"/>
  <c r="J68" i="5"/>
  <c r="H68" i="5"/>
  <c r="F68" i="5"/>
  <c r="AQ67" i="5"/>
  <c r="AP67" i="5"/>
  <c r="AN67" i="5"/>
  <c r="AL67" i="5"/>
  <c r="AJ67" i="5"/>
  <c r="AH67" i="5"/>
  <c r="AF67" i="5"/>
  <c r="AD67" i="5"/>
  <c r="AB67" i="5"/>
  <c r="Z67" i="5"/>
  <c r="X67" i="5"/>
  <c r="V67" i="5"/>
  <c r="T67" i="5"/>
  <c r="R67" i="5"/>
  <c r="P67" i="5"/>
  <c r="N67" i="5"/>
  <c r="L67" i="5"/>
  <c r="J67" i="5"/>
  <c r="H67" i="5"/>
  <c r="F67" i="5"/>
  <c r="AQ66" i="5"/>
  <c r="AP66" i="5"/>
  <c r="AN66" i="5"/>
  <c r="AL66" i="5"/>
  <c r="AJ66" i="5"/>
  <c r="AH66" i="5"/>
  <c r="AF66" i="5"/>
  <c r="AD66" i="5"/>
  <c r="AB66" i="5"/>
  <c r="Z66" i="5"/>
  <c r="X66" i="5"/>
  <c r="V66" i="5"/>
  <c r="T66" i="5"/>
  <c r="R66" i="5"/>
  <c r="P66" i="5"/>
  <c r="N66" i="5"/>
  <c r="L66" i="5"/>
  <c r="J66" i="5"/>
  <c r="H66" i="5"/>
  <c r="F66" i="5"/>
  <c r="AQ65" i="5"/>
  <c r="AP65" i="5"/>
  <c r="AN65" i="5"/>
  <c r="AL65" i="5"/>
  <c r="AJ65" i="5"/>
  <c r="AH65" i="5"/>
  <c r="AF65" i="5"/>
  <c r="AD65" i="5"/>
  <c r="AB65" i="5"/>
  <c r="Z65" i="5"/>
  <c r="X65" i="5"/>
  <c r="V65" i="5"/>
  <c r="T65" i="5"/>
  <c r="R65" i="5"/>
  <c r="P65" i="5"/>
  <c r="N65" i="5"/>
  <c r="L65" i="5"/>
  <c r="J65" i="5"/>
  <c r="H65" i="5"/>
  <c r="F65" i="5"/>
  <c r="AQ64" i="5"/>
  <c r="AP64" i="5"/>
  <c r="AN64" i="5"/>
  <c r="AL64" i="5"/>
  <c r="AJ64" i="5"/>
  <c r="AH64" i="5"/>
  <c r="AF64" i="5"/>
  <c r="AD64" i="5"/>
  <c r="AB64" i="5"/>
  <c r="Z64" i="5"/>
  <c r="X64" i="5"/>
  <c r="V64" i="5"/>
  <c r="T64" i="5"/>
  <c r="R64" i="5"/>
  <c r="P64" i="5"/>
  <c r="N64" i="5"/>
  <c r="L64" i="5"/>
  <c r="J64" i="5"/>
  <c r="H64" i="5"/>
  <c r="F64" i="5"/>
  <c r="AQ63" i="5"/>
  <c r="AP63" i="5"/>
  <c r="AN63" i="5"/>
  <c r="AL63" i="5"/>
  <c r="AJ63" i="5"/>
  <c r="AH63" i="5"/>
  <c r="AF63" i="5"/>
  <c r="AD63" i="5"/>
  <c r="AB63" i="5"/>
  <c r="Z63" i="5"/>
  <c r="X63" i="5"/>
  <c r="V63" i="5"/>
  <c r="T63" i="5"/>
  <c r="R63" i="5"/>
  <c r="P63" i="5"/>
  <c r="N63" i="5"/>
  <c r="L63" i="5"/>
  <c r="J63" i="5"/>
  <c r="H63" i="5"/>
  <c r="F63" i="5"/>
  <c r="AQ62" i="5"/>
  <c r="AP62" i="5"/>
  <c r="AN62" i="5"/>
  <c r="AL62" i="5"/>
  <c r="AJ62" i="5"/>
  <c r="AH62" i="5"/>
  <c r="AF62" i="5"/>
  <c r="AD62" i="5"/>
  <c r="AB62" i="5"/>
  <c r="Z62" i="5"/>
  <c r="X62" i="5"/>
  <c r="V62" i="5"/>
  <c r="T62" i="5"/>
  <c r="R62" i="5"/>
  <c r="P62" i="5"/>
  <c r="N62" i="5"/>
  <c r="L62" i="5"/>
  <c r="J62" i="5"/>
  <c r="H62" i="5"/>
  <c r="F62" i="5"/>
  <c r="AQ61" i="5"/>
  <c r="AP61" i="5"/>
  <c r="AN61" i="5"/>
  <c r="AL61" i="5"/>
  <c r="AJ61" i="5"/>
  <c r="AH61" i="5"/>
  <c r="AF61" i="5"/>
  <c r="AD61" i="5"/>
  <c r="AB61" i="5"/>
  <c r="Z61" i="5"/>
  <c r="X61" i="5"/>
  <c r="V61" i="5"/>
  <c r="T61" i="5"/>
  <c r="R61" i="5"/>
  <c r="P61" i="5"/>
  <c r="N61" i="5"/>
  <c r="L61" i="5"/>
  <c r="J61" i="5"/>
  <c r="H61" i="5"/>
  <c r="F61" i="5"/>
  <c r="AQ60" i="5"/>
  <c r="AP60" i="5"/>
  <c r="AN60" i="5"/>
  <c r="AL60" i="5"/>
  <c r="AJ60" i="5"/>
  <c r="AH60" i="5"/>
  <c r="AF60" i="5"/>
  <c r="AD60" i="5"/>
  <c r="AB60" i="5"/>
  <c r="Z60" i="5"/>
  <c r="X60" i="5"/>
  <c r="V60" i="5"/>
  <c r="T60" i="5"/>
  <c r="R60" i="5"/>
  <c r="P60" i="5"/>
  <c r="N60" i="5"/>
  <c r="L60" i="5"/>
  <c r="J60" i="5"/>
  <c r="H60" i="5"/>
  <c r="F60" i="5"/>
  <c r="AQ59" i="5"/>
  <c r="AP59" i="5"/>
  <c r="AN59" i="5"/>
  <c r="AL59" i="5"/>
  <c r="AJ59" i="5"/>
  <c r="AH59" i="5"/>
  <c r="AF59" i="5"/>
  <c r="AD59" i="5"/>
  <c r="AB59" i="5"/>
  <c r="Z59" i="5"/>
  <c r="X59" i="5"/>
  <c r="V59" i="5"/>
  <c r="T59" i="5"/>
  <c r="R59" i="5"/>
  <c r="P59" i="5"/>
  <c r="N59" i="5"/>
  <c r="L59" i="5"/>
  <c r="J59" i="5"/>
  <c r="H59" i="5"/>
  <c r="F59" i="5"/>
  <c r="AQ58" i="5"/>
  <c r="AP58" i="5"/>
  <c r="AN58" i="5"/>
  <c r="AL58" i="5"/>
  <c r="AJ58" i="5"/>
  <c r="AH58" i="5"/>
  <c r="AF58" i="5"/>
  <c r="AD58" i="5"/>
  <c r="AB58" i="5"/>
  <c r="Z58" i="5"/>
  <c r="X58" i="5"/>
  <c r="V58" i="5"/>
  <c r="T58" i="5"/>
  <c r="R58" i="5"/>
  <c r="P58" i="5"/>
  <c r="N58" i="5"/>
  <c r="L58" i="5"/>
  <c r="J58" i="5"/>
  <c r="H58" i="5"/>
  <c r="F58" i="5"/>
  <c r="AQ57" i="5"/>
  <c r="AP57" i="5"/>
  <c r="AN57" i="5"/>
  <c r="AL57" i="5"/>
  <c r="AJ57" i="5"/>
  <c r="AH57" i="5"/>
  <c r="AF57" i="5"/>
  <c r="AD57" i="5"/>
  <c r="AB57" i="5"/>
  <c r="Z57" i="5"/>
  <c r="X57" i="5"/>
  <c r="V57" i="5"/>
  <c r="T57" i="5"/>
  <c r="R57" i="5"/>
  <c r="P57" i="5"/>
  <c r="N57" i="5"/>
  <c r="L57" i="5"/>
  <c r="J57" i="5"/>
  <c r="H57" i="5"/>
  <c r="F57" i="5"/>
  <c r="AQ56" i="5"/>
  <c r="AP56" i="5"/>
  <c r="AN56" i="5"/>
  <c r="AL56" i="5"/>
  <c r="AJ56" i="5"/>
  <c r="AH56" i="5"/>
  <c r="AF56" i="5"/>
  <c r="AD56" i="5"/>
  <c r="AB56" i="5"/>
  <c r="Z56" i="5"/>
  <c r="X56" i="5"/>
  <c r="V56" i="5"/>
  <c r="T56" i="5"/>
  <c r="R56" i="5"/>
  <c r="P56" i="5"/>
  <c r="N56" i="5"/>
  <c r="L56" i="5"/>
  <c r="J56" i="5"/>
  <c r="H56" i="5"/>
  <c r="F56" i="5"/>
  <c r="AQ55" i="5"/>
  <c r="AP55" i="5"/>
  <c r="AN55" i="5"/>
  <c r="AL55" i="5"/>
  <c r="AJ55" i="5"/>
  <c r="AH55" i="5"/>
  <c r="AF55" i="5"/>
  <c r="AD55" i="5"/>
  <c r="AB55" i="5"/>
  <c r="Z55" i="5"/>
  <c r="X55" i="5"/>
  <c r="V55" i="5"/>
  <c r="T55" i="5"/>
  <c r="R55" i="5"/>
  <c r="P55" i="5"/>
  <c r="N55" i="5"/>
  <c r="L55" i="5"/>
  <c r="J55" i="5"/>
  <c r="H55" i="5"/>
  <c r="F55" i="5"/>
  <c r="AQ54" i="5"/>
  <c r="AP54" i="5"/>
  <c r="AN54" i="5"/>
  <c r="AL54" i="5"/>
  <c r="AJ54" i="5"/>
  <c r="AH54" i="5"/>
  <c r="AF54" i="5"/>
  <c r="AD54" i="5"/>
  <c r="AB54" i="5"/>
  <c r="Z54" i="5"/>
  <c r="X54" i="5"/>
  <c r="V54" i="5"/>
  <c r="T54" i="5"/>
  <c r="R54" i="5"/>
  <c r="P54" i="5"/>
  <c r="N54" i="5"/>
  <c r="L54" i="5"/>
  <c r="J54" i="5"/>
  <c r="H54" i="5"/>
  <c r="F54" i="5"/>
  <c r="AQ53" i="5"/>
  <c r="AP53" i="5"/>
  <c r="AN53" i="5"/>
  <c r="AL53" i="5"/>
  <c r="AJ53" i="5"/>
  <c r="AH53" i="5"/>
  <c r="AF53" i="5"/>
  <c r="AD53" i="5"/>
  <c r="AB53" i="5"/>
  <c r="Z53" i="5"/>
  <c r="X53" i="5"/>
  <c r="V53" i="5"/>
  <c r="T53" i="5"/>
  <c r="R53" i="5"/>
  <c r="P53" i="5"/>
  <c r="N53" i="5"/>
  <c r="L53" i="5"/>
  <c r="J53" i="5"/>
  <c r="H53" i="5"/>
  <c r="F53" i="5"/>
  <c r="AQ52" i="5"/>
  <c r="AP52" i="5"/>
  <c r="AN52" i="5"/>
  <c r="AL52" i="5"/>
  <c r="AJ52" i="5"/>
  <c r="AH52" i="5"/>
  <c r="AF52" i="5"/>
  <c r="AD52" i="5"/>
  <c r="AB52" i="5"/>
  <c r="Z52" i="5"/>
  <c r="X52" i="5"/>
  <c r="V52" i="5"/>
  <c r="T52" i="5"/>
  <c r="R52" i="5"/>
  <c r="P52" i="5"/>
  <c r="N52" i="5"/>
  <c r="L52" i="5"/>
  <c r="J52" i="5"/>
  <c r="H52" i="5"/>
  <c r="F52" i="5"/>
  <c r="AQ51" i="5"/>
  <c r="AP51" i="5"/>
  <c r="AN51" i="5"/>
  <c r="AL51" i="5"/>
  <c r="AJ51" i="5"/>
  <c r="AH51" i="5"/>
  <c r="AF51" i="5"/>
  <c r="AD51" i="5"/>
  <c r="AB51" i="5"/>
  <c r="Z51" i="5"/>
  <c r="X51" i="5"/>
  <c r="V51" i="5"/>
  <c r="T51" i="5"/>
  <c r="R51" i="5"/>
  <c r="P51" i="5"/>
  <c r="N51" i="5"/>
  <c r="L51" i="5"/>
  <c r="J51" i="5"/>
  <c r="H51" i="5"/>
  <c r="F51" i="5"/>
  <c r="AQ50" i="5"/>
  <c r="AP50" i="5"/>
  <c r="AN50" i="5"/>
  <c r="AL50" i="5"/>
  <c r="AJ50" i="5"/>
  <c r="AH50" i="5"/>
  <c r="AF50" i="5"/>
  <c r="AD50" i="5"/>
  <c r="AB50" i="5"/>
  <c r="Z50" i="5"/>
  <c r="X50" i="5"/>
  <c r="V50" i="5"/>
  <c r="T50" i="5"/>
  <c r="R50" i="5"/>
  <c r="P50" i="5"/>
  <c r="N50" i="5"/>
  <c r="L50" i="5"/>
  <c r="J50" i="5"/>
  <c r="H50" i="5"/>
  <c r="F50" i="5"/>
  <c r="AQ49" i="5"/>
  <c r="AP49" i="5"/>
  <c r="AN49" i="5"/>
  <c r="AL49" i="5"/>
  <c r="AJ49" i="5"/>
  <c r="AH49" i="5"/>
  <c r="AF49" i="5"/>
  <c r="AD49" i="5"/>
  <c r="AB49" i="5"/>
  <c r="Z49" i="5"/>
  <c r="X49" i="5"/>
  <c r="V49" i="5"/>
  <c r="T49" i="5"/>
  <c r="R49" i="5"/>
  <c r="P49" i="5"/>
  <c r="N49" i="5"/>
  <c r="L49" i="5"/>
  <c r="J49" i="5"/>
  <c r="H49" i="5"/>
  <c r="F49" i="5"/>
  <c r="AQ48" i="5"/>
  <c r="AP48" i="5"/>
  <c r="AN48" i="5"/>
  <c r="AL48" i="5"/>
  <c r="AJ48" i="5"/>
  <c r="AH48" i="5"/>
  <c r="AF48" i="5"/>
  <c r="AD48" i="5"/>
  <c r="AB48" i="5"/>
  <c r="Z48" i="5"/>
  <c r="X48" i="5"/>
  <c r="V48" i="5"/>
  <c r="T48" i="5"/>
  <c r="R48" i="5"/>
  <c r="P48" i="5"/>
  <c r="N48" i="5"/>
  <c r="L48" i="5"/>
  <c r="J48" i="5"/>
  <c r="H48" i="5"/>
  <c r="F48" i="5"/>
  <c r="AQ47" i="5"/>
  <c r="AP47" i="5"/>
  <c r="AN47" i="5"/>
  <c r="AL47" i="5"/>
  <c r="AJ47" i="5"/>
  <c r="AH47" i="5"/>
  <c r="AF47" i="5"/>
  <c r="AD47" i="5"/>
  <c r="AB47" i="5"/>
  <c r="Z47" i="5"/>
  <c r="X47" i="5"/>
  <c r="V47" i="5"/>
  <c r="T47" i="5"/>
  <c r="R47" i="5"/>
  <c r="P47" i="5"/>
  <c r="N47" i="5"/>
  <c r="L47" i="5"/>
  <c r="J47" i="5"/>
  <c r="H47" i="5"/>
  <c r="F47" i="5"/>
  <c r="AQ46" i="5"/>
  <c r="AP46" i="5"/>
  <c r="AN46" i="5"/>
  <c r="AL46" i="5"/>
  <c r="AJ46" i="5"/>
  <c r="AH46" i="5"/>
  <c r="AF46" i="5"/>
  <c r="AD46" i="5"/>
  <c r="AB46" i="5"/>
  <c r="Z46" i="5"/>
  <c r="X46" i="5"/>
  <c r="V46" i="5"/>
  <c r="T46" i="5"/>
  <c r="R46" i="5"/>
  <c r="P46" i="5"/>
  <c r="N46" i="5"/>
  <c r="L46" i="5"/>
  <c r="J46" i="5"/>
  <c r="H46" i="5"/>
  <c r="F46" i="5"/>
  <c r="AQ45" i="5"/>
  <c r="AP45" i="5"/>
  <c r="AN45" i="5"/>
  <c r="AL45" i="5"/>
  <c r="AJ45" i="5"/>
  <c r="AH45" i="5"/>
  <c r="AF45" i="5"/>
  <c r="AD45" i="5"/>
  <c r="AB45" i="5"/>
  <c r="Z45" i="5"/>
  <c r="X45" i="5"/>
  <c r="V45" i="5"/>
  <c r="T45" i="5"/>
  <c r="R45" i="5"/>
  <c r="P45" i="5"/>
  <c r="N45" i="5"/>
  <c r="L45" i="5"/>
  <c r="J45" i="5"/>
  <c r="H45" i="5"/>
  <c r="F45" i="5"/>
  <c r="AQ44" i="5"/>
  <c r="AP44" i="5"/>
  <c r="AN44" i="5"/>
  <c r="AL44" i="5"/>
  <c r="AJ44" i="5"/>
  <c r="AH44" i="5"/>
  <c r="AF44" i="5"/>
  <c r="AD44" i="5"/>
  <c r="AB44" i="5"/>
  <c r="Z44" i="5"/>
  <c r="X44" i="5"/>
  <c r="V44" i="5"/>
  <c r="T44" i="5"/>
  <c r="R44" i="5"/>
  <c r="P44" i="5"/>
  <c r="N44" i="5"/>
  <c r="L44" i="5"/>
  <c r="J44" i="5"/>
  <c r="H44" i="5"/>
  <c r="F44" i="5"/>
  <c r="AQ43" i="5"/>
  <c r="AP43" i="5"/>
  <c r="AN43" i="5"/>
  <c r="AL43" i="5"/>
  <c r="AJ43" i="5"/>
  <c r="AH43" i="5"/>
  <c r="AF43" i="5"/>
  <c r="AD43" i="5"/>
  <c r="AB43" i="5"/>
  <c r="Z43" i="5"/>
  <c r="X43" i="5"/>
  <c r="V43" i="5"/>
  <c r="T43" i="5"/>
  <c r="R43" i="5"/>
  <c r="P43" i="5"/>
  <c r="N43" i="5"/>
  <c r="L43" i="5"/>
  <c r="J43" i="5"/>
  <c r="H43" i="5"/>
  <c r="F43" i="5"/>
  <c r="AQ42" i="5"/>
  <c r="AP42" i="5"/>
  <c r="AN42" i="5"/>
  <c r="AL42" i="5"/>
  <c r="AJ42" i="5"/>
  <c r="AH42" i="5"/>
  <c r="AF42" i="5"/>
  <c r="AD42" i="5"/>
  <c r="AB42" i="5"/>
  <c r="Z42" i="5"/>
  <c r="X42" i="5"/>
  <c r="V42" i="5"/>
  <c r="T42" i="5"/>
  <c r="R42" i="5"/>
  <c r="P42" i="5"/>
  <c r="N42" i="5"/>
  <c r="L42" i="5"/>
  <c r="J42" i="5"/>
  <c r="H42" i="5"/>
  <c r="F42" i="5"/>
  <c r="AQ41" i="5"/>
  <c r="AP41" i="5"/>
  <c r="AN41" i="5"/>
  <c r="AL41" i="5"/>
  <c r="AJ41" i="5"/>
  <c r="AH41" i="5"/>
  <c r="AF41" i="5"/>
  <c r="AD41" i="5"/>
  <c r="AB41" i="5"/>
  <c r="Z41" i="5"/>
  <c r="X41" i="5"/>
  <c r="V41" i="5"/>
  <c r="T41" i="5"/>
  <c r="R41" i="5"/>
  <c r="P41" i="5"/>
  <c r="N41" i="5"/>
  <c r="L41" i="5"/>
  <c r="J41" i="5"/>
  <c r="H41" i="5"/>
  <c r="F41" i="5"/>
  <c r="AQ40" i="5"/>
  <c r="AP40" i="5"/>
  <c r="AN40" i="5"/>
  <c r="AL40" i="5"/>
  <c r="AJ40" i="5"/>
  <c r="AH40" i="5"/>
  <c r="AF40" i="5"/>
  <c r="AD40" i="5"/>
  <c r="AB40" i="5"/>
  <c r="Z40" i="5"/>
  <c r="X40" i="5"/>
  <c r="V40" i="5"/>
  <c r="T40" i="5"/>
  <c r="R40" i="5"/>
  <c r="P40" i="5"/>
  <c r="N40" i="5"/>
  <c r="L40" i="5"/>
  <c r="J40" i="5"/>
  <c r="H40" i="5"/>
  <c r="F40" i="5"/>
  <c r="AQ39" i="5"/>
  <c r="AP39" i="5"/>
  <c r="AN39" i="5"/>
  <c r="AL39" i="5"/>
  <c r="AJ39" i="5"/>
  <c r="AH39" i="5"/>
  <c r="AF39" i="5"/>
  <c r="AD39" i="5"/>
  <c r="AB39" i="5"/>
  <c r="Z39" i="5"/>
  <c r="X39" i="5"/>
  <c r="V39" i="5"/>
  <c r="T39" i="5"/>
  <c r="R39" i="5"/>
  <c r="P39" i="5"/>
  <c r="N39" i="5"/>
  <c r="L39" i="5"/>
  <c r="J39" i="5"/>
  <c r="H39" i="5"/>
  <c r="F39" i="5"/>
  <c r="AQ38" i="5"/>
  <c r="AP38" i="5"/>
  <c r="AN38" i="5"/>
  <c r="AL38" i="5"/>
  <c r="AJ38" i="5"/>
  <c r="AH38" i="5"/>
  <c r="AF38" i="5"/>
  <c r="AD38" i="5"/>
  <c r="AB38" i="5"/>
  <c r="Z38" i="5"/>
  <c r="X38" i="5"/>
  <c r="V38" i="5"/>
  <c r="T38" i="5"/>
  <c r="R38" i="5"/>
  <c r="P38" i="5"/>
  <c r="N38" i="5"/>
  <c r="L38" i="5"/>
  <c r="J38" i="5"/>
  <c r="H38" i="5"/>
  <c r="F38" i="5"/>
  <c r="AQ37" i="5"/>
  <c r="AP37" i="5"/>
  <c r="AN37" i="5"/>
  <c r="AL37" i="5"/>
  <c r="AJ37" i="5"/>
  <c r="AH37" i="5"/>
  <c r="AF37" i="5"/>
  <c r="AD37" i="5"/>
  <c r="AB37" i="5"/>
  <c r="Z37" i="5"/>
  <c r="X37" i="5"/>
  <c r="V37" i="5"/>
  <c r="T37" i="5"/>
  <c r="R37" i="5"/>
  <c r="P37" i="5"/>
  <c r="N37" i="5"/>
  <c r="L37" i="5"/>
  <c r="J37" i="5"/>
  <c r="H37" i="5"/>
  <c r="F37" i="5"/>
  <c r="AQ36" i="5"/>
  <c r="AP36" i="5"/>
  <c r="AN36" i="5"/>
  <c r="AL36" i="5"/>
  <c r="AJ36" i="5"/>
  <c r="AH36" i="5"/>
  <c r="AF36" i="5"/>
  <c r="AD36" i="5"/>
  <c r="AB36" i="5"/>
  <c r="Z36" i="5"/>
  <c r="X36" i="5"/>
  <c r="V36" i="5"/>
  <c r="T36" i="5"/>
  <c r="R36" i="5"/>
  <c r="P36" i="5"/>
  <c r="N36" i="5"/>
  <c r="L36" i="5"/>
  <c r="J36" i="5"/>
  <c r="H36" i="5"/>
  <c r="F36" i="5"/>
  <c r="AQ35" i="5"/>
  <c r="AP35" i="5"/>
  <c r="AN35" i="5"/>
  <c r="AL35" i="5"/>
  <c r="AJ35" i="5"/>
  <c r="AH35" i="5"/>
  <c r="AF35" i="5"/>
  <c r="AD35" i="5"/>
  <c r="AB35" i="5"/>
  <c r="Z35" i="5"/>
  <c r="X35" i="5"/>
  <c r="V35" i="5"/>
  <c r="T35" i="5"/>
  <c r="R35" i="5"/>
  <c r="P35" i="5"/>
  <c r="N35" i="5"/>
  <c r="L35" i="5"/>
  <c r="J35" i="5"/>
  <c r="H35" i="5"/>
  <c r="F35" i="5"/>
  <c r="AQ34" i="5"/>
  <c r="AP34" i="5"/>
  <c r="AN34" i="5"/>
  <c r="AL34" i="5"/>
  <c r="AJ34" i="5"/>
  <c r="AH34" i="5"/>
  <c r="AF34" i="5"/>
  <c r="AD34" i="5"/>
  <c r="AB34" i="5"/>
  <c r="Z34" i="5"/>
  <c r="X34" i="5"/>
  <c r="V34" i="5"/>
  <c r="T34" i="5"/>
  <c r="R34" i="5"/>
  <c r="P34" i="5"/>
  <c r="N34" i="5"/>
  <c r="L34" i="5"/>
  <c r="J34" i="5"/>
  <c r="H34" i="5"/>
  <c r="F34" i="5"/>
  <c r="AQ33" i="5"/>
  <c r="AP33" i="5"/>
  <c r="AN33" i="5"/>
  <c r="AL33" i="5"/>
  <c r="AJ33" i="5"/>
  <c r="AH33" i="5"/>
  <c r="AF33" i="5"/>
  <c r="AD33" i="5"/>
  <c r="AB33" i="5"/>
  <c r="Z33" i="5"/>
  <c r="X33" i="5"/>
  <c r="V33" i="5"/>
  <c r="T33" i="5"/>
  <c r="R33" i="5"/>
  <c r="P33" i="5"/>
  <c r="N33" i="5"/>
  <c r="L33" i="5"/>
  <c r="J33" i="5"/>
  <c r="H33" i="5"/>
  <c r="F33" i="5"/>
  <c r="AQ32" i="5"/>
  <c r="AP32" i="5"/>
  <c r="AN32" i="5"/>
  <c r="AL32" i="5"/>
  <c r="AJ32" i="5"/>
  <c r="AH32" i="5"/>
  <c r="AF32" i="5"/>
  <c r="AD32" i="5"/>
  <c r="AB32" i="5"/>
  <c r="Z32" i="5"/>
  <c r="X32" i="5"/>
  <c r="V32" i="5"/>
  <c r="T32" i="5"/>
  <c r="R32" i="5"/>
  <c r="P32" i="5"/>
  <c r="N32" i="5"/>
  <c r="L32" i="5"/>
  <c r="J32" i="5"/>
  <c r="H32" i="5"/>
  <c r="F32" i="5"/>
  <c r="AQ31" i="5"/>
  <c r="AP31" i="5"/>
  <c r="AN31" i="5"/>
  <c r="AL31" i="5"/>
  <c r="AJ31" i="5"/>
  <c r="AH31" i="5"/>
  <c r="AF31" i="5"/>
  <c r="AD31" i="5"/>
  <c r="AB31" i="5"/>
  <c r="Z31" i="5"/>
  <c r="X31" i="5"/>
  <c r="V31" i="5"/>
  <c r="T31" i="5"/>
  <c r="R31" i="5"/>
  <c r="P31" i="5"/>
  <c r="N31" i="5"/>
  <c r="L31" i="5"/>
  <c r="J31" i="5"/>
  <c r="H31" i="5"/>
  <c r="F31" i="5"/>
  <c r="AQ30" i="5"/>
  <c r="AP30" i="5"/>
  <c r="AN30" i="5"/>
  <c r="AL30" i="5"/>
  <c r="AJ30" i="5"/>
  <c r="AH30" i="5"/>
  <c r="AF30" i="5"/>
  <c r="AD30" i="5"/>
  <c r="AB30" i="5"/>
  <c r="Z30" i="5"/>
  <c r="X30" i="5"/>
  <c r="V30" i="5"/>
  <c r="T30" i="5"/>
  <c r="R30" i="5"/>
  <c r="P30" i="5"/>
  <c r="N30" i="5"/>
  <c r="L30" i="5"/>
  <c r="J30" i="5"/>
  <c r="H30" i="5"/>
  <c r="F30" i="5"/>
  <c r="AQ29" i="5"/>
  <c r="AP29" i="5"/>
  <c r="AN29" i="5"/>
  <c r="AL29" i="5"/>
  <c r="AJ29" i="5"/>
  <c r="AH29" i="5"/>
  <c r="AF29" i="5"/>
  <c r="AD29" i="5"/>
  <c r="AB29" i="5"/>
  <c r="Z29" i="5"/>
  <c r="X29" i="5"/>
  <c r="V29" i="5"/>
  <c r="T29" i="5"/>
  <c r="R29" i="5"/>
  <c r="P29" i="5"/>
  <c r="N29" i="5"/>
  <c r="L29" i="5"/>
  <c r="J29" i="5"/>
  <c r="H29" i="5"/>
  <c r="F29" i="5"/>
  <c r="AQ28" i="5"/>
  <c r="AP28" i="5"/>
  <c r="AN28" i="5"/>
  <c r="AL28" i="5"/>
  <c r="AJ28" i="5"/>
  <c r="AH28" i="5"/>
  <c r="AF28" i="5"/>
  <c r="AD28" i="5"/>
  <c r="AB28" i="5"/>
  <c r="Z28" i="5"/>
  <c r="X28" i="5"/>
  <c r="V28" i="5"/>
  <c r="T28" i="5"/>
  <c r="R28" i="5"/>
  <c r="P28" i="5"/>
  <c r="N28" i="5"/>
  <c r="L28" i="5"/>
  <c r="J28" i="5"/>
  <c r="H28" i="5"/>
  <c r="F28" i="5"/>
  <c r="AQ27" i="5"/>
  <c r="AP27" i="5"/>
  <c r="AN27" i="5"/>
  <c r="AL27" i="5"/>
  <c r="AJ27" i="5"/>
  <c r="AH27" i="5"/>
  <c r="AF27" i="5"/>
  <c r="AD27" i="5"/>
  <c r="AB27" i="5"/>
  <c r="Z27" i="5"/>
  <c r="X27" i="5"/>
  <c r="V27" i="5"/>
  <c r="T27" i="5"/>
  <c r="R27" i="5"/>
  <c r="P27" i="5"/>
  <c r="N27" i="5"/>
  <c r="L27" i="5"/>
  <c r="J27" i="5"/>
  <c r="H27" i="5"/>
  <c r="F27" i="5"/>
  <c r="AQ26" i="5"/>
  <c r="AP26" i="5"/>
  <c r="AN26" i="5"/>
  <c r="AL26" i="5"/>
  <c r="AJ26" i="5"/>
  <c r="AH26" i="5"/>
  <c r="AF26" i="5"/>
  <c r="AD26" i="5"/>
  <c r="AB26" i="5"/>
  <c r="Z26" i="5"/>
  <c r="X26" i="5"/>
  <c r="V26" i="5"/>
  <c r="T26" i="5"/>
  <c r="R26" i="5"/>
  <c r="P26" i="5"/>
  <c r="N26" i="5"/>
  <c r="L26" i="5"/>
  <c r="J26" i="5"/>
  <c r="H26" i="5"/>
  <c r="F26" i="5"/>
  <c r="AQ25" i="5"/>
  <c r="AP25" i="5"/>
  <c r="AN25" i="5"/>
  <c r="AL25" i="5"/>
  <c r="AJ25" i="5"/>
  <c r="AH25" i="5"/>
  <c r="AF25" i="5"/>
  <c r="AD25" i="5"/>
  <c r="AB25" i="5"/>
  <c r="Z25" i="5"/>
  <c r="X25" i="5"/>
  <c r="V25" i="5"/>
  <c r="T25" i="5"/>
  <c r="R25" i="5"/>
  <c r="P25" i="5"/>
  <c r="N25" i="5"/>
  <c r="L25" i="5"/>
  <c r="J25" i="5"/>
  <c r="H25" i="5"/>
  <c r="F25" i="5"/>
  <c r="AQ24" i="5"/>
  <c r="AP24" i="5"/>
  <c r="AN24" i="5"/>
  <c r="AL24" i="5"/>
  <c r="AJ24" i="5"/>
  <c r="AH24" i="5"/>
  <c r="AF24" i="5"/>
  <c r="AD24" i="5"/>
  <c r="AB24" i="5"/>
  <c r="Z24" i="5"/>
  <c r="X24" i="5"/>
  <c r="V24" i="5"/>
  <c r="T24" i="5"/>
  <c r="R24" i="5"/>
  <c r="P24" i="5"/>
  <c r="N24" i="5"/>
  <c r="L24" i="5"/>
  <c r="J24" i="5"/>
  <c r="H24" i="5"/>
  <c r="F24" i="5"/>
  <c r="AQ23" i="5"/>
  <c r="AP23" i="5"/>
  <c r="AN23" i="5"/>
  <c r="AL23" i="5"/>
  <c r="AJ23" i="5"/>
  <c r="AH23" i="5"/>
  <c r="AF23" i="5"/>
  <c r="AD23" i="5"/>
  <c r="AB23" i="5"/>
  <c r="Z23" i="5"/>
  <c r="X23" i="5"/>
  <c r="V23" i="5"/>
  <c r="T23" i="5"/>
  <c r="R23" i="5"/>
  <c r="P23" i="5"/>
  <c r="N23" i="5"/>
  <c r="L23" i="5"/>
  <c r="J23" i="5"/>
  <c r="H23" i="5"/>
  <c r="F23" i="5"/>
  <c r="AQ22" i="5"/>
  <c r="AP22" i="5"/>
  <c r="AN22" i="5"/>
  <c r="AL22" i="5"/>
  <c r="AJ22" i="5"/>
  <c r="AH22" i="5"/>
  <c r="AF22" i="5"/>
  <c r="AD22" i="5"/>
  <c r="AB22" i="5"/>
  <c r="Z22" i="5"/>
  <c r="X22" i="5"/>
  <c r="V22" i="5"/>
  <c r="T22" i="5"/>
  <c r="R22" i="5"/>
  <c r="P22" i="5"/>
  <c r="N22" i="5"/>
  <c r="L22" i="5"/>
  <c r="J22" i="5"/>
  <c r="H22" i="5"/>
  <c r="F22" i="5"/>
  <c r="AQ21" i="5"/>
  <c r="AP21" i="5"/>
  <c r="AN21" i="5"/>
  <c r="AL21" i="5"/>
  <c r="AJ21" i="5"/>
  <c r="AH21" i="5"/>
  <c r="AF21" i="5"/>
  <c r="AD21" i="5"/>
  <c r="AB21" i="5"/>
  <c r="Z21" i="5"/>
  <c r="X21" i="5"/>
  <c r="V21" i="5"/>
  <c r="T21" i="5"/>
  <c r="R21" i="5"/>
  <c r="P21" i="5"/>
  <c r="N21" i="5"/>
  <c r="L21" i="5"/>
  <c r="J21" i="5"/>
  <c r="H21" i="5"/>
  <c r="F21" i="5"/>
  <c r="AQ20" i="5"/>
  <c r="AP20" i="5"/>
  <c r="AN20" i="5"/>
  <c r="AL20" i="5"/>
  <c r="AJ20" i="5"/>
  <c r="AH20" i="5"/>
  <c r="AF20" i="5"/>
  <c r="AD20" i="5"/>
  <c r="AB20" i="5"/>
  <c r="Z20" i="5"/>
  <c r="X20" i="5"/>
  <c r="V20" i="5"/>
  <c r="T20" i="5"/>
  <c r="R20" i="5"/>
  <c r="P20" i="5"/>
  <c r="N20" i="5"/>
  <c r="L20" i="5"/>
  <c r="J20" i="5"/>
  <c r="H20" i="5"/>
  <c r="F20" i="5"/>
  <c r="AQ19" i="5"/>
  <c r="AP19" i="5"/>
  <c r="AN19" i="5"/>
  <c r="AL19" i="5"/>
  <c r="AJ19" i="5"/>
  <c r="AH19" i="5"/>
  <c r="AF19" i="5"/>
  <c r="AD19" i="5"/>
  <c r="AB19" i="5"/>
  <c r="Z19" i="5"/>
  <c r="X19" i="5"/>
  <c r="V19" i="5"/>
  <c r="T19" i="5"/>
  <c r="R19" i="5"/>
  <c r="P19" i="5"/>
  <c r="N19" i="5"/>
  <c r="L19" i="5"/>
  <c r="J19" i="5"/>
  <c r="H19" i="5"/>
  <c r="F19" i="5"/>
  <c r="AQ18" i="5"/>
  <c r="AP18" i="5"/>
  <c r="AN18" i="5"/>
  <c r="AL18" i="5"/>
  <c r="AJ18" i="5"/>
  <c r="AH18" i="5"/>
  <c r="AF18" i="5"/>
  <c r="AD18" i="5"/>
  <c r="AB18" i="5"/>
  <c r="Z18" i="5"/>
  <c r="X18" i="5"/>
  <c r="V18" i="5"/>
  <c r="T18" i="5"/>
  <c r="R18" i="5"/>
  <c r="P18" i="5"/>
  <c r="N18" i="5"/>
  <c r="L18" i="5"/>
  <c r="J18" i="5"/>
  <c r="H18" i="5"/>
  <c r="F18" i="5"/>
  <c r="AQ17" i="5"/>
  <c r="AP17" i="5"/>
  <c r="AN17" i="5"/>
  <c r="AL17" i="5"/>
  <c r="AJ17" i="5"/>
  <c r="AH17" i="5"/>
  <c r="AF17" i="5"/>
  <c r="AD17" i="5"/>
  <c r="AB17" i="5"/>
  <c r="Z17" i="5"/>
  <c r="X17" i="5"/>
  <c r="V17" i="5"/>
  <c r="T17" i="5"/>
  <c r="R17" i="5"/>
  <c r="P17" i="5"/>
  <c r="N17" i="5"/>
  <c r="L17" i="5"/>
  <c r="J17" i="5"/>
  <c r="H17" i="5"/>
  <c r="F17" i="5"/>
  <c r="AQ16" i="5"/>
  <c r="AP16" i="5"/>
  <c r="AN16" i="5"/>
  <c r="AL16" i="5"/>
  <c r="AJ16" i="5"/>
  <c r="AH16" i="5"/>
  <c r="AF16" i="5"/>
  <c r="AD16" i="5"/>
  <c r="AB16" i="5"/>
  <c r="Z16" i="5"/>
  <c r="X16" i="5"/>
  <c r="V16" i="5"/>
  <c r="T16" i="5"/>
  <c r="R16" i="5"/>
  <c r="P16" i="5"/>
  <c r="N16" i="5"/>
  <c r="L16" i="5"/>
  <c r="J16" i="5"/>
  <c r="H16" i="5"/>
  <c r="F16" i="5"/>
  <c r="AQ15" i="5"/>
  <c r="AP15" i="5"/>
  <c r="AN15" i="5"/>
  <c r="AL15" i="5"/>
  <c r="AJ15" i="5"/>
  <c r="AH15" i="5"/>
  <c r="AF15" i="5"/>
  <c r="AD15" i="5"/>
  <c r="AB15" i="5"/>
  <c r="Z15" i="5"/>
  <c r="X15" i="5"/>
  <c r="V15" i="5"/>
  <c r="T15" i="5"/>
  <c r="R15" i="5"/>
  <c r="P15" i="5"/>
  <c r="N15" i="5"/>
  <c r="L15" i="5"/>
  <c r="J15" i="5"/>
  <c r="H15" i="5"/>
  <c r="F15" i="5"/>
  <c r="AQ14" i="5"/>
  <c r="AP14" i="5"/>
  <c r="AN14" i="5"/>
  <c r="AL14" i="5"/>
  <c r="AJ14" i="5"/>
  <c r="AH14" i="5"/>
  <c r="AF14" i="5"/>
  <c r="AD14" i="5"/>
  <c r="AB14" i="5"/>
  <c r="Z14" i="5"/>
  <c r="X14" i="5"/>
  <c r="V14" i="5"/>
  <c r="T14" i="5"/>
  <c r="R14" i="5"/>
  <c r="P14" i="5"/>
  <c r="N14" i="5"/>
  <c r="L14" i="5"/>
  <c r="J14" i="5"/>
  <c r="H14" i="5"/>
  <c r="F14" i="5"/>
  <c r="AQ13" i="5"/>
  <c r="AP13" i="5"/>
  <c r="AN13" i="5"/>
  <c r="AL13" i="5"/>
  <c r="AJ13" i="5"/>
  <c r="AH13" i="5"/>
  <c r="AF13" i="5"/>
  <c r="AD13" i="5"/>
  <c r="AB13" i="5"/>
  <c r="Z13" i="5"/>
  <c r="X13" i="5"/>
  <c r="V13" i="5"/>
  <c r="T13" i="5"/>
  <c r="R13" i="5"/>
  <c r="P13" i="5"/>
  <c r="N13" i="5"/>
  <c r="L13" i="5"/>
  <c r="J13" i="5"/>
  <c r="H13" i="5"/>
  <c r="F13" i="5"/>
  <c r="AQ12" i="5"/>
  <c r="AP12" i="5"/>
  <c r="AN12" i="5"/>
  <c r="AL12" i="5"/>
  <c r="AJ12" i="5"/>
  <c r="AH12" i="5"/>
  <c r="AF12" i="5"/>
  <c r="AD12" i="5"/>
  <c r="AB12" i="5"/>
  <c r="Z12" i="5"/>
  <c r="X12" i="5"/>
  <c r="V12" i="5"/>
  <c r="T12" i="5"/>
  <c r="R12" i="5"/>
  <c r="P12" i="5"/>
  <c r="N12" i="5"/>
  <c r="L12" i="5"/>
  <c r="J12" i="5"/>
  <c r="H12" i="5"/>
  <c r="F12" i="5"/>
  <c r="AQ11" i="5"/>
  <c r="AP11" i="5"/>
  <c r="AN11" i="5"/>
  <c r="AL11" i="5"/>
  <c r="AJ11" i="5"/>
  <c r="AH11" i="5"/>
  <c r="AF11" i="5"/>
  <c r="AD11" i="5"/>
  <c r="AB11" i="5"/>
  <c r="Z11" i="5"/>
  <c r="X11" i="5"/>
  <c r="V11" i="5"/>
  <c r="T11" i="5"/>
  <c r="R11" i="5"/>
  <c r="P11" i="5"/>
  <c r="N11" i="5"/>
  <c r="L11" i="5"/>
  <c r="J11" i="5"/>
  <c r="H11" i="5"/>
  <c r="F11" i="5"/>
  <c r="AQ10" i="5"/>
  <c r="AP10" i="5"/>
  <c r="AN10" i="5"/>
  <c r="AL10" i="5"/>
  <c r="AJ10" i="5"/>
  <c r="AH10" i="5"/>
  <c r="AF10" i="5"/>
  <c r="AD10" i="5"/>
  <c r="AB10" i="5"/>
  <c r="Z10" i="5"/>
  <c r="X10" i="5"/>
  <c r="V10" i="5"/>
  <c r="T10" i="5"/>
  <c r="R10" i="5"/>
  <c r="P10" i="5"/>
  <c r="N10" i="5"/>
  <c r="L10" i="5"/>
  <c r="J10" i="5"/>
  <c r="H10" i="5"/>
  <c r="F10" i="5"/>
  <c r="AQ9" i="5"/>
  <c r="AP9" i="5"/>
  <c r="AN9" i="5"/>
  <c r="AL9" i="5"/>
  <c r="AJ9" i="5"/>
  <c r="AH9" i="5"/>
  <c r="AF9" i="5"/>
  <c r="AD9" i="5"/>
  <c r="AB9" i="5"/>
  <c r="Z9" i="5"/>
  <c r="X9" i="5"/>
  <c r="V9" i="5"/>
  <c r="T9" i="5"/>
  <c r="R9" i="5"/>
  <c r="P9" i="5"/>
  <c r="N9" i="5"/>
  <c r="L9" i="5"/>
  <c r="J9" i="5"/>
  <c r="H9" i="5"/>
  <c r="F9" i="5"/>
  <c r="AQ8" i="5"/>
  <c r="AP8" i="5"/>
  <c r="AN8" i="5"/>
  <c r="AL8" i="5"/>
  <c r="AJ8" i="5"/>
  <c r="AH8" i="5"/>
  <c r="AF8" i="5"/>
  <c r="AD8" i="5"/>
  <c r="AB8" i="5"/>
  <c r="Z8" i="5"/>
  <c r="X8" i="5"/>
  <c r="V8" i="5"/>
  <c r="T8" i="5"/>
  <c r="R8" i="5"/>
  <c r="P8" i="5"/>
  <c r="N8" i="5"/>
  <c r="L8" i="5"/>
  <c r="J8" i="5"/>
  <c r="H8" i="5"/>
  <c r="F8" i="5"/>
  <c r="AQ7" i="5"/>
  <c r="AP7" i="5"/>
  <c r="AN7" i="5"/>
  <c r="AL7" i="5"/>
  <c r="AJ7" i="5"/>
  <c r="AH7" i="5"/>
  <c r="AF7" i="5"/>
  <c r="AD7" i="5"/>
  <c r="AB7" i="5"/>
  <c r="Z7" i="5"/>
  <c r="X7" i="5"/>
  <c r="V7" i="5"/>
  <c r="T7" i="5"/>
  <c r="R7" i="5"/>
  <c r="P7" i="5"/>
  <c r="N7" i="5"/>
  <c r="L7" i="5"/>
  <c r="J7" i="5"/>
  <c r="H7" i="5"/>
  <c r="F7" i="5"/>
  <c r="AQ6" i="5"/>
  <c r="AP6" i="5"/>
  <c r="AN6" i="5"/>
  <c r="AL6" i="5"/>
  <c r="AJ6" i="5"/>
  <c r="AH6" i="5"/>
  <c r="AF6" i="5"/>
  <c r="AD6" i="5"/>
  <c r="AB6" i="5"/>
  <c r="Z6" i="5"/>
  <c r="X6" i="5"/>
  <c r="V6" i="5"/>
  <c r="T6" i="5"/>
  <c r="R6" i="5"/>
  <c r="P6" i="5"/>
  <c r="N6" i="5"/>
  <c r="L6" i="5"/>
  <c r="J6" i="5"/>
  <c r="H6" i="5"/>
  <c r="F6" i="5"/>
  <c r="AQ5" i="5"/>
  <c r="AP5" i="5"/>
  <c r="AN5" i="5"/>
  <c r="AL5" i="5"/>
  <c r="AJ5" i="5"/>
  <c r="AH5" i="5"/>
  <c r="AF5" i="5"/>
  <c r="AD5" i="5"/>
  <c r="AB5" i="5"/>
  <c r="Z5" i="5"/>
  <c r="X5" i="5"/>
  <c r="V5" i="5"/>
  <c r="T5" i="5"/>
  <c r="R5" i="5"/>
  <c r="P5" i="5"/>
  <c r="N5" i="5"/>
  <c r="L5" i="5"/>
  <c r="J5" i="5"/>
  <c r="H5" i="5"/>
  <c r="F5" i="5"/>
  <c r="AQ4" i="5"/>
  <c r="AP4" i="5"/>
  <c r="AN4" i="5"/>
  <c r="AL4" i="5"/>
  <c r="AJ4" i="5"/>
  <c r="AH4" i="5"/>
  <c r="AF4" i="5"/>
  <c r="AD4" i="5"/>
  <c r="AB4" i="5"/>
  <c r="Z4" i="5"/>
  <c r="X4" i="5"/>
  <c r="V4" i="5"/>
  <c r="T4" i="5"/>
  <c r="R4" i="5"/>
  <c r="P4" i="5"/>
  <c r="N4" i="5"/>
  <c r="L4" i="5"/>
  <c r="J4" i="5"/>
  <c r="H4" i="5"/>
  <c r="F4" i="5"/>
  <c r="AQ3" i="5"/>
  <c r="AP3" i="5"/>
  <c r="AN3" i="5"/>
  <c r="AL3" i="5"/>
  <c r="AJ3" i="5"/>
  <c r="AH3" i="5"/>
  <c r="AF3" i="5"/>
  <c r="AD3" i="5"/>
  <c r="AB3" i="5"/>
  <c r="Z3" i="5"/>
  <c r="X3" i="5"/>
  <c r="V3" i="5"/>
  <c r="T3" i="5"/>
  <c r="R3" i="5"/>
  <c r="P3" i="5"/>
  <c r="N3" i="5"/>
  <c r="L3" i="5"/>
  <c r="J3" i="5"/>
  <c r="H3" i="5"/>
  <c r="F3" i="5"/>
  <c r="D15" i="12" l="1"/>
  <c r="D5" i="12"/>
  <c r="D7" i="12"/>
  <c r="D11" i="12"/>
  <c r="D16" i="12"/>
  <c r="F5" i="12" l="1"/>
  <c r="AN5" i="12" s="1"/>
  <c r="D13" i="12"/>
  <c r="D6" i="12"/>
  <c r="D8" i="12"/>
  <c r="C19" i="12"/>
  <c r="D18" i="12"/>
  <c r="D17" i="12"/>
  <c r="D14" i="12"/>
  <c r="D12" i="12"/>
  <c r="D9" i="12"/>
  <c r="D10" i="12"/>
  <c r="F7" i="12" l="1"/>
  <c r="AN7" i="12" s="1"/>
  <c r="F11" i="12"/>
  <c r="AN11" i="12" s="1"/>
  <c r="F15" i="12"/>
  <c r="AN15" i="12" s="1"/>
  <c r="F16" i="12"/>
  <c r="AN16" i="12" s="1"/>
  <c r="D19" i="12"/>
  <c r="F13" i="12" l="1"/>
  <c r="AN13" i="12" s="1"/>
  <c r="F18" i="12"/>
  <c r="AN18" i="12" s="1"/>
  <c r="F10" i="12"/>
  <c r="AN10" i="12" s="1"/>
  <c r="F12" i="12"/>
  <c r="AN12" i="12" s="1"/>
  <c r="F17" i="12"/>
  <c r="AN17" i="12" s="1"/>
  <c r="F8" i="12"/>
  <c r="AN8" i="12" s="1"/>
  <c r="F6" i="12"/>
  <c r="AN6" i="12" s="1"/>
  <c r="E19" i="12"/>
  <c r="F14" i="12"/>
  <c r="AN14" i="12" s="1"/>
  <c r="F9" i="12"/>
  <c r="AN9" i="12" s="1"/>
  <c r="AN19" i="12" l="1"/>
  <c r="AM19" i="12"/>
  <c r="F19" i="12"/>
</calcChain>
</file>

<file path=xl/sharedStrings.xml><?xml version="1.0" encoding="utf-8"?>
<sst xmlns="http://schemas.openxmlformats.org/spreadsheetml/2006/main" count="3490" uniqueCount="1446">
  <si>
    <t>Até 250 litros</t>
  </si>
  <si>
    <t>251 a 500 litros</t>
  </si>
  <si>
    <t>501 a 1.000 litros</t>
  </si>
  <si>
    <t>1.001 a 1.500 litros</t>
  </si>
  <si>
    <t>1.501 a 3.000 litros</t>
  </si>
  <si>
    <t>3.001 a 4.000 litros</t>
  </si>
  <si>
    <t>4.001 a 5.000 litros</t>
  </si>
  <si>
    <t>5.001 a 5.500 litros</t>
  </si>
  <si>
    <t>5.501 a 7.500 litros</t>
  </si>
  <si>
    <t>7.501 a 10.000 litros</t>
  </si>
  <si>
    <t>10.001 a 20.000 litros</t>
  </si>
  <si>
    <t>20.001 a 25.000 litros</t>
  </si>
  <si>
    <t>25.001 a 40.000 litros</t>
  </si>
  <si>
    <t>40.001 a 45.000 litros</t>
  </si>
  <si>
    <t>45.001 a 50.000 litros</t>
  </si>
  <si>
    <t>50.001 a 100.000 litros</t>
  </si>
  <si>
    <t>100.001 a 200.000 litros</t>
  </si>
  <si>
    <t>200.001 a 300.000 litros</t>
  </si>
  <si>
    <t>Órgão</t>
  </si>
  <si>
    <t>Unidade</t>
  </si>
  <si>
    <t>Endereço</t>
  </si>
  <si>
    <t>Bairro</t>
  </si>
  <si>
    <t>Região</t>
  </si>
  <si>
    <t>Gabarito</t>
  </si>
  <si>
    <t>Reservatórios</t>
  </si>
  <si>
    <t>Limpezas estimadas</t>
  </si>
  <si>
    <t>Total de reservatórios</t>
  </si>
  <si>
    <t>SMDET</t>
  </si>
  <si>
    <t>Restaurante Escola do Jardim Edite</t>
  </si>
  <si>
    <t>Rua Charles Coulomb, 120</t>
  </si>
  <si>
    <t>Cidade Monções</t>
  </si>
  <si>
    <t>Oeste</t>
  </si>
  <si>
    <t>SMDHC</t>
  </si>
  <si>
    <t>CRESAN Butantã</t>
  </si>
  <si>
    <t>Rua Nella Murari Rosa, 40</t>
  </si>
  <si>
    <t>Jardim Jaqueline</t>
  </si>
  <si>
    <t>Centro de Desenvolvimento para Promoção do Envelhecimento Saudável - CEDPES</t>
  </si>
  <si>
    <t>Rua Cerro Corá, 1203</t>
  </si>
  <si>
    <t>Alto de Pinheiros</t>
  </si>
  <si>
    <t>SME</t>
  </si>
  <si>
    <t>Conselho Municipal Educação</t>
  </si>
  <si>
    <t>Rua Taboão, 10</t>
  </si>
  <si>
    <t>Sumaré</t>
  </si>
  <si>
    <t>SME DRE BT</t>
  </si>
  <si>
    <t>CEI ALOYSIO DE MENEZES GREENHALGH, VER.</t>
  </si>
  <si>
    <t>Rua Francisco Patti, 375</t>
  </si>
  <si>
    <t>Cidade São Francisco</t>
  </si>
  <si>
    <t>CEI ANTONIO JOÃO ABDALLA, DR.</t>
  </si>
  <si>
    <t>Rua Angelo Aparecido dos Santos Dias, 257</t>
  </si>
  <si>
    <t>Jardim São Jorge (Zona Oeste)</t>
  </si>
  <si>
    <t>CEI BENEDICTO ROCHA, VER.</t>
  </si>
  <si>
    <t>Rua Denis Chaudet, 150</t>
  </si>
  <si>
    <t>Jardim Dracena</t>
  </si>
  <si>
    <t>CEI CIDADE DE GENEBRA</t>
  </si>
  <si>
    <t>Rua Cachoeira do Poraquê, 100</t>
  </si>
  <si>
    <t>Conj. Promorar Raposo Tavares</t>
  </si>
  <si>
    <t>CEI COHAB RAPOSO TAVARES</t>
  </si>
  <si>
    <t>Rua Cachoeira do Poraquê, 560</t>
  </si>
  <si>
    <t>CEI JARDIM JULIETA</t>
  </si>
  <si>
    <t>Rua Salvador Nascimento, 223</t>
  </si>
  <si>
    <t>Jardim Bonfiglioli</t>
  </si>
  <si>
    <t>CEI JARDIM VERTENTES</t>
  </si>
  <si>
    <t>Rua João Correia da Silva, 53</t>
  </si>
  <si>
    <t>Jardim das Vertentes</t>
  </si>
  <si>
    <t>CEI JOSÉ OZI, PROFº</t>
  </si>
  <si>
    <t>Rua Bartolomeu Veneto, 200</t>
  </si>
  <si>
    <t>Vila Tiradentes</t>
  </si>
  <si>
    <t>CEI PINHEIROS</t>
  </si>
  <si>
    <t>Avenida Rebouças, 2679</t>
  </si>
  <si>
    <t>Pinheiros</t>
  </si>
  <si>
    <t>CEI RIO PEQUENO II</t>
  </si>
  <si>
    <t>Avenida Benedito de Lima, 405</t>
  </si>
  <si>
    <t>Rio Pequeno</t>
  </si>
  <si>
    <t>CEI ROBERTO ARANTES LANHOSO</t>
  </si>
  <si>
    <t>Rua Sara Newton, 146</t>
  </si>
  <si>
    <t>Jardim Boa Vista (Zona Oeste)</t>
  </si>
  <si>
    <t>CEI SALVADOR LO TURCO</t>
  </si>
  <si>
    <t>Rua Eusébio de Paula Marcondes, 60</t>
  </si>
  <si>
    <t>Jardim d'Abril</t>
  </si>
  <si>
    <t>CEI SÃO JORGE ARPOADOR</t>
  </si>
  <si>
    <t>Rua Eudoro Lincoln Berlink, 114</t>
  </si>
  <si>
    <t>Jardim Arpoador</t>
  </si>
  <si>
    <t>CEI YVONE LEMOS DE ALMEIDA FRAGA</t>
  </si>
  <si>
    <t>Rua Ney Gonzaga de Lacerda, 17</t>
  </si>
  <si>
    <t>Vila Alba</t>
  </si>
  <si>
    <t>CEI YVONE MALUHY JOSÉPH SABGA</t>
  </si>
  <si>
    <t>Rua Rosária Ana Barbosa, 21</t>
  </si>
  <si>
    <t>Jardim Ester</t>
  </si>
  <si>
    <t>CEMEI LEILA GALLACCI METZKER</t>
  </si>
  <si>
    <t>Rua Edvard Camillo, 670</t>
  </si>
  <si>
    <t>Jardim Celeste (Zona Oeste)</t>
  </si>
  <si>
    <t>CEU BUTANTÃ</t>
  </si>
  <si>
    <t>Avenida Eng. Antônio Eiras Garcia, 1870</t>
  </si>
  <si>
    <t>CEU UIRAPURU</t>
  </si>
  <si>
    <t>Rua Nazir Miguel, 849</t>
  </si>
  <si>
    <t>Jardim Paulo VI</t>
  </si>
  <si>
    <t>CIEJA ALUNA JÉSSICA NUNES HERCULANO</t>
  </si>
  <si>
    <t>Rua Antônio Mariani, 425</t>
  </si>
  <si>
    <t>Jardim Adhemar de Barros</t>
  </si>
  <si>
    <t>EMEF ALCIDES GONCALVES ETCHEGOYEN, GEN.</t>
  </si>
  <si>
    <t>Rua Adherbal STrêsser, 686</t>
  </si>
  <si>
    <t>EMEF ALIPIO ANDRADA SERPA, TTE.</t>
  </si>
  <si>
    <t>Rua Nicolau Copérnico, 165</t>
  </si>
  <si>
    <t>Jardim Batalha</t>
  </si>
  <si>
    <t>EMEF ALIPIO CORREA NETO, PROF.</t>
  </si>
  <si>
    <t>Avenida João Caiaffa, 140</t>
  </si>
  <si>
    <t>Jardim Taboão</t>
  </si>
  <si>
    <t>EMEF ALVARO SILVA BRAGA, GEN.</t>
  </si>
  <si>
    <t>Rua Padre Paulo Canelles, 611</t>
  </si>
  <si>
    <t>Vila Dalva</t>
  </si>
  <si>
    <t>EMEF AMORIM LIMA, DES.</t>
  </si>
  <si>
    <t>Rua Vicente Peixoto, 50</t>
  </si>
  <si>
    <t>Vila Gomes</t>
  </si>
  <si>
    <t>EMEF ARTHUR WHITAKER, DES.</t>
  </si>
  <si>
    <t>Rua André Saraiva, 860</t>
  </si>
  <si>
    <t>Vila Sônia</t>
  </si>
  <si>
    <t>EMEF BRASIL JAPÃO</t>
  </si>
  <si>
    <t>Rua Dr. Paulo Carvalho Ferreira, 94</t>
  </si>
  <si>
    <t>EMEF DAISY AMADIO FUJIWARA, PROFA.</t>
  </si>
  <si>
    <t>Rua Amaralina, 141</t>
  </si>
  <si>
    <t>EMEF DEODORO DA FONSECA, MAL.</t>
  </si>
  <si>
    <t>Praça Imprensa Paulista, 30</t>
  </si>
  <si>
    <t>Caxingui</t>
  </si>
  <si>
    <t>EMEF EDA TEREZINHA CHICA MEDEIROS, PROFA.</t>
  </si>
  <si>
    <t>Rua Hugo Takahashi, 333</t>
  </si>
  <si>
    <t>Raposo Tavares</t>
  </si>
  <si>
    <t>EMEF EDUCANDARIO D DUARTE, ANEXA AO</t>
  </si>
  <si>
    <t>Avenida Eng. Heitor Antônio Eiras Garcia, 5985</t>
  </si>
  <si>
    <t>Jardim Esmeralda</t>
  </si>
  <si>
    <t>EMEF EUCLYDES DE OLIVEIRA FIGUEIREDO, GEN.</t>
  </si>
  <si>
    <t>Rua Mal. Olímpio Mourão Filho, 187</t>
  </si>
  <si>
    <t>EMEF IBRAHIM NOBRE</t>
  </si>
  <si>
    <t>Rua Cel. Salvador de Moya, 263</t>
  </si>
  <si>
    <t>EMEF ILEUSA CAETANO DA SILVA, PROFA.</t>
  </si>
  <si>
    <t>Rua D, 10</t>
  </si>
  <si>
    <t>Jardim Educandário</t>
  </si>
  <si>
    <t>EMEF Jardim PAULO VI</t>
  </si>
  <si>
    <t>Rua Eng. Hugo Takahashi, 20</t>
  </si>
  <si>
    <t>EMEF JOAO XXIII</t>
  </si>
  <si>
    <t>Rua Cônego Luis Vieira da Silva, 201</t>
  </si>
  <si>
    <t>Jardim João XXIII</t>
  </si>
  <si>
    <t>EMEF JOSÉ de ALCÂNTARA MACHADO FILHO</t>
  </si>
  <si>
    <t>Rua Mattia Filizzola, 76</t>
  </si>
  <si>
    <t>Real Parque</t>
  </si>
  <si>
    <t>EMEF JOSÉ DIAS DA SILVEIRA, DR.</t>
  </si>
  <si>
    <t>Rua Roque Petrella, 1054</t>
  </si>
  <si>
    <t>Vila Cordeiro</t>
  </si>
  <si>
    <t>EMEF JULIO MESQUITA</t>
  </si>
  <si>
    <t>Rua Dr. José Aires Neto, 25</t>
  </si>
  <si>
    <t>EMEF LUIZ EDUARDO MATARAZZO, CDE</t>
  </si>
  <si>
    <t>Avenida Padre Tiago Alberione, 150</t>
  </si>
  <si>
    <t>Parque dos Príncipes</t>
  </si>
  <si>
    <t>EMEF MARIA ALICE BORGES GHION, PROFA.</t>
  </si>
  <si>
    <t>Rua Cachoeira do Poraquê, 575</t>
  </si>
  <si>
    <t>EMEF MARIA ANTONIETA D'ALKIMIN BASTO, PROFA.</t>
  </si>
  <si>
    <t>Rua Casa do Ator, 207</t>
  </si>
  <si>
    <t>Vila Olímpia</t>
  </si>
  <si>
    <t>EMEF OLAVO PEZZOTTI, PROF.</t>
  </si>
  <si>
    <t>Rua Fradique Coutinho, 2200</t>
  </si>
  <si>
    <t>Vila Madalena</t>
  </si>
  <si>
    <t>EMEF PEDRO NAVA</t>
  </si>
  <si>
    <t>Rua Joaquina da Lapa, 453</t>
  </si>
  <si>
    <t>Jardim Ester Yolanda</t>
  </si>
  <si>
    <t>EMEF ROBERTO MANGE, PROF.</t>
  </si>
  <si>
    <t>Rua José Cerqueira Bastos, 46</t>
  </si>
  <si>
    <t>Jardim Maria Luiza (Zona Oeste)</t>
  </si>
  <si>
    <t>EMEF SOLANO TRINDADE</t>
  </si>
  <si>
    <t>Rua Gabriel de Carvalho, 600</t>
  </si>
  <si>
    <t>EMEF TARSILA DO AMARAL</t>
  </si>
  <si>
    <t>Rua Natal Pigassi, 787</t>
  </si>
  <si>
    <t>EMEF TEOFILO BENEDITO OTTONI</t>
  </si>
  <si>
    <t>Rua Inácio Cervantes, 490</t>
  </si>
  <si>
    <t>Parque Ipê (Zona Oeste)</t>
  </si>
  <si>
    <t>EMEF THEODOMIRO DIAS, DES.</t>
  </si>
  <si>
    <t>Praça Dr. José Ória, s/n</t>
  </si>
  <si>
    <t>EMEF VIANNA MOOG</t>
  </si>
  <si>
    <t>Rua Franscico Leite Esquerdo, 310</t>
  </si>
  <si>
    <t>EMEF VILA MUNCK</t>
  </si>
  <si>
    <t>Rua Joaquim Guimarães, 40</t>
  </si>
  <si>
    <t>EMEI  MARIA APARECIDA VITA PIANTE, PROFª</t>
  </si>
  <si>
    <t>Rua João Francisco de Melo, s/n</t>
  </si>
  <si>
    <t>Vila Nova Alba</t>
  </si>
  <si>
    <t>EMEI ALUISIO DE ALMEIDA</t>
  </si>
  <si>
    <t>Rua Noronha Santos, 252</t>
  </si>
  <si>
    <t>Jardim Monte Alegre (Zona Oeste)</t>
  </si>
  <si>
    <t>EMEI ANTONIO BENTO</t>
  </si>
  <si>
    <t>Rua João Batista de Souza, 405</t>
  </si>
  <si>
    <t>EMEI ANTONIO BRANCO LEFEVRE, PROF.</t>
  </si>
  <si>
    <t>Rua Dr. Ovídio Pires de Campos, 342</t>
  </si>
  <si>
    <t>Cerqueira César</t>
  </si>
  <si>
    <t>EMEI ANTONIO CARLOS P. E SILVA, PROFº.</t>
  </si>
  <si>
    <t>Avenida João Caiaffa, 90</t>
  </si>
  <si>
    <t>EMEI BENEDICTO CASTRUCCI, PROF.</t>
  </si>
  <si>
    <t>Rua Cachoeira do Poraquê, s/n</t>
  </si>
  <si>
    <t>EMEI CAMILLO ASHCAR, PROFº.</t>
  </si>
  <si>
    <t>Rua José Porfírio de Souza, 495</t>
  </si>
  <si>
    <t>Jardim Raposo Tavares</t>
  </si>
  <si>
    <t>EMEI CAROLINA MARIA DE JESUS</t>
  </si>
  <si>
    <t>Rua Domingos de Abreu, 458</t>
  </si>
  <si>
    <t>EMEI CAROLINA RIBEIRO, PROFA.</t>
  </si>
  <si>
    <t>Rua Major Walter Carlson, 879</t>
  </si>
  <si>
    <t>EMEI CLYCIE MENDES CARNEIRO</t>
  </si>
  <si>
    <t>Rua Joaquina da Lapa, 210</t>
  </si>
  <si>
    <t>EMEI DALMO DO VALLE NOGUEIRA, DES.</t>
  </si>
  <si>
    <t>Rua Abrahão Kalil Rezek, 45</t>
  </si>
  <si>
    <t>EMEI EMIR MACEDO NOGUEIRA</t>
  </si>
  <si>
    <t>Praça Gen. Araripe de Faria, 405</t>
  </si>
  <si>
    <t>EMEI FERNANDO PESSOA</t>
  </si>
  <si>
    <t>Rua Bartolomeu Bon, 105</t>
  </si>
  <si>
    <t>EMEI GILBERTO CHAVES, DEP.</t>
  </si>
  <si>
    <t>Rua Sarah Newton, 100</t>
  </si>
  <si>
    <t>EMEI ISABEL COLOMBO, PROFA.</t>
  </si>
  <si>
    <t>Rua Padre Antônio José dos Santos, 1511</t>
  </si>
  <si>
    <t>EMEI JOÃO NEGRÃO, CEL.</t>
  </si>
  <si>
    <t>Rua Francisco Leite Esquerdo, 30</t>
  </si>
  <si>
    <t>EMEI JORGE ADILSON CANDIDO, PROF.</t>
  </si>
  <si>
    <t>Rua Santa Eufrásia, 110</t>
  </si>
  <si>
    <t>EMEI MARIA JOSÉ GALVÃO DE FRANÇA PINTO, PROFª</t>
  </si>
  <si>
    <t>Rua Inácio Cervantes, 480</t>
  </si>
  <si>
    <t>EMEI MARIAZINHA REZENDE FUSARI, PROFA</t>
  </si>
  <si>
    <t>Rua Eudoro Lincoln Berlink, 118</t>
  </si>
  <si>
    <t>EMEI MONTE CASTELO</t>
  </si>
  <si>
    <t>Praça Monte Castelo, 49</t>
  </si>
  <si>
    <t>Butantã</t>
  </si>
  <si>
    <t>EMEI MORENO, CTE.</t>
  </si>
  <si>
    <t>Rua Marcolino Vaz Figueira, 381</t>
  </si>
  <si>
    <t>Jardim das Esmeraldas</t>
  </si>
  <si>
    <t>EMEI NILDA MALDI CORAZZA, EDUC.</t>
  </si>
  <si>
    <t>Rua Abigail Alves Pires, 76</t>
  </si>
  <si>
    <t>EMEI OSCAR PEDROSO HORTA</t>
  </si>
  <si>
    <t>Rua Paulo Maranhão, 36</t>
  </si>
  <si>
    <t>EMEI PEDROSO DE MOARES</t>
  </si>
  <si>
    <t>Avenida Pedroso de Moraes, 100</t>
  </si>
  <si>
    <t>EMEI PERO NETO</t>
  </si>
  <si>
    <t>Rua Paulo Bourroul, 100</t>
  </si>
  <si>
    <t>EMEI PROFª ZILDA FRANCESCHI</t>
  </si>
  <si>
    <t>Rua Purupurina, 290</t>
  </si>
  <si>
    <t>EMEI RIO PEQUENO I</t>
  </si>
  <si>
    <t>Avenida Benedito de Lima, 407</t>
  </si>
  <si>
    <t>EMEI RONALDO PORTO MACEDO, PROF.</t>
  </si>
  <si>
    <t>Rua Francisco Patti, 345</t>
  </si>
  <si>
    <t>EMEI TIDE SETUBAL</t>
  </si>
  <si>
    <t>Rua Cojuba, 97</t>
  </si>
  <si>
    <t>Itaim Bibi</t>
  </si>
  <si>
    <t>Sede DRE Butantã</t>
  </si>
  <si>
    <t>Rua Padre Eugênio Lopes, 361</t>
  </si>
  <si>
    <t>Vila Progredior</t>
  </si>
  <si>
    <t>EMEF ADALGIZA SEGURADO DA SILVEIRA</t>
  </si>
  <si>
    <t>Avenida Professor Gióia Martins, 686</t>
  </si>
  <si>
    <t>Jardim Monte Kemel</t>
  </si>
  <si>
    <t>EMEF LUIZ CINTRA DO PRADO</t>
  </si>
  <si>
    <t>Rua Artur Ferreirta de Abreu, 321</t>
  </si>
  <si>
    <t>SME DRE FB</t>
  </si>
  <si>
    <t>DIRETORIA REGIONAL DE EDUCAÇÃO - FREGUESIA / BRASILÂNDIA</t>
  </si>
  <si>
    <t>Rua Marina Ciufuli Zanfelice, 371</t>
  </si>
  <si>
    <t>Lapa de Baixo</t>
  </si>
  <si>
    <t>SME DRE IP</t>
  </si>
  <si>
    <t>EMEI ANTONIO FIGUEREDO</t>
  </si>
  <si>
    <t>Rua Leonardo Jones Junior, 34</t>
  </si>
  <si>
    <t>Barra Funda</t>
  </si>
  <si>
    <t>SME DRE PJ</t>
  </si>
  <si>
    <t>CEI DIRET JAMIR DAGIR</t>
  </si>
  <si>
    <t>Rua Sepetiba, 678</t>
  </si>
  <si>
    <t>Siciliano</t>
  </si>
  <si>
    <t>CEI DIRET RENATO ANTONIO CHECCHIA, VER</t>
  </si>
  <si>
    <t>Rua Blumenau, 292</t>
  </si>
  <si>
    <t>Vila Leopoldina</t>
  </si>
  <si>
    <t>Centro de Formação - DIPED</t>
  </si>
  <si>
    <t>Rua Mario, 454</t>
  </si>
  <si>
    <t>Vila Romana</t>
  </si>
  <si>
    <t>CEU JAGUARE - HENRIQUE GAMBA, PROF</t>
  </si>
  <si>
    <t>Avenida Kenkiti Simomoto, 80</t>
  </si>
  <si>
    <t>Jaguaré</t>
  </si>
  <si>
    <t>DRE/PJ</t>
  </si>
  <si>
    <t>Rua Aurélia, 996</t>
  </si>
  <si>
    <t>EMEF ANIBAL FREIRE, MIN.</t>
  </si>
  <si>
    <t>Rua Silva Airosa, 100</t>
  </si>
  <si>
    <t>Vila Ribeiro de Barros</t>
  </si>
  <si>
    <t>EMEF DILERMANDO DIAS DOS STOS</t>
  </si>
  <si>
    <t>Rua Paulo Franco, 815</t>
  </si>
  <si>
    <t>EMEF ESPIRIDIAO ROSAS, MAL.</t>
  </si>
  <si>
    <t>Rua Guimarães Rosa, 115</t>
  </si>
  <si>
    <t>Vila Lageado</t>
  </si>
  <si>
    <t>EMEF José FERRAZ DE CAMPOS, PROF.</t>
  </si>
  <si>
    <t>Rua Paúva, 644</t>
  </si>
  <si>
    <t>Vila Jaguara</t>
  </si>
  <si>
    <t>EMEF José MARIA PINTO DUARTE, TTE.</t>
  </si>
  <si>
    <t>Rua Atalaia, 100</t>
  </si>
  <si>
    <t>EMEF JOSUE DE CASTRO, PROF</t>
  </si>
  <si>
    <t>Rua José Soeiro de Vaz, 362</t>
  </si>
  <si>
    <t>Jardim Marisa (Zona Oeste)</t>
  </si>
  <si>
    <t>EMEI ANA MARIA POPPOVIC, PROFA.</t>
  </si>
  <si>
    <t>Rua Jaricunas, 470</t>
  </si>
  <si>
    <t>EMEI ANTONIO RAPOSO TAVARES</t>
  </si>
  <si>
    <t>Avenida Mutinga, 4855</t>
  </si>
  <si>
    <t>Vila Piauí</t>
  </si>
  <si>
    <t>EMEI JAGUARE</t>
  </si>
  <si>
    <t>Avenida Presidente Altino, s/n</t>
  </si>
  <si>
    <t>EMEI JEAN PIAGET</t>
  </si>
  <si>
    <t>Rua Saldanha da Gama, 485</t>
  </si>
  <si>
    <t>Alto da Lapa</t>
  </si>
  <si>
    <t>EMEI LEOPOLDINA, DA.</t>
  </si>
  <si>
    <t>Rua Peribebuí, s/n</t>
  </si>
  <si>
    <t>EMEI NEYDE GUZZI DE CHIACCHIO</t>
  </si>
  <si>
    <t>Largo da Lapa, s/n</t>
  </si>
  <si>
    <t>EMEI NOEMIA IPPOLITO</t>
  </si>
  <si>
    <t>Praça Alfredo Weiszflog, s/n</t>
  </si>
  <si>
    <t>EMEI PEDRO DE TOLEDO</t>
  </si>
  <si>
    <t>Rua Paúva, 677</t>
  </si>
  <si>
    <t>EMEI RICARDO GONCALVES</t>
  </si>
  <si>
    <t>Praça Tcheco, s/n</t>
  </si>
  <si>
    <t>Vila Ipojuca</t>
  </si>
  <si>
    <t>EMEI RODOLFO TREVISAN</t>
  </si>
  <si>
    <t>Rua Silva Airosa, 60</t>
  </si>
  <si>
    <t>EMEI SANTOS DUMONT</t>
  </si>
  <si>
    <t>Rua Diana, 250</t>
  </si>
  <si>
    <t>Perdizes</t>
  </si>
  <si>
    <t>EMEI SARITA CAMARGO, PROFA.</t>
  </si>
  <si>
    <t>Rua Caiapos, 148</t>
  </si>
  <si>
    <t>Vila Anastácio</t>
  </si>
  <si>
    <r>
      <rPr>
        <sz val="12"/>
        <color rgb="FF1F1F1F"/>
        <rFont val="Calibri"/>
      </rPr>
      <t>EMEF Reynaldo Porchat, Prof.</t>
    </r>
  </si>
  <si>
    <t>Rua Aliados, 540</t>
  </si>
  <si>
    <t>SMS CRS Centro</t>
  </si>
  <si>
    <t>UNIDADE REFERÊNCIA À SAÚDE DO IDOSO SÉ</t>
  </si>
  <si>
    <t>Rua Chácara do Carvalho, 167</t>
  </si>
  <si>
    <t>SMS CRS Oeste</t>
  </si>
  <si>
    <t>ALMOXARIFADO AMBIENTAL- UVIS BT</t>
  </si>
  <si>
    <t>Avenida Otacílio Tomanik, 840</t>
  </si>
  <si>
    <t>Vila Polopoli</t>
  </si>
  <si>
    <t>CAPS AD Pinheiros</t>
  </si>
  <si>
    <t>Rua Nicolau Gagliardi, 439</t>
  </si>
  <si>
    <t>CAPS ADULTO II Perdizes</t>
  </si>
  <si>
    <t>Rua Dr. Cândido Espinheira, 616</t>
  </si>
  <si>
    <t>CAPS IJ BUTANTÃ</t>
  </si>
  <si>
    <t>Rua Baltazar Rabelo, 167A</t>
  </si>
  <si>
    <t>CAPS IJ LAPA</t>
  </si>
  <si>
    <t>Rua Bergson, 52</t>
  </si>
  <si>
    <t>CAPS/BT</t>
  </si>
  <si>
    <t>Rua Oscar Pinheiro Coelho, 287</t>
  </si>
  <si>
    <t>CECCO Bacuri</t>
  </si>
  <si>
    <t>Avenida Sumaré, 67</t>
  </si>
  <si>
    <t>CECCO Parque. Previdência</t>
  </si>
  <si>
    <t>Rua Pedro Peccinini, 88</t>
  </si>
  <si>
    <t>Instituto de Previdência</t>
  </si>
  <si>
    <t>CRST LAPA</t>
  </si>
  <si>
    <t>Rua do Bananal, 1301</t>
  </si>
  <si>
    <t>Pompeia</t>
  </si>
  <si>
    <t>PADI CENTRO OESTE</t>
  </si>
  <si>
    <t>Rua do Sumidouro, 706</t>
  </si>
  <si>
    <t>Ponto de Econ. Solidária Butantã</t>
  </si>
  <si>
    <t>Avenida Corifeu de Azevedo Marques, 250</t>
  </si>
  <si>
    <t>SAE LAPA</t>
  </si>
  <si>
    <t>Rua Tomé de Souza, 30</t>
  </si>
  <si>
    <t>Lapa</t>
  </si>
  <si>
    <t>SAMU - PAT BAND</t>
  </si>
  <si>
    <t>Praça Augusto Rademaker Grunewald, 50</t>
  </si>
  <si>
    <t>SEDE da CRSO</t>
  </si>
  <si>
    <t>Rua Dr. Virgílio de Carvalho Pinto, 519</t>
  </si>
  <si>
    <t>STS Butantã</t>
  </si>
  <si>
    <t>Avenida Comendador Alberto Bonfiglioli, 670</t>
  </si>
  <si>
    <t>UBS Alto de Pinheiros</t>
  </si>
  <si>
    <t>Avenida Queiroz Filho, 313</t>
  </si>
  <si>
    <t>UBS BUTANTÃ</t>
  </si>
  <si>
    <t>Rua Cabral de Menezes, 51</t>
  </si>
  <si>
    <t>UBS CAXINGUI</t>
  </si>
  <si>
    <t>Rua Ladislau Roman 410</t>
  </si>
  <si>
    <t>UBS Jardim Vera Cruz Perdizes</t>
  </si>
  <si>
    <t>Rua Saramenha, 60</t>
  </si>
  <si>
    <t>UBS Magaldi</t>
  </si>
  <si>
    <t>Rua Salvador Cardoso, 177</t>
  </si>
  <si>
    <t>UBS Meninópolis</t>
  </si>
  <si>
    <t>Rua Oscar Gomes Cardim, 142</t>
  </si>
  <si>
    <t>UBS Vila Borges</t>
  </si>
  <si>
    <t>Rua Jacinto de Morais, 22</t>
  </si>
  <si>
    <t>UBS Vila Ipojuca</t>
  </si>
  <si>
    <t>Rua Catão, 1266</t>
  </si>
  <si>
    <t>UBS Vila Romana</t>
  </si>
  <si>
    <t>Rua Vespasiano, 679</t>
  </si>
  <si>
    <t>UVIS Ambiental Lapa/Pinheiros</t>
  </si>
  <si>
    <t>Rua Sumidouro, 712</t>
  </si>
  <si>
    <t>UVIS BUTANTÃ</t>
  </si>
  <si>
    <t>Avenida Caxingui, 656/658</t>
  </si>
  <si>
    <t>SAE BUTANTÃ</t>
  </si>
  <si>
    <t>Rua Dr. Bernardo Guertzenstein, 45</t>
  </si>
  <si>
    <t>UVIS LAPA/PINHEIROS - SUPERVISÃO</t>
  </si>
  <si>
    <t>Rua Sumidouro, 706</t>
  </si>
  <si>
    <t>ALMOXARIFADO OESTE</t>
  </si>
  <si>
    <t>Rua Gomes de Carvalho, 250</t>
  </si>
  <si>
    <t>SMSU</t>
  </si>
  <si>
    <t>COP 4/ ID 41</t>
  </si>
  <si>
    <t>Rua Major Paladino, 180</t>
  </si>
  <si>
    <t>ID 42</t>
  </si>
  <si>
    <t>Praça João Pisani, 449</t>
  </si>
  <si>
    <t>ID 43</t>
  </si>
  <si>
    <t>Rua Santa Crescência, 323</t>
  </si>
  <si>
    <t>Vila Ferreira</t>
  </si>
  <si>
    <t>SUB LA</t>
  </si>
  <si>
    <t>ARMAZENAMENTO</t>
  </si>
  <si>
    <t>Rua Capitão José Inácio do Rosário, 118</t>
  </si>
  <si>
    <t>Parque Residencial da Lapa</t>
  </si>
  <si>
    <t>CENTRO DE MEMÓRIAS CECÍLIA MEIRELLES</t>
  </si>
  <si>
    <t>Rua Araçatuba, 522</t>
  </si>
  <si>
    <t>SEDE</t>
  </si>
  <si>
    <t>Rua Guaicurus, 1000</t>
  </si>
  <si>
    <t>Água Branca</t>
  </si>
  <si>
    <t>SUB PI</t>
  </si>
  <si>
    <t>Sede</t>
  </si>
  <si>
    <t>Avenida Dra. Ruth Cardoso, 7123 / Avenida Prof. Frederico Herman Junior, 725</t>
  </si>
  <si>
    <t>SVMA</t>
  </si>
  <si>
    <t>ALFREDO VOLPI</t>
  </si>
  <si>
    <t>Avenida Eng. Oscar Americano, 480</t>
  </si>
  <si>
    <t>Morumbi</t>
  </si>
  <si>
    <t>CEMUCAM - CENTRO MUNICIPAL DE CAMPISMO</t>
  </si>
  <si>
    <t>Rua Mesopotâmia, s/n</t>
  </si>
  <si>
    <t>Jardim Passárgada, Cotia</t>
  </si>
  <si>
    <t>CHÁCARA DO JOCKEY</t>
  </si>
  <si>
    <t>Avenida Professor Francisco Morato, 5300</t>
  </si>
  <si>
    <t>COLINA DE SÃO FRANCISCO</t>
  </si>
  <si>
    <t>Avenida Dr. Cândido Motta Filho, 751</t>
  </si>
  <si>
    <t>JULIANA DE CARVALHO TORRES (Cohab Raposo)</t>
  </si>
  <si>
    <t>Travessa Córrego da Independência (Km 19,5 da Rodovia Raposo Tavares)</t>
  </si>
  <si>
    <t>Cohab Raposo Tavares</t>
  </si>
  <si>
    <t>LEOPOLDINA - ORLANDO VILLAS BOAS</t>
  </si>
  <si>
    <t>Avenida Embaixador Macedo Soares, 8000</t>
  </si>
  <si>
    <t>LUIS CARLOS PRESTES</t>
  </si>
  <si>
    <t>Rua João Della Manna, 665</t>
  </si>
  <si>
    <t>Jardim Rolinópolis</t>
  </si>
  <si>
    <t>Parque Vila dos Remédios</t>
  </si>
  <si>
    <t>Rua Carlos Alberto Vanzolini, 413</t>
  </si>
  <si>
    <t>Vila dos Remédios</t>
  </si>
  <si>
    <t>PREVIDÊNCIA</t>
  </si>
  <si>
    <t>RAPOSO TAVARES</t>
  </si>
  <si>
    <t>Rua Telmo Coelho Filho, 200</t>
  </si>
  <si>
    <t>Jardim Olympia</t>
  </si>
  <si>
    <t>Viveiro Harry Blossfeld</t>
  </si>
  <si>
    <t>ZILDA NATEL</t>
  </si>
  <si>
    <t>Avenida Dr. Arnaldo, 1250</t>
  </si>
  <si>
    <t>Parque Ypuera - Água Podre</t>
  </si>
  <si>
    <t>Avenida Engenheiro Eiras Garcia, 2035</t>
  </si>
  <si>
    <t>FORMULÁRIO PARA ACIONAMENTO DE ATA POR ÓRGÃO PARTICIPANTE OU NÃO PARTICIPANTE</t>
  </si>
  <si>
    <t>SEÇÃO I - INFORMAÇÕES DO REQUISITANTE</t>
  </si>
  <si>
    <t>Órgão Requisitante</t>
  </si>
  <si>
    <t> </t>
  </si>
  <si>
    <t>Unidade Requisitante</t>
  </si>
  <si>
    <t>Unidade SEI para a qual este processo deverá ser devolvido</t>
  </si>
  <si>
    <t>CNPJ do contratante</t>
  </si>
  <si>
    <t>Servidor responsável pela requisição</t>
  </si>
  <si>
    <t>Cargo</t>
  </si>
  <si>
    <t>Telefone</t>
  </si>
  <si>
    <t>E-mail</t>
  </si>
  <si>
    <t>SEÇÃO II - ARP E OBJETO</t>
  </si>
  <si>
    <t>Órgão Gestor da ARP</t>
  </si>
  <si>
    <t>Coordenadoria de Gestão de Bens e Serviços (COBES), da Secretaria Municipal de Gestão (SEGES)</t>
  </si>
  <si>
    <t>Nº da ARP</t>
  </si>
  <si>
    <t>0XX/SEGES-COBES/20XX</t>
  </si>
  <si>
    <t>Validade da ARP:</t>
  </si>
  <si>
    <t>Objeto</t>
  </si>
  <si>
    <t>Digite/Selecione o bairro</t>
  </si>
  <si>
    <t>Para pesquisar um bairro, filtre a coluna A ou pressione Ctrl + F (pesquise por palavras-chave sem abreviaturas, exemplo: São Rafael)</t>
  </si>
  <si>
    <t>Aclimação</t>
  </si>
  <si>
    <t>Central</t>
  </si>
  <si>
    <t>Água Fria</t>
  </si>
  <si>
    <t>Norte</t>
  </si>
  <si>
    <t>Água Funda</t>
  </si>
  <si>
    <t>Sul</t>
  </si>
  <si>
    <t>Água Rasa</t>
  </si>
  <si>
    <t>Leste</t>
  </si>
  <si>
    <t>Almanara</t>
  </si>
  <si>
    <t>Alto da Boa Vista</t>
  </si>
  <si>
    <t>Altos de Vila Prudente</t>
  </si>
  <si>
    <t>Americanópolis</t>
  </si>
  <si>
    <t>Anhanguera</t>
  </si>
  <si>
    <t>Aricanduva</t>
  </si>
  <si>
    <t>Artur Alvim</t>
  </si>
  <si>
    <t>Balneário Mar Paulista</t>
  </si>
  <si>
    <t>Barragem</t>
  </si>
  <si>
    <t>Barro Branco (Zona Leste)</t>
  </si>
  <si>
    <t>Barro Branco (Zona Norte)</t>
  </si>
  <si>
    <t>Bela Vista</t>
  </si>
  <si>
    <t>Belém</t>
  </si>
  <si>
    <t>Belenzinho</t>
  </si>
  <si>
    <t>Bom Retiro</t>
  </si>
  <si>
    <t>Brás</t>
  </si>
  <si>
    <t>Brasilândia</t>
  </si>
  <si>
    <t>Burgo Paulista</t>
  </si>
  <si>
    <t>Cachoeirinha</t>
  </si>
  <si>
    <t>Cambuci</t>
  </si>
  <si>
    <t>Campo Belo</t>
  </si>
  <si>
    <t>Campo Grande</t>
  </si>
  <si>
    <t>Campo Limpo</t>
  </si>
  <si>
    <t>Campos Elíseos</t>
  </si>
  <si>
    <t>Cangaíba</t>
  </si>
  <si>
    <t>Canindé</t>
  </si>
  <si>
    <t>Cantinho do Céu</t>
  </si>
  <si>
    <t>Capão Redondo</t>
  </si>
  <si>
    <t>Capela do Socorro</t>
  </si>
  <si>
    <t>Carandiru</t>
  </si>
  <si>
    <t>Carrão</t>
  </si>
  <si>
    <t>Casa Verde</t>
  </si>
  <si>
    <t>Castro Alves</t>
  </si>
  <si>
    <t>Catumbi</t>
  </si>
  <si>
    <t>Centro</t>
  </si>
  <si>
    <t>Chácara Cruzeiro do Sul</t>
  </si>
  <si>
    <t>Chácara da Enseada</t>
  </si>
  <si>
    <t>Chácara do Sol</t>
  </si>
  <si>
    <t>Chácara Dona Olívia</t>
  </si>
  <si>
    <t>Chácara Inglesa (Zona Norte)</t>
  </si>
  <si>
    <t>Chácara Inglesa (Zona Sul)</t>
  </si>
  <si>
    <t>Chácara Nani</t>
  </si>
  <si>
    <t>Chácara Nossa Senhora Aparecida</t>
  </si>
  <si>
    <t>Chácara Pirajussara</t>
  </si>
  <si>
    <t>Chácara Santa Maria</t>
  </si>
  <si>
    <t>Chácara Santana</t>
  </si>
  <si>
    <t>Chácara Santo Antônio (Zona Leste)</t>
  </si>
  <si>
    <t>Chácara Santo Antônio (Zona Sul)</t>
  </si>
  <si>
    <t>Chacara Santo Hubertus</t>
  </si>
  <si>
    <t>Cidade A. E. Carvalho</t>
  </si>
  <si>
    <t>Cidade Ademar</t>
  </si>
  <si>
    <t>Cidade Antônio Estêvão de Carvalho</t>
  </si>
  <si>
    <t>Cidade Centenário</t>
  </si>
  <si>
    <t>Cidade Dutra</t>
  </si>
  <si>
    <t>Cidade Ipava</t>
  </si>
  <si>
    <t>Cidade Jardim</t>
  </si>
  <si>
    <t>Cidade Júlia</t>
  </si>
  <si>
    <t>Cidade Kemel</t>
  </si>
  <si>
    <t>Cidade Líder</t>
  </si>
  <si>
    <t>Cidade Mãe do Céu</t>
  </si>
  <si>
    <t>Cidade Nova Heliópolis</t>
  </si>
  <si>
    <t>Cidade Nova São Miguel</t>
  </si>
  <si>
    <t>Cidade Patriarca</t>
  </si>
  <si>
    <t>Cidade São Mateus</t>
  </si>
  <si>
    <t>Cidade Satélite Santa Bárbara</t>
  </si>
  <si>
    <t>Cidade Tiradentes</t>
  </si>
  <si>
    <t>Cidade Vargas</t>
  </si>
  <si>
    <t>Cipó do Meio</t>
  </si>
  <si>
    <t>Cohab Monet</t>
  </si>
  <si>
    <t>Colônia (Zona Leste)</t>
  </si>
  <si>
    <t>Colônia (Zona Sul)</t>
  </si>
  <si>
    <t>Conj. City Jaraguá</t>
  </si>
  <si>
    <t>Conj. Hab. Brg. Faria Lima</t>
  </si>
  <si>
    <t>Conj. Hab. Instituto Adventista</t>
  </si>
  <si>
    <t>Conj. Hab. Jardim São Bento</t>
  </si>
  <si>
    <t>Conj. Hab. José Bonifácio</t>
  </si>
  <si>
    <t>Conj. Hab. Jova Rural</t>
  </si>
  <si>
    <t>Conj. Hab. Juscelino Kubitschek</t>
  </si>
  <si>
    <t>Conj. Hab. Mal. Mascarenhas de Morais</t>
  </si>
  <si>
    <t>Conj. Hab. Padre José de Anchieta</t>
  </si>
  <si>
    <t>Conj. Hab. Padre Manoel da Nobrega</t>
  </si>
  <si>
    <t>Conj. Hab. Pirajussara</t>
  </si>
  <si>
    <t>Conj. Hab. Recanto dos Humildes</t>
  </si>
  <si>
    <t>Conj. Hab. Sítio Conceição</t>
  </si>
  <si>
    <t>Conj. Hab. Teotônio Vilela</t>
  </si>
  <si>
    <t>Conj. Hab. Turistica</t>
  </si>
  <si>
    <t>Conj. Promorar Estrada da Parada</t>
  </si>
  <si>
    <t>Conj. Promorar Rio Claro</t>
  </si>
  <si>
    <t>Conj. Promorar São Luís</t>
  </si>
  <si>
    <t>Conj. Promorar Sapopemba</t>
  </si>
  <si>
    <t>Conj. Residencial Elísio T. Leite</t>
  </si>
  <si>
    <t>Conj. Vila Brasilândia</t>
  </si>
  <si>
    <t>Consolação</t>
  </si>
  <si>
    <t>Cupecê</t>
  </si>
  <si>
    <t>Cursino</t>
  </si>
  <si>
    <t>Emburá</t>
  </si>
  <si>
    <t>Eng. Goulart</t>
  </si>
  <si>
    <t>Engenheiro Goulart</t>
  </si>
  <si>
    <t>Ermelino Matarazzo</t>
  </si>
  <si>
    <t>Fazenda da Juta</t>
  </si>
  <si>
    <t>Freguesia do Ó</t>
  </si>
  <si>
    <t>Gleba do Pessego</t>
  </si>
  <si>
    <t>Gleba do Pêssego</t>
  </si>
  <si>
    <t>Grajaú</t>
  </si>
  <si>
    <t>Granja Julieta</t>
  </si>
  <si>
    <t>Granja Nossa Senhora Aparecida</t>
  </si>
  <si>
    <t>Guaianases</t>
  </si>
  <si>
    <t>Guapira</t>
  </si>
  <si>
    <t>Guarapiranga</t>
  </si>
  <si>
    <t>Heliópolis</t>
  </si>
  <si>
    <t>Higienópolis</t>
  </si>
  <si>
    <t>Horto Florestal</t>
  </si>
  <si>
    <t>Ibirapuera</t>
  </si>
  <si>
    <t>Iguatemi</t>
  </si>
  <si>
    <t>Ilha do Bororé</t>
  </si>
  <si>
    <t>Imirim</t>
  </si>
  <si>
    <t>Inácio Monteiro</t>
  </si>
  <si>
    <t>Indianápolis</t>
  </si>
  <si>
    <t>Interlagos</t>
  </si>
  <si>
    <t>Ipiranga</t>
  </si>
  <si>
    <t>Itaberaba</t>
  </si>
  <si>
    <t>Itaim Paulista</t>
  </si>
  <si>
    <t>Itaquera</t>
  </si>
  <si>
    <t>Jabaquara</t>
  </si>
  <si>
    <t>Jaçanã</t>
  </si>
  <si>
    <t>Jaguara</t>
  </si>
  <si>
    <t>Jaraguá</t>
  </si>
  <si>
    <t>Jardim Adelfiore</t>
  </si>
  <si>
    <t>Jardim Adutora</t>
  </si>
  <si>
    <t>Jardim Aeroporto</t>
  </si>
  <si>
    <t>Jardim Aladim</t>
  </si>
  <si>
    <t>Jardim Almanara</t>
  </si>
  <si>
    <t>Jardim Alto Alegre</t>
  </si>
  <si>
    <t>Jardim Amália</t>
  </si>
  <si>
    <t>Jardim Ana Lucia</t>
  </si>
  <si>
    <t>Jardim Andaraí</t>
  </si>
  <si>
    <t>Jardim Ângela (Zona Leste)</t>
  </si>
  <si>
    <t>Jardim Ângela (Zona Sul)</t>
  </si>
  <si>
    <t>Jardim Angelina</t>
  </si>
  <si>
    <t>Jardim Anhanguera (Zona Norte)</t>
  </si>
  <si>
    <t>Jardim Anhanguera (Zona Sul)</t>
  </si>
  <si>
    <t>Jardim Antártica</t>
  </si>
  <si>
    <t>Jardim Apurá</t>
  </si>
  <si>
    <t>Jardim Aricanduva</t>
  </si>
  <si>
    <t>Jardim Arize</t>
  </si>
  <si>
    <t>Jardim Artur Alvim</t>
  </si>
  <si>
    <t>Jardim Aurelio</t>
  </si>
  <si>
    <t>Jardim Avelino</t>
  </si>
  <si>
    <t>Jardim Bandeirantes</t>
  </si>
  <si>
    <t>Jardim Bartira</t>
  </si>
  <si>
    <t>Jardim Beatriz</t>
  </si>
  <si>
    <t>Jardim Belcito</t>
  </si>
  <si>
    <t>Jardim Belém</t>
  </si>
  <si>
    <t>Jardim Boa Vista (Zona Sul)</t>
  </si>
  <si>
    <t>Jardim Bom Refúgio</t>
  </si>
  <si>
    <t>Jardim Bonito</t>
  </si>
  <si>
    <t>Jardim Botucatu</t>
  </si>
  <si>
    <t>Jardim Brasil (Zona Leste)</t>
  </si>
  <si>
    <t>Jardim Brasil (Zona Norte)</t>
  </si>
  <si>
    <t>Jardim Brasil (Zona Sul)</t>
  </si>
  <si>
    <t>Jardim Brasília (Zona Leste)</t>
  </si>
  <si>
    <t>Jardim Brasília (Zona Norte)</t>
  </si>
  <si>
    <t>Jardim Britânia</t>
  </si>
  <si>
    <t>Jardim Cachoeira</t>
  </si>
  <si>
    <t>Jardim Camargo Novo</t>
  </si>
  <si>
    <t>Jardim Camargo Velho</t>
  </si>
  <si>
    <t>Jardim Campinas</t>
  </si>
  <si>
    <t>Jardim Campo Limpo</t>
  </si>
  <si>
    <t>Jardim Campos</t>
  </si>
  <si>
    <t>Jardim Capela</t>
  </si>
  <si>
    <t>Jardim Capelinha</t>
  </si>
  <si>
    <t>Jardim Caravelas</t>
  </si>
  <si>
    <t>Jardim Carolina</t>
  </si>
  <si>
    <t>Jardim Carumbé</t>
  </si>
  <si>
    <t>Jardim Casa Grande</t>
  </si>
  <si>
    <t>Jardim Casablanca</t>
  </si>
  <si>
    <t>Jardim Catanduva</t>
  </si>
  <si>
    <t>Jardim Celeste (Zona Sul)</t>
  </si>
  <si>
    <t>Jardim Célia</t>
  </si>
  <si>
    <t>Jardim Centenário</t>
  </si>
  <si>
    <t>Jardim Cidade Pirituba</t>
  </si>
  <si>
    <t>Jardim Cleide</t>
  </si>
  <si>
    <t>Jardim Clímax</t>
  </si>
  <si>
    <t>Jardim Cliper</t>
  </si>
  <si>
    <t>Jardim Coimbra (Zona Leste)</t>
  </si>
  <si>
    <t>Jardim Coimbra (Zona Sul)</t>
  </si>
  <si>
    <t>Jardim Colombo</t>
  </si>
  <si>
    <t>Jardim Colonial</t>
  </si>
  <si>
    <t>Jardim Comercial</t>
  </si>
  <si>
    <t>Jardim Consorcio</t>
  </si>
  <si>
    <t>Jardim Consórcio</t>
  </si>
  <si>
    <t>Jardim Corisco</t>
  </si>
  <si>
    <t>Jardim Cotinha</t>
  </si>
  <si>
    <t>Jardim da Conquista (Zona Leste)</t>
  </si>
  <si>
    <t>Jardim da Conquista (Zona Norte)</t>
  </si>
  <si>
    <t>Jardim da Laranjeira (Zona Leste)</t>
  </si>
  <si>
    <t>Jardim da Saúde</t>
  </si>
  <si>
    <t>Jardim Damasceno</t>
  </si>
  <si>
    <t>Jardim Danfer</t>
  </si>
  <si>
    <t>Jardim Dânfer</t>
  </si>
  <si>
    <t>Jardim das Camélias</t>
  </si>
  <si>
    <t>Jardim das Flores</t>
  </si>
  <si>
    <t>Jardim das Fontes</t>
  </si>
  <si>
    <t>Jardim das Imbuias</t>
  </si>
  <si>
    <t>Jardim das Laranjeiras (Zona Norte)</t>
  </si>
  <si>
    <t>Jardim das Oliveiras</t>
  </si>
  <si>
    <t>Jardim das Palmas</t>
  </si>
  <si>
    <t>Jardim das Pedras (Zona Norte)</t>
  </si>
  <si>
    <t>Jardim das Pedras (Zona Sul)</t>
  </si>
  <si>
    <t>Jardim do Carmo</t>
  </si>
  <si>
    <t>Jardim Dom Bosco</t>
  </si>
  <si>
    <t>Jardim Dom José</t>
  </si>
  <si>
    <t>Jardim dos Álamos</t>
  </si>
  <si>
    <t>Jardim dos Francos</t>
  </si>
  <si>
    <t>Jardim dos Ipês</t>
  </si>
  <si>
    <t>Jardim dos Lagos</t>
  </si>
  <si>
    <t>Jardim Duprat</t>
  </si>
  <si>
    <t>Jardim Edi</t>
  </si>
  <si>
    <t>Jardim Edith</t>
  </si>
  <si>
    <t>Jardim Elba</t>
  </si>
  <si>
    <t>Jardim Eledy</t>
  </si>
  <si>
    <t>Jardim Eliana</t>
  </si>
  <si>
    <t>Jardim Eliane</t>
  </si>
  <si>
    <t>Jardim Elisa Maria</t>
  </si>
  <si>
    <t>Jardim Elza</t>
  </si>
  <si>
    <t>Jardim Esther</t>
  </si>
  <si>
    <t>Jardim Esther Yolanda</t>
  </si>
  <si>
    <t>Jardim Eva</t>
  </si>
  <si>
    <t>Jardim Felicidade</t>
  </si>
  <si>
    <t>Jardim Figueira Grande</t>
  </si>
  <si>
    <t>Jardim Flor de Maio</t>
  </si>
  <si>
    <t>Jardim Floresta</t>
  </si>
  <si>
    <t>Jardim Fontalis</t>
  </si>
  <si>
    <t>Jardim Gaivotas</t>
  </si>
  <si>
    <t>Jardim Gonzaga</t>
  </si>
  <si>
    <t>Jardim Grimaldi</t>
  </si>
  <si>
    <t>Jardim Guairacá</t>
  </si>
  <si>
    <t>Jardim Guanabara</t>
  </si>
  <si>
    <t>Jardim Guanhembu</t>
  </si>
  <si>
    <t>Jardim Guanhembú</t>
  </si>
  <si>
    <t>Jardim Guarani</t>
  </si>
  <si>
    <t>Jardim Guarujá</t>
  </si>
  <si>
    <t>Jardim Helena</t>
  </si>
  <si>
    <t>Jardim Helena Guaianases</t>
  </si>
  <si>
    <t>Jardim Helga</t>
  </si>
  <si>
    <t>Jardim Hercília</t>
  </si>
  <si>
    <t>Jardim Herculano</t>
  </si>
  <si>
    <t>Jardim Horizonte Azul</t>
  </si>
  <si>
    <t>Jardim Ibirapuera</t>
  </si>
  <si>
    <t>Jardim Icarai</t>
  </si>
  <si>
    <t>Jardim Icaraí</t>
  </si>
  <si>
    <t>Jardim Iguatemi</t>
  </si>
  <si>
    <t>Jardim Imbé</t>
  </si>
  <si>
    <t>Jardim Imperador (Zona Leste)</t>
  </si>
  <si>
    <t>Jardim Imperador (Zona Sul)</t>
  </si>
  <si>
    <t>Jardim Independência</t>
  </si>
  <si>
    <t>Jardim Ingá</t>
  </si>
  <si>
    <t>Jardim Ipanema (Zona Norte)</t>
  </si>
  <si>
    <t>Jardim Ipanema (Zona Sul)</t>
  </si>
  <si>
    <t>Jardim Ipê</t>
  </si>
  <si>
    <t>Jardim Iporâ</t>
  </si>
  <si>
    <t>Jardim Ismênia</t>
  </si>
  <si>
    <t>Jardim Itália</t>
  </si>
  <si>
    <t>Jardim Itapura</t>
  </si>
  <si>
    <t>Jardim Iva</t>
  </si>
  <si>
    <t>Jardim Japão</t>
  </si>
  <si>
    <t>Jardim Jaraguá (Zona Norte)</t>
  </si>
  <si>
    <t>Jardim Joamar</t>
  </si>
  <si>
    <t>Jardim José Bonifacio</t>
  </si>
  <si>
    <t>Jardim José Bonifácio</t>
  </si>
  <si>
    <t>Jardim Julieta</t>
  </si>
  <si>
    <t>Jardim Kagohara</t>
  </si>
  <si>
    <t>Jardim Keralux</t>
  </si>
  <si>
    <t>Jardim Kioto</t>
  </si>
  <si>
    <t>Jardim Ladeira Rosa</t>
  </si>
  <si>
    <t>Jardim Laranjal (Zona Sul)</t>
  </si>
  <si>
    <t>Jardim Laranjeiras (Zona Leste)</t>
  </si>
  <si>
    <t>Jardim Laranjeiras (Zona Sul)</t>
  </si>
  <si>
    <t>Jardim Laura</t>
  </si>
  <si>
    <t>Jardim Libano</t>
  </si>
  <si>
    <t>Jardim Líbano</t>
  </si>
  <si>
    <t>Jardim Lidia</t>
  </si>
  <si>
    <t>Jardim Lisboa</t>
  </si>
  <si>
    <t>Jardim Lucélia</t>
  </si>
  <si>
    <t>Jardim Luzitânia</t>
  </si>
  <si>
    <t>Jardim Macedônia</t>
  </si>
  <si>
    <t>Jardim Maia</t>
  </si>
  <si>
    <t>Jardim Mangalot</t>
  </si>
  <si>
    <t>Jardim Maracanâ</t>
  </si>
  <si>
    <t>Jardim Maracanã</t>
  </si>
  <si>
    <t>Jardim Maria Amália</t>
  </si>
  <si>
    <t>Jardim Maria Duarte</t>
  </si>
  <si>
    <t>Jardim Maria Estela</t>
  </si>
  <si>
    <t>Jardim Maria Luiza (Zona Leste)</t>
  </si>
  <si>
    <t>Jardim Maria Luiza (Zona Sul)</t>
  </si>
  <si>
    <t>Jardim Maria Rita</t>
  </si>
  <si>
    <t>Jardim Maria Sampaio</t>
  </si>
  <si>
    <t>Jardim Mariane</t>
  </si>
  <si>
    <t>Jardim Marilda</t>
  </si>
  <si>
    <t>Jardim Marilia</t>
  </si>
  <si>
    <t>Jardim Marília</t>
  </si>
  <si>
    <t>Jardim Marilu (Zona Leste)</t>
  </si>
  <si>
    <t>Jardim Marilu (Zona Norte)</t>
  </si>
  <si>
    <t>Jardim Maringá</t>
  </si>
  <si>
    <t>Jardim Martinica</t>
  </si>
  <si>
    <t>Jardim Matarazzo</t>
  </si>
  <si>
    <t>Jardim Miliunas</t>
  </si>
  <si>
    <t>Jardim Miragaia</t>
  </si>
  <si>
    <t>Jardim Miriam (Zona Leste)</t>
  </si>
  <si>
    <t>Jardim Miriam (Zona Sul)</t>
  </si>
  <si>
    <t>Jardim Mirna</t>
  </si>
  <si>
    <t>Jardim Mitsutani</t>
  </si>
  <si>
    <t>Jardim Modelo (Zona Norte)</t>
  </si>
  <si>
    <t>Jardim Modelo (Zona Sul)</t>
  </si>
  <si>
    <t>Jardim Monjolo</t>
  </si>
  <si>
    <t>Jardim Monte Alegre (Zona Norte)</t>
  </si>
  <si>
    <t>Jardim Monte Alegre (Zona Sul)</t>
  </si>
  <si>
    <t>Jardim Monte Azul</t>
  </si>
  <si>
    <t>Jardim Monte Belo (Zona Norte)</t>
  </si>
  <si>
    <t>Jardim Morumbi</t>
  </si>
  <si>
    <t>Jardim Myrna</t>
  </si>
  <si>
    <t>Jardim Nakamura</t>
  </si>
  <si>
    <t>Jardim Nazareth</t>
  </si>
  <si>
    <t>Jardim Nélia</t>
  </si>
  <si>
    <t>Jardim Nice</t>
  </si>
  <si>
    <t>Jardim Niterói</t>
  </si>
  <si>
    <t>Jardim Nordeste</t>
  </si>
  <si>
    <t>Jardim Norma</t>
  </si>
  <si>
    <t>Jardim Noronha</t>
  </si>
  <si>
    <t>Jardim Nossa Senhora Aparecida</t>
  </si>
  <si>
    <t>Jardim Nossa Senhora do Carmo</t>
  </si>
  <si>
    <t>Jardim Nova América</t>
  </si>
  <si>
    <t>Jardim Nova Vitória</t>
  </si>
  <si>
    <t>Jardim Nove de Julho</t>
  </si>
  <si>
    <t>Jardim Novo Horizonte</t>
  </si>
  <si>
    <t>Jardim Novo Parelheiros</t>
  </si>
  <si>
    <t>Jardim Novo Santo Amaro</t>
  </si>
  <si>
    <t>Jardim Ofélia</t>
  </si>
  <si>
    <t>Jardim Olinda</t>
  </si>
  <si>
    <t>Jardim Palmares</t>
  </si>
  <si>
    <t>Jardim Panorama (Zona Leste)</t>
  </si>
  <si>
    <t>Jardim Panorama (Zona Sul)</t>
  </si>
  <si>
    <t>Jardim Paris</t>
  </si>
  <si>
    <t>Jardim Parque Morumbi</t>
  </si>
  <si>
    <t>Jardim Patente</t>
  </si>
  <si>
    <t>Jardim Patente Novo</t>
  </si>
  <si>
    <t>Jardim Paulista</t>
  </si>
  <si>
    <t>Jardim Paulistano</t>
  </si>
  <si>
    <t>Jardim Paulistano (Zona Norte)</t>
  </si>
  <si>
    <t>Jardim Pedra Branca</t>
  </si>
  <si>
    <t>Jardim Pedro José Nunes</t>
  </si>
  <si>
    <t>Jardim Penha</t>
  </si>
  <si>
    <t>Jardim Pereira Leite</t>
  </si>
  <si>
    <t>Jardim Peri</t>
  </si>
  <si>
    <t>Jardim Peri Peri</t>
  </si>
  <si>
    <t>Jardim Petrópolis</t>
  </si>
  <si>
    <t>Jardim Piracuama</t>
  </si>
  <si>
    <t>Jardim Pirajussara</t>
  </si>
  <si>
    <t>Jardim Pirituba</t>
  </si>
  <si>
    <t>Jardim Planalto</t>
  </si>
  <si>
    <t>Jardim Popular</t>
  </si>
  <si>
    <t>Jardim Prainha</t>
  </si>
  <si>
    <t>Jardim Primavera</t>
  </si>
  <si>
    <t>Jardim Prudência</t>
  </si>
  <si>
    <t>Jardim Regis</t>
  </si>
  <si>
    <t>Jardim Reimberg</t>
  </si>
  <si>
    <t>Jardim República</t>
  </si>
  <si>
    <t>Jardim Rincão</t>
  </si>
  <si>
    <t>Jardim Robru</t>
  </si>
  <si>
    <t>Jardim Robrú</t>
  </si>
  <si>
    <t>Jardim Rodolfo Pirani</t>
  </si>
  <si>
    <t>Jardim Rodrigo</t>
  </si>
  <si>
    <t>Jardim Romano</t>
  </si>
  <si>
    <t>Jardim Rosa Maria</t>
  </si>
  <si>
    <t>Jardim Rosana</t>
  </si>
  <si>
    <t>Jardim Roschel</t>
  </si>
  <si>
    <t>Jardim Roseli</t>
  </si>
  <si>
    <t>Jardim Rossin</t>
  </si>
  <si>
    <t>Jardim Rubilene</t>
  </si>
  <si>
    <t>Jardim Russo</t>
  </si>
  <si>
    <t>Jardim Ruth</t>
  </si>
  <si>
    <t>Jardim Samara (Zona Sul)</t>
  </si>
  <si>
    <t>Jardim Sandra</t>
  </si>
  <si>
    <t>Jardim Santa Adélia</t>
  </si>
  <si>
    <t>Jardim Santa Emília</t>
  </si>
  <si>
    <t>Jardim Santa Fé (Zona Norte)</t>
  </si>
  <si>
    <t>Jardim Santa Fe (Zona Sul)</t>
  </si>
  <si>
    <t>Jardim Santa Fé (Zona Sul)</t>
  </si>
  <si>
    <t>Jardim Santa Helena</t>
  </si>
  <si>
    <t>Jardim Santa Josefina</t>
  </si>
  <si>
    <t>Jardim Santa Lucrécia</t>
  </si>
  <si>
    <t>Jardim Santa Margarida (Zona Sul)</t>
  </si>
  <si>
    <t>Jardim Santa Terezinha (Zona Leste)</t>
  </si>
  <si>
    <t>Jardim Santa Terezinha (Zona Sul)</t>
  </si>
  <si>
    <t>Jardim Santana</t>
  </si>
  <si>
    <t>Jardim Santo Alberto</t>
  </si>
  <si>
    <t>Jardim Santo André</t>
  </si>
  <si>
    <t>Jardim Santo Antoninho</t>
  </si>
  <si>
    <t>Jardim Santo Antônio (Zona Sul)</t>
  </si>
  <si>
    <t>Jardim Santo Elias</t>
  </si>
  <si>
    <t>Jardim Sao Benedito</t>
  </si>
  <si>
    <t>Jardim São Bento (Zona Norte)</t>
  </si>
  <si>
    <t>Jardim São Bento Novo</t>
  </si>
  <si>
    <t>Jardim São Bernardo</t>
  </si>
  <si>
    <t>Jardim São Carlos (Zona Leste)</t>
  </si>
  <si>
    <t>Jardim São Carlos (Zona Sul)</t>
  </si>
  <si>
    <t>Jardim São Francisco (Zona Leste)</t>
  </si>
  <si>
    <t>Jardim São Francisco (Zona Sul)</t>
  </si>
  <si>
    <t>Jardim São Januário</t>
  </si>
  <si>
    <t>Jardim São João (Zona Leste)</t>
  </si>
  <si>
    <t>Jardim São João (Zona Norte)</t>
  </si>
  <si>
    <t>Jardim São João (Zona Sul)</t>
  </si>
  <si>
    <t>Jardim São Joaquim</t>
  </si>
  <si>
    <t>Jardim São Jorge (Zona Sul)</t>
  </si>
  <si>
    <t>Jardim São José (Zona Norte)</t>
  </si>
  <si>
    <t>Jardim São José (Zona Sul)</t>
  </si>
  <si>
    <t>Jardim São Luís (Zona Leste)</t>
  </si>
  <si>
    <t>Jardim São Luís (Zona Sul)</t>
  </si>
  <si>
    <t>Jardim São Manoel</t>
  </si>
  <si>
    <t>Jardim São Nicolau</t>
  </si>
  <si>
    <t>Jardim São Norberto</t>
  </si>
  <si>
    <t>Jardim São Paulo</t>
  </si>
  <si>
    <t>Jardim São Pedro (Zona Leste)</t>
  </si>
  <si>
    <t>Jardim São Pedro (Zona Sul)</t>
  </si>
  <si>
    <t>Jardim São Rafael</t>
  </si>
  <si>
    <t>Jardim São Roberto</t>
  </si>
  <si>
    <t>Jardim São Savério</t>
  </si>
  <si>
    <t>Jardim São Vicente</t>
  </si>
  <si>
    <t>Jardim Sapopemba</t>
  </si>
  <si>
    <t>Jardim Satélite</t>
  </si>
  <si>
    <t>Jardim Selma</t>
  </si>
  <si>
    <t>Jardim Shangrilá (Zona Norte)</t>
  </si>
  <si>
    <t>Jardim Shangrilá (Zona Sul)</t>
  </si>
  <si>
    <t>Jardim Silva Teles</t>
  </si>
  <si>
    <t>Jardim Silveira</t>
  </si>
  <si>
    <t>Jardim Sipramar</t>
  </si>
  <si>
    <t>Jardim Somara</t>
  </si>
  <si>
    <t>Jardim Sônia Regina</t>
  </si>
  <si>
    <t>Jardim Soraia</t>
  </si>
  <si>
    <t>Jardim Souza</t>
  </si>
  <si>
    <t>Jardim Susana</t>
  </si>
  <si>
    <t>Jardim Sydney</t>
  </si>
  <si>
    <t>Jardim Teresa</t>
  </si>
  <si>
    <t>Jardim Têxtil</t>
  </si>
  <si>
    <t>Jardim Tietê</t>
  </si>
  <si>
    <t>Jardim Três Corações</t>
  </si>
  <si>
    <t>Jardim Três Marias (Zona Leste)</t>
  </si>
  <si>
    <t>Jardim Três Marias (Zona Sul)</t>
  </si>
  <si>
    <t>Jardim Ubirajara (Zona Leste)</t>
  </si>
  <si>
    <t>Jardim Ubirajara (Zona Sul)</t>
  </si>
  <si>
    <t>Jardim Umarizal</t>
  </si>
  <si>
    <t>Jardim Umuarama</t>
  </si>
  <si>
    <t>Jardim Vale das Virtudes</t>
  </si>
  <si>
    <t>Jardim Vera Cruz (Zona Leste)</t>
  </si>
  <si>
    <t>Jardim Vera Cruz (Zona Sul)</t>
  </si>
  <si>
    <t>Jardim Verônica</t>
  </si>
  <si>
    <t>Jardim Vila Carrão</t>
  </si>
  <si>
    <t>Jardim Vila Mariana</t>
  </si>
  <si>
    <t>Jardim Virginia Bianca</t>
  </si>
  <si>
    <t>Jardim Vista Alegre</t>
  </si>
  <si>
    <t>Jardim Vivan</t>
  </si>
  <si>
    <t>Jardim Yara</t>
  </si>
  <si>
    <t>Jordanópolis</t>
  </si>
  <si>
    <t>José Bonifácio</t>
  </si>
  <si>
    <t>Lajeado</t>
  </si>
  <si>
    <t>Lauzane Paulista</t>
  </si>
  <si>
    <t>Liberdade</t>
  </si>
  <si>
    <t>Limão</t>
  </si>
  <si>
    <t>Limoeiro</t>
  </si>
  <si>
    <t>Luz</t>
  </si>
  <si>
    <t>M'Boi Mirim</t>
  </si>
  <si>
    <t>Mandaqui</t>
  </si>
  <si>
    <t>Maranhão</t>
  </si>
  <si>
    <t>Marsilac</t>
  </si>
  <si>
    <t>Mata Virgem</t>
  </si>
  <si>
    <t>Moema</t>
  </si>
  <si>
    <t>Moinho Velho</t>
  </si>
  <si>
    <t>Mooca</t>
  </si>
  <si>
    <t>Novo Horizonte</t>
  </si>
  <si>
    <t>Pacaembu</t>
  </si>
  <si>
    <t>Parada Inglesa</t>
  </si>
  <si>
    <t>Parada XV de Novembro</t>
  </si>
  <si>
    <t>Paraíso</t>
  </si>
  <si>
    <t>Paraiso do Morumbi</t>
  </si>
  <si>
    <t>Paraíso do Morumbi</t>
  </si>
  <si>
    <t>Paraisopolis</t>
  </si>
  <si>
    <t>Paraisópolis</t>
  </si>
  <si>
    <t>Parelheiros</t>
  </si>
  <si>
    <t>Pari</t>
  </si>
  <si>
    <t>Parque Alto do Rio Bonito</t>
  </si>
  <si>
    <t>Parque Alves de Lima</t>
  </si>
  <si>
    <t>Parque America</t>
  </si>
  <si>
    <t>Parque América</t>
  </si>
  <si>
    <t>Parque Arariba</t>
  </si>
  <si>
    <t>Parque Artur Alvim</t>
  </si>
  <si>
    <t>Parque Boa Esperança</t>
  </si>
  <si>
    <t>Parque Bologne</t>
  </si>
  <si>
    <t>Parque Boturussu</t>
  </si>
  <si>
    <t>Parque Bristol</t>
  </si>
  <si>
    <t>Parque Casa de Pedra</t>
  </si>
  <si>
    <t>Parque Císper</t>
  </si>
  <si>
    <t>Parque Cocaia</t>
  </si>
  <si>
    <t>Parque Colonial</t>
  </si>
  <si>
    <t>Parque Cruzeiro do Sul</t>
  </si>
  <si>
    <t>Parque das Flores</t>
  </si>
  <si>
    <t>Parque do Carmo</t>
  </si>
  <si>
    <t>Parque do Engenho</t>
  </si>
  <si>
    <t>Parque do Lago</t>
  </si>
  <si>
    <t>Parque do Morumbi</t>
  </si>
  <si>
    <t>Parque Dom João Neri</t>
  </si>
  <si>
    <t>Parque Dom João Nery</t>
  </si>
  <si>
    <t>Parque Doroteia</t>
  </si>
  <si>
    <t>Parque Dorotéia</t>
  </si>
  <si>
    <t>Parque dos Bancários</t>
  </si>
  <si>
    <t>Parque Edu Chaves</t>
  </si>
  <si>
    <t>Parque Esmeralda</t>
  </si>
  <si>
    <t>Parque Fernanda</t>
  </si>
  <si>
    <t>Parque Fongaro</t>
  </si>
  <si>
    <t>Parque Grajau</t>
  </si>
  <si>
    <t>Parque Grajaú</t>
  </si>
  <si>
    <t>Parque Guarani</t>
  </si>
  <si>
    <t>Parque Independência</t>
  </si>
  <si>
    <t>Parque Ligia</t>
  </si>
  <si>
    <t>Parque Mandaqui</t>
  </si>
  <si>
    <t>Parque Maria Domitila</t>
  </si>
  <si>
    <t>Parque Maria Fernandes</t>
  </si>
  <si>
    <t>Parque Maria Helena</t>
  </si>
  <si>
    <t>Parque Maria Luiza</t>
  </si>
  <si>
    <t>Parque Monteiro Soares</t>
  </si>
  <si>
    <t>Parque Nações Unidas (Zona Norte)</t>
  </si>
  <si>
    <t>Parque Nações Unidas (Zona Sul)</t>
  </si>
  <si>
    <t>Parque Novo Mundo</t>
  </si>
  <si>
    <t>Parque Novo Santo Amaro</t>
  </si>
  <si>
    <t>Parque Paineiras</t>
  </si>
  <si>
    <t>Parque Panamericano</t>
  </si>
  <si>
    <t>Parque Paulistano</t>
  </si>
  <si>
    <t>Parque Pedroso</t>
  </si>
  <si>
    <t>Parque Peruche</t>
  </si>
  <si>
    <t>Parque Regina</t>
  </si>
  <si>
    <t>Parque Residencial Cocaia</t>
  </si>
  <si>
    <t>Parque Santa Amélia</t>
  </si>
  <si>
    <t>Parque Santa Barbara</t>
  </si>
  <si>
    <t>Parque Santa Madalena</t>
  </si>
  <si>
    <t>Parque Santa Rita</t>
  </si>
  <si>
    <t>Parque Santo Antônio (Zona Leste)</t>
  </si>
  <si>
    <t>Parque Santo Antônio (Zona Sul)</t>
  </si>
  <si>
    <t>Parque Santo Eduardo</t>
  </si>
  <si>
    <t>Parque São Domingos</t>
  </si>
  <si>
    <t>Parque São Lourenço</t>
  </si>
  <si>
    <t>Parque São Lucas</t>
  </si>
  <si>
    <t>Parque São Luis</t>
  </si>
  <si>
    <t>Parque São Luís</t>
  </si>
  <si>
    <t>Parque São Rafael</t>
  </si>
  <si>
    <t>Parque Savoy City</t>
  </si>
  <si>
    <t>Parque Sevilha</t>
  </si>
  <si>
    <t>Parque Sônia</t>
  </si>
  <si>
    <t>Parque Taipas</t>
  </si>
  <si>
    <t>Parque Tietê</t>
  </si>
  <si>
    <t>Parque Tomas Saraiva</t>
  </si>
  <si>
    <t>Parque Vila Maria</t>
  </si>
  <si>
    <t>Pedreira</t>
  </si>
  <si>
    <t>Penha</t>
  </si>
  <si>
    <t>Penha de França</t>
  </si>
  <si>
    <t>Perus</t>
  </si>
  <si>
    <t>Pirajussara</t>
  </si>
  <si>
    <t>Piraporinha</t>
  </si>
  <si>
    <t>Pirituba</t>
  </si>
  <si>
    <t>Planalto Paulista</t>
  </si>
  <si>
    <t>Ponte Pequena</t>
  </si>
  <si>
    <t>Ponte Rasa</t>
  </si>
  <si>
    <t>Ponte Seca</t>
  </si>
  <si>
    <t>Quinta da Paineira</t>
  </si>
  <si>
    <t>Recanto Campo Belo</t>
  </si>
  <si>
    <t>Recanto Verde do Sol</t>
  </si>
  <si>
    <t>República</t>
  </si>
  <si>
    <t>Rio Bonito</t>
  </si>
  <si>
    <t>Sacomã</t>
  </si>
  <si>
    <t>Santa Cecília</t>
  </si>
  <si>
    <t>Santa Terezinha</t>
  </si>
  <si>
    <t>Santana</t>
  </si>
  <si>
    <t>Santo Amaro</t>
  </si>
  <si>
    <t>São Domingos</t>
  </si>
  <si>
    <t>São João Clímaco</t>
  </si>
  <si>
    <t>São Lucas</t>
  </si>
  <si>
    <t>São Mateus</t>
  </si>
  <si>
    <t>São Miguel Paulista</t>
  </si>
  <si>
    <t>São Rafael</t>
  </si>
  <si>
    <t>Sapopemba</t>
  </si>
  <si>
    <t>Saúde</t>
  </si>
  <si>
    <t>Sé</t>
  </si>
  <si>
    <t>Sítio Areião</t>
  </si>
  <si>
    <t>Sítio Caraguatá</t>
  </si>
  <si>
    <t>Sitio Morro Grande</t>
  </si>
  <si>
    <t>Sítio Morro Grande</t>
  </si>
  <si>
    <t>Socorro</t>
  </si>
  <si>
    <t>Super Quadra Morumbi</t>
  </si>
  <si>
    <t>Tatuapé</t>
  </si>
  <si>
    <t>Teotônio Vilela</t>
  </si>
  <si>
    <t>Terceira Divisão</t>
  </si>
  <si>
    <t>Tremembé</t>
  </si>
  <si>
    <t>Tucuruvi</t>
  </si>
  <si>
    <t>Umarizal</t>
  </si>
  <si>
    <t>Vale das Virtudes</t>
  </si>
  <si>
    <t>Vargem Grande</t>
  </si>
  <si>
    <t>Veleiros</t>
  </si>
  <si>
    <t>Vila Água Funda</t>
  </si>
  <si>
    <t>Vila Aimoré</t>
  </si>
  <si>
    <t>Vila Albano</t>
  </si>
  <si>
    <t>Vila Albertina</t>
  </si>
  <si>
    <t>Vila Alexandria</t>
  </si>
  <si>
    <t>Vila Alpina</t>
  </si>
  <si>
    <t>Vila Amélia</t>
  </si>
  <si>
    <t>Vila Americana</t>
  </si>
  <si>
    <t>Vila Anadir</t>
  </si>
  <si>
    <t>Vila Andrade</t>
  </si>
  <si>
    <t>Vila Antonieta</t>
  </si>
  <si>
    <t>Vila Arcadia</t>
  </si>
  <si>
    <t>Vila Arcádia</t>
  </si>
  <si>
    <t>Vila Arriete</t>
  </si>
  <si>
    <t>Vila Aurora</t>
  </si>
  <si>
    <t>Vila Babilônia</t>
  </si>
  <si>
    <t>Vila Barreto</t>
  </si>
  <si>
    <t>Vila Basiléia</t>
  </si>
  <si>
    <t>Vila Bauab</t>
  </si>
  <si>
    <t>Vila Beatriz</t>
  </si>
  <si>
    <t>Vila Bela</t>
  </si>
  <si>
    <t>Vila Bela Vista</t>
  </si>
  <si>
    <t>Vila Bertioga</t>
  </si>
  <si>
    <t>Vila Bom Jardim</t>
  </si>
  <si>
    <t>Vila Bonilha</t>
  </si>
  <si>
    <t>Vila Brasilândia</t>
  </si>
  <si>
    <t>Vila Brasilina</t>
  </si>
  <si>
    <t>Vila Buarque</t>
  </si>
  <si>
    <t>Vila Buenos Aires</t>
  </si>
  <si>
    <t>Vila Califórnia</t>
  </si>
  <si>
    <t>Vila Calu</t>
  </si>
  <si>
    <t>Vila Calú</t>
  </si>
  <si>
    <t>Vila Caraguatá</t>
  </si>
  <si>
    <t>Vila Cardoso Franco</t>
  </si>
  <si>
    <t>Vila Carioca</t>
  </si>
  <si>
    <t>Vila Carmosina</t>
  </si>
  <si>
    <t>Vila Carrão</t>
  </si>
  <si>
    <t>Vila Centenário</t>
  </si>
  <si>
    <t>Vila Chuca</t>
  </si>
  <si>
    <t>Vila Clarice</t>
  </si>
  <si>
    <t>Vila Clementino</t>
  </si>
  <si>
    <t>Vila Congonhas</t>
  </si>
  <si>
    <t>Vila Constança (Zona Norte)</t>
  </si>
  <si>
    <t>Vila Constância (Zona Leste)</t>
  </si>
  <si>
    <t>Vila Constância (Zona Norte)</t>
  </si>
  <si>
    <t>Vila Cruzeiro</t>
  </si>
  <si>
    <t>Vila Cunha Bueno</t>
  </si>
  <si>
    <t>Vila Curuça</t>
  </si>
  <si>
    <t>Vila Curuçá</t>
  </si>
  <si>
    <t>Vila Curuça Nova</t>
  </si>
  <si>
    <t>Vila Curuçá Nova</t>
  </si>
  <si>
    <t>Vila Curuça Velha</t>
  </si>
  <si>
    <t>Vila Curuçá Velha</t>
  </si>
  <si>
    <t>Vila da Paz</t>
  </si>
  <si>
    <t>Vila da Saúde</t>
  </si>
  <si>
    <t>Vila Dalila</t>
  </si>
  <si>
    <t>Vila Danubio Azul</t>
  </si>
  <si>
    <t>Vila Danúbio Azul</t>
  </si>
  <si>
    <t>Vila das Belezas</t>
  </si>
  <si>
    <t>Vila Dionisia</t>
  </si>
  <si>
    <t>Vila Dionísia</t>
  </si>
  <si>
    <t>Vila do Encontro</t>
  </si>
  <si>
    <t>Vila do Sol</t>
  </si>
  <si>
    <t>Vila Dom Pedro I</t>
  </si>
  <si>
    <t>Vila Domitila</t>
  </si>
  <si>
    <t>Vila dos Andrades</t>
  </si>
  <si>
    <t>Vila dos Palmares</t>
  </si>
  <si>
    <t>Vila Elze</t>
  </si>
  <si>
    <t>Vila Ema</t>
  </si>
  <si>
    <t>Vila Esperança (Zona Leste)</t>
  </si>
  <si>
    <t>Vila Esperança (Zona Sul)</t>
  </si>
  <si>
    <t>Vila Ester (Zona Leste)</t>
  </si>
  <si>
    <t>Vila Ester (Zona Norte)</t>
  </si>
  <si>
    <t>Vila Eutália</t>
  </si>
  <si>
    <t>Vila Euthalia</t>
  </si>
  <si>
    <t>Vila Euthália</t>
  </si>
  <si>
    <t>Vila Fanton</t>
  </si>
  <si>
    <t>Vila Fátima</t>
  </si>
  <si>
    <t>Vila Fazzeoni</t>
  </si>
  <si>
    <t>Vila Flamengo</t>
  </si>
  <si>
    <t>Vila Formosa</t>
  </si>
  <si>
    <t>Vila Franca</t>
  </si>
  <si>
    <t>Vila Friburgo</t>
  </si>
  <si>
    <t>Vila Gilda</t>
  </si>
  <si>
    <t>Vila Gomes Cardim</t>
  </si>
  <si>
    <t>Vila Guarani (Zona Leste)</t>
  </si>
  <si>
    <t>Vila Guarani (Zona Sul)</t>
  </si>
  <si>
    <t>Vila Guilherme</t>
  </si>
  <si>
    <t>Vila Guilhermina</t>
  </si>
  <si>
    <t>Vila Gumercindo</t>
  </si>
  <si>
    <t>Vila Gustavo</t>
  </si>
  <si>
    <t>Vila Helena (Zona Central)</t>
  </si>
  <si>
    <t>Vila Helena (Zona Leste)</t>
  </si>
  <si>
    <t>Vila Heloísa</t>
  </si>
  <si>
    <t>Vila Homero</t>
  </si>
  <si>
    <t>Vila Inácio</t>
  </si>
  <si>
    <t>Vila Independência</t>
  </si>
  <si>
    <t>Vila Invernada</t>
  </si>
  <si>
    <t>Vila Iorio</t>
  </si>
  <si>
    <t>Vila Iório</t>
  </si>
  <si>
    <t>Vila Irmãos Arnoni</t>
  </si>
  <si>
    <t>Vila Isabel</t>
  </si>
  <si>
    <t>Vila Isolina Mazzei</t>
  </si>
  <si>
    <t>Vila Itaim</t>
  </si>
  <si>
    <t>Vila Jacui</t>
  </si>
  <si>
    <t>Vila Jacuí</t>
  </si>
  <si>
    <t>Vila Jaragua</t>
  </si>
  <si>
    <t>Vila Jaraguá</t>
  </si>
  <si>
    <t>Vila Joaniza</t>
  </si>
  <si>
    <t>Vila Jurema</t>
  </si>
  <si>
    <t>Vila Leonor</t>
  </si>
  <si>
    <t>Vila Liviero</t>
  </si>
  <si>
    <t>Vila Lourdes</t>
  </si>
  <si>
    <t>Vila Mangalot</t>
  </si>
  <si>
    <t>Vila Mara</t>
  </si>
  <si>
    <t>Vila Maracanã</t>
  </si>
  <si>
    <t>Vila Marari</t>
  </si>
  <si>
    <t>Vila Marcelo</t>
  </si>
  <si>
    <t>Vila Maria</t>
  </si>
  <si>
    <t>Vila Maria Alta</t>
  </si>
  <si>
    <t>Vila Maria Baixa</t>
  </si>
  <si>
    <t>Vila Mariana</t>
  </si>
  <si>
    <t>Vila Marieta</t>
  </si>
  <si>
    <t>Vila Marina</t>
  </si>
  <si>
    <t>Vila Matilde</t>
  </si>
  <si>
    <t>Vila Mazzei</t>
  </si>
  <si>
    <t>Vila Medeiros</t>
  </si>
  <si>
    <t>Vila Mesquita</t>
  </si>
  <si>
    <t>Vila Mira</t>
  </si>
  <si>
    <t>Vila Mirante</t>
  </si>
  <si>
    <t>Vila Missionaria</t>
  </si>
  <si>
    <t>Vila Missionária</t>
  </si>
  <si>
    <t>Vila Moinho Velho (Zona Norte)</t>
  </si>
  <si>
    <t>Vila Moinho Velho (Zona Sul)</t>
  </si>
  <si>
    <t>Vila Monte Alegre</t>
  </si>
  <si>
    <t>Vila Monumento</t>
  </si>
  <si>
    <t>Vila Moraes</t>
  </si>
  <si>
    <t>Vila Moreira</t>
  </si>
  <si>
    <t>Vila Nascente</t>
  </si>
  <si>
    <t>Vila Natal</t>
  </si>
  <si>
    <t>Vila Nhocuné</t>
  </si>
  <si>
    <t>Vila Nice</t>
  </si>
  <si>
    <t>Vila Nilo</t>
  </si>
  <si>
    <t>Vila Nina</t>
  </si>
  <si>
    <t>Vila Nivi</t>
  </si>
  <si>
    <t>Vila Nova Cachoeirinha</t>
  </si>
  <si>
    <t>Vila Nova Conceição</t>
  </si>
  <si>
    <t>Vila Nova Curuça</t>
  </si>
  <si>
    <t>Vila Nova Curuçá</t>
  </si>
  <si>
    <t>Vila Nova Manchester</t>
  </si>
  <si>
    <t>Vila Nova Perus</t>
  </si>
  <si>
    <t>Vila Nova Pirajussara</t>
  </si>
  <si>
    <t>Vila Nova Teresa</t>
  </si>
  <si>
    <t>Vila Nova União</t>
  </si>
  <si>
    <t>Vila Palmeiras</t>
  </si>
  <si>
    <t>Vila Paranaguá</t>
  </si>
  <si>
    <t>Vila Pauliceia</t>
  </si>
  <si>
    <t>Vila Paulicéia</t>
  </si>
  <si>
    <t>Vila Paulistana (Zona Leste)</t>
  </si>
  <si>
    <t>Vila Paulistana (Zona Norte)</t>
  </si>
  <si>
    <t>Vila Paulistania</t>
  </si>
  <si>
    <t>Vila Pedra Branca</t>
  </si>
  <si>
    <t>Vila Pedroso</t>
  </si>
  <si>
    <t>Vila Penteado</t>
  </si>
  <si>
    <t>Vila Pereira Barreto</t>
  </si>
  <si>
    <t>Vila Perus</t>
  </si>
  <si>
    <t>Vila Piaui</t>
  </si>
  <si>
    <t>Vila Pirajussara</t>
  </si>
  <si>
    <t>Vila Prado (Zona Norte)</t>
  </si>
  <si>
    <t>Vila Prado (Zona Oeste)</t>
  </si>
  <si>
    <t>Vila Prel</t>
  </si>
  <si>
    <t>Vila Primavera</t>
  </si>
  <si>
    <t>Vila Princesa Isabel</t>
  </si>
  <si>
    <t>Vila Progresso (Zona Leste)</t>
  </si>
  <si>
    <t>Vila Prudente</t>
  </si>
  <si>
    <t>Vila Quintana</t>
  </si>
  <si>
    <t>Vila Ré</t>
  </si>
  <si>
    <t>Vila Regina (Zona Leste)</t>
  </si>
  <si>
    <t>Vila Regina (Zona Norte)</t>
  </si>
  <si>
    <t>Vila Remo</t>
  </si>
  <si>
    <t>Vila Rica (Zona Leste)</t>
  </si>
  <si>
    <t>Vila Rica (Zona Norte)</t>
  </si>
  <si>
    <t>Vila Rica (Zona Sul)</t>
  </si>
  <si>
    <t>Vila Rio Branco</t>
  </si>
  <si>
    <t>Vila Roque</t>
  </si>
  <si>
    <t>Vila Roschel</t>
  </si>
  <si>
    <t>Vila Rubi</t>
  </si>
  <si>
    <t>Vila Sabrina</t>
  </si>
  <si>
    <t>Vila Santa Catarina (Zona Norte)</t>
  </si>
  <si>
    <t>Vila Santa Catarina (Zona Sul)</t>
  </si>
  <si>
    <t>Vila Santa Delfina</t>
  </si>
  <si>
    <t>Vila Santa Ines</t>
  </si>
  <si>
    <t>Vila Santa Inês</t>
  </si>
  <si>
    <t>Vila Santa Izabel</t>
  </si>
  <si>
    <t>Vila Santa Lúcia (Zona Sul)</t>
  </si>
  <si>
    <t>Vila Santa Maria (Zona Norte)</t>
  </si>
  <si>
    <t>Vila Santa Maria (Zona Sul)</t>
  </si>
  <si>
    <t>Vila Santa Teresa (Zona Leste)</t>
  </si>
  <si>
    <t>Vila Santa Teresa (Zona Sul)</t>
  </si>
  <si>
    <t>Vila Santa Teresinha (Zona Norte)</t>
  </si>
  <si>
    <t>Vila Santa Terezinha (Zona Leste)</t>
  </si>
  <si>
    <t>Vila Santista</t>
  </si>
  <si>
    <t>Vila São Francisco (Oeste)</t>
  </si>
  <si>
    <t>Vila São Francisco (Zona Leste)</t>
  </si>
  <si>
    <t>Vila São Geraldo</t>
  </si>
  <si>
    <t>Vila São José (Zona Leste)</t>
  </si>
  <si>
    <t>Vila São José (Zona Norte)</t>
  </si>
  <si>
    <t>Vila São José (Zona Sul)</t>
  </si>
  <si>
    <t>Vila São Nicolau</t>
  </si>
  <si>
    <t>Vila São Pedro</t>
  </si>
  <si>
    <t>Vila São Silvestre</t>
  </si>
  <si>
    <t>Vila Seabra</t>
  </si>
  <si>
    <t>Vila Silvia</t>
  </si>
  <si>
    <t>Vila Siqueira</t>
  </si>
  <si>
    <t>Vila Socorro</t>
  </si>
  <si>
    <t>Vila Souza</t>
  </si>
  <si>
    <t>Vila Talarico</t>
  </si>
  <si>
    <t>Vila Teresinha (Zona Norte)</t>
  </si>
  <si>
    <t>Vila União (Zona Leste)</t>
  </si>
  <si>
    <t>Vila Vera (Zona Leste)</t>
  </si>
  <si>
    <t>Vila Vera (Zona Sul)</t>
  </si>
  <si>
    <t>Vila Verde</t>
  </si>
  <si>
    <t>Vila Vitório Mazzei</t>
  </si>
  <si>
    <t>Vila Zat</t>
  </si>
  <si>
    <t>Vila Zelina</t>
  </si>
  <si>
    <t>Vila Mascote</t>
  </si>
  <si>
    <t>Residencial Sol Nascente</t>
  </si>
  <si>
    <t>Jardim Riviera</t>
  </si>
  <si>
    <t>Chácara Gaivotas</t>
  </si>
  <si>
    <t>Jardim Guacuri</t>
  </si>
  <si>
    <t>Jardim Pedreira</t>
  </si>
  <si>
    <t>Eldorado</t>
  </si>
  <si>
    <t>Vila Guacuri</t>
  </si>
  <si>
    <t>Jardim Maristela (Zona Sul)</t>
  </si>
  <si>
    <t>Jardim Maristela (Zona Norte)</t>
  </si>
  <si>
    <t>Vila Baruel</t>
  </si>
  <si>
    <t>Vila Bancária Munhoz</t>
  </si>
  <si>
    <t>Jardim dos Eucaliptos</t>
  </si>
  <si>
    <t>Chácara Nossa Senhora do Bom Conselho</t>
  </si>
  <si>
    <t>Jardim Santa Margarida (Zona Leste)</t>
  </si>
  <si>
    <t>Adicionar</t>
  </si>
  <si>
    <t>Digite/Selecione a sigla</t>
  </si>
  <si>
    <t>Selecione a região</t>
  </si>
  <si>
    <t>Situação da unidade</t>
  </si>
  <si>
    <t>ADESAMPA</t>
  </si>
  <si>
    <t>Ativa</t>
  </si>
  <si>
    <t>CET</t>
  </si>
  <si>
    <t>Extinta</t>
  </si>
  <si>
    <t>CGM</t>
  </si>
  <si>
    <t>Transferida a outro órgão</t>
  </si>
  <si>
    <t>CMSP</t>
  </si>
  <si>
    <t>Não Participante</t>
  </si>
  <si>
    <t>COHAB</t>
  </si>
  <si>
    <t>FTMSP</t>
  </si>
  <si>
    <t>FUNDATEC</t>
  </si>
  <si>
    <t>HSPM</t>
  </si>
  <si>
    <t>IPREM</t>
  </si>
  <si>
    <t>PGM</t>
  </si>
  <si>
    <t>SEGES</t>
  </si>
  <si>
    <t>SEHAB</t>
  </si>
  <si>
    <t>SEME</t>
  </si>
  <si>
    <t>SF</t>
  </si>
  <si>
    <t>SFMSP</t>
  </si>
  <si>
    <t>SGM</t>
  </si>
  <si>
    <t>SIURB</t>
  </si>
  <si>
    <t>SMADS</t>
  </si>
  <si>
    <t>SMC</t>
  </si>
  <si>
    <t>SME CODAE</t>
  </si>
  <si>
    <t>SME DRE CL</t>
  </si>
  <si>
    <t>SME DRE CS</t>
  </si>
  <si>
    <t>SME DRE G</t>
  </si>
  <si>
    <t>SME DRE IQ</t>
  </si>
  <si>
    <t>SME DRE JT</t>
  </si>
  <si>
    <t>SME DRE MP</t>
  </si>
  <si>
    <t>SME DRE PE</t>
  </si>
  <si>
    <t>SME DRE SA</t>
  </si>
  <si>
    <t>SME DRE SM</t>
  </si>
  <si>
    <t>SMIT</t>
  </si>
  <si>
    <t>SMPED</t>
  </si>
  <si>
    <t>SMRI</t>
  </si>
  <si>
    <t>SMS</t>
  </si>
  <si>
    <t>SMS COVISA</t>
  </si>
  <si>
    <t>SMS CRS Leste</t>
  </si>
  <si>
    <t>SMS CRS Norte</t>
  </si>
  <si>
    <t>SMS CRS Sudeste</t>
  </si>
  <si>
    <t>SMS CRS Sul</t>
  </si>
  <si>
    <t>SMS HMEC</t>
  </si>
  <si>
    <t>SMSUB</t>
  </si>
  <si>
    <t>SMT</t>
  </si>
  <si>
    <t>SMUL</t>
  </si>
  <si>
    <t>SP Cine</t>
  </si>
  <si>
    <t>SP Obras</t>
  </si>
  <si>
    <t>SP Parcerias</t>
  </si>
  <si>
    <t>SP Regula</t>
  </si>
  <si>
    <t>SP Trans</t>
  </si>
  <si>
    <t>SP Turis</t>
  </si>
  <si>
    <t>SP Urb</t>
  </si>
  <si>
    <t>SPIN</t>
  </si>
  <si>
    <t>SUB AD</t>
  </si>
  <si>
    <t>SUB AF</t>
  </si>
  <si>
    <t>SUB BT</t>
  </si>
  <si>
    <t>SUB CL</t>
  </si>
  <si>
    <t>SUB CS</t>
  </si>
  <si>
    <t>SUB CT</t>
  </si>
  <si>
    <t>SUB CV</t>
  </si>
  <si>
    <t>SUB EM</t>
  </si>
  <si>
    <t>SUB FB</t>
  </si>
  <si>
    <t>SUB G</t>
  </si>
  <si>
    <t>SUB IP</t>
  </si>
  <si>
    <t>SUB IQ</t>
  </si>
  <si>
    <t>SUB IT</t>
  </si>
  <si>
    <t>SUB JA</t>
  </si>
  <si>
    <t>SUB JT</t>
  </si>
  <si>
    <t>SUB MB</t>
  </si>
  <si>
    <t>SUB MG</t>
  </si>
  <si>
    <t>SUB MO</t>
  </si>
  <si>
    <t>SUB MP</t>
  </si>
  <si>
    <t>SUB PA</t>
  </si>
  <si>
    <t>SUB PE</t>
  </si>
  <si>
    <t>SUB PJ</t>
  </si>
  <si>
    <t>SUB PR</t>
  </si>
  <si>
    <t>SUB SA</t>
  </si>
  <si>
    <t>SUB SB</t>
  </si>
  <si>
    <t>SUB SE</t>
  </si>
  <si>
    <t>SUB SM</t>
  </si>
  <si>
    <t>SUB ST</t>
  </si>
  <si>
    <t>SUB VM</t>
  </si>
  <si>
    <t>SUB VP</t>
  </si>
  <si>
    <t>TCMSP</t>
  </si>
  <si>
    <t>LOTE 1 - CENTRO</t>
  </si>
  <si>
    <t>#</t>
  </si>
  <si>
    <t>Participante</t>
  </si>
  <si>
    <t>Item 1</t>
  </si>
  <si>
    <t>Item 2</t>
  </si>
  <si>
    <t>Item 3</t>
  </si>
  <si>
    <t>Item 4</t>
  </si>
  <si>
    <t>Item 5</t>
  </si>
  <si>
    <t>Item 6</t>
  </si>
  <si>
    <t>Item 7</t>
  </si>
  <si>
    <t>Item 8</t>
  </si>
  <si>
    <t>Item 9</t>
  </si>
  <si>
    <t>Item 10</t>
  </si>
  <si>
    <t>Item 11</t>
  </si>
  <si>
    <t>Item 12</t>
  </si>
  <si>
    <t>Item 13</t>
  </si>
  <si>
    <t>Item 14</t>
  </si>
  <si>
    <t>Item 15</t>
  </si>
  <si>
    <t>Item 16</t>
  </si>
  <si>
    <t>Item 17</t>
  </si>
  <si>
    <t>Item 18</t>
  </si>
  <si>
    <t>Total de reservatórios por Participante</t>
  </si>
  <si>
    <t>Total de limpezas por Participante (por ano)</t>
  </si>
  <si>
    <t>251 até 500 litros</t>
  </si>
  <si>
    <t>501 até 1.000 litros</t>
  </si>
  <si>
    <t>1.001 até 1.500 litros</t>
  </si>
  <si>
    <t>1.501 até 3.000 litros</t>
  </si>
  <si>
    <t>3.001 até 4.000 litros</t>
  </si>
  <si>
    <t>4.001 até 5.000 litros</t>
  </si>
  <si>
    <t>5.001 até 5.500 litros</t>
  </si>
  <si>
    <t>5.501 até 7.500 litros</t>
  </si>
  <si>
    <t>7.501 até 10.000 litros</t>
  </si>
  <si>
    <t>10.001 até 20.000 litros</t>
  </si>
  <si>
    <t>20.001 até 25.000 litros</t>
  </si>
  <si>
    <t>25.001 até 40.000 litros</t>
  </si>
  <si>
    <t>40.001 até 45.000 litros</t>
  </si>
  <si>
    <t>50.001 até 100.000 litros</t>
  </si>
  <si>
    <t>100.001 até 200.000 litros</t>
  </si>
  <si>
    <t>200.001 até 300.000 litros</t>
  </si>
  <si>
    <t>Limpezas</t>
  </si>
  <si>
    <t>Total</t>
  </si>
  <si>
    <t>LOTE 2 - OESTE</t>
  </si>
  <si>
    <t>LOTE 3 - NORTE</t>
  </si>
  <si>
    <t>LOTE 4 - LESTE</t>
  </si>
  <si>
    <t>LOTE 5 - SUL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</si>
</sst>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color rgb="FF000000"/>
      <name val="Arial"/>
      <scheme val="minor"/>
    </font>
    <font>
      <b/>
      <sz val="14"/>
      <color rgb="FFFFFFFF"/>
      <name val="Calibri"/>
    </font>
    <font>
      <b/>
      <sz val="18"/>
      <color rgb="FF000000"/>
      <name val="Calibri"/>
    </font>
    <font>
      <sz val="11"/>
      <name val="Arial"/>
    </font>
    <font>
      <b/>
      <sz val="14"/>
      <color rgb="FF000000"/>
      <name val="Calibri"/>
    </font>
    <font>
      <sz val="12"/>
      <color theme="1"/>
      <name val="Calibri"/>
    </font>
    <font>
      <sz val="12"/>
      <color rgb="FF000000"/>
      <name val="Calibri"/>
    </font>
    <font>
      <b/>
      <sz val="12"/>
      <color theme="1"/>
      <name val="Calibri"/>
    </font>
    <font>
      <i/>
      <sz val="11"/>
      <color rgb="FF000000"/>
      <name val="Arial"/>
    </font>
    <font>
      <sz val="11"/>
      <color rgb="FF000000"/>
      <name val="Arial"/>
    </font>
    <font>
      <sz val="11"/>
      <color theme="1"/>
      <name val="Arial"/>
      <scheme val="minor"/>
    </font>
    <font>
      <sz val="12"/>
      <color rgb="FF1F1F1F"/>
      <name val="Calibri"/>
    </font>
    <font>
      <b/>
      <sz val="8"/>
      <color theme="1"/>
      <name val="Calibri"/>
      <family val="2"/>
    </font>
    <font>
      <sz val="8"/>
      <color theme="1"/>
      <name val="Calibri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sz val="11"/>
      <color rgb="FFFF0000"/>
      <name val="Arial"/>
      <family val="2"/>
    </font>
    <font>
      <b/>
      <sz val="1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4F81BD"/>
        <bgColor rgb="FF4F81BD"/>
      </patternFill>
    </fill>
    <fill>
      <patternFill patternType="solid">
        <fgColor theme="1"/>
        <bgColor theme="1"/>
      </patternFill>
    </fill>
    <fill>
      <patternFill patternType="solid">
        <fgColor rgb="FF95B3D7"/>
        <bgColor rgb="FF95B3D7"/>
      </patternFill>
    </fill>
    <fill>
      <patternFill patternType="solid">
        <fgColor rgb="FFD8D8D8"/>
        <bgColor rgb="FFD8D8D8"/>
      </patternFill>
    </fill>
    <fill>
      <patternFill patternType="solid">
        <fgColor rgb="FFFFFFFF"/>
        <bgColor rgb="FFFFFFFF"/>
      </patternFill>
    </fill>
    <fill>
      <patternFill patternType="solid">
        <fgColor rgb="FFFFE599"/>
        <bgColor rgb="FFFFE599"/>
      </patternFill>
    </fill>
    <fill>
      <patternFill patternType="solid">
        <fgColor rgb="FFFFFF66"/>
        <bgColor rgb="FFFFFF6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ECFF"/>
        <bgColor rgb="FF000000"/>
      </patternFill>
    </fill>
    <fill>
      <patternFill patternType="solid">
        <fgColor rgb="FFE6E6E6"/>
        <bgColor rgb="FF000000"/>
      </patternFill>
    </fill>
  </fills>
  <borders count="15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top" wrapText="1"/>
    </xf>
    <xf numFmtId="0" fontId="1" fillId="3" borderId="4" xfId="0" applyFont="1" applyFill="1" applyBorder="1" applyAlignment="1">
      <alignment horizontal="center" vertical="top" wrapText="1"/>
    </xf>
    <xf numFmtId="0" fontId="4" fillId="4" borderId="5" xfId="0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 wrapText="1"/>
    </xf>
    <xf numFmtId="3" fontId="5" fillId="6" borderId="6" xfId="0" applyNumberFormat="1" applyFont="1" applyFill="1" applyBorder="1" applyAlignment="1">
      <alignment horizontal="center" vertical="center" wrapText="1"/>
    </xf>
    <xf numFmtId="3" fontId="5" fillId="5" borderId="5" xfId="0" applyNumberFormat="1" applyFont="1" applyFill="1" applyBorder="1" applyAlignment="1">
      <alignment horizontal="center" vertical="center" wrapText="1"/>
    </xf>
    <xf numFmtId="3" fontId="5" fillId="6" borderId="5" xfId="0" applyNumberFormat="1" applyFont="1" applyFill="1" applyBorder="1" applyAlignment="1">
      <alignment horizontal="center" vertical="center" wrapText="1"/>
    </xf>
    <xf numFmtId="3" fontId="6" fillId="0" borderId="5" xfId="0" applyNumberFormat="1" applyFont="1" applyBorder="1" applyAlignment="1">
      <alignment horizontal="center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7" borderId="0" xfId="0" applyFont="1" applyFill="1" applyAlignment="1">
      <alignment horizontal="center"/>
    </xf>
    <xf numFmtId="0" fontId="9" fillId="0" borderId="0" xfId="0" applyFont="1"/>
    <xf numFmtId="0" fontId="10" fillId="0" borderId="0" xfId="0" applyFont="1"/>
    <xf numFmtId="3" fontId="6" fillId="6" borderId="6" xfId="0" applyNumberFormat="1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 wrapText="1"/>
    </xf>
    <xf numFmtId="3" fontId="5" fillId="0" borderId="5" xfId="0" applyNumberFormat="1" applyFont="1" applyBorder="1" applyAlignment="1">
      <alignment horizontal="left" vertical="center" wrapText="1"/>
    </xf>
    <xf numFmtId="0" fontId="5" fillId="0" borderId="5" xfId="0" applyFont="1" applyBorder="1" applyAlignment="1">
      <alignment vertical="center" wrapText="1"/>
    </xf>
    <xf numFmtId="3" fontId="6" fillId="0" borderId="5" xfId="0" applyNumberFormat="1" applyFont="1" applyBorder="1" applyAlignment="1">
      <alignment horizontal="left" vertical="center" wrapText="1"/>
    </xf>
    <xf numFmtId="3" fontId="5" fillId="0" borderId="5" xfId="0" applyNumberFormat="1" applyFont="1" applyBorder="1" applyAlignment="1">
      <alignment vertical="center" wrapText="1"/>
    </xf>
    <xf numFmtId="0" fontId="13" fillId="9" borderId="0" xfId="0" applyFont="1" applyFill="1" applyAlignment="1">
      <alignment vertical="center"/>
    </xf>
    <xf numFmtId="0" fontId="13" fillId="9" borderId="12" xfId="0" applyFont="1" applyFill="1" applyBorder="1" applyAlignment="1">
      <alignment horizontal="center" vertical="center" textRotation="90" wrapText="1"/>
    </xf>
    <xf numFmtId="0" fontId="13" fillId="10" borderId="12" xfId="0" applyFont="1" applyFill="1" applyBorder="1" applyAlignment="1">
      <alignment horizontal="center" vertical="center" textRotation="90" wrapText="1"/>
    </xf>
    <xf numFmtId="0" fontId="13" fillId="9" borderId="12" xfId="0" applyFont="1" applyFill="1" applyBorder="1" applyAlignment="1">
      <alignment vertical="center"/>
    </xf>
    <xf numFmtId="3" fontId="13" fillId="9" borderId="12" xfId="0" applyNumberFormat="1" applyFont="1" applyFill="1" applyBorder="1" applyAlignment="1">
      <alignment horizontal="center" vertical="center" wrapText="1"/>
    </xf>
    <xf numFmtId="3" fontId="13" fillId="10" borderId="12" xfId="0" applyNumberFormat="1" applyFont="1" applyFill="1" applyBorder="1" applyAlignment="1">
      <alignment horizontal="center" vertical="center" wrapText="1"/>
    </xf>
    <xf numFmtId="0" fontId="12" fillId="9" borderId="12" xfId="0" applyFont="1" applyFill="1" applyBorder="1" applyAlignment="1">
      <alignment vertical="center"/>
    </xf>
    <xf numFmtId="3" fontId="12" fillId="9" borderId="12" xfId="0" applyNumberFormat="1" applyFont="1" applyFill="1" applyBorder="1" applyAlignment="1">
      <alignment horizontal="center" vertical="center" wrapText="1"/>
    </xf>
    <xf numFmtId="3" fontId="12" fillId="10" borderId="12" xfId="0" applyNumberFormat="1" applyFont="1" applyFill="1" applyBorder="1" applyAlignment="1">
      <alignment horizontal="center" vertical="center" wrapText="1"/>
    </xf>
    <xf numFmtId="0" fontId="13" fillId="9" borderId="0" xfId="0" applyFont="1" applyFill="1" applyAlignment="1">
      <alignment horizontal="center" vertical="center"/>
    </xf>
    <xf numFmtId="0" fontId="13" fillId="9" borderId="12" xfId="0" applyFont="1" applyFill="1" applyBorder="1" applyAlignment="1">
      <alignment horizontal="center" vertical="center"/>
    </xf>
    <xf numFmtId="0" fontId="12" fillId="9" borderId="12" xfId="0" applyFont="1" applyFill="1" applyBorder="1" applyAlignment="1">
      <alignment horizontal="left" vertical="center"/>
    </xf>
    <xf numFmtId="0" fontId="1" fillId="2" borderId="7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center"/>
    </xf>
    <xf numFmtId="0" fontId="2" fillId="4" borderId="2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8" fillId="8" borderId="9" xfId="0" applyFont="1" applyFill="1" applyBorder="1" applyAlignment="1">
      <alignment horizontal="center"/>
    </xf>
    <xf numFmtId="0" fontId="12" fillId="9" borderId="11" xfId="0" applyFont="1" applyFill="1" applyBorder="1" applyAlignment="1">
      <alignment horizontal="center" vertical="center"/>
    </xf>
    <xf numFmtId="0" fontId="12" fillId="9" borderId="12" xfId="0" applyFont="1" applyFill="1" applyBorder="1" applyAlignment="1">
      <alignment horizontal="center" vertical="center" wrapText="1"/>
    </xf>
    <xf numFmtId="0" fontId="12" fillId="9" borderId="12" xfId="0" applyFont="1" applyFill="1" applyBorder="1" applyAlignment="1">
      <alignment horizontal="center" vertical="center"/>
    </xf>
    <xf numFmtId="0" fontId="12" fillId="9" borderId="13" xfId="0" applyFont="1" applyFill="1" applyBorder="1" applyAlignment="1">
      <alignment horizontal="center" vertical="center" wrapText="1"/>
    </xf>
    <xf numFmtId="0" fontId="12" fillId="9" borderId="9" xfId="0" applyFont="1" applyFill="1" applyBorder="1" applyAlignment="1">
      <alignment horizontal="center" vertical="center" wrapText="1"/>
    </xf>
    <xf numFmtId="0" fontId="12" fillId="9" borderId="11" xfId="0" applyFont="1" applyFill="1" applyBorder="1" applyAlignment="1">
      <alignment horizontal="center" vertical="center" wrapText="1"/>
    </xf>
    <xf numFmtId="0" fontId="14" fillId="11" borderId="2" xfId="0" applyFont="1" applyFill="1" applyBorder="1" applyAlignment="1">
      <alignment horizontal="center" vertical="center" wrapText="1"/>
    </xf>
    <xf numFmtId="0" fontId="14" fillId="11" borderId="14" xfId="0" applyFont="1" applyFill="1" applyBorder="1" applyAlignment="1">
      <alignment horizontal="center" vertical="center" wrapText="1"/>
    </xf>
    <xf numFmtId="0" fontId="14" fillId="11" borderId="10" xfId="0" applyFont="1" applyFill="1" applyBorder="1" applyAlignment="1">
      <alignment horizontal="center" vertical="center" wrapText="1"/>
    </xf>
    <xf numFmtId="0" fontId="14" fillId="12" borderId="2" xfId="0" applyFont="1" applyFill="1" applyBorder="1" applyAlignment="1">
      <alignment vertical="center" wrapText="1"/>
    </xf>
    <xf numFmtId="0" fontId="14" fillId="12" borderId="10" xfId="0" applyFont="1" applyFill="1" applyBorder="1" applyAlignment="1">
      <alignment vertical="center" wrapText="1"/>
    </xf>
    <xf numFmtId="0" fontId="15" fillId="0" borderId="14" xfId="0" applyFont="1" applyBorder="1" applyAlignment="1">
      <alignment vertical="center" wrapText="1"/>
    </xf>
    <xf numFmtId="0" fontId="15" fillId="0" borderId="10" xfId="0" applyFont="1" applyBorder="1" applyAlignment="1">
      <alignment vertical="center" wrapText="1"/>
    </xf>
    <xf numFmtId="0" fontId="16" fillId="0" borderId="14" xfId="0" applyFont="1" applyBorder="1" applyAlignment="1">
      <alignment vertical="center" wrapText="1"/>
    </xf>
    <xf numFmtId="0" fontId="16" fillId="0" borderId="10" xfId="0" applyFont="1" applyBorder="1" applyAlignment="1">
      <alignment vertical="center" wrapText="1"/>
    </xf>
    <xf numFmtId="0" fontId="17" fillId="12" borderId="2" xfId="0" applyFont="1" applyFill="1" applyBorder="1" applyAlignment="1">
      <alignment vertical="center" wrapText="1"/>
    </xf>
    <xf numFmtId="0" fontId="17" fillId="12" borderId="10" xfId="0" applyFont="1" applyFill="1" applyBorder="1" applyAlignment="1">
      <alignment vertical="center" wrapText="1"/>
    </xf>
    <xf numFmtId="0" fontId="3" fillId="0" borderId="9" xfId="0" applyFont="1" applyBorder="1" applyAlignment="1"/>
  </cellXfs>
  <cellStyles count="1">
    <cellStyle name="Normal" xfId="0" builtinId="0"/>
  </cellStyles>
  <dxfs count="12"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ont>
        <b/>
        <color rgb="FF000000"/>
      </font>
      <fill>
        <patternFill patternType="solid">
          <fgColor rgb="FFF1C232"/>
          <bgColor rgb="FFF1C232"/>
        </patternFill>
      </fill>
    </dxf>
    <dxf>
      <font>
        <b/>
        <color rgb="FF009242"/>
      </font>
      <fill>
        <patternFill patternType="solid">
          <fgColor rgb="FFCCFFCC"/>
          <bgColor rgb="FFCCFFCC"/>
        </patternFill>
      </fill>
    </dxf>
    <dxf>
      <font>
        <b/>
        <color rgb="FF996633"/>
      </font>
      <fill>
        <patternFill patternType="solid">
          <fgColor rgb="FFFFFF66"/>
          <bgColor rgb="FFFFFF66"/>
        </patternFill>
      </fill>
    </dxf>
    <dxf>
      <font>
        <b/>
        <color theme="0"/>
      </font>
      <fill>
        <patternFill patternType="solid">
          <fgColor rgb="FF00B050"/>
          <bgColor rgb="FF00B050"/>
        </patternFill>
      </fill>
    </dxf>
    <dxf>
      <font>
        <b/>
        <color rgb="FF632423"/>
      </font>
      <fill>
        <patternFill patternType="solid">
          <fgColor rgb="FFE5B8B7"/>
          <bgColor rgb="FFE5B8B7"/>
        </patternFill>
      </fill>
    </dxf>
    <dxf>
      <font>
        <b/>
        <color rgb="FFC00000"/>
      </font>
      <fill>
        <patternFill patternType="solid">
          <fgColor rgb="FFFF9999"/>
          <bgColor rgb="FFFF9999"/>
        </patternFill>
      </fill>
    </dxf>
    <dxf>
      <font>
        <b/>
        <color rgb="FF974806"/>
      </font>
      <fill>
        <patternFill patternType="solid">
          <fgColor rgb="FFFBD4B4"/>
          <bgColor rgb="FFFBD4B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S1565"/>
  <sheetViews>
    <sheetView tabSelected="1" zoomScale="70" zoomScaleNormal="70" workbookViewId="0">
      <pane xSplit="2" ySplit="2" topLeftCell="C3" activePane="bottomRight" state="frozen"/>
      <selection pane="bottomRight" activeCell="C3" sqref="C3"/>
      <selection pane="bottomLeft" activeCell="A3" sqref="A3"/>
      <selection pane="topRight" activeCell="E1" sqref="E1"/>
    </sheetView>
  </sheetViews>
  <sheetFormatPr defaultColWidth="0" defaultRowHeight="15" customHeight="1" zeroHeight="1"/>
  <cols>
    <col min="1" max="1" width="17" customWidth="1"/>
    <col min="2" max="2" width="37.875" customWidth="1"/>
    <col min="3" max="3" width="47.5" bestFit="1" customWidth="1"/>
    <col min="4" max="4" width="21.75" customWidth="1"/>
    <col min="5" max="5" width="15.625" customWidth="1"/>
    <col min="6" max="6" width="12.75" hidden="1" customWidth="1"/>
    <col min="7" max="42" width="17.5" customWidth="1"/>
    <col min="43" max="43" width="24.25" customWidth="1"/>
    <col min="44" max="67" width="12.625" hidden="1" customWidth="1"/>
    <col min="68" max="71" width="0" hidden="1" customWidth="1"/>
    <col min="72" max="16384" width="12.625" hidden="1"/>
  </cols>
  <sheetData>
    <row r="1" spans="1:43" ht="36" customHeight="1">
      <c r="A1" s="1"/>
      <c r="B1" s="36"/>
      <c r="C1" s="36"/>
      <c r="D1" s="36"/>
      <c r="E1" s="36"/>
      <c r="F1" s="37"/>
      <c r="G1" s="40" t="s">
        <v>0</v>
      </c>
      <c r="H1" s="41"/>
      <c r="I1" s="40" t="s">
        <v>1</v>
      </c>
      <c r="J1" s="41"/>
      <c r="K1" s="40" t="s">
        <v>2</v>
      </c>
      <c r="L1" s="41"/>
      <c r="M1" s="40" t="s">
        <v>3</v>
      </c>
      <c r="N1" s="41"/>
      <c r="O1" s="40" t="s">
        <v>4</v>
      </c>
      <c r="P1" s="41"/>
      <c r="Q1" s="40" t="s">
        <v>5</v>
      </c>
      <c r="R1" s="41"/>
      <c r="S1" s="40" t="s">
        <v>6</v>
      </c>
      <c r="T1" s="41"/>
      <c r="U1" s="40" t="s">
        <v>7</v>
      </c>
      <c r="V1" s="41"/>
      <c r="W1" s="40" t="s">
        <v>8</v>
      </c>
      <c r="X1" s="41"/>
      <c r="Y1" s="40" t="s">
        <v>9</v>
      </c>
      <c r="Z1" s="41"/>
      <c r="AA1" s="40" t="s">
        <v>10</v>
      </c>
      <c r="AB1" s="41"/>
      <c r="AC1" s="40" t="s">
        <v>11</v>
      </c>
      <c r="AD1" s="41"/>
      <c r="AE1" s="40" t="s">
        <v>12</v>
      </c>
      <c r="AF1" s="41"/>
      <c r="AG1" s="40" t="s">
        <v>13</v>
      </c>
      <c r="AH1" s="41"/>
      <c r="AI1" s="40" t="s">
        <v>14</v>
      </c>
      <c r="AJ1" s="41"/>
      <c r="AK1" s="40" t="s">
        <v>15</v>
      </c>
      <c r="AL1" s="41"/>
      <c r="AM1" s="40" t="s">
        <v>16</v>
      </c>
      <c r="AN1" s="41"/>
      <c r="AO1" s="40" t="s">
        <v>17</v>
      </c>
      <c r="AP1" s="41"/>
      <c r="AQ1" s="38"/>
    </row>
    <row r="2" spans="1:43" ht="36" customHeight="1">
      <c r="A2" s="2" t="s">
        <v>18</v>
      </c>
      <c r="B2" s="2" t="s">
        <v>19</v>
      </c>
      <c r="C2" s="2" t="s">
        <v>20</v>
      </c>
      <c r="D2" s="3" t="s">
        <v>21</v>
      </c>
      <c r="E2" s="3" t="s">
        <v>22</v>
      </c>
      <c r="F2" s="4" t="s">
        <v>23</v>
      </c>
      <c r="G2" s="5" t="s">
        <v>24</v>
      </c>
      <c r="H2" s="5" t="s">
        <v>25</v>
      </c>
      <c r="I2" s="5" t="s">
        <v>24</v>
      </c>
      <c r="J2" s="5" t="s">
        <v>25</v>
      </c>
      <c r="K2" s="5" t="s">
        <v>24</v>
      </c>
      <c r="L2" s="5" t="s">
        <v>25</v>
      </c>
      <c r="M2" s="5" t="s">
        <v>24</v>
      </c>
      <c r="N2" s="5" t="s">
        <v>25</v>
      </c>
      <c r="O2" s="5" t="s">
        <v>24</v>
      </c>
      <c r="P2" s="5" t="s">
        <v>25</v>
      </c>
      <c r="Q2" s="5" t="s">
        <v>24</v>
      </c>
      <c r="R2" s="5" t="s">
        <v>25</v>
      </c>
      <c r="S2" s="5" t="s">
        <v>24</v>
      </c>
      <c r="T2" s="5" t="s">
        <v>25</v>
      </c>
      <c r="U2" s="5" t="s">
        <v>24</v>
      </c>
      <c r="V2" s="5" t="s">
        <v>25</v>
      </c>
      <c r="W2" s="5" t="s">
        <v>24</v>
      </c>
      <c r="X2" s="5" t="s">
        <v>25</v>
      </c>
      <c r="Y2" s="5" t="s">
        <v>24</v>
      </c>
      <c r="Z2" s="5" t="s">
        <v>25</v>
      </c>
      <c r="AA2" s="5" t="s">
        <v>24</v>
      </c>
      <c r="AB2" s="5" t="s">
        <v>25</v>
      </c>
      <c r="AC2" s="5" t="s">
        <v>24</v>
      </c>
      <c r="AD2" s="5" t="s">
        <v>25</v>
      </c>
      <c r="AE2" s="5" t="s">
        <v>24</v>
      </c>
      <c r="AF2" s="5" t="s">
        <v>25</v>
      </c>
      <c r="AG2" s="5" t="s">
        <v>24</v>
      </c>
      <c r="AH2" s="5" t="s">
        <v>25</v>
      </c>
      <c r="AI2" s="5" t="s">
        <v>24</v>
      </c>
      <c r="AJ2" s="5" t="s">
        <v>25</v>
      </c>
      <c r="AK2" s="5" t="s">
        <v>24</v>
      </c>
      <c r="AL2" s="5" t="s">
        <v>25</v>
      </c>
      <c r="AM2" s="5" t="s">
        <v>24</v>
      </c>
      <c r="AN2" s="5" t="s">
        <v>25</v>
      </c>
      <c r="AO2" s="5" t="s">
        <v>24</v>
      </c>
      <c r="AP2" s="5" t="s">
        <v>25</v>
      </c>
      <c r="AQ2" s="2" t="s">
        <v>26</v>
      </c>
    </row>
    <row r="3" spans="1:43" ht="33.75" customHeight="1">
      <c r="A3" s="19" t="s">
        <v>27</v>
      </c>
      <c r="B3" s="20" t="s">
        <v>28</v>
      </c>
      <c r="C3" s="20" t="s">
        <v>29</v>
      </c>
      <c r="D3" s="9" t="s">
        <v>30</v>
      </c>
      <c r="E3" s="9" t="s">
        <v>31</v>
      </c>
      <c r="F3" s="8" t="str">
        <f>IFERROR(IF(OR(D3="Adicionar",D3="Digite/Selecione o bairro"),"",VLOOKUP(D3,Gabarito!$A$1:$B$1006,2,0)),"Consulte a aba Gabarito")</f>
        <v>Oeste</v>
      </c>
      <c r="G3" s="7"/>
      <c r="H3" s="6" t="str">
        <f>IF(G3="","",G3*2)</f>
        <v/>
      </c>
      <c r="I3" s="7"/>
      <c r="J3" s="6" t="str">
        <f>IF(I3="","",I3*2)</f>
        <v/>
      </c>
      <c r="K3" s="7"/>
      <c r="L3" s="6" t="str">
        <f>IF(K3="","",K3*2)</f>
        <v/>
      </c>
      <c r="M3" s="7"/>
      <c r="N3" s="6" t="str">
        <f>IF(M3="","",M3*2)</f>
        <v/>
      </c>
      <c r="O3" s="7"/>
      <c r="P3" s="6" t="str">
        <f>IF(O3="","",O3*2)</f>
        <v/>
      </c>
      <c r="Q3" s="7"/>
      <c r="R3" s="6" t="str">
        <f>IF(Q3="","",Q3*2)</f>
        <v/>
      </c>
      <c r="S3" s="7"/>
      <c r="T3" s="6" t="str">
        <f>IF(S3="","",S3*2)</f>
        <v/>
      </c>
      <c r="U3" s="7"/>
      <c r="V3" s="6" t="str">
        <f>IF(U3="","",U3*2)</f>
        <v/>
      </c>
      <c r="W3" s="7"/>
      <c r="X3" s="6" t="str">
        <f>IF(W3="","",W3*2)</f>
        <v/>
      </c>
      <c r="Y3" s="7"/>
      <c r="Z3" s="6" t="str">
        <f>IF(Y3="","",Y3*2)</f>
        <v/>
      </c>
      <c r="AA3" s="7"/>
      <c r="AB3" s="6" t="str">
        <f>IF(AA3="","",AA3*2)</f>
        <v/>
      </c>
      <c r="AC3" s="7"/>
      <c r="AD3" s="6" t="str">
        <f>IF(AC3="","",AC3*2)</f>
        <v/>
      </c>
      <c r="AE3" s="7">
        <v>1</v>
      </c>
      <c r="AF3" s="6">
        <f>IF(AE3="","",AE3*2)</f>
        <v>2</v>
      </c>
      <c r="AG3" s="7"/>
      <c r="AH3" s="6" t="str">
        <f>IF(AG3="","",AG3*2)</f>
        <v/>
      </c>
      <c r="AI3" s="7"/>
      <c r="AJ3" s="6" t="str">
        <f>IF(AI3="","",AI3*2)</f>
        <v/>
      </c>
      <c r="AK3" s="7"/>
      <c r="AL3" s="6" t="str">
        <f>IF(AK3="","",AK3*2)</f>
        <v/>
      </c>
      <c r="AM3" s="7"/>
      <c r="AN3" s="6" t="str">
        <f>IF(AM3="","",AM3*2)</f>
        <v/>
      </c>
      <c r="AO3" s="7"/>
      <c r="AP3" s="6" t="str">
        <f>IF(AO3="","",AO3*2)</f>
        <v/>
      </c>
      <c r="AQ3" s="10">
        <f>G3+I3+K3+M3+O3+Q3+S3+U3+W3+Y3+AA3+AC3+AE3+AG3+AI3+AK3+AM3+AO3</f>
        <v>1</v>
      </c>
    </row>
    <row r="4" spans="1:43" ht="33.75" customHeight="1">
      <c r="A4" s="19" t="s">
        <v>32</v>
      </c>
      <c r="B4" s="20" t="s">
        <v>33</v>
      </c>
      <c r="C4" s="20" t="s">
        <v>34</v>
      </c>
      <c r="D4" s="9" t="s">
        <v>35</v>
      </c>
      <c r="E4" s="9" t="s">
        <v>31</v>
      </c>
      <c r="F4" s="8" t="str">
        <f>IFERROR(IF(OR(D4="Adicionar",D4="Digite/Selecione o bairro"),"",VLOOKUP(D4,Gabarito!$A$1:$B$1006,2,0)),"Consulte a aba Gabarito")</f>
        <v>Oeste</v>
      </c>
      <c r="G4" s="7"/>
      <c r="H4" s="6" t="str">
        <f>IF(G4="","",G4*2)</f>
        <v/>
      </c>
      <c r="I4" s="7"/>
      <c r="J4" s="6" t="str">
        <f>IF(I4="","",I4*2)</f>
        <v/>
      </c>
      <c r="K4" s="7">
        <v>4</v>
      </c>
      <c r="L4" s="6">
        <f>IF(K4="","",K4*2)</f>
        <v>8</v>
      </c>
      <c r="M4" s="7"/>
      <c r="N4" s="6" t="str">
        <f>IF(M4="","",M4*2)</f>
        <v/>
      </c>
      <c r="O4" s="7"/>
      <c r="P4" s="6" t="str">
        <f>IF(O4="","",O4*2)</f>
        <v/>
      </c>
      <c r="Q4" s="7"/>
      <c r="R4" s="6" t="str">
        <f>IF(Q4="","",Q4*2)</f>
        <v/>
      </c>
      <c r="S4" s="7"/>
      <c r="T4" s="6" t="str">
        <f>IF(S4="","",S4*2)</f>
        <v/>
      </c>
      <c r="U4" s="7"/>
      <c r="V4" s="6" t="str">
        <f>IF(U4="","",U4*2)</f>
        <v/>
      </c>
      <c r="W4" s="7"/>
      <c r="X4" s="6" t="str">
        <f>IF(W4="","",W4*2)</f>
        <v/>
      </c>
      <c r="Y4" s="7"/>
      <c r="Z4" s="6" t="str">
        <f>IF(Y4="","",Y4*2)</f>
        <v/>
      </c>
      <c r="AA4" s="7"/>
      <c r="AB4" s="6" t="str">
        <f>IF(AA4="","",AA4*2)</f>
        <v/>
      </c>
      <c r="AC4" s="7"/>
      <c r="AD4" s="6" t="str">
        <f>IF(AC4="","",AC4*2)</f>
        <v/>
      </c>
      <c r="AE4" s="7"/>
      <c r="AF4" s="6" t="str">
        <f>IF(AE4="","",AE4*2)</f>
        <v/>
      </c>
      <c r="AG4" s="7"/>
      <c r="AH4" s="6" t="str">
        <f>IF(AG4="","",AG4*2)</f>
        <v/>
      </c>
      <c r="AI4" s="7"/>
      <c r="AJ4" s="6" t="str">
        <f>IF(AI4="","",AI4*2)</f>
        <v/>
      </c>
      <c r="AK4" s="7"/>
      <c r="AL4" s="6" t="str">
        <f>IF(AK4="","",AK4*2)</f>
        <v/>
      </c>
      <c r="AM4" s="7"/>
      <c r="AN4" s="6" t="str">
        <f>IF(AM4="","",AM4*2)</f>
        <v/>
      </c>
      <c r="AO4" s="7"/>
      <c r="AP4" s="6" t="str">
        <f>IF(AO4="","",AO4*2)</f>
        <v/>
      </c>
      <c r="AQ4" s="10">
        <f>G4+I4+K4+M4+O4+Q4+S4+U4+W4+Y4+AA4+AC4+AE4+AG4+AI4+AK4+AM4+AO4</f>
        <v>4</v>
      </c>
    </row>
    <row r="5" spans="1:43" ht="33.75" customHeight="1">
      <c r="A5" s="19" t="s">
        <v>32</v>
      </c>
      <c r="B5" s="20" t="s">
        <v>36</v>
      </c>
      <c r="C5" s="20" t="s">
        <v>37</v>
      </c>
      <c r="D5" s="9" t="s">
        <v>38</v>
      </c>
      <c r="E5" s="9" t="s">
        <v>31</v>
      </c>
      <c r="F5" s="8" t="str">
        <f>IFERROR(IF(OR(D5="Adicionar",D5="Digite/Selecione o bairro"),"",VLOOKUP(D5,Gabarito!$A$1:$B$1006,2,0)),"Consulte a aba Gabarito")</f>
        <v>Oeste</v>
      </c>
      <c r="G5" s="7"/>
      <c r="H5" s="6" t="str">
        <f>IF(G5="","",G5*2)</f>
        <v/>
      </c>
      <c r="I5" s="7">
        <v>2</v>
      </c>
      <c r="J5" s="6">
        <f>IF(I5="","",I5*2)</f>
        <v>4</v>
      </c>
      <c r="K5" s="7"/>
      <c r="L5" s="6" t="str">
        <f>IF(K5="","",K5*2)</f>
        <v/>
      </c>
      <c r="M5" s="7"/>
      <c r="N5" s="6" t="str">
        <f>IF(M5="","",M5*2)</f>
        <v/>
      </c>
      <c r="O5" s="7"/>
      <c r="P5" s="6" t="str">
        <f>IF(O5="","",O5*2)</f>
        <v/>
      </c>
      <c r="Q5" s="7"/>
      <c r="R5" s="6" t="str">
        <f>IF(Q5="","",Q5*2)</f>
        <v/>
      </c>
      <c r="S5" s="7"/>
      <c r="T5" s="6" t="str">
        <f>IF(S5="","",S5*2)</f>
        <v/>
      </c>
      <c r="U5" s="7"/>
      <c r="V5" s="6" t="str">
        <f>IF(U5="","",U5*2)</f>
        <v/>
      </c>
      <c r="W5" s="7"/>
      <c r="X5" s="6" t="str">
        <f>IF(W5="","",W5*2)</f>
        <v/>
      </c>
      <c r="Y5" s="7"/>
      <c r="Z5" s="6" t="str">
        <f>IF(Y5="","",Y5*2)</f>
        <v/>
      </c>
      <c r="AA5" s="7"/>
      <c r="AB5" s="6" t="str">
        <f>IF(AA5="","",AA5*2)</f>
        <v/>
      </c>
      <c r="AC5" s="7"/>
      <c r="AD5" s="6" t="str">
        <f>IF(AC5="","",AC5*2)</f>
        <v/>
      </c>
      <c r="AE5" s="7"/>
      <c r="AF5" s="6" t="str">
        <f>IF(AE5="","",AE5*2)</f>
        <v/>
      </c>
      <c r="AG5" s="7"/>
      <c r="AH5" s="6" t="str">
        <f>IF(AG5="","",AG5*2)</f>
        <v/>
      </c>
      <c r="AI5" s="7"/>
      <c r="AJ5" s="6" t="str">
        <f>IF(AI5="","",AI5*2)</f>
        <v/>
      </c>
      <c r="AK5" s="7"/>
      <c r="AL5" s="6" t="str">
        <f>IF(AK5="","",AK5*2)</f>
        <v/>
      </c>
      <c r="AM5" s="7"/>
      <c r="AN5" s="6" t="str">
        <f>IF(AM5="","",AM5*2)</f>
        <v/>
      </c>
      <c r="AO5" s="7"/>
      <c r="AP5" s="6" t="str">
        <f>IF(AO5="","",AO5*2)</f>
        <v/>
      </c>
      <c r="AQ5" s="10">
        <f>G5+I5+K5+M5+O5+Q5+S5+U5+W5+Y5+AA5+AC5+AE5+AG5+AI5+AK5+AM5+AO5</f>
        <v>2</v>
      </c>
    </row>
    <row r="6" spans="1:43" ht="33.75" customHeight="1">
      <c r="A6" s="19" t="s">
        <v>39</v>
      </c>
      <c r="B6" s="19" t="s">
        <v>40</v>
      </c>
      <c r="C6" s="20" t="s">
        <v>41</v>
      </c>
      <c r="D6" s="9" t="s">
        <v>42</v>
      </c>
      <c r="E6" s="9" t="s">
        <v>31</v>
      </c>
      <c r="F6" s="8" t="str">
        <f>IFERROR(IF(OR(D6="Adicionar",D6="Digite/Selecione o bairro"),"",VLOOKUP(D6,Gabarito!$A$1:$B$1006,2,0)),"Consulte a aba Gabarito")</f>
        <v>Oeste</v>
      </c>
      <c r="G6" s="7"/>
      <c r="H6" s="6" t="str">
        <f>IF(G6="","",G6*2)</f>
        <v/>
      </c>
      <c r="I6" s="7"/>
      <c r="J6" s="6" t="str">
        <f>IF(I6="","",I6*2)</f>
        <v/>
      </c>
      <c r="K6" s="7">
        <v>4</v>
      </c>
      <c r="L6" s="6">
        <f>IF(K6="","",K6*2)</f>
        <v>8</v>
      </c>
      <c r="M6" s="7"/>
      <c r="N6" s="6" t="str">
        <f>IF(M6="","",M6*2)</f>
        <v/>
      </c>
      <c r="O6" s="7"/>
      <c r="P6" s="6" t="str">
        <f>IF(O6="","",O6*2)</f>
        <v/>
      </c>
      <c r="Q6" s="7"/>
      <c r="R6" s="6" t="str">
        <f>IF(Q6="","",Q6*2)</f>
        <v/>
      </c>
      <c r="S6" s="7"/>
      <c r="T6" s="6" t="str">
        <f>IF(S6="","",S6*2)</f>
        <v/>
      </c>
      <c r="U6" s="7"/>
      <c r="V6" s="6" t="str">
        <f>IF(U6="","",U6*2)</f>
        <v/>
      </c>
      <c r="W6" s="7"/>
      <c r="X6" s="6" t="str">
        <f>IF(W6="","",W6*2)</f>
        <v/>
      </c>
      <c r="Y6" s="7"/>
      <c r="Z6" s="6" t="str">
        <f>IF(Y6="","",Y6*2)</f>
        <v/>
      </c>
      <c r="AA6" s="7"/>
      <c r="AB6" s="6" t="str">
        <f>IF(AA6="","",AA6*2)</f>
        <v/>
      </c>
      <c r="AC6" s="7"/>
      <c r="AD6" s="6" t="str">
        <f>IF(AC6="","",AC6*2)</f>
        <v/>
      </c>
      <c r="AE6" s="7"/>
      <c r="AF6" s="6" t="str">
        <f>IF(AE6="","",AE6*2)</f>
        <v/>
      </c>
      <c r="AG6" s="7"/>
      <c r="AH6" s="6" t="str">
        <f>IF(AG6="","",AG6*2)</f>
        <v/>
      </c>
      <c r="AI6" s="7"/>
      <c r="AJ6" s="6" t="str">
        <f>IF(AI6="","",AI6*2)</f>
        <v/>
      </c>
      <c r="AK6" s="7"/>
      <c r="AL6" s="6" t="str">
        <f>IF(AK6="","",AK6*2)</f>
        <v/>
      </c>
      <c r="AM6" s="7"/>
      <c r="AN6" s="6" t="str">
        <f>IF(AM6="","",AM6*2)</f>
        <v/>
      </c>
      <c r="AO6" s="7"/>
      <c r="AP6" s="6" t="str">
        <f>IF(AO6="","",AO6*2)</f>
        <v/>
      </c>
      <c r="AQ6" s="10">
        <f>G6+I6+K6+M6+O6+Q6+S6+U6+W6+Y6+AA6+AC6+AE6+AG6+AI6+AK6+AM6+AO6</f>
        <v>4</v>
      </c>
    </row>
    <row r="7" spans="1:43" ht="33.75" customHeight="1">
      <c r="A7" s="19" t="s">
        <v>43</v>
      </c>
      <c r="B7" s="19" t="s">
        <v>44</v>
      </c>
      <c r="C7" s="20" t="s">
        <v>45</v>
      </c>
      <c r="D7" s="9" t="s">
        <v>46</v>
      </c>
      <c r="E7" s="9" t="s">
        <v>31</v>
      </c>
      <c r="F7" s="8" t="str">
        <f>IFERROR(IF(OR(D7="Adicionar",D7="Digite/Selecione o bairro"),"",VLOOKUP(D7,Gabarito!$A$1:$B$1006,2,0)),"Consulte a aba Gabarito")</f>
        <v>Oeste</v>
      </c>
      <c r="G7" s="7"/>
      <c r="H7" s="6" t="str">
        <f>IF(G7="","",G7*2)</f>
        <v/>
      </c>
      <c r="I7" s="7"/>
      <c r="J7" s="6" t="str">
        <f>IF(I7="","",I7*2)</f>
        <v/>
      </c>
      <c r="K7" s="7"/>
      <c r="L7" s="6" t="str">
        <f>IF(K7="","",K7*2)</f>
        <v/>
      </c>
      <c r="M7" s="7"/>
      <c r="N7" s="6" t="str">
        <f>IF(M7="","",M7*2)</f>
        <v/>
      </c>
      <c r="O7" s="7"/>
      <c r="P7" s="6" t="str">
        <f>IF(O7="","",O7*2)</f>
        <v/>
      </c>
      <c r="Q7" s="7"/>
      <c r="R7" s="6" t="str">
        <f>IF(Q7="","",Q7*2)</f>
        <v/>
      </c>
      <c r="S7" s="7"/>
      <c r="T7" s="6" t="str">
        <f>IF(S7="","",S7*2)</f>
        <v/>
      </c>
      <c r="U7" s="7"/>
      <c r="V7" s="6" t="str">
        <f>IF(U7="","",U7*2)</f>
        <v/>
      </c>
      <c r="W7" s="7"/>
      <c r="X7" s="6" t="str">
        <f>IF(W7="","",W7*2)</f>
        <v/>
      </c>
      <c r="Y7" s="7"/>
      <c r="Z7" s="6" t="str">
        <f>IF(Y7="","",Y7*2)</f>
        <v/>
      </c>
      <c r="AA7" s="7">
        <v>1</v>
      </c>
      <c r="AB7" s="6">
        <f>IF(AA7="","",AA7*2)</f>
        <v>2</v>
      </c>
      <c r="AC7" s="7"/>
      <c r="AD7" s="6" t="str">
        <f>IF(AC7="","",AC7*2)</f>
        <v/>
      </c>
      <c r="AE7" s="7"/>
      <c r="AF7" s="6" t="str">
        <f>IF(AE7="","",AE7*2)</f>
        <v/>
      </c>
      <c r="AG7" s="7"/>
      <c r="AH7" s="6" t="str">
        <f>IF(AG7="","",AG7*2)</f>
        <v/>
      </c>
      <c r="AI7" s="7"/>
      <c r="AJ7" s="6" t="str">
        <f>IF(AI7="","",AI7*2)</f>
        <v/>
      </c>
      <c r="AK7" s="7"/>
      <c r="AL7" s="6" t="str">
        <f>IF(AK7="","",AK7*2)</f>
        <v/>
      </c>
      <c r="AM7" s="7"/>
      <c r="AN7" s="6" t="str">
        <f>IF(AM7="","",AM7*2)</f>
        <v/>
      </c>
      <c r="AO7" s="7"/>
      <c r="AP7" s="6" t="str">
        <f>IF(AO7="","",AO7*2)</f>
        <v/>
      </c>
      <c r="AQ7" s="10">
        <f>G7+I7+K7+M7+O7+Q7+S7+U7+W7+Y7+AA7+AC7+AE7+AG7+AI7+AK7+AM7+AO7</f>
        <v>1</v>
      </c>
    </row>
    <row r="8" spans="1:43" ht="33.75" customHeight="1">
      <c r="A8" s="19" t="s">
        <v>43</v>
      </c>
      <c r="B8" s="19" t="s">
        <v>47</v>
      </c>
      <c r="C8" s="20" t="s">
        <v>48</v>
      </c>
      <c r="D8" s="9" t="s">
        <v>49</v>
      </c>
      <c r="E8" s="9" t="s">
        <v>31</v>
      </c>
      <c r="F8" s="8" t="str">
        <f>IFERROR(IF(OR(D8="Adicionar",D8="Digite/Selecione o bairro"),"",VLOOKUP(D8,Gabarito!$A$1:$B$1006,2,0)),"Consulte a aba Gabarito")</f>
        <v>Oeste</v>
      </c>
      <c r="G8" s="7"/>
      <c r="H8" s="6" t="str">
        <f>IF(G8="","",G8*2)</f>
        <v/>
      </c>
      <c r="I8" s="7"/>
      <c r="J8" s="6" t="str">
        <f>IF(I8="","",I8*2)</f>
        <v/>
      </c>
      <c r="K8" s="7"/>
      <c r="L8" s="6" t="str">
        <f>IF(K8="","",K8*2)</f>
        <v/>
      </c>
      <c r="M8" s="7"/>
      <c r="N8" s="6" t="str">
        <f>IF(M8="","",M8*2)</f>
        <v/>
      </c>
      <c r="O8" s="7"/>
      <c r="P8" s="6" t="str">
        <f>IF(O8="","",O8*2)</f>
        <v/>
      </c>
      <c r="Q8" s="7"/>
      <c r="R8" s="6" t="str">
        <f>IF(Q8="","",Q8*2)</f>
        <v/>
      </c>
      <c r="S8" s="7"/>
      <c r="T8" s="6" t="str">
        <f>IF(S8="","",S8*2)</f>
        <v/>
      </c>
      <c r="U8" s="7"/>
      <c r="V8" s="6" t="str">
        <f>IF(U8="","",U8*2)</f>
        <v/>
      </c>
      <c r="W8" s="7"/>
      <c r="X8" s="6" t="str">
        <f>IF(W8="","",W8*2)</f>
        <v/>
      </c>
      <c r="Y8" s="7"/>
      <c r="Z8" s="6" t="str">
        <f>IF(Y8="","",Y8*2)</f>
        <v/>
      </c>
      <c r="AA8" s="7">
        <v>2</v>
      </c>
      <c r="AB8" s="6">
        <f>IF(AA8="","",AA8*2)</f>
        <v>4</v>
      </c>
      <c r="AC8" s="7"/>
      <c r="AD8" s="6" t="str">
        <f>IF(AC8="","",AC8*2)</f>
        <v/>
      </c>
      <c r="AE8" s="7"/>
      <c r="AF8" s="6" t="str">
        <f>IF(AE8="","",AE8*2)</f>
        <v/>
      </c>
      <c r="AG8" s="7"/>
      <c r="AH8" s="6" t="str">
        <f>IF(AG8="","",AG8*2)</f>
        <v/>
      </c>
      <c r="AI8" s="7"/>
      <c r="AJ8" s="6" t="str">
        <f>IF(AI8="","",AI8*2)</f>
        <v/>
      </c>
      <c r="AK8" s="7"/>
      <c r="AL8" s="6" t="str">
        <f>IF(AK8="","",AK8*2)</f>
        <v/>
      </c>
      <c r="AM8" s="7"/>
      <c r="AN8" s="6" t="str">
        <f>IF(AM8="","",AM8*2)</f>
        <v/>
      </c>
      <c r="AO8" s="7"/>
      <c r="AP8" s="6" t="str">
        <f>IF(AO8="","",AO8*2)</f>
        <v/>
      </c>
      <c r="AQ8" s="10">
        <f>G8+I8+K8+M8+O8+Q8+S8+U8+W8+Y8+AA8+AC8+AE8+AG8+AI8+AK8+AM8+AO8</f>
        <v>2</v>
      </c>
    </row>
    <row r="9" spans="1:43" ht="33.75" customHeight="1">
      <c r="A9" s="19" t="s">
        <v>43</v>
      </c>
      <c r="B9" s="19" t="s">
        <v>50</v>
      </c>
      <c r="C9" s="20" t="s">
        <v>51</v>
      </c>
      <c r="D9" s="9" t="s">
        <v>52</v>
      </c>
      <c r="E9" s="9" t="s">
        <v>31</v>
      </c>
      <c r="F9" s="8" t="str">
        <f>IFERROR(IF(OR(D9="Adicionar",D9="Digite/Selecione o bairro"),"",VLOOKUP(D9,Gabarito!$A$1:$B$1006,2,0)),"Consulte a aba Gabarito")</f>
        <v>Oeste</v>
      </c>
      <c r="G9" s="7"/>
      <c r="H9" s="6" t="str">
        <f>IF(G9="","",G9*2)</f>
        <v/>
      </c>
      <c r="I9" s="7"/>
      <c r="J9" s="6" t="str">
        <f>IF(I9="","",I9*2)</f>
        <v/>
      </c>
      <c r="K9" s="7"/>
      <c r="L9" s="6" t="str">
        <f>IF(K9="","",K9*2)</f>
        <v/>
      </c>
      <c r="M9" s="7"/>
      <c r="N9" s="6" t="str">
        <f>IF(M9="","",M9*2)</f>
        <v/>
      </c>
      <c r="O9" s="7"/>
      <c r="P9" s="6" t="str">
        <f>IF(O9="","",O9*2)</f>
        <v/>
      </c>
      <c r="Q9" s="7"/>
      <c r="R9" s="6" t="str">
        <f>IF(Q9="","",Q9*2)</f>
        <v/>
      </c>
      <c r="S9" s="7"/>
      <c r="T9" s="6" t="str">
        <f>IF(S9="","",S9*2)</f>
        <v/>
      </c>
      <c r="U9" s="7"/>
      <c r="V9" s="6" t="str">
        <f>IF(U9="","",U9*2)</f>
        <v/>
      </c>
      <c r="W9" s="7"/>
      <c r="X9" s="6" t="str">
        <f>IF(W9="","",W9*2)</f>
        <v/>
      </c>
      <c r="Y9" s="7"/>
      <c r="Z9" s="6" t="str">
        <f>IF(Y9="","",Y9*2)</f>
        <v/>
      </c>
      <c r="AA9" s="7">
        <v>1</v>
      </c>
      <c r="AB9" s="6">
        <f>IF(AA9="","",AA9*2)</f>
        <v>2</v>
      </c>
      <c r="AC9" s="7"/>
      <c r="AD9" s="6" t="str">
        <f>IF(AC9="","",AC9*2)</f>
        <v/>
      </c>
      <c r="AE9" s="7"/>
      <c r="AF9" s="6" t="str">
        <f>IF(AE9="","",AE9*2)</f>
        <v/>
      </c>
      <c r="AG9" s="7"/>
      <c r="AH9" s="6" t="str">
        <f>IF(AG9="","",AG9*2)</f>
        <v/>
      </c>
      <c r="AI9" s="7"/>
      <c r="AJ9" s="6" t="str">
        <f>IF(AI9="","",AI9*2)</f>
        <v/>
      </c>
      <c r="AK9" s="7"/>
      <c r="AL9" s="6" t="str">
        <f>IF(AK9="","",AK9*2)</f>
        <v/>
      </c>
      <c r="AM9" s="7"/>
      <c r="AN9" s="6" t="str">
        <f>IF(AM9="","",AM9*2)</f>
        <v/>
      </c>
      <c r="AO9" s="7"/>
      <c r="AP9" s="6" t="str">
        <f>IF(AO9="","",AO9*2)</f>
        <v/>
      </c>
      <c r="AQ9" s="10">
        <f>G9+I9+K9+M9+O9+Q9+S9+U9+W9+Y9+AA9+AC9+AE9+AG9+AI9+AK9+AM9+AO9</f>
        <v>1</v>
      </c>
    </row>
    <row r="10" spans="1:43" ht="33.75" customHeight="1">
      <c r="A10" s="19" t="s">
        <v>43</v>
      </c>
      <c r="B10" s="19" t="s">
        <v>53</v>
      </c>
      <c r="C10" s="20" t="s">
        <v>54</v>
      </c>
      <c r="D10" s="9" t="s">
        <v>55</v>
      </c>
      <c r="E10" s="9" t="s">
        <v>31</v>
      </c>
      <c r="F10" s="8" t="str">
        <f>IFERROR(IF(OR(D10="Adicionar",D10="Digite/Selecione o bairro"),"",VLOOKUP(D10,Gabarito!$A$1:$B$1006,2,0)),"Consulte a aba Gabarito")</f>
        <v>Oeste</v>
      </c>
      <c r="G10" s="7"/>
      <c r="H10" s="6" t="str">
        <f>IF(G10="","",G10*2)</f>
        <v/>
      </c>
      <c r="I10" s="7"/>
      <c r="J10" s="6" t="str">
        <f>IF(I10="","",I10*2)</f>
        <v/>
      </c>
      <c r="K10" s="7"/>
      <c r="L10" s="6" t="str">
        <f>IF(K10="","",K10*2)</f>
        <v/>
      </c>
      <c r="M10" s="7"/>
      <c r="N10" s="6" t="str">
        <f>IF(M10="","",M10*2)</f>
        <v/>
      </c>
      <c r="O10" s="7"/>
      <c r="P10" s="6" t="str">
        <f>IF(O10="","",O10*2)</f>
        <v/>
      </c>
      <c r="Q10" s="7"/>
      <c r="R10" s="6" t="str">
        <f>IF(Q10="","",Q10*2)</f>
        <v/>
      </c>
      <c r="S10" s="7"/>
      <c r="T10" s="6" t="str">
        <f>IF(S10="","",S10*2)</f>
        <v/>
      </c>
      <c r="U10" s="7"/>
      <c r="V10" s="6" t="str">
        <f>IF(U10="","",U10*2)</f>
        <v/>
      </c>
      <c r="W10" s="7"/>
      <c r="X10" s="6" t="str">
        <f>IF(W10="","",W10*2)</f>
        <v/>
      </c>
      <c r="Y10" s="7"/>
      <c r="Z10" s="6" t="str">
        <f>IF(Y10="","",Y10*2)</f>
        <v/>
      </c>
      <c r="AA10" s="7">
        <v>2</v>
      </c>
      <c r="AB10" s="6">
        <f>IF(AA10="","",AA10*2)</f>
        <v>4</v>
      </c>
      <c r="AC10" s="7"/>
      <c r="AD10" s="6" t="str">
        <f>IF(AC10="","",AC10*2)</f>
        <v/>
      </c>
      <c r="AE10" s="7"/>
      <c r="AF10" s="6" t="str">
        <f>IF(AE10="","",AE10*2)</f>
        <v/>
      </c>
      <c r="AG10" s="7"/>
      <c r="AH10" s="6" t="str">
        <f>IF(AG10="","",AG10*2)</f>
        <v/>
      </c>
      <c r="AI10" s="7"/>
      <c r="AJ10" s="6" t="str">
        <f>IF(AI10="","",AI10*2)</f>
        <v/>
      </c>
      <c r="AK10" s="7"/>
      <c r="AL10" s="6" t="str">
        <f>IF(AK10="","",AK10*2)</f>
        <v/>
      </c>
      <c r="AM10" s="7"/>
      <c r="AN10" s="6" t="str">
        <f>IF(AM10="","",AM10*2)</f>
        <v/>
      </c>
      <c r="AO10" s="7"/>
      <c r="AP10" s="6" t="str">
        <f>IF(AO10="","",AO10*2)</f>
        <v/>
      </c>
      <c r="AQ10" s="10">
        <f>G10+I10+K10+M10+O10+Q10+S10+U10+W10+Y10+AA10+AC10+AE10+AG10+AI10+AK10+AM10+AO10</f>
        <v>2</v>
      </c>
    </row>
    <row r="11" spans="1:43" ht="33.75" customHeight="1">
      <c r="A11" s="19" t="s">
        <v>43</v>
      </c>
      <c r="B11" s="19" t="s">
        <v>56</v>
      </c>
      <c r="C11" s="20" t="s">
        <v>57</v>
      </c>
      <c r="D11" s="9" t="s">
        <v>55</v>
      </c>
      <c r="E11" s="9" t="s">
        <v>31</v>
      </c>
      <c r="F11" s="8" t="str">
        <f>IFERROR(IF(OR(D11="Adicionar",D11="Digite/Selecione o bairro"),"",VLOOKUP(D11,Gabarito!$A$1:$B$1006,2,0)),"Consulte a aba Gabarito")</f>
        <v>Oeste</v>
      </c>
      <c r="G11" s="7"/>
      <c r="H11" s="6" t="str">
        <f>IF(G11="","",G11*2)</f>
        <v/>
      </c>
      <c r="I11" s="7"/>
      <c r="J11" s="6" t="str">
        <f>IF(I11="","",I11*2)</f>
        <v/>
      </c>
      <c r="K11" s="7"/>
      <c r="L11" s="6" t="str">
        <f>IF(K11="","",K11*2)</f>
        <v/>
      </c>
      <c r="M11" s="7"/>
      <c r="N11" s="6" t="str">
        <f>IF(M11="","",M11*2)</f>
        <v/>
      </c>
      <c r="O11" s="7"/>
      <c r="P11" s="6" t="str">
        <f>IF(O11="","",O11*2)</f>
        <v/>
      </c>
      <c r="Q11" s="7"/>
      <c r="R11" s="6" t="str">
        <f>IF(Q11="","",Q11*2)</f>
        <v/>
      </c>
      <c r="S11" s="7"/>
      <c r="T11" s="6" t="str">
        <f>IF(S11="","",S11*2)</f>
        <v/>
      </c>
      <c r="U11" s="7"/>
      <c r="V11" s="6" t="str">
        <f>IF(U11="","",U11*2)</f>
        <v/>
      </c>
      <c r="W11" s="7"/>
      <c r="X11" s="6" t="str">
        <f>IF(W11="","",W11*2)</f>
        <v/>
      </c>
      <c r="Y11" s="7"/>
      <c r="Z11" s="6" t="str">
        <f>IF(Y11="","",Y11*2)</f>
        <v/>
      </c>
      <c r="AA11" s="7">
        <v>1</v>
      </c>
      <c r="AB11" s="6">
        <f>IF(AA11="","",AA11*2)</f>
        <v>2</v>
      </c>
      <c r="AC11" s="7"/>
      <c r="AD11" s="6" t="str">
        <f>IF(AC11="","",AC11*2)</f>
        <v/>
      </c>
      <c r="AE11" s="7"/>
      <c r="AF11" s="6" t="str">
        <f>IF(AE11="","",AE11*2)</f>
        <v/>
      </c>
      <c r="AG11" s="7"/>
      <c r="AH11" s="6" t="str">
        <f>IF(AG11="","",AG11*2)</f>
        <v/>
      </c>
      <c r="AI11" s="7"/>
      <c r="AJ11" s="6" t="str">
        <f>IF(AI11="","",AI11*2)</f>
        <v/>
      </c>
      <c r="AK11" s="7"/>
      <c r="AL11" s="6" t="str">
        <f>IF(AK11="","",AK11*2)</f>
        <v/>
      </c>
      <c r="AM11" s="7"/>
      <c r="AN11" s="6" t="str">
        <f>IF(AM11="","",AM11*2)</f>
        <v/>
      </c>
      <c r="AO11" s="7"/>
      <c r="AP11" s="6" t="str">
        <f>IF(AO11="","",AO11*2)</f>
        <v/>
      </c>
      <c r="AQ11" s="10">
        <f>G11+I11+K11+M11+O11+Q11+S11+U11+W11+Y11+AA11+AC11+AE11+AG11+AI11+AK11+AM11+AO11</f>
        <v>1</v>
      </c>
    </row>
    <row r="12" spans="1:43" ht="33.75" customHeight="1">
      <c r="A12" s="19" t="s">
        <v>43</v>
      </c>
      <c r="B12" s="19" t="s">
        <v>58</v>
      </c>
      <c r="C12" s="20" t="s">
        <v>59</v>
      </c>
      <c r="D12" s="9" t="s">
        <v>60</v>
      </c>
      <c r="E12" s="9" t="s">
        <v>31</v>
      </c>
      <c r="F12" s="8" t="str">
        <f>IFERROR(IF(OR(D12="Adicionar",D12="Digite/Selecione o bairro"),"",VLOOKUP(D12,Gabarito!$A$1:$B$1006,2,0)),"Consulte a aba Gabarito")</f>
        <v>Oeste</v>
      </c>
      <c r="G12" s="7"/>
      <c r="H12" s="6" t="str">
        <f>IF(G12="","",G12*2)</f>
        <v/>
      </c>
      <c r="I12" s="7"/>
      <c r="J12" s="6" t="str">
        <f>IF(I12="","",I12*2)</f>
        <v/>
      </c>
      <c r="K12" s="7"/>
      <c r="L12" s="6" t="str">
        <f>IF(K12="","",K12*2)</f>
        <v/>
      </c>
      <c r="M12" s="7"/>
      <c r="N12" s="6" t="str">
        <f>IF(M12="","",M12*2)</f>
        <v/>
      </c>
      <c r="O12" s="7"/>
      <c r="P12" s="6" t="str">
        <f>IF(O12="","",O12*2)</f>
        <v/>
      </c>
      <c r="Q12" s="7"/>
      <c r="R12" s="6" t="str">
        <f>IF(Q12="","",Q12*2)</f>
        <v/>
      </c>
      <c r="S12" s="7"/>
      <c r="T12" s="6" t="str">
        <f>IF(S12="","",S12*2)</f>
        <v/>
      </c>
      <c r="U12" s="7"/>
      <c r="V12" s="6" t="str">
        <f>IF(U12="","",U12*2)</f>
        <v/>
      </c>
      <c r="W12" s="7"/>
      <c r="X12" s="6" t="str">
        <f>IF(W12="","",W12*2)</f>
        <v/>
      </c>
      <c r="Y12" s="7"/>
      <c r="Z12" s="6" t="str">
        <f>IF(Y12="","",Y12*2)</f>
        <v/>
      </c>
      <c r="AA12" s="7">
        <v>1</v>
      </c>
      <c r="AB12" s="6">
        <f>IF(AA12="","",AA12*2)</f>
        <v>2</v>
      </c>
      <c r="AC12" s="7"/>
      <c r="AD12" s="6" t="str">
        <f>IF(AC12="","",AC12*2)</f>
        <v/>
      </c>
      <c r="AE12" s="7"/>
      <c r="AF12" s="6" t="str">
        <f>IF(AE12="","",AE12*2)</f>
        <v/>
      </c>
      <c r="AG12" s="7"/>
      <c r="AH12" s="6" t="str">
        <f>IF(AG12="","",AG12*2)</f>
        <v/>
      </c>
      <c r="AI12" s="7"/>
      <c r="AJ12" s="6" t="str">
        <f>IF(AI12="","",AI12*2)</f>
        <v/>
      </c>
      <c r="AK12" s="7"/>
      <c r="AL12" s="6" t="str">
        <f>IF(AK12="","",AK12*2)</f>
        <v/>
      </c>
      <c r="AM12" s="7"/>
      <c r="AN12" s="6" t="str">
        <f>IF(AM12="","",AM12*2)</f>
        <v/>
      </c>
      <c r="AO12" s="7"/>
      <c r="AP12" s="6" t="str">
        <f>IF(AO12="","",AO12*2)</f>
        <v/>
      </c>
      <c r="AQ12" s="10">
        <f>G12+I12+K12+M12+O12+Q12+S12+U12+W12+Y12+AA12+AC12+AE12+AG12+AI12+AK12+AM12+AO12</f>
        <v>1</v>
      </c>
    </row>
    <row r="13" spans="1:43" ht="33.75" customHeight="1">
      <c r="A13" s="19" t="s">
        <v>43</v>
      </c>
      <c r="B13" s="19" t="s">
        <v>61</v>
      </c>
      <c r="C13" s="20" t="s">
        <v>62</v>
      </c>
      <c r="D13" s="9" t="s">
        <v>63</v>
      </c>
      <c r="E13" s="9" t="s">
        <v>31</v>
      </c>
      <c r="F13" s="8" t="str">
        <f>IFERROR(IF(OR(D13="Adicionar",D13="Digite/Selecione o bairro"),"",VLOOKUP(D13,Gabarito!$A$1:$B$1006,2,0)),"Consulte a aba Gabarito")</f>
        <v>Oeste</v>
      </c>
      <c r="G13" s="7"/>
      <c r="H13" s="6" t="str">
        <f>IF(G13="","",G13*2)</f>
        <v/>
      </c>
      <c r="I13" s="7"/>
      <c r="J13" s="6" t="str">
        <f>IF(I13="","",I13*2)</f>
        <v/>
      </c>
      <c r="K13" s="7"/>
      <c r="L13" s="6" t="str">
        <f>IF(K13="","",K13*2)</f>
        <v/>
      </c>
      <c r="M13" s="7"/>
      <c r="N13" s="6" t="str">
        <f>IF(M13="","",M13*2)</f>
        <v/>
      </c>
      <c r="O13" s="7"/>
      <c r="P13" s="6" t="str">
        <f>IF(O13="","",O13*2)</f>
        <v/>
      </c>
      <c r="Q13" s="7"/>
      <c r="R13" s="6" t="str">
        <f>IF(Q13="","",Q13*2)</f>
        <v/>
      </c>
      <c r="S13" s="7"/>
      <c r="T13" s="6" t="str">
        <f>IF(S13="","",S13*2)</f>
        <v/>
      </c>
      <c r="U13" s="7"/>
      <c r="V13" s="6" t="str">
        <f>IF(U13="","",U13*2)</f>
        <v/>
      </c>
      <c r="W13" s="7"/>
      <c r="X13" s="6" t="str">
        <f>IF(W13="","",W13*2)</f>
        <v/>
      </c>
      <c r="Y13" s="7"/>
      <c r="Z13" s="6" t="str">
        <f>IF(Y13="","",Y13*2)</f>
        <v/>
      </c>
      <c r="AA13" s="7">
        <v>2</v>
      </c>
      <c r="AB13" s="6">
        <f>IF(AA13="","",AA13*2)</f>
        <v>4</v>
      </c>
      <c r="AC13" s="7"/>
      <c r="AD13" s="6" t="str">
        <f>IF(AC13="","",AC13*2)</f>
        <v/>
      </c>
      <c r="AE13" s="7"/>
      <c r="AF13" s="6" t="str">
        <f>IF(AE13="","",AE13*2)</f>
        <v/>
      </c>
      <c r="AG13" s="7"/>
      <c r="AH13" s="6" t="str">
        <f>IF(AG13="","",AG13*2)</f>
        <v/>
      </c>
      <c r="AI13" s="7"/>
      <c r="AJ13" s="6" t="str">
        <f>IF(AI13="","",AI13*2)</f>
        <v/>
      </c>
      <c r="AK13" s="7"/>
      <c r="AL13" s="6" t="str">
        <f>IF(AK13="","",AK13*2)</f>
        <v/>
      </c>
      <c r="AM13" s="7"/>
      <c r="AN13" s="6" t="str">
        <f>IF(AM13="","",AM13*2)</f>
        <v/>
      </c>
      <c r="AO13" s="7"/>
      <c r="AP13" s="6" t="str">
        <f>IF(AO13="","",AO13*2)</f>
        <v/>
      </c>
      <c r="AQ13" s="10">
        <f>G13+I13+K13+M13+O13+Q13+S13+U13+W13+Y13+AA13+AC13+AE13+AG13+AI13+AK13+AM13+AO13</f>
        <v>2</v>
      </c>
    </row>
    <row r="14" spans="1:43" ht="33.75" customHeight="1">
      <c r="A14" s="19" t="s">
        <v>43</v>
      </c>
      <c r="B14" s="19" t="s">
        <v>64</v>
      </c>
      <c r="C14" s="20" t="s">
        <v>65</v>
      </c>
      <c r="D14" s="9" t="s">
        <v>66</v>
      </c>
      <c r="E14" s="9" t="s">
        <v>31</v>
      </c>
      <c r="F14" s="8" t="str">
        <f>IFERROR(IF(OR(D14="Adicionar",D14="Digite/Selecione o bairro"),"",VLOOKUP(D14,Gabarito!$A$1:$B$1006,2,0)),"Consulte a aba Gabarito")</f>
        <v>Oeste</v>
      </c>
      <c r="G14" s="7"/>
      <c r="H14" s="6" t="str">
        <f>IF(G14="","",G14*2)</f>
        <v/>
      </c>
      <c r="I14" s="7"/>
      <c r="J14" s="6" t="str">
        <f>IF(I14="","",I14*2)</f>
        <v/>
      </c>
      <c r="K14" s="7">
        <v>9</v>
      </c>
      <c r="L14" s="6">
        <f>IF(K14="","",K14*2)</f>
        <v>18</v>
      </c>
      <c r="M14" s="7"/>
      <c r="N14" s="6" t="str">
        <f>IF(M14="","",M14*2)</f>
        <v/>
      </c>
      <c r="O14" s="7"/>
      <c r="P14" s="6" t="str">
        <f>IF(O14="","",O14*2)</f>
        <v/>
      </c>
      <c r="Q14" s="7"/>
      <c r="R14" s="6" t="str">
        <f>IF(Q14="","",Q14*2)</f>
        <v/>
      </c>
      <c r="S14" s="7"/>
      <c r="T14" s="6" t="str">
        <f>IF(S14="","",S14*2)</f>
        <v/>
      </c>
      <c r="U14" s="7"/>
      <c r="V14" s="6" t="str">
        <f>IF(U14="","",U14*2)</f>
        <v/>
      </c>
      <c r="W14" s="7"/>
      <c r="X14" s="6" t="str">
        <f>IF(W14="","",W14*2)</f>
        <v/>
      </c>
      <c r="Y14" s="7"/>
      <c r="Z14" s="6" t="str">
        <f>IF(Y14="","",Y14*2)</f>
        <v/>
      </c>
      <c r="AA14" s="7"/>
      <c r="AB14" s="6" t="str">
        <f>IF(AA14="","",AA14*2)</f>
        <v/>
      </c>
      <c r="AC14" s="7"/>
      <c r="AD14" s="6" t="str">
        <f>IF(AC14="","",AC14*2)</f>
        <v/>
      </c>
      <c r="AE14" s="7"/>
      <c r="AF14" s="6" t="str">
        <f>IF(AE14="","",AE14*2)</f>
        <v/>
      </c>
      <c r="AG14" s="7"/>
      <c r="AH14" s="6" t="str">
        <f>IF(AG14="","",AG14*2)</f>
        <v/>
      </c>
      <c r="AI14" s="7"/>
      <c r="AJ14" s="6" t="str">
        <f>IF(AI14="","",AI14*2)</f>
        <v/>
      </c>
      <c r="AK14" s="7"/>
      <c r="AL14" s="6" t="str">
        <f>IF(AK14="","",AK14*2)</f>
        <v/>
      </c>
      <c r="AM14" s="7"/>
      <c r="AN14" s="6" t="str">
        <f>IF(AM14="","",AM14*2)</f>
        <v/>
      </c>
      <c r="AO14" s="7"/>
      <c r="AP14" s="6" t="str">
        <f>IF(AO14="","",AO14*2)</f>
        <v/>
      </c>
      <c r="AQ14" s="10">
        <f>G14+I14+K14+M14+O14+Q14+S14+U14+W14+Y14+AA14+AC14+AE14+AG14+AI14+AK14+AM14+AO14</f>
        <v>9</v>
      </c>
    </row>
    <row r="15" spans="1:43" ht="33.75" customHeight="1">
      <c r="A15" s="19" t="s">
        <v>43</v>
      </c>
      <c r="B15" s="19" t="s">
        <v>67</v>
      </c>
      <c r="C15" s="20" t="s">
        <v>68</v>
      </c>
      <c r="D15" s="9" t="s">
        <v>69</v>
      </c>
      <c r="E15" s="9" t="s">
        <v>31</v>
      </c>
      <c r="F15" s="8" t="str">
        <f>IFERROR(IF(OR(D15="Adicionar",D15="Digite/Selecione o bairro"),"",VLOOKUP(D15,Gabarito!$A$1:$B$1006,2,0)),"Consulte a aba Gabarito")</f>
        <v>Oeste</v>
      </c>
      <c r="G15" s="7"/>
      <c r="H15" s="6" t="str">
        <f>IF(G15="","",G15*2)</f>
        <v/>
      </c>
      <c r="I15" s="7"/>
      <c r="J15" s="6" t="str">
        <f>IF(I15="","",I15*2)</f>
        <v/>
      </c>
      <c r="K15" s="7"/>
      <c r="L15" s="6" t="str">
        <f>IF(K15="","",K15*2)</f>
        <v/>
      </c>
      <c r="M15" s="7"/>
      <c r="N15" s="6" t="str">
        <f>IF(M15="","",M15*2)</f>
        <v/>
      </c>
      <c r="O15" s="7"/>
      <c r="P15" s="6" t="str">
        <f>IF(O15="","",O15*2)</f>
        <v/>
      </c>
      <c r="Q15" s="7"/>
      <c r="R15" s="6" t="str">
        <f>IF(Q15="","",Q15*2)</f>
        <v/>
      </c>
      <c r="S15" s="7">
        <v>2</v>
      </c>
      <c r="T15" s="6">
        <f>IF(S15="","",S15*2)</f>
        <v>4</v>
      </c>
      <c r="U15" s="7"/>
      <c r="V15" s="6" t="str">
        <f>IF(U15="","",U15*2)</f>
        <v/>
      </c>
      <c r="W15" s="7"/>
      <c r="X15" s="6" t="str">
        <f>IF(W15="","",W15*2)</f>
        <v/>
      </c>
      <c r="Y15" s="7"/>
      <c r="Z15" s="6" t="str">
        <f>IF(Y15="","",Y15*2)</f>
        <v/>
      </c>
      <c r="AA15" s="7"/>
      <c r="AB15" s="6" t="str">
        <f>IF(AA15="","",AA15*2)</f>
        <v/>
      </c>
      <c r="AC15" s="7"/>
      <c r="AD15" s="6" t="str">
        <f>IF(AC15="","",AC15*2)</f>
        <v/>
      </c>
      <c r="AE15" s="7"/>
      <c r="AF15" s="6" t="str">
        <f>IF(AE15="","",AE15*2)</f>
        <v/>
      </c>
      <c r="AG15" s="7"/>
      <c r="AH15" s="6" t="str">
        <f>IF(AG15="","",AG15*2)</f>
        <v/>
      </c>
      <c r="AI15" s="7"/>
      <c r="AJ15" s="6" t="str">
        <f>IF(AI15="","",AI15*2)</f>
        <v/>
      </c>
      <c r="AK15" s="7"/>
      <c r="AL15" s="6" t="str">
        <f>IF(AK15="","",AK15*2)</f>
        <v/>
      </c>
      <c r="AM15" s="7"/>
      <c r="AN15" s="6" t="str">
        <f>IF(AM15="","",AM15*2)</f>
        <v/>
      </c>
      <c r="AO15" s="7"/>
      <c r="AP15" s="6" t="str">
        <f>IF(AO15="","",AO15*2)</f>
        <v/>
      </c>
      <c r="AQ15" s="10">
        <f>G15+I15+K15+M15+O15+Q15+S15+U15+W15+Y15+AA15+AC15+AE15+AG15+AI15+AK15+AM15+AO15</f>
        <v>2</v>
      </c>
    </row>
    <row r="16" spans="1:43" ht="33.75" customHeight="1">
      <c r="A16" s="19" t="s">
        <v>43</v>
      </c>
      <c r="B16" s="19" t="s">
        <v>70</v>
      </c>
      <c r="C16" s="20" t="s">
        <v>71</v>
      </c>
      <c r="D16" s="9" t="s">
        <v>72</v>
      </c>
      <c r="E16" s="9" t="s">
        <v>31</v>
      </c>
      <c r="F16" s="8" t="str">
        <f>IFERROR(IF(OR(D16="Adicionar",D16="Digite/Selecione o bairro"),"",VLOOKUP(D16,Gabarito!$A$1:$B$1006,2,0)),"Consulte a aba Gabarito")</f>
        <v>Oeste</v>
      </c>
      <c r="G16" s="7"/>
      <c r="H16" s="6" t="str">
        <f>IF(G16="","",G16*2)</f>
        <v/>
      </c>
      <c r="I16" s="7"/>
      <c r="J16" s="6" t="str">
        <f>IF(I16="","",I16*2)</f>
        <v/>
      </c>
      <c r="K16" s="7"/>
      <c r="L16" s="6" t="str">
        <f>IF(K16="","",K16*2)</f>
        <v/>
      </c>
      <c r="M16" s="7"/>
      <c r="N16" s="6" t="str">
        <f>IF(M16="","",M16*2)</f>
        <v/>
      </c>
      <c r="O16" s="7"/>
      <c r="P16" s="6" t="str">
        <f>IF(O16="","",O16*2)</f>
        <v/>
      </c>
      <c r="Q16" s="7"/>
      <c r="R16" s="6" t="str">
        <f>IF(Q16="","",Q16*2)</f>
        <v/>
      </c>
      <c r="S16" s="7"/>
      <c r="T16" s="6" t="str">
        <f>IF(S16="","",S16*2)</f>
        <v/>
      </c>
      <c r="U16" s="7"/>
      <c r="V16" s="6" t="str">
        <f>IF(U16="","",U16*2)</f>
        <v/>
      </c>
      <c r="W16" s="7"/>
      <c r="X16" s="6" t="str">
        <f>IF(W16="","",W16*2)</f>
        <v/>
      </c>
      <c r="Y16" s="7"/>
      <c r="Z16" s="6" t="str">
        <f>IF(Y16="","",Y16*2)</f>
        <v/>
      </c>
      <c r="AA16" s="7"/>
      <c r="AB16" s="6" t="str">
        <f>IF(AA16="","",AA16*2)</f>
        <v/>
      </c>
      <c r="AC16" s="7">
        <v>1</v>
      </c>
      <c r="AD16" s="6">
        <f>IF(AC16="","",AC16*2)</f>
        <v>2</v>
      </c>
      <c r="AE16" s="7"/>
      <c r="AF16" s="6" t="str">
        <f>IF(AE16="","",AE16*2)</f>
        <v/>
      </c>
      <c r="AG16" s="7"/>
      <c r="AH16" s="6" t="str">
        <f>IF(AG16="","",AG16*2)</f>
        <v/>
      </c>
      <c r="AI16" s="7"/>
      <c r="AJ16" s="6" t="str">
        <f>IF(AI16="","",AI16*2)</f>
        <v/>
      </c>
      <c r="AK16" s="7"/>
      <c r="AL16" s="6" t="str">
        <f>IF(AK16="","",AK16*2)</f>
        <v/>
      </c>
      <c r="AM16" s="7"/>
      <c r="AN16" s="6" t="str">
        <f>IF(AM16="","",AM16*2)</f>
        <v/>
      </c>
      <c r="AO16" s="7"/>
      <c r="AP16" s="6" t="str">
        <f>IF(AO16="","",AO16*2)</f>
        <v/>
      </c>
      <c r="AQ16" s="10">
        <f>G16+I16+K16+M16+O16+Q16+S16+U16+W16+Y16+AA16+AC16+AE16+AG16+AI16+AK16+AM16+AO16</f>
        <v>1</v>
      </c>
    </row>
    <row r="17" spans="1:43" ht="33.75" customHeight="1">
      <c r="A17" s="19" t="s">
        <v>43</v>
      </c>
      <c r="B17" s="19" t="s">
        <v>73</v>
      </c>
      <c r="C17" s="20" t="s">
        <v>74</v>
      </c>
      <c r="D17" s="9" t="s">
        <v>75</v>
      </c>
      <c r="E17" s="9" t="s">
        <v>31</v>
      </c>
      <c r="F17" s="8" t="str">
        <f>IFERROR(IF(OR(D17="Adicionar",D17="Digite/Selecione o bairro"),"",VLOOKUP(D17,Gabarito!$A$1:$B$1006,2,0)),"Consulte a aba Gabarito")</f>
        <v>Oeste</v>
      </c>
      <c r="G17" s="7"/>
      <c r="H17" s="6" t="str">
        <f>IF(G17="","",G17*2)</f>
        <v/>
      </c>
      <c r="I17" s="7"/>
      <c r="J17" s="6" t="str">
        <f>IF(I17="","",I17*2)</f>
        <v/>
      </c>
      <c r="K17" s="7">
        <v>1</v>
      </c>
      <c r="L17" s="6">
        <f>IF(K17="","",K17*2)</f>
        <v>2</v>
      </c>
      <c r="M17" s="7"/>
      <c r="N17" s="6" t="str">
        <f>IF(M17="","",M17*2)</f>
        <v/>
      </c>
      <c r="O17" s="7"/>
      <c r="P17" s="6" t="str">
        <f>IF(O17="","",O17*2)</f>
        <v/>
      </c>
      <c r="Q17" s="7"/>
      <c r="R17" s="6" t="str">
        <f>IF(Q17="","",Q17*2)</f>
        <v/>
      </c>
      <c r="S17" s="7"/>
      <c r="T17" s="6" t="str">
        <f>IF(S17="","",S17*2)</f>
        <v/>
      </c>
      <c r="U17" s="7"/>
      <c r="V17" s="6" t="str">
        <f>IF(U17="","",U17*2)</f>
        <v/>
      </c>
      <c r="W17" s="7"/>
      <c r="X17" s="6" t="str">
        <f>IF(W17="","",W17*2)</f>
        <v/>
      </c>
      <c r="Y17" s="7"/>
      <c r="Z17" s="6" t="str">
        <f>IF(Y17="","",Y17*2)</f>
        <v/>
      </c>
      <c r="AA17" s="7">
        <v>1</v>
      </c>
      <c r="AB17" s="6">
        <f>IF(AA17="","",AA17*2)</f>
        <v>2</v>
      </c>
      <c r="AC17" s="7"/>
      <c r="AD17" s="6" t="str">
        <f>IF(AC17="","",AC17*2)</f>
        <v/>
      </c>
      <c r="AE17" s="7"/>
      <c r="AF17" s="6" t="str">
        <f>IF(AE17="","",AE17*2)</f>
        <v/>
      </c>
      <c r="AG17" s="7"/>
      <c r="AH17" s="6" t="str">
        <f>IF(AG17="","",AG17*2)</f>
        <v/>
      </c>
      <c r="AI17" s="7"/>
      <c r="AJ17" s="6" t="str">
        <f>IF(AI17="","",AI17*2)</f>
        <v/>
      </c>
      <c r="AK17" s="7"/>
      <c r="AL17" s="6" t="str">
        <f>IF(AK17="","",AK17*2)</f>
        <v/>
      </c>
      <c r="AM17" s="7"/>
      <c r="AN17" s="6" t="str">
        <f>IF(AM17="","",AM17*2)</f>
        <v/>
      </c>
      <c r="AO17" s="7"/>
      <c r="AP17" s="6" t="str">
        <f>IF(AO17="","",AO17*2)</f>
        <v/>
      </c>
      <c r="AQ17" s="10">
        <f>G17+I17+K17+M17+O17+Q17+S17+U17+W17+Y17+AA17+AC17+AE17+AG17+AI17+AK17+AM17+AO17</f>
        <v>2</v>
      </c>
    </row>
    <row r="18" spans="1:43" ht="33.75" customHeight="1">
      <c r="A18" s="19" t="s">
        <v>43</v>
      </c>
      <c r="B18" s="19" t="s">
        <v>76</v>
      </c>
      <c r="C18" s="20" t="s">
        <v>77</v>
      </c>
      <c r="D18" s="9" t="s">
        <v>78</v>
      </c>
      <c r="E18" s="9" t="s">
        <v>31</v>
      </c>
      <c r="F18" s="8" t="str">
        <f>IFERROR(IF(OR(D18="Adicionar",D18="Digite/Selecione o bairro"),"",VLOOKUP(D18,Gabarito!$A$1:$B$1006,2,0)),"Consulte a aba Gabarito")</f>
        <v>Oeste</v>
      </c>
      <c r="G18" s="7"/>
      <c r="H18" s="6" t="str">
        <f>IF(G18="","",G18*2)</f>
        <v/>
      </c>
      <c r="I18" s="7"/>
      <c r="J18" s="6" t="str">
        <f>IF(I18="","",I18*2)</f>
        <v/>
      </c>
      <c r="K18" s="7">
        <v>2</v>
      </c>
      <c r="L18" s="6">
        <f>IF(K18="","",K18*2)</f>
        <v>4</v>
      </c>
      <c r="M18" s="7"/>
      <c r="N18" s="6" t="str">
        <f>IF(M18="","",M18*2)</f>
        <v/>
      </c>
      <c r="O18" s="7"/>
      <c r="P18" s="6" t="str">
        <f>IF(O18="","",O18*2)</f>
        <v/>
      </c>
      <c r="Q18" s="7"/>
      <c r="R18" s="6" t="str">
        <f>IF(Q18="","",Q18*2)</f>
        <v/>
      </c>
      <c r="S18" s="7"/>
      <c r="T18" s="6" t="str">
        <f>IF(S18="","",S18*2)</f>
        <v/>
      </c>
      <c r="U18" s="7"/>
      <c r="V18" s="6" t="str">
        <f>IF(U18="","",U18*2)</f>
        <v/>
      </c>
      <c r="W18" s="7"/>
      <c r="X18" s="6" t="str">
        <f>IF(W18="","",W18*2)</f>
        <v/>
      </c>
      <c r="Y18" s="7"/>
      <c r="Z18" s="6" t="str">
        <f>IF(Y18="","",Y18*2)</f>
        <v/>
      </c>
      <c r="AA18" s="7">
        <v>1</v>
      </c>
      <c r="AB18" s="6">
        <f>IF(AA18="","",AA18*2)</f>
        <v>2</v>
      </c>
      <c r="AC18" s="7"/>
      <c r="AD18" s="6" t="str">
        <f>IF(AC18="","",AC18*2)</f>
        <v/>
      </c>
      <c r="AE18" s="7">
        <v>1</v>
      </c>
      <c r="AF18" s="6">
        <f>IF(AE18="","",AE18*2)</f>
        <v>2</v>
      </c>
      <c r="AG18" s="7"/>
      <c r="AH18" s="6" t="str">
        <f>IF(AG18="","",AG18*2)</f>
        <v/>
      </c>
      <c r="AI18" s="7"/>
      <c r="AJ18" s="6" t="str">
        <f>IF(AI18="","",AI18*2)</f>
        <v/>
      </c>
      <c r="AK18" s="7"/>
      <c r="AL18" s="6" t="str">
        <f>IF(AK18="","",AK18*2)</f>
        <v/>
      </c>
      <c r="AM18" s="7"/>
      <c r="AN18" s="6" t="str">
        <f>IF(AM18="","",AM18*2)</f>
        <v/>
      </c>
      <c r="AO18" s="7"/>
      <c r="AP18" s="6" t="str">
        <f>IF(AO18="","",AO18*2)</f>
        <v/>
      </c>
      <c r="AQ18" s="10">
        <f>G18+I18+K18+M18+O18+Q18+S18+U18+W18+Y18+AA18+AC18+AE18+AG18+AI18+AK18+AM18+AO18</f>
        <v>4</v>
      </c>
    </row>
    <row r="19" spans="1:43" ht="33.75" customHeight="1">
      <c r="A19" s="19" t="s">
        <v>43</v>
      </c>
      <c r="B19" s="19" t="s">
        <v>79</v>
      </c>
      <c r="C19" s="20" t="s">
        <v>80</v>
      </c>
      <c r="D19" s="9" t="s">
        <v>81</v>
      </c>
      <c r="E19" s="9" t="s">
        <v>31</v>
      </c>
      <c r="F19" s="8" t="str">
        <f>IFERROR(IF(OR(D19="Adicionar",D19="Digite/Selecione o bairro"),"",VLOOKUP(D19,Gabarito!$A$1:$B$1006,2,0)),"Consulte a aba Gabarito")</f>
        <v>Oeste</v>
      </c>
      <c r="G19" s="7"/>
      <c r="H19" s="6" t="str">
        <f>IF(G19="","",G19*2)</f>
        <v/>
      </c>
      <c r="I19" s="7"/>
      <c r="J19" s="6" t="str">
        <f>IF(I19="","",I19*2)</f>
        <v/>
      </c>
      <c r="K19" s="7">
        <v>1</v>
      </c>
      <c r="L19" s="6">
        <f>IF(K19="","",K19*2)</f>
        <v>2</v>
      </c>
      <c r="M19" s="7"/>
      <c r="N19" s="6" t="str">
        <f>IF(M19="","",M19*2)</f>
        <v/>
      </c>
      <c r="O19" s="7"/>
      <c r="P19" s="6" t="str">
        <f>IF(O19="","",O19*2)</f>
        <v/>
      </c>
      <c r="Q19" s="7"/>
      <c r="R19" s="6" t="str">
        <f>IF(Q19="","",Q19*2)</f>
        <v/>
      </c>
      <c r="S19" s="7"/>
      <c r="T19" s="6" t="str">
        <f>IF(S19="","",S19*2)</f>
        <v/>
      </c>
      <c r="U19" s="7"/>
      <c r="V19" s="6" t="str">
        <f>IF(U19="","",U19*2)</f>
        <v/>
      </c>
      <c r="W19" s="7"/>
      <c r="X19" s="6" t="str">
        <f>IF(W19="","",W19*2)</f>
        <v/>
      </c>
      <c r="Y19" s="7"/>
      <c r="Z19" s="6" t="str">
        <f>IF(Y19="","",Y19*2)</f>
        <v/>
      </c>
      <c r="AA19" s="7"/>
      <c r="AB19" s="6" t="str">
        <f>IF(AA19="","",AA19*2)</f>
        <v/>
      </c>
      <c r="AC19" s="7"/>
      <c r="AD19" s="6" t="str">
        <f>IF(AC19="","",AC19*2)</f>
        <v/>
      </c>
      <c r="AE19" s="7"/>
      <c r="AF19" s="6" t="str">
        <f>IF(AE19="","",AE19*2)</f>
        <v/>
      </c>
      <c r="AG19" s="7">
        <v>1</v>
      </c>
      <c r="AH19" s="6">
        <f>IF(AG19="","",AG19*2)</f>
        <v>2</v>
      </c>
      <c r="AI19" s="7"/>
      <c r="AJ19" s="6" t="str">
        <f>IF(AI19="","",AI19*2)</f>
        <v/>
      </c>
      <c r="AK19" s="7"/>
      <c r="AL19" s="6" t="str">
        <f>IF(AK19="","",AK19*2)</f>
        <v/>
      </c>
      <c r="AM19" s="7"/>
      <c r="AN19" s="6" t="str">
        <f>IF(AM19="","",AM19*2)</f>
        <v/>
      </c>
      <c r="AO19" s="7"/>
      <c r="AP19" s="6" t="str">
        <f>IF(AO19="","",AO19*2)</f>
        <v/>
      </c>
      <c r="AQ19" s="10">
        <f>G19+I19+K19+M19+O19+Q19+S19+U19+W19+Y19+AA19+AC19+AE19+AG19+AI19+AK19+AM19+AO19</f>
        <v>2</v>
      </c>
    </row>
    <row r="20" spans="1:43" ht="33.75" customHeight="1">
      <c r="A20" s="19" t="s">
        <v>43</v>
      </c>
      <c r="B20" s="19" t="s">
        <v>82</v>
      </c>
      <c r="C20" s="20" t="s">
        <v>83</v>
      </c>
      <c r="D20" s="9" t="s">
        <v>84</v>
      </c>
      <c r="E20" s="9" t="s">
        <v>31</v>
      </c>
      <c r="F20" s="8" t="str">
        <f>IFERROR(IF(OR(D20="Adicionar",D20="Digite/Selecione o bairro"),"",VLOOKUP(D20,Gabarito!$A$1:$B$1006,2,0)),"Consulte a aba Gabarito")</f>
        <v>Oeste</v>
      </c>
      <c r="G20" s="7"/>
      <c r="H20" s="6" t="str">
        <f>IF(G20="","",G20*2)</f>
        <v/>
      </c>
      <c r="I20" s="7"/>
      <c r="J20" s="6" t="str">
        <f>IF(I20="","",I20*2)</f>
        <v/>
      </c>
      <c r="K20" s="7"/>
      <c r="L20" s="6" t="str">
        <f>IF(K20="","",K20*2)</f>
        <v/>
      </c>
      <c r="M20" s="7">
        <v>4</v>
      </c>
      <c r="N20" s="6">
        <f>IF(M20="","",M20*2)</f>
        <v>8</v>
      </c>
      <c r="O20" s="7"/>
      <c r="P20" s="6" t="str">
        <f>IF(O20="","",O20*2)</f>
        <v/>
      </c>
      <c r="Q20" s="7"/>
      <c r="R20" s="6" t="str">
        <f>IF(Q20="","",Q20*2)</f>
        <v/>
      </c>
      <c r="S20" s="7">
        <v>4</v>
      </c>
      <c r="T20" s="6">
        <f>IF(S20="","",S20*2)</f>
        <v>8</v>
      </c>
      <c r="U20" s="7"/>
      <c r="V20" s="6" t="str">
        <f>IF(U20="","",U20*2)</f>
        <v/>
      </c>
      <c r="W20" s="7"/>
      <c r="X20" s="6" t="str">
        <f>IF(W20="","",W20*2)</f>
        <v/>
      </c>
      <c r="Y20" s="7"/>
      <c r="Z20" s="6" t="str">
        <f>IF(Y20="","",Y20*2)</f>
        <v/>
      </c>
      <c r="AA20" s="7">
        <v>2</v>
      </c>
      <c r="AB20" s="6">
        <f>IF(AA20="","",AA20*2)</f>
        <v>4</v>
      </c>
      <c r="AC20" s="7"/>
      <c r="AD20" s="6" t="str">
        <f>IF(AC20="","",AC20*2)</f>
        <v/>
      </c>
      <c r="AE20" s="7"/>
      <c r="AF20" s="6" t="str">
        <f>IF(AE20="","",AE20*2)</f>
        <v/>
      </c>
      <c r="AG20" s="7"/>
      <c r="AH20" s="6" t="str">
        <f>IF(AG20="","",AG20*2)</f>
        <v/>
      </c>
      <c r="AI20" s="7"/>
      <c r="AJ20" s="6" t="str">
        <f>IF(AI20="","",AI20*2)</f>
        <v/>
      </c>
      <c r="AK20" s="7"/>
      <c r="AL20" s="6" t="str">
        <f>IF(AK20="","",AK20*2)</f>
        <v/>
      </c>
      <c r="AM20" s="7"/>
      <c r="AN20" s="6" t="str">
        <f>IF(AM20="","",AM20*2)</f>
        <v/>
      </c>
      <c r="AO20" s="7"/>
      <c r="AP20" s="6" t="str">
        <f>IF(AO20="","",AO20*2)</f>
        <v/>
      </c>
      <c r="AQ20" s="10">
        <f>G20+I20+K20+M20+O20+Q20+S20+U20+W20+Y20+AA20+AC20+AE20+AG20+AI20+AK20+AM20+AO20</f>
        <v>10</v>
      </c>
    </row>
    <row r="21" spans="1:43" ht="33.75" customHeight="1">
      <c r="A21" s="19" t="s">
        <v>43</v>
      </c>
      <c r="B21" s="19" t="s">
        <v>85</v>
      </c>
      <c r="C21" s="20" t="s">
        <v>86</v>
      </c>
      <c r="D21" s="9" t="s">
        <v>87</v>
      </c>
      <c r="E21" s="9" t="s">
        <v>31</v>
      </c>
      <c r="F21" s="8" t="str">
        <f>IFERROR(IF(OR(D21="Adicionar",D21="Digite/Selecione o bairro"),"",VLOOKUP(D21,Gabarito!$A$1:$B$1006,2,0)),"Consulte a aba Gabarito")</f>
        <v>Oeste</v>
      </c>
      <c r="G21" s="7"/>
      <c r="H21" s="6" t="str">
        <f>IF(G21="","",G21*2)</f>
        <v/>
      </c>
      <c r="I21" s="7"/>
      <c r="J21" s="6" t="str">
        <f>IF(I21="","",I21*2)</f>
        <v/>
      </c>
      <c r="K21" s="7"/>
      <c r="L21" s="6" t="str">
        <f>IF(K21="","",K21*2)</f>
        <v/>
      </c>
      <c r="M21" s="7"/>
      <c r="N21" s="6" t="str">
        <f>IF(M21="","",M21*2)</f>
        <v/>
      </c>
      <c r="O21" s="7"/>
      <c r="P21" s="6" t="str">
        <f>IF(O21="","",O21*2)</f>
        <v/>
      </c>
      <c r="Q21" s="7"/>
      <c r="R21" s="6" t="str">
        <f>IF(Q21="","",Q21*2)</f>
        <v/>
      </c>
      <c r="S21" s="7"/>
      <c r="T21" s="6" t="str">
        <f>IF(S21="","",S21*2)</f>
        <v/>
      </c>
      <c r="U21" s="7"/>
      <c r="V21" s="6" t="str">
        <f>IF(U21="","",U21*2)</f>
        <v/>
      </c>
      <c r="W21" s="7"/>
      <c r="X21" s="6" t="str">
        <f>IF(W21="","",W21*2)</f>
        <v/>
      </c>
      <c r="Y21" s="7"/>
      <c r="Z21" s="6" t="str">
        <f>IF(Y21="","",Y21*2)</f>
        <v/>
      </c>
      <c r="AA21" s="7">
        <v>1</v>
      </c>
      <c r="AB21" s="6">
        <f>IF(AA21="","",AA21*2)</f>
        <v>2</v>
      </c>
      <c r="AC21" s="7"/>
      <c r="AD21" s="6" t="str">
        <f>IF(AC21="","",AC21*2)</f>
        <v/>
      </c>
      <c r="AE21" s="7"/>
      <c r="AF21" s="6" t="str">
        <f>IF(AE21="","",AE21*2)</f>
        <v/>
      </c>
      <c r="AG21" s="7"/>
      <c r="AH21" s="6" t="str">
        <f>IF(AG21="","",AG21*2)</f>
        <v/>
      </c>
      <c r="AI21" s="7"/>
      <c r="AJ21" s="6" t="str">
        <f>IF(AI21="","",AI21*2)</f>
        <v/>
      </c>
      <c r="AK21" s="7"/>
      <c r="AL21" s="6" t="str">
        <f>IF(AK21="","",AK21*2)</f>
        <v/>
      </c>
      <c r="AM21" s="7"/>
      <c r="AN21" s="6" t="str">
        <f>IF(AM21="","",AM21*2)</f>
        <v/>
      </c>
      <c r="AO21" s="7"/>
      <c r="AP21" s="6" t="str">
        <f>IF(AO21="","",AO21*2)</f>
        <v/>
      </c>
      <c r="AQ21" s="10">
        <f>G21+I21+K21+M21+O21+Q21+S21+U21+W21+Y21+AA21+AC21+AE21+AG21+AI21+AK21+AM21+AO21</f>
        <v>1</v>
      </c>
    </row>
    <row r="22" spans="1:43" ht="33.75" customHeight="1">
      <c r="A22" s="19" t="s">
        <v>43</v>
      </c>
      <c r="B22" s="19" t="s">
        <v>88</v>
      </c>
      <c r="C22" s="20" t="s">
        <v>89</v>
      </c>
      <c r="D22" s="9" t="s">
        <v>90</v>
      </c>
      <c r="E22" s="9" t="s">
        <v>31</v>
      </c>
      <c r="F22" s="8" t="str">
        <f>IFERROR(IF(OR(D22="Adicionar",D22="Digite/Selecione o bairro"),"",VLOOKUP(D22,Gabarito!$A$1:$B$1006,2,0)),"Consulte a aba Gabarito")</f>
        <v>Oeste</v>
      </c>
      <c r="G22" s="7"/>
      <c r="H22" s="6" t="str">
        <f>IF(G22="","",G22*2)</f>
        <v/>
      </c>
      <c r="I22" s="7"/>
      <c r="J22" s="6" t="str">
        <f>IF(I22="","",I22*2)</f>
        <v/>
      </c>
      <c r="K22" s="7"/>
      <c r="L22" s="6" t="str">
        <f>IF(K22="","",K22*2)</f>
        <v/>
      </c>
      <c r="M22" s="7"/>
      <c r="N22" s="6" t="str">
        <f>IF(M22="","",M22*2)</f>
        <v/>
      </c>
      <c r="O22" s="7"/>
      <c r="P22" s="6" t="str">
        <f>IF(O22="","",O22*2)</f>
        <v/>
      </c>
      <c r="Q22" s="7"/>
      <c r="R22" s="6" t="str">
        <f>IF(Q22="","",Q22*2)</f>
        <v/>
      </c>
      <c r="S22" s="7"/>
      <c r="T22" s="6" t="str">
        <f>IF(S22="","",S22*2)</f>
        <v/>
      </c>
      <c r="U22" s="7"/>
      <c r="V22" s="6" t="str">
        <f>IF(U22="","",U22*2)</f>
        <v/>
      </c>
      <c r="W22" s="7"/>
      <c r="X22" s="6" t="str">
        <f>IF(W22="","",W22*2)</f>
        <v/>
      </c>
      <c r="Y22" s="7"/>
      <c r="Z22" s="6" t="str">
        <f>IF(Y22="","",Y22*2)</f>
        <v/>
      </c>
      <c r="AA22" s="7"/>
      <c r="AB22" s="6" t="str">
        <f>IF(AA22="","",AA22*2)</f>
        <v/>
      </c>
      <c r="AC22" s="7"/>
      <c r="AD22" s="6" t="str">
        <f>IF(AC22="","",AC22*2)</f>
        <v/>
      </c>
      <c r="AE22" s="7">
        <v>3</v>
      </c>
      <c r="AF22" s="6">
        <f>IF(AE22="","",AE22*2)</f>
        <v>6</v>
      </c>
      <c r="AG22" s="7"/>
      <c r="AH22" s="6" t="str">
        <f>IF(AG22="","",AG22*2)</f>
        <v/>
      </c>
      <c r="AI22" s="7"/>
      <c r="AJ22" s="6" t="str">
        <f>IF(AI22="","",AI22*2)</f>
        <v/>
      </c>
      <c r="AK22" s="7"/>
      <c r="AL22" s="6" t="str">
        <f>IF(AK22="","",AK22*2)</f>
        <v/>
      </c>
      <c r="AM22" s="7"/>
      <c r="AN22" s="6" t="str">
        <f>IF(AM22="","",AM22*2)</f>
        <v/>
      </c>
      <c r="AO22" s="7"/>
      <c r="AP22" s="6" t="str">
        <f>IF(AO22="","",AO22*2)</f>
        <v/>
      </c>
      <c r="AQ22" s="10">
        <f>G22+I22+K22+M22+O22+Q22+S22+U22+W22+Y22+AA22+AC22+AE22+AG22+AI22+AK22+AM22+AO22</f>
        <v>3</v>
      </c>
    </row>
    <row r="23" spans="1:43" ht="33.75" customHeight="1">
      <c r="A23" s="19" t="s">
        <v>43</v>
      </c>
      <c r="B23" s="19" t="s">
        <v>91</v>
      </c>
      <c r="C23" s="20" t="s">
        <v>92</v>
      </c>
      <c r="D23" s="9" t="s">
        <v>72</v>
      </c>
      <c r="E23" s="9" t="s">
        <v>31</v>
      </c>
      <c r="F23" s="8" t="str">
        <f>IFERROR(IF(OR(D23="Adicionar",D23="Digite/Selecione o bairro"),"",VLOOKUP(D23,Gabarito!$A$1:$B$1006,2,0)),"Consulte a aba Gabarito")</f>
        <v>Oeste</v>
      </c>
      <c r="G23" s="7"/>
      <c r="H23" s="6" t="str">
        <f>IF(G23="","",G23*2)</f>
        <v/>
      </c>
      <c r="I23" s="7"/>
      <c r="J23" s="6" t="str">
        <f>IF(I23="","",I23*2)</f>
        <v/>
      </c>
      <c r="K23" s="7"/>
      <c r="L23" s="6" t="str">
        <f>IF(K23="","",K23*2)</f>
        <v/>
      </c>
      <c r="M23" s="7"/>
      <c r="N23" s="6" t="str">
        <f>IF(M23="","",M23*2)</f>
        <v/>
      </c>
      <c r="O23" s="7"/>
      <c r="P23" s="6" t="str">
        <f>IF(O23="","",O23*2)</f>
        <v/>
      </c>
      <c r="Q23" s="7"/>
      <c r="R23" s="6" t="str">
        <f>IF(Q23="","",Q23*2)</f>
        <v/>
      </c>
      <c r="S23" s="7"/>
      <c r="T23" s="6" t="str">
        <f>IF(S23="","",S23*2)</f>
        <v/>
      </c>
      <c r="U23" s="7"/>
      <c r="V23" s="6" t="str">
        <f>IF(U23="","",U23*2)</f>
        <v/>
      </c>
      <c r="W23" s="7"/>
      <c r="X23" s="6" t="str">
        <f>IF(W23="","",W23*2)</f>
        <v/>
      </c>
      <c r="Y23" s="7"/>
      <c r="Z23" s="6" t="str">
        <f>IF(Y23="","",Y23*2)</f>
        <v/>
      </c>
      <c r="AA23" s="7"/>
      <c r="AB23" s="6" t="str">
        <f>IF(AA23="","",AA23*2)</f>
        <v/>
      </c>
      <c r="AC23" s="7"/>
      <c r="AD23" s="6" t="str">
        <f>IF(AC23="","",AC23*2)</f>
        <v/>
      </c>
      <c r="AE23" s="7">
        <v>6</v>
      </c>
      <c r="AF23" s="6">
        <f>IF(AE23="","",AE23*2)</f>
        <v>12</v>
      </c>
      <c r="AG23" s="7"/>
      <c r="AH23" s="6" t="str">
        <f>IF(AG23="","",AG23*2)</f>
        <v/>
      </c>
      <c r="AI23" s="7"/>
      <c r="AJ23" s="6" t="str">
        <f>IF(AI23="","",AI23*2)</f>
        <v/>
      </c>
      <c r="AK23" s="7"/>
      <c r="AL23" s="6" t="str">
        <f>IF(AK23="","",AK23*2)</f>
        <v/>
      </c>
      <c r="AM23" s="7"/>
      <c r="AN23" s="6" t="str">
        <f>IF(AM23="","",AM23*2)</f>
        <v/>
      </c>
      <c r="AO23" s="7"/>
      <c r="AP23" s="6" t="str">
        <f>IF(AO23="","",AO23*2)</f>
        <v/>
      </c>
      <c r="AQ23" s="10">
        <f>G23+I23+K23+M23+O23+Q23+S23+U23+W23+Y23+AA23+AC23+AE23+AG23+AI23+AK23+AM23+AO23</f>
        <v>6</v>
      </c>
    </row>
    <row r="24" spans="1:43" ht="33.75" customHeight="1">
      <c r="A24" s="19" t="s">
        <v>43</v>
      </c>
      <c r="B24" s="19" t="s">
        <v>93</v>
      </c>
      <c r="C24" s="20" t="s">
        <v>94</v>
      </c>
      <c r="D24" s="9" t="s">
        <v>95</v>
      </c>
      <c r="E24" s="9" t="s">
        <v>31</v>
      </c>
      <c r="F24" s="8" t="str">
        <f>IFERROR(IF(OR(D24="Adicionar",D24="Digite/Selecione o bairro"),"",VLOOKUP(D24,Gabarito!$A$1:$B$1006,2,0)),"Consulte a aba Gabarito")</f>
        <v>Oeste</v>
      </c>
      <c r="G24" s="7"/>
      <c r="H24" s="6" t="str">
        <f>IF(G24="","",G24*2)</f>
        <v/>
      </c>
      <c r="I24" s="7"/>
      <c r="J24" s="6" t="str">
        <f>IF(I24="","",I24*2)</f>
        <v/>
      </c>
      <c r="K24" s="7"/>
      <c r="L24" s="6" t="str">
        <f>IF(K24="","",K24*2)</f>
        <v/>
      </c>
      <c r="M24" s="7"/>
      <c r="N24" s="6" t="str">
        <f>IF(M24="","",M24*2)</f>
        <v/>
      </c>
      <c r="O24" s="7"/>
      <c r="P24" s="6" t="str">
        <f>IF(O24="","",O24*2)</f>
        <v/>
      </c>
      <c r="Q24" s="7"/>
      <c r="R24" s="6" t="str">
        <f>IF(Q24="","",Q24*2)</f>
        <v/>
      </c>
      <c r="S24" s="7"/>
      <c r="T24" s="6" t="str">
        <f>IF(S24="","",S24*2)</f>
        <v/>
      </c>
      <c r="U24" s="7"/>
      <c r="V24" s="6" t="str">
        <f>IF(U24="","",U24*2)</f>
        <v/>
      </c>
      <c r="W24" s="7"/>
      <c r="X24" s="6" t="str">
        <f>IF(W24="","",W24*2)</f>
        <v/>
      </c>
      <c r="Y24" s="7"/>
      <c r="Z24" s="6" t="str">
        <f>IF(Y24="","",Y24*2)</f>
        <v/>
      </c>
      <c r="AA24" s="7"/>
      <c r="AB24" s="6" t="str">
        <f>IF(AA24="","",AA24*2)</f>
        <v/>
      </c>
      <c r="AC24" s="7"/>
      <c r="AD24" s="6" t="str">
        <f>IF(AC24="","",AC24*2)</f>
        <v/>
      </c>
      <c r="AE24" s="7">
        <v>6</v>
      </c>
      <c r="AF24" s="6">
        <f>IF(AE24="","",AE24*2)</f>
        <v>12</v>
      </c>
      <c r="AG24" s="7"/>
      <c r="AH24" s="6" t="str">
        <f>IF(AG24="","",AG24*2)</f>
        <v/>
      </c>
      <c r="AI24" s="7"/>
      <c r="AJ24" s="6" t="str">
        <f>IF(AI24="","",AI24*2)</f>
        <v/>
      </c>
      <c r="AK24" s="7"/>
      <c r="AL24" s="6" t="str">
        <f>IF(AK24="","",AK24*2)</f>
        <v/>
      </c>
      <c r="AM24" s="7"/>
      <c r="AN24" s="6" t="str">
        <f>IF(AM24="","",AM24*2)</f>
        <v/>
      </c>
      <c r="AO24" s="7"/>
      <c r="AP24" s="6" t="str">
        <f>IF(AO24="","",AO24*2)</f>
        <v/>
      </c>
      <c r="AQ24" s="10">
        <f>G24+I24+K24+M24+O24+Q24+S24+U24+W24+Y24+AA24+AC24+AE24+AG24+AI24+AK24+AM24+AO24</f>
        <v>6</v>
      </c>
    </row>
    <row r="25" spans="1:43" ht="33.75" customHeight="1">
      <c r="A25" s="19" t="s">
        <v>43</v>
      </c>
      <c r="B25" s="19" t="s">
        <v>96</v>
      </c>
      <c r="C25" s="20" t="s">
        <v>97</v>
      </c>
      <c r="D25" s="9" t="s">
        <v>98</v>
      </c>
      <c r="E25" s="9" t="s">
        <v>31</v>
      </c>
      <c r="F25" s="8" t="str">
        <f>IFERROR(IF(OR(D25="Adicionar",D25="Digite/Selecione o bairro"),"",VLOOKUP(D25,Gabarito!$A$1:$B$1006,2,0)),"Consulte a aba Gabarito")</f>
        <v>Oeste</v>
      </c>
      <c r="G25" s="7"/>
      <c r="H25" s="6" t="str">
        <f>IF(G25="","",G25*2)</f>
        <v/>
      </c>
      <c r="I25" s="7"/>
      <c r="J25" s="6" t="str">
        <f>IF(I25="","",I25*2)</f>
        <v/>
      </c>
      <c r="K25" s="7"/>
      <c r="L25" s="6" t="str">
        <f>IF(K25="","",K25*2)</f>
        <v/>
      </c>
      <c r="M25" s="7"/>
      <c r="N25" s="6" t="str">
        <f>IF(M25="","",M25*2)</f>
        <v/>
      </c>
      <c r="O25" s="7"/>
      <c r="P25" s="6" t="str">
        <f>IF(O25="","",O25*2)</f>
        <v/>
      </c>
      <c r="Q25" s="7"/>
      <c r="R25" s="6" t="str">
        <f>IF(Q25="","",Q25*2)</f>
        <v/>
      </c>
      <c r="S25" s="7">
        <v>1</v>
      </c>
      <c r="T25" s="6">
        <f>IF(S25="","",S25*2)</f>
        <v>2</v>
      </c>
      <c r="U25" s="7"/>
      <c r="V25" s="6" t="str">
        <f>IF(U25="","",U25*2)</f>
        <v/>
      </c>
      <c r="W25" s="7"/>
      <c r="X25" s="6" t="str">
        <f>IF(W25="","",W25*2)</f>
        <v/>
      </c>
      <c r="Y25" s="7"/>
      <c r="Z25" s="6" t="str">
        <f>IF(Y25="","",Y25*2)</f>
        <v/>
      </c>
      <c r="AA25" s="7"/>
      <c r="AB25" s="6" t="str">
        <f>IF(AA25="","",AA25*2)</f>
        <v/>
      </c>
      <c r="AC25" s="7"/>
      <c r="AD25" s="6" t="str">
        <f>IF(AC25="","",AC25*2)</f>
        <v/>
      </c>
      <c r="AE25" s="7"/>
      <c r="AF25" s="6" t="str">
        <f>IF(AE25="","",AE25*2)</f>
        <v/>
      </c>
      <c r="AG25" s="7"/>
      <c r="AH25" s="6" t="str">
        <f>IF(AG25="","",AG25*2)</f>
        <v/>
      </c>
      <c r="AI25" s="7"/>
      <c r="AJ25" s="6" t="str">
        <f>IF(AI25="","",AI25*2)</f>
        <v/>
      </c>
      <c r="AK25" s="7"/>
      <c r="AL25" s="6" t="str">
        <f>IF(AK25="","",AK25*2)</f>
        <v/>
      </c>
      <c r="AM25" s="7"/>
      <c r="AN25" s="6" t="str">
        <f>IF(AM25="","",AM25*2)</f>
        <v/>
      </c>
      <c r="AO25" s="7"/>
      <c r="AP25" s="6" t="str">
        <f>IF(AO25="","",AO25*2)</f>
        <v/>
      </c>
      <c r="AQ25" s="10">
        <f>G25+I25+K25+M25+O25+Q25+S25+U25+W25+Y25+AA25+AC25+AE25+AG25+AI25+AK25+AM25+AO25</f>
        <v>1</v>
      </c>
    </row>
    <row r="26" spans="1:43" ht="33.75" customHeight="1">
      <c r="A26" s="19" t="s">
        <v>43</v>
      </c>
      <c r="B26" s="19" t="s">
        <v>99</v>
      </c>
      <c r="C26" s="20" t="s">
        <v>100</v>
      </c>
      <c r="D26" s="9" t="s">
        <v>81</v>
      </c>
      <c r="E26" s="9" t="s">
        <v>31</v>
      </c>
      <c r="F26" s="8" t="str">
        <f>IFERROR(IF(OR(D26="Adicionar",D26="Digite/Selecione o bairro"),"",VLOOKUP(D26,Gabarito!$A$1:$B$1006,2,0)),"Consulte a aba Gabarito")</f>
        <v>Oeste</v>
      </c>
      <c r="G26" s="7"/>
      <c r="H26" s="6" t="str">
        <f>IF(G26="","",G26*2)</f>
        <v/>
      </c>
      <c r="I26" s="7"/>
      <c r="J26" s="6" t="str">
        <f>IF(I26="","",I26*2)</f>
        <v/>
      </c>
      <c r="K26" s="7"/>
      <c r="L26" s="6" t="str">
        <f>IF(K26="","",K26*2)</f>
        <v/>
      </c>
      <c r="M26" s="7"/>
      <c r="N26" s="6" t="str">
        <f>IF(M26="","",M26*2)</f>
        <v/>
      </c>
      <c r="O26" s="7"/>
      <c r="P26" s="6" t="str">
        <f>IF(O26="","",O26*2)</f>
        <v/>
      </c>
      <c r="Q26" s="7"/>
      <c r="R26" s="6" t="str">
        <f>IF(Q26="","",Q26*2)</f>
        <v/>
      </c>
      <c r="S26" s="7"/>
      <c r="T26" s="6" t="str">
        <f>IF(S26="","",S26*2)</f>
        <v/>
      </c>
      <c r="U26" s="7"/>
      <c r="V26" s="6" t="str">
        <f>IF(U26="","",U26*2)</f>
        <v/>
      </c>
      <c r="W26" s="7"/>
      <c r="X26" s="6" t="str">
        <f>IF(W26="","",W26*2)</f>
        <v/>
      </c>
      <c r="Y26" s="7"/>
      <c r="Z26" s="6" t="str">
        <f>IF(Y26="","",Y26*2)</f>
        <v/>
      </c>
      <c r="AA26" s="7">
        <v>1</v>
      </c>
      <c r="AB26" s="6">
        <f>IF(AA26="","",AA26*2)</f>
        <v>2</v>
      </c>
      <c r="AC26" s="7"/>
      <c r="AD26" s="6" t="str">
        <f>IF(AC26="","",AC26*2)</f>
        <v/>
      </c>
      <c r="AE26" s="7"/>
      <c r="AF26" s="6" t="str">
        <f>IF(AE26="","",AE26*2)</f>
        <v/>
      </c>
      <c r="AG26" s="7"/>
      <c r="AH26" s="6" t="str">
        <f>IF(AG26="","",AG26*2)</f>
        <v/>
      </c>
      <c r="AI26" s="7"/>
      <c r="AJ26" s="6" t="str">
        <f>IF(AI26="","",AI26*2)</f>
        <v/>
      </c>
      <c r="AK26" s="7"/>
      <c r="AL26" s="6" t="str">
        <f>IF(AK26="","",AK26*2)</f>
        <v/>
      </c>
      <c r="AM26" s="7"/>
      <c r="AN26" s="6" t="str">
        <f>IF(AM26="","",AM26*2)</f>
        <v/>
      </c>
      <c r="AO26" s="7"/>
      <c r="AP26" s="6" t="str">
        <f>IF(AO26="","",AO26*2)</f>
        <v/>
      </c>
      <c r="AQ26" s="10">
        <f>G26+I26+K26+M26+O26+Q26+S26+U26+W26+Y26+AA26+AC26+AE26+AG26+AI26+AK26+AM26+AO26</f>
        <v>1</v>
      </c>
    </row>
    <row r="27" spans="1:43" ht="33.75" customHeight="1">
      <c r="A27" s="19" t="s">
        <v>43</v>
      </c>
      <c r="B27" s="19" t="s">
        <v>101</v>
      </c>
      <c r="C27" s="20" t="s">
        <v>102</v>
      </c>
      <c r="D27" s="9" t="s">
        <v>103</v>
      </c>
      <c r="E27" s="9" t="s">
        <v>31</v>
      </c>
      <c r="F27" s="8" t="str">
        <f>IFERROR(IF(OR(D27="Adicionar",D27="Digite/Selecione o bairro"),"",VLOOKUP(D27,Gabarito!$A$1:$B$1006,2,0)),"Consulte a aba Gabarito")</f>
        <v>Oeste</v>
      </c>
      <c r="G27" s="7"/>
      <c r="H27" s="6" t="str">
        <f>IF(G27="","",G27*2)</f>
        <v/>
      </c>
      <c r="I27" s="7"/>
      <c r="J27" s="6" t="str">
        <f>IF(I27="","",I27*2)</f>
        <v/>
      </c>
      <c r="K27" s="7"/>
      <c r="L27" s="6" t="str">
        <f>IF(K27="","",K27*2)</f>
        <v/>
      </c>
      <c r="M27" s="7">
        <v>2</v>
      </c>
      <c r="N27" s="6">
        <f>IF(M27="","",M27*2)</f>
        <v>4</v>
      </c>
      <c r="O27" s="7"/>
      <c r="P27" s="6" t="str">
        <f>IF(O27="","",O27*2)</f>
        <v/>
      </c>
      <c r="Q27" s="7"/>
      <c r="R27" s="6" t="str">
        <f>IF(Q27="","",Q27*2)</f>
        <v/>
      </c>
      <c r="S27" s="7"/>
      <c r="T27" s="6" t="str">
        <f>IF(S27="","",S27*2)</f>
        <v/>
      </c>
      <c r="U27" s="7"/>
      <c r="V27" s="6" t="str">
        <f>IF(U27="","",U27*2)</f>
        <v/>
      </c>
      <c r="W27" s="7"/>
      <c r="X27" s="6" t="str">
        <f>IF(W27="","",W27*2)</f>
        <v/>
      </c>
      <c r="Y27" s="7"/>
      <c r="Z27" s="6" t="str">
        <f>IF(Y27="","",Y27*2)</f>
        <v/>
      </c>
      <c r="AA27" s="7">
        <v>2</v>
      </c>
      <c r="AB27" s="6">
        <f>IF(AA27="","",AA27*2)</f>
        <v>4</v>
      </c>
      <c r="AC27" s="7"/>
      <c r="AD27" s="6" t="str">
        <f>IF(AC27="","",AC27*2)</f>
        <v/>
      </c>
      <c r="AE27" s="7"/>
      <c r="AF27" s="6" t="str">
        <f>IF(AE27="","",AE27*2)</f>
        <v/>
      </c>
      <c r="AG27" s="7"/>
      <c r="AH27" s="6" t="str">
        <f>IF(AG27="","",AG27*2)</f>
        <v/>
      </c>
      <c r="AI27" s="7"/>
      <c r="AJ27" s="6" t="str">
        <f>IF(AI27="","",AI27*2)</f>
        <v/>
      </c>
      <c r="AK27" s="7"/>
      <c r="AL27" s="6" t="str">
        <f>IF(AK27="","",AK27*2)</f>
        <v/>
      </c>
      <c r="AM27" s="7"/>
      <c r="AN27" s="6" t="str">
        <f>IF(AM27="","",AM27*2)</f>
        <v/>
      </c>
      <c r="AO27" s="7"/>
      <c r="AP27" s="6" t="str">
        <f>IF(AO27="","",AO27*2)</f>
        <v/>
      </c>
      <c r="AQ27" s="10">
        <f>G27+I27+K27+M27+O27+Q27+S27+U27+W27+Y27+AA27+AC27+AE27+AG27+AI27+AK27+AM27+AO27</f>
        <v>4</v>
      </c>
    </row>
    <row r="28" spans="1:43" ht="33.75" customHeight="1">
      <c r="A28" s="19" t="s">
        <v>43</v>
      </c>
      <c r="B28" s="19" t="s">
        <v>104</v>
      </c>
      <c r="C28" s="20" t="s">
        <v>105</v>
      </c>
      <c r="D28" s="9" t="s">
        <v>106</v>
      </c>
      <c r="E28" s="9" t="s">
        <v>31</v>
      </c>
      <c r="F28" s="8" t="str">
        <f>IFERROR(IF(OR(D28="Adicionar",D28="Digite/Selecione o bairro"),"",VLOOKUP(D28,Gabarito!$A$1:$B$1006,2,0)),"Consulte a aba Gabarito")</f>
        <v>Oeste</v>
      </c>
      <c r="G28" s="7"/>
      <c r="H28" s="6" t="str">
        <f>IF(G28="","",G28*2)</f>
        <v/>
      </c>
      <c r="I28" s="7"/>
      <c r="J28" s="6" t="str">
        <f>IF(I28="","",I28*2)</f>
        <v/>
      </c>
      <c r="K28" s="7"/>
      <c r="L28" s="6" t="str">
        <f>IF(K28="","",K28*2)</f>
        <v/>
      </c>
      <c r="M28" s="7"/>
      <c r="N28" s="6" t="str">
        <f>IF(M28="","",M28*2)</f>
        <v/>
      </c>
      <c r="O28" s="7"/>
      <c r="P28" s="6" t="str">
        <f>IF(O28="","",O28*2)</f>
        <v/>
      </c>
      <c r="Q28" s="7"/>
      <c r="R28" s="6" t="str">
        <f>IF(Q28="","",Q28*2)</f>
        <v/>
      </c>
      <c r="S28" s="7"/>
      <c r="T28" s="6" t="str">
        <f>IF(S28="","",S28*2)</f>
        <v/>
      </c>
      <c r="U28" s="7"/>
      <c r="V28" s="6" t="str">
        <f>IF(U28="","",U28*2)</f>
        <v/>
      </c>
      <c r="W28" s="7"/>
      <c r="X28" s="6" t="str">
        <f>IF(W28="","",W28*2)</f>
        <v/>
      </c>
      <c r="Y28" s="7"/>
      <c r="Z28" s="6" t="str">
        <f>IF(Y28="","",Y28*2)</f>
        <v/>
      </c>
      <c r="AA28" s="7">
        <v>2</v>
      </c>
      <c r="AB28" s="6">
        <f>IF(AA28="","",AA28*2)</f>
        <v>4</v>
      </c>
      <c r="AC28" s="7"/>
      <c r="AD28" s="6" t="str">
        <f>IF(AC28="","",AC28*2)</f>
        <v/>
      </c>
      <c r="AE28" s="7"/>
      <c r="AF28" s="6" t="str">
        <f>IF(AE28="","",AE28*2)</f>
        <v/>
      </c>
      <c r="AG28" s="7"/>
      <c r="AH28" s="6" t="str">
        <f>IF(AG28="","",AG28*2)</f>
        <v/>
      </c>
      <c r="AI28" s="7"/>
      <c r="AJ28" s="6" t="str">
        <f>IF(AI28="","",AI28*2)</f>
        <v/>
      </c>
      <c r="AK28" s="7"/>
      <c r="AL28" s="6" t="str">
        <f>IF(AK28="","",AK28*2)</f>
        <v/>
      </c>
      <c r="AM28" s="7"/>
      <c r="AN28" s="6" t="str">
        <f>IF(AM28="","",AM28*2)</f>
        <v/>
      </c>
      <c r="AO28" s="7"/>
      <c r="AP28" s="6" t="str">
        <f>IF(AO28="","",AO28*2)</f>
        <v/>
      </c>
      <c r="AQ28" s="10">
        <f>G28+I28+K28+M28+O28+Q28+S28+U28+W28+Y28+AA28+AC28+AE28+AG28+AI28+AK28+AM28+AO28</f>
        <v>2</v>
      </c>
    </row>
    <row r="29" spans="1:43" ht="33.75" customHeight="1">
      <c r="A29" s="19" t="s">
        <v>43</v>
      </c>
      <c r="B29" s="19" t="s">
        <v>107</v>
      </c>
      <c r="C29" s="20" t="s">
        <v>108</v>
      </c>
      <c r="D29" s="9" t="s">
        <v>109</v>
      </c>
      <c r="E29" s="9" t="s">
        <v>31</v>
      </c>
      <c r="F29" s="8" t="str">
        <f>IFERROR(IF(OR(D29="Adicionar",D29="Digite/Selecione o bairro"),"",VLOOKUP(D29,Gabarito!$A$1:$B$1006,2,0)),"Consulte a aba Gabarito")</f>
        <v>Oeste</v>
      </c>
      <c r="G29" s="7"/>
      <c r="H29" s="6" t="str">
        <f>IF(G29="","",G29*2)</f>
        <v/>
      </c>
      <c r="I29" s="7"/>
      <c r="J29" s="6" t="str">
        <f>IF(I29="","",I29*2)</f>
        <v/>
      </c>
      <c r="K29" s="7"/>
      <c r="L29" s="6" t="str">
        <f>IF(K29="","",K29*2)</f>
        <v/>
      </c>
      <c r="M29" s="7"/>
      <c r="N29" s="6" t="str">
        <f>IF(M29="","",M29*2)</f>
        <v/>
      </c>
      <c r="O29" s="7"/>
      <c r="P29" s="6" t="str">
        <f>IF(O29="","",O29*2)</f>
        <v/>
      </c>
      <c r="Q29" s="7"/>
      <c r="R29" s="6" t="str">
        <f>IF(Q29="","",Q29*2)</f>
        <v/>
      </c>
      <c r="S29" s="7"/>
      <c r="T29" s="6" t="str">
        <f>IF(S29="","",S29*2)</f>
        <v/>
      </c>
      <c r="U29" s="7"/>
      <c r="V29" s="6" t="str">
        <f>IF(U29="","",U29*2)</f>
        <v/>
      </c>
      <c r="W29" s="7"/>
      <c r="X29" s="6" t="str">
        <f>IF(W29="","",W29*2)</f>
        <v/>
      </c>
      <c r="Y29" s="7"/>
      <c r="Z29" s="6" t="str">
        <f>IF(Y29="","",Y29*2)</f>
        <v/>
      </c>
      <c r="AA29" s="7">
        <v>2</v>
      </c>
      <c r="AB29" s="6">
        <f>IF(AA29="","",AA29*2)</f>
        <v>4</v>
      </c>
      <c r="AC29" s="7"/>
      <c r="AD29" s="6" t="str">
        <f>IF(AC29="","",AC29*2)</f>
        <v/>
      </c>
      <c r="AE29" s="7"/>
      <c r="AF29" s="6" t="str">
        <f>IF(AE29="","",AE29*2)</f>
        <v/>
      </c>
      <c r="AG29" s="7"/>
      <c r="AH29" s="6" t="str">
        <f>IF(AG29="","",AG29*2)</f>
        <v/>
      </c>
      <c r="AI29" s="7"/>
      <c r="AJ29" s="6" t="str">
        <f>IF(AI29="","",AI29*2)</f>
        <v/>
      </c>
      <c r="AK29" s="7"/>
      <c r="AL29" s="6" t="str">
        <f>IF(AK29="","",AK29*2)</f>
        <v/>
      </c>
      <c r="AM29" s="7"/>
      <c r="AN29" s="6" t="str">
        <f>IF(AM29="","",AM29*2)</f>
        <v/>
      </c>
      <c r="AO29" s="7"/>
      <c r="AP29" s="6" t="str">
        <f>IF(AO29="","",AO29*2)</f>
        <v/>
      </c>
      <c r="AQ29" s="10">
        <f>G29+I29+K29+M29+O29+Q29+S29+U29+W29+Y29+AA29+AC29+AE29+AG29+AI29+AK29+AM29+AO29</f>
        <v>2</v>
      </c>
    </row>
    <row r="30" spans="1:43" ht="33.75" customHeight="1">
      <c r="A30" s="19" t="s">
        <v>43</v>
      </c>
      <c r="B30" s="19" t="s">
        <v>110</v>
      </c>
      <c r="C30" s="20" t="s">
        <v>111</v>
      </c>
      <c r="D30" s="9" t="s">
        <v>112</v>
      </c>
      <c r="E30" s="9" t="s">
        <v>31</v>
      </c>
      <c r="F30" s="8" t="str">
        <f>IFERROR(IF(OR(D30="Adicionar",D30="Digite/Selecione o bairro"),"",VLOOKUP(D30,Gabarito!$A$1:$B$1006,2,0)),"Consulte a aba Gabarito")</f>
        <v>Oeste</v>
      </c>
      <c r="G30" s="7"/>
      <c r="H30" s="6" t="str">
        <f>IF(G30="","",G30*2)</f>
        <v/>
      </c>
      <c r="I30" s="7">
        <v>2</v>
      </c>
      <c r="J30" s="6">
        <f>IF(I30="","",I30*2)</f>
        <v>4</v>
      </c>
      <c r="K30" s="7"/>
      <c r="L30" s="6" t="str">
        <f>IF(K30="","",K30*2)</f>
        <v/>
      </c>
      <c r="M30" s="7"/>
      <c r="N30" s="6" t="str">
        <f>IF(M30="","",M30*2)</f>
        <v/>
      </c>
      <c r="O30" s="7"/>
      <c r="P30" s="6" t="str">
        <f>IF(O30="","",O30*2)</f>
        <v/>
      </c>
      <c r="Q30" s="7"/>
      <c r="R30" s="6" t="str">
        <f>IF(Q30="","",Q30*2)</f>
        <v/>
      </c>
      <c r="S30" s="7">
        <v>2</v>
      </c>
      <c r="T30" s="6">
        <f>IF(S30="","",S30*2)</f>
        <v>4</v>
      </c>
      <c r="U30" s="7"/>
      <c r="V30" s="6" t="str">
        <f>IF(U30="","",U30*2)</f>
        <v/>
      </c>
      <c r="W30" s="7"/>
      <c r="X30" s="6" t="str">
        <f>IF(W30="","",W30*2)</f>
        <v/>
      </c>
      <c r="Y30" s="7"/>
      <c r="Z30" s="6" t="str">
        <f>IF(Y30="","",Y30*2)</f>
        <v/>
      </c>
      <c r="AA30" s="7"/>
      <c r="AB30" s="6" t="str">
        <f>IF(AA30="","",AA30*2)</f>
        <v/>
      </c>
      <c r="AC30" s="7"/>
      <c r="AD30" s="6" t="str">
        <f>IF(AC30="","",AC30*2)</f>
        <v/>
      </c>
      <c r="AE30" s="7"/>
      <c r="AF30" s="6" t="str">
        <f>IF(AE30="","",AE30*2)</f>
        <v/>
      </c>
      <c r="AG30" s="7"/>
      <c r="AH30" s="6" t="str">
        <f>IF(AG30="","",AG30*2)</f>
        <v/>
      </c>
      <c r="AI30" s="7"/>
      <c r="AJ30" s="6" t="str">
        <f>IF(AI30="","",AI30*2)</f>
        <v/>
      </c>
      <c r="AK30" s="7"/>
      <c r="AL30" s="6" t="str">
        <f>IF(AK30="","",AK30*2)</f>
        <v/>
      </c>
      <c r="AM30" s="7"/>
      <c r="AN30" s="6" t="str">
        <f>IF(AM30="","",AM30*2)</f>
        <v/>
      </c>
      <c r="AO30" s="7"/>
      <c r="AP30" s="6" t="str">
        <f>IF(AO30="","",AO30*2)</f>
        <v/>
      </c>
      <c r="AQ30" s="10">
        <f>G30+I30+K30+M30+O30+Q30+S30+U30+W30+Y30+AA30+AC30+AE30+AG30+AI30+AK30+AM30+AO30</f>
        <v>4</v>
      </c>
    </row>
    <row r="31" spans="1:43" ht="33.75" customHeight="1">
      <c r="A31" s="19" t="s">
        <v>43</v>
      </c>
      <c r="B31" s="19" t="s">
        <v>113</v>
      </c>
      <c r="C31" s="20" t="s">
        <v>114</v>
      </c>
      <c r="D31" s="9" t="s">
        <v>115</v>
      </c>
      <c r="E31" s="9" t="s">
        <v>31</v>
      </c>
      <c r="F31" s="8" t="str">
        <f>IFERROR(IF(OR(D31="Adicionar",D31="Digite/Selecione o bairro"),"",VLOOKUP(D31,Gabarito!$A$1:$B$1006,2,0)),"Consulte a aba Gabarito")</f>
        <v>Oeste</v>
      </c>
      <c r="G31" s="7"/>
      <c r="H31" s="6" t="str">
        <f>IF(G31="","",G31*2)</f>
        <v/>
      </c>
      <c r="I31" s="7"/>
      <c r="J31" s="6" t="str">
        <f>IF(I31="","",I31*2)</f>
        <v/>
      </c>
      <c r="K31" s="7"/>
      <c r="L31" s="6" t="str">
        <f>IF(K31="","",K31*2)</f>
        <v/>
      </c>
      <c r="M31" s="7"/>
      <c r="N31" s="6" t="str">
        <f>IF(M31="","",M31*2)</f>
        <v/>
      </c>
      <c r="O31" s="7"/>
      <c r="P31" s="6" t="str">
        <f>IF(O31="","",O31*2)</f>
        <v/>
      </c>
      <c r="Q31" s="7"/>
      <c r="R31" s="6" t="str">
        <f>IF(Q31="","",Q31*2)</f>
        <v/>
      </c>
      <c r="S31" s="7">
        <v>1</v>
      </c>
      <c r="T31" s="6">
        <f>IF(S31="","",S31*2)</f>
        <v>2</v>
      </c>
      <c r="U31" s="7"/>
      <c r="V31" s="6" t="str">
        <f>IF(U31="","",U31*2)</f>
        <v/>
      </c>
      <c r="W31" s="7"/>
      <c r="X31" s="6" t="str">
        <f>IF(W31="","",W31*2)</f>
        <v/>
      </c>
      <c r="Y31" s="7">
        <v>3</v>
      </c>
      <c r="Z31" s="6">
        <f>IF(Y31="","",Y31*2)</f>
        <v>6</v>
      </c>
      <c r="AA31" s="7"/>
      <c r="AB31" s="6" t="str">
        <f>IF(AA31="","",AA31*2)</f>
        <v/>
      </c>
      <c r="AC31" s="7"/>
      <c r="AD31" s="6" t="str">
        <f>IF(AC31="","",AC31*2)</f>
        <v/>
      </c>
      <c r="AE31" s="7"/>
      <c r="AF31" s="6" t="str">
        <f>IF(AE31="","",AE31*2)</f>
        <v/>
      </c>
      <c r="AG31" s="7"/>
      <c r="AH31" s="6" t="str">
        <f>IF(AG31="","",AG31*2)</f>
        <v/>
      </c>
      <c r="AI31" s="7"/>
      <c r="AJ31" s="6" t="str">
        <f>IF(AI31="","",AI31*2)</f>
        <v/>
      </c>
      <c r="AK31" s="7"/>
      <c r="AL31" s="6" t="str">
        <f>IF(AK31="","",AK31*2)</f>
        <v/>
      </c>
      <c r="AM31" s="7"/>
      <c r="AN31" s="6" t="str">
        <f>IF(AM31="","",AM31*2)</f>
        <v/>
      </c>
      <c r="AO31" s="7"/>
      <c r="AP31" s="6" t="str">
        <f>IF(AO31="","",AO31*2)</f>
        <v/>
      </c>
      <c r="AQ31" s="10">
        <f>G31+I31+K31+M31+O31+Q31+S31+U31+W31+Y31+AA31+AC31+AE31+AG31+AI31+AK31+AM31+AO31</f>
        <v>4</v>
      </c>
    </row>
    <row r="32" spans="1:43" ht="33.75" customHeight="1">
      <c r="A32" s="19" t="s">
        <v>43</v>
      </c>
      <c r="B32" s="19" t="s">
        <v>116</v>
      </c>
      <c r="C32" s="20" t="s">
        <v>117</v>
      </c>
      <c r="D32" s="9" t="s">
        <v>72</v>
      </c>
      <c r="E32" s="9" t="s">
        <v>31</v>
      </c>
      <c r="F32" s="8" t="str">
        <f>IFERROR(IF(OR(D32="Adicionar",D32="Digite/Selecione o bairro"),"",VLOOKUP(D32,Gabarito!$A$1:$B$1006,2,0)),"Consulte a aba Gabarito")</f>
        <v>Oeste</v>
      </c>
      <c r="G32" s="7"/>
      <c r="H32" s="6" t="str">
        <f>IF(G32="","",G32*2)</f>
        <v/>
      </c>
      <c r="I32" s="7"/>
      <c r="J32" s="6" t="str">
        <f>IF(I32="","",I32*2)</f>
        <v/>
      </c>
      <c r="K32" s="7"/>
      <c r="L32" s="6" t="str">
        <f>IF(K32="","",K32*2)</f>
        <v/>
      </c>
      <c r="M32" s="7"/>
      <c r="N32" s="6" t="str">
        <f>IF(M32="","",M32*2)</f>
        <v/>
      </c>
      <c r="O32" s="7"/>
      <c r="P32" s="6" t="str">
        <f>IF(O32="","",O32*2)</f>
        <v/>
      </c>
      <c r="Q32" s="7"/>
      <c r="R32" s="6" t="str">
        <f>IF(Q32="","",Q32*2)</f>
        <v/>
      </c>
      <c r="S32" s="7">
        <v>2</v>
      </c>
      <c r="T32" s="6">
        <f>IF(S32="","",S32*2)</f>
        <v>4</v>
      </c>
      <c r="U32" s="7"/>
      <c r="V32" s="6" t="str">
        <f>IF(U32="","",U32*2)</f>
        <v/>
      </c>
      <c r="W32" s="7"/>
      <c r="X32" s="6" t="str">
        <f>IF(W32="","",W32*2)</f>
        <v/>
      </c>
      <c r="Y32" s="7"/>
      <c r="Z32" s="6" t="str">
        <f>IF(Y32="","",Y32*2)</f>
        <v/>
      </c>
      <c r="AA32" s="7"/>
      <c r="AB32" s="6" t="str">
        <f>IF(AA32="","",AA32*2)</f>
        <v/>
      </c>
      <c r="AC32" s="7"/>
      <c r="AD32" s="6" t="str">
        <f>IF(AC32="","",AC32*2)</f>
        <v/>
      </c>
      <c r="AE32" s="7"/>
      <c r="AF32" s="6" t="str">
        <f>IF(AE32="","",AE32*2)</f>
        <v/>
      </c>
      <c r="AG32" s="7"/>
      <c r="AH32" s="6" t="str">
        <f>IF(AG32="","",AG32*2)</f>
        <v/>
      </c>
      <c r="AI32" s="7"/>
      <c r="AJ32" s="6" t="str">
        <f>IF(AI32="","",AI32*2)</f>
        <v/>
      </c>
      <c r="AK32" s="7"/>
      <c r="AL32" s="6" t="str">
        <f>IF(AK32="","",AK32*2)</f>
        <v/>
      </c>
      <c r="AM32" s="7"/>
      <c r="AN32" s="6" t="str">
        <f>IF(AM32="","",AM32*2)</f>
        <v/>
      </c>
      <c r="AO32" s="7"/>
      <c r="AP32" s="6" t="str">
        <f>IF(AO32="","",AO32*2)</f>
        <v/>
      </c>
      <c r="AQ32" s="10">
        <f>G32+I32+K32+M32+O32+Q32+S32+U32+W32+Y32+AA32+AC32+AE32+AG32+AI32+AK32+AM32+AO32</f>
        <v>2</v>
      </c>
    </row>
    <row r="33" spans="1:43" ht="33.75" customHeight="1">
      <c r="A33" s="19" t="s">
        <v>43</v>
      </c>
      <c r="B33" s="19" t="s">
        <v>118</v>
      </c>
      <c r="C33" s="20" t="s">
        <v>119</v>
      </c>
      <c r="D33" s="9" t="s">
        <v>81</v>
      </c>
      <c r="E33" s="9" t="s">
        <v>31</v>
      </c>
      <c r="F33" s="8" t="str">
        <f>IFERROR(IF(OR(D33="Adicionar",D33="Digite/Selecione o bairro"),"",VLOOKUP(D33,Gabarito!$A$1:$B$1006,2,0)),"Consulte a aba Gabarito")</f>
        <v>Oeste</v>
      </c>
      <c r="G33" s="7"/>
      <c r="H33" s="6" t="str">
        <f>IF(G33="","",G33*2)</f>
        <v/>
      </c>
      <c r="I33" s="7"/>
      <c r="J33" s="6" t="str">
        <f>IF(I33="","",I33*2)</f>
        <v/>
      </c>
      <c r="K33" s="7"/>
      <c r="L33" s="6" t="str">
        <f>IF(K33="","",K33*2)</f>
        <v/>
      </c>
      <c r="M33" s="7"/>
      <c r="N33" s="6" t="str">
        <f>IF(M33="","",M33*2)</f>
        <v/>
      </c>
      <c r="O33" s="7"/>
      <c r="P33" s="6" t="str">
        <f>IF(O33="","",O33*2)</f>
        <v/>
      </c>
      <c r="Q33" s="7"/>
      <c r="R33" s="6" t="str">
        <f>IF(Q33="","",Q33*2)</f>
        <v/>
      </c>
      <c r="S33" s="7"/>
      <c r="T33" s="6" t="str">
        <f>IF(S33="","",S33*2)</f>
        <v/>
      </c>
      <c r="U33" s="7"/>
      <c r="V33" s="6" t="str">
        <f>IF(U33="","",U33*2)</f>
        <v/>
      </c>
      <c r="W33" s="7"/>
      <c r="X33" s="6" t="str">
        <f>IF(W33="","",W33*2)</f>
        <v/>
      </c>
      <c r="Y33" s="7"/>
      <c r="Z33" s="6" t="str">
        <f>IF(Y33="","",Y33*2)</f>
        <v/>
      </c>
      <c r="AA33" s="7">
        <v>2</v>
      </c>
      <c r="AB33" s="6">
        <f>IF(AA33="","",AA33*2)</f>
        <v>4</v>
      </c>
      <c r="AC33" s="7"/>
      <c r="AD33" s="6" t="str">
        <f>IF(AC33="","",AC33*2)</f>
        <v/>
      </c>
      <c r="AE33" s="7"/>
      <c r="AF33" s="6" t="str">
        <f>IF(AE33="","",AE33*2)</f>
        <v/>
      </c>
      <c r="AG33" s="7"/>
      <c r="AH33" s="6" t="str">
        <f>IF(AG33="","",AG33*2)</f>
        <v/>
      </c>
      <c r="AI33" s="7"/>
      <c r="AJ33" s="6" t="str">
        <f>IF(AI33="","",AI33*2)</f>
        <v/>
      </c>
      <c r="AK33" s="7"/>
      <c r="AL33" s="6" t="str">
        <f>IF(AK33="","",AK33*2)</f>
        <v/>
      </c>
      <c r="AM33" s="7"/>
      <c r="AN33" s="6" t="str">
        <f>IF(AM33="","",AM33*2)</f>
        <v/>
      </c>
      <c r="AO33" s="7"/>
      <c r="AP33" s="6" t="str">
        <f>IF(AO33="","",AO33*2)</f>
        <v/>
      </c>
      <c r="AQ33" s="10">
        <f>G33+I33+K33+M33+O33+Q33+S33+U33+W33+Y33+AA33+AC33+AE33+AG33+AI33+AK33+AM33+AO33</f>
        <v>2</v>
      </c>
    </row>
    <row r="34" spans="1:43" ht="33.75" customHeight="1">
      <c r="A34" s="19" t="s">
        <v>43</v>
      </c>
      <c r="B34" s="19" t="s">
        <v>120</v>
      </c>
      <c r="C34" s="20" t="s">
        <v>121</v>
      </c>
      <c r="D34" s="9" t="s">
        <v>122</v>
      </c>
      <c r="E34" s="9" t="s">
        <v>31</v>
      </c>
      <c r="F34" s="8" t="str">
        <f>IFERROR(IF(OR(D34="Adicionar",D34="Digite/Selecione o bairro"),"",VLOOKUP(D34,Gabarito!$A$1:$B$1006,2,0)),"Consulte a aba Gabarito")</f>
        <v>Oeste</v>
      </c>
      <c r="G34" s="7"/>
      <c r="H34" s="6" t="str">
        <f>IF(G34="","",G34*2)</f>
        <v/>
      </c>
      <c r="I34" s="7"/>
      <c r="J34" s="6" t="str">
        <f>IF(I34="","",I34*2)</f>
        <v/>
      </c>
      <c r="K34" s="7">
        <v>1</v>
      </c>
      <c r="L34" s="6">
        <f>IF(K34="","",K34*2)</f>
        <v>2</v>
      </c>
      <c r="M34" s="7"/>
      <c r="N34" s="6" t="str">
        <f>IF(M34="","",M34*2)</f>
        <v/>
      </c>
      <c r="O34" s="7">
        <v>2</v>
      </c>
      <c r="P34" s="6">
        <f>IF(O34="","",O34*2)</f>
        <v>4</v>
      </c>
      <c r="Q34" s="7"/>
      <c r="R34" s="6" t="str">
        <f>IF(Q34="","",Q34*2)</f>
        <v/>
      </c>
      <c r="S34" s="7">
        <v>1</v>
      </c>
      <c r="T34" s="6">
        <f>IF(S34="","",S34*2)</f>
        <v>2</v>
      </c>
      <c r="U34" s="7"/>
      <c r="V34" s="6" t="str">
        <f>IF(U34="","",U34*2)</f>
        <v/>
      </c>
      <c r="W34" s="7"/>
      <c r="X34" s="6" t="str">
        <f>IF(W34="","",W34*2)</f>
        <v/>
      </c>
      <c r="Y34" s="7"/>
      <c r="Z34" s="6" t="str">
        <f>IF(Y34="","",Y34*2)</f>
        <v/>
      </c>
      <c r="AA34" s="7"/>
      <c r="AB34" s="6" t="str">
        <f>IF(AA34="","",AA34*2)</f>
        <v/>
      </c>
      <c r="AC34" s="7"/>
      <c r="AD34" s="6" t="str">
        <f>IF(AC34="","",AC34*2)</f>
        <v/>
      </c>
      <c r="AE34" s="7"/>
      <c r="AF34" s="6" t="str">
        <f>IF(AE34="","",AE34*2)</f>
        <v/>
      </c>
      <c r="AG34" s="7"/>
      <c r="AH34" s="6" t="str">
        <f>IF(AG34="","",AG34*2)</f>
        <v/>
      </c>
      <c r="AI34" s="7"/>
      <c r="AJ34" s="6" t="str">
        <f>IF(AI34="","",AI34*2)</f>
        <v/>
      </c>
      <c r="AK34" s="7"/>
      <c r="AL34" s="6" t="str">
        <f>IF(AK34="","",AK34*2)</f>
        <v/>
      </c>
      <c r="AM34" s="7"/>
      <c r="AN34" s="6" t="str">
        <f>IF(AM34="","",AM34*2)</f>
        <v/>
      </c>
      <c r="AO34" s="7"/>
      <c r="AP34" s="6" t="str">
        <f>IF(AO34="","",AO34*2)</f>
        <v/>
      </c>
      <c r="AQ34" s="10">
        <f>G34+I34+K34+M34+O34+Q34+S34+U34+W34+Y34+AA34+AC34+AE34+AG34+AI34+AK34+AM34+AO34</f>
        <v>4</v>
      </c>
    </row>
    <row r="35" spans="1:43" ht="33.75" customHeight="1">
      <c r="A35" s="19" t="s">
        <v>43</v>
      </c>
      <c r="B35" s="19" t="s">
        <v>123</v>
      </c>
      <c r="C35" s="20" t="s">
        <v>124</v>
      </c>
      <c r="D35" s="9" t="s">
        <v>125</v>
      </c>
      <c r="E35" s="9" t="s">
        <v>31</v>
      </c>
      <c r="F35" s="8" t="str">
        <f>IFERROR(IF(OR(D35="Adicionar",D35="Digite/Selecione o bairro"),"",VLOOKUP(D35,Gabarito!$A$1:$B$1006,2,0)),"Consulte a aba Gabarito")</f>
        <v>Oeste</v>
      </c>
      <c r="G35" s="7"/>
      <c r="H35" s="6" t="str">
        <f>IF(G35="","",G35*2)</f>
        <v/>
      </c>
      <c r="I35" s="7"/>
      <c r="J35" s="6" t="str">
        <f>IF(I35="","",I35*2)</f>
        <v/>
      </c>
      <c r="K35" s="7"/>
      <c r="L35" s="6" t="str">
        <f>IF(K35="","",K35*2)</f>
        <v/>
      </c>
      <c r="M35" s="7"/>
      <c r="N35" s="6" t="str">
        <f>IF(M35="","",M35*2)</f>
        <v/>
      </c>
      <c r="O35" s="7"/>
      <c r="P35" s="6" t="str">
        <f>IF(O35="","",O35*2)</f>
        <v/>
      </c>
      <c r="Q35" s="7"/>
      <c r="R35" s="6" t="str">
        <f>IF(Q35="","",Q35*2)</f>
        <v/>
      </c>
      <c r="S35" s="7"/>
      <c r="T35" s="6" t="str">
        <f>IF(S35="","",S35*2)</f>
        <v/>
      </c>
      <c r="U35" s="7"/>
      <c r="V35" s="6" t="str">
        <f>IF(U35="","",U35*2)</f>
        <v/>
      </c>
      <c r="W35" s="7"/>
      <c r="X35" s="6" t="str">
        <f>IF(W35="","",W35*2)</f>
        <v/>
      </c>
      <c r="Y35" s="7"/>
      <c r="Z35" s="6" t="str">
        <f>IF(Y35="","",Y35*2)</f>
        <v/>
      </c>
      <c r="AA35" s="7">
        <v>2</v>
      </c>
      <c r="AB35" s="6">
        <f>IF(AA35="","",AA35*2)</f>
        <v>4</v>
      </c>
      <c r="AC35" s="7"/>
      <c r="AD35" s="6" t="str">
        <f>IF(AC35="","",AC35*2)</f>
        <v/>
      </c>
      <c r="AE35" s="7"/>
      <c r="AF35" s="6" t="str">
        <f>IF(AE35="","",AE35*2)</f>
        <v/>
      </c>
      <c r="AG35" s="7"/>
      <c r="AH35" s="6" t="str">
        <f>IF(AG35="","",AG35*2)</f>
        <v/>
      </c>
      <c r="AI35" s="7"/>
      <c r="AJ35" s="6" t="str">
        <f>IF(AI35="","",AI35*2)</f>
        <v/>
      </c>
      <c r="AK35" s="7"/>
      <c r="AL35" s="6" t="str">
        <f>IF(AK35="","",AK35*2)</f>
        <v/>
      </c>
      <c r="AM35" s="7"/>
      <c r="AN35" s="6" t="str">
        <f>IF(AM35="","",AM35*2)</f>
        <v/>
      </c>
      <c r="AO35" s="7"/>
      <c r="AP35" s="6" t="str">
        <f>IF(AO35="","",AO35*2)</f>
        <v/>
      </c>
      <c r="AQ35" s="10">
        <f>G35+I35+K35+M35+O35+Q35+S35+U35+W35+Y35+AA35+AC35+AE35+AG35+AI35+AK35+AM35+AO35</f>
        <v>2</v>
      </c>
    </row>
    <row r="36" spans="1:43" ht="33.75" customHeight="1">
      <c r="A36" s="19" t="s">
        <v>43</v>
      </c>
      <c r="B36" s="19" t="s">
        <v>126</v>
      </c>
      <c r="C36" s="20" t="s">
        <v>127</v>
      </c>
      <c r="D36" s="9" t="s">
        <v>128</v>
      </c>
      <c r="E36" s="9" t="s">
        <v>31</v>
      </c>
      <c r="F36" s="8" t="str">
        <f>IFERROR(IF(OR(D36="Adicionar",D36="Digite/Selecione o bairro"),"",VLOOKUP(D36,Gabarito!$A$1:$B$1006,2,0)),"Consulte a aba Gabarito")</f>
        <v>Oeste</v>
      </c>
      <c r="G36" s="7"/>
      <c r="H36" s="6" t="str">
        <f>IF(G36="","",G36*2)</f>
        <v/>
      </c>
      <c r="I36" s="7"/>
      <c r="J36" s="6" t="str">
        <f>IF(I36="","",I36*2)</f>
        <v/>
      </c>
      <c r="K36" s="7">
        <v>2</v>
      </c>
      <c r="L36" s="6">
        <f>IF(K36="","",K36*2)</f>
        <v>4</v>
      </c>
      <c r="M36" s="7"/>
      <c r="N36" s="6" t="str">
        <f>IF(M36="","",M36*2)</f>
        <v/>
      </c>
      <c r="O36" s="7"/>
      <c r="P36" s="6" t="str">
        <f>IF(O36="","",O36*2)</f>
        <v/>
      </c>
      <c r="Q36" s="7"/>
      <c r="R36" s="6" t="str">
        <f>IF(Q36="","",Q36*2)</f>
        <v/>
      </c>
      <c r="S36" s="7"/>
      <c r="T36" s="6" t="str">
        <f>IF(S36="","",S36*2)</f>
        <v/>
      </c>
      <c r="U36" s="7"/>
      <c r="V36" s="6" t="str">
        <f>IF(U36="","",U36*2)</f>
        <v/>
      </c>
      <c r="W36" s="7"/>
      <c r="X36" s="6" t="str">
        <f>IF(W36="","",W36*2)</f>
        <v/>
      </c>
      <c r="Y36" s="7"/>
      <c r="Z36" s="6" t="str">
        <f>IF(Y36="","",Y36*2)</f>
        <v/>
      </c>
      <c r="AA36" s="7"/>
      <c r="AB36" s="6" t="str">
        <f>IF(AA36="","",AA36*2)</f>
        <v/>
      </c>
      <c r="AC36" s="7"/>
      <c r="AD36" s="6" t="str">
        <f>IF(AC36="","",AC36*2)</f>
        <v/>
      </c>
      <c r="AE36" s="7"/>
      <c r="AF36" s="6" t="str">
        <f>IF(AE36="","",AE36*2)</f>
        <v/>
      </c>
      <c r="AG36" s="7"/>
      <c r="AH36" s="6" t="str">
        <f>IF(AG36="","",AG36*2)</f>
        <v/>
      </c>
      <c r="AI36" s="7"/>
      <c r="AJ36" s="6" t="str">
        <f>IF(AI36="","",AI36*2)</f>
        <v/>
      </c>
      <c r="AK36" s="7"/>
      <c r="AL36" s="6" t="str">
        <f>IF(AK36="","",AK36*2)</f>
        <v/>
      </c>
      <c r="AM36" s="7"/>
      <c r="AN36" s="6" t="str">
        <f>IF(AM36="","",AM36*2)</f>
        <v/>
      </c>
      <c r="AO36" s="7"/>
      <c r="AP36" s="6" t="str">
        <f>IF(AO36="","",AO36*2)</f>
        <v/>
      </c>
      <c r="AQ36" s="10">
        <f>G36+I36+K36+M36+O36+Q36+S36+U36+W36+Y36+AA36+AC36+AE36+AG36+AI36+AK36+AM36+AO36</f>
        <v>2</v>
      </c>
    </row>
    <row r="37" spans="1:43" ht="33.75" customHeight="1">
      <c r="A37" s="19" t="s">
        <v>43</v>
      </c>
      <c r="B37" s="19" t="s">
        <v>129</v>
      </c>
      <c r="C37" s="20" t="s">
        <v>130</v>
      </c>
      <c r="D37" s="9" t="s">
        <v>46</v>
      </c>
      <c r="E37" s="9" t="s">
        <v>31</v>
      </c>
      <c r="F37" s="8" t="str">
        <f>IFERROR(IF(OR(D37="Adicionar",D37="Digite/Selecione o bairro"),"",VLOOKUP(D37,Gabarito!$A$1:$B$1006,2,0)),"Consulte a aba Gabarito")</f>
        <v>Oeste</v>
      </c>
      <c r="G37" s="7"/>
      <c r="H37" s="6" t="str">
        <f>IF(G37="","",G37*2)</f>
        <v/>
      </c>
      <c r="I37" s="7"/>
      <c r="J37" s="6" t="str">
        <f>IF(I37="","",I37*2)</f>
        <v/>
      </c>
      <c r="K37" s="7"/>
      <c r="L37" s="6" t="str">
        <f>IF(K37="","",K37*2)</f>
        <v/>
      </c>
      <c r="M37" s="7"/>
      <c r="N37" s="6" t="str">
        <f>IF(M37="","",M37*2)</f>
        <v/>
      </c>
      <c r="O37" s="7"/>
      <c r="P37" s="6" t="str">
        <f>IF(O37="","",O37*2)</f>
        <v/>
      </c>
      <c r="Q37" s="7"/>
      <c r="R37" s="6" t="str">
        <f>IF(Q37="","",Q37*2)</f>
        <v/>
      </c>
      <c r="S37" s="7">
        <v>2</v>
      </c>
      <c r="T37" s="6">
        <f>IF(S37="","",S37*2)</f>
        <v>4</v>
      </c>
      <c r="U37" s="7"/>
      <c r="V37" s="6" t="str">
        <f>IF(U37="","",U37*2)</f>
        <v/>
      </c>
      <c r="W37" s="7"/>
      <c r="X37" s="6" t="str">
        <f>IF(W37="","",W37*2)</f>
        <v/>
      </c>
      <c r="Y37" s="7"/>
      <c r="Z37" s="6" t="str">
        <f>IF(Y37="","",Y37*2)</f>
        <v/>
      </c>
      <c r="AA37" s="7"/>
      <c r="AB37" s="6" t="str">
        <f>IF(AA37="","",AA37*2)</f>
        <v/>
      </c>
      <c r="AC37" s="7"/>
      <c r="AD37" s="6" t="str">
        <f>IF(AC37="","",AC37*2)</f>
        <v/>
      </c>
      <c r="AE37" s="7"/>
      <c r="AF37" s="6" t="str">
        <f>IF(AE37="","",AE37*2)</f>
        <v/>
      </c>
      <c r="AG37" s="7"/>
      <c r="AH37" s="6" t="str">
        <f>IF(AG37="","",AG37*2)</f>
        <v/>
      </c>
      <c r="AI37" s="7"/>
      <c r="AJ37" s="6" t="str">
        <f>IF(AI37="","",AI37*2)</f>
        <v/>
      </c>
      <c r="AK37" s="7"/>
      <c r="AL37" s="6" t="str">
        <f>IF(AK37="","",AK37*2)</f>
        <v/>
      </c>
      <c r="AM37" s="7"/>
      <c r="AN37" s="6" t="str">
        <f>IF(AM37="","",AM37*2)</f>
        <v/>
      </c>
      <c r="AO37" s="7"/>
      <c r="AP37" s="6" t="str">
        <f>IF(AO37="","",AO37*2)</f>
        <v/>
      </c>
      <c r="AQ37" s="10">
        <f>G37+I37+K37+M37+O37+Q37+S37+U37+W37+Y37+AA37+AC37+AE37+AG37+AI37+AK37+AM37+AO37</f>
        <v>2</v>
      </c>
    </row>
    <row r="38" spans="1:43" ht="33.75" customHeight="1">
      <c r="A38" s="19" t="s">
        <v>43</v>
      </c>
      <c r="B38" s="19" t="s">
        <v>131</v>
      </c>
      <c r="C38" s="20" t="s">
        <v>132</v>
      </c>
      <c r="D38" s="9" t="s">
        <v>84</v>
      </c>
      <c r="E38" s="9" t="s">
        <v>31</v>
      </c>
      <c r="F38" s="8" t="str">
        <f>IFERROR(IF(OR(D38="Adicionar",D38="Digite/Selecione o bairro"),"",VLOOKUP(D38,Gabarito!$A$1:$B$1006,2,0)),"Consulte a aba Gabarito")</f>
        <v>Oeste</v>
      </c>
      <c r="G38" s="7"/>
      <c r="H38" s="6" t="str">
        <f>IF(G38="","",G38*2)</f>
        <v/>
      </c>
      <c r="I38" s="7"/>
      <c r="J38" s="6" t="str">
        <f>IF(I38="","",I38*2)</f>
        <v/>
      </c>
      <c r="K38" s="7"/>
      <c r="L38" s="6" t="str">
        <f>IF(K38="","",K38*2)</f>
        <v/>
      </c>
      <c r="M38" s="7"/>
      <c r="N38" s="6" t="str">
        <f>IF(M38="","",M38*2)</f>
        <v/>
      </c>
      <c r="O38" s="7"/>
      <c r="P38" s="6" t="str">
        <f>IF(O38="","",O38*2)</f>
        <v/>
      </c>
      <c r="Q38" s="7"/>
      <c r="R38" s="6" t="str">
        <f>IF(Q38="","",Q38*2)</f>
        <v/>
      </c>
      <c r="S38" s="7"/>
      <c r="T38" s="6" t="str">
        <f>IF(S38="","",S38*2)</f>
        <v/>
      </c>
      <c r="U38" s="7"/>
      <c r="V38" s="6" t="str">
        <f>IF(U38="","",U38*2)</f>
        <v/>
      </c>
      <c r="W38" s="7"/>
      <c r="X38" s="6" t="str">
        <f>IF(W38="","",W38*2)</f>
        <v/>
      </c>
      <c r="Y38" s="7"/>
      <c r="Z38" s="6" t="str">
        <f>IF(Y38="","",Y38*2)</f>
        <v/>
      </c>
      <c r="AA38" s="7">
        <v>1</v>
      </c>
      <c r="AB38" s="6">
        <f>IF(AA38="","",AA38*2)</f>
        <v>2</v>
      </c>
      <c r="AC38" s="7"/>
      <c r="AD38" s="6" t="str">
        <f>IF(AC38="","",AC38*2)</f>
        <v/>
      </c>
      <c r="AE38" s="7"/>
      <c r="AF38" s="6" t="str">
        <f>IF(AE38="","",AE38*2)</f>
        <v/>
      </c>
      <c r="AG38" s="7"/>
      <c r="AH38" s="6" t="str">
        <f>IF(AG38="","",AG38*2)</f>
        <v/>
      </c>
      <c r="AI38" s="7"/>
      <c r="AJ38" s="6" t="str">
        <f>IF(AI38="","",AI38*2)</f>
        <v/>
      </c>
      <c r="AK38" s="7"/>
      <c r="AL38" s="6" t="str">
        <f>IF(AK38="","",AK38*2)</f>
        <v/>
      </c>
      <c r="AM38" s="7"/>
      <c r="AN38" s="6" t="str">
        <f>IF(AM38="","",AM38*2)</f>
        <v/>
      </c>
      <c r="AO38" s="7"/>
      <c r="AP38" s="6" t="str">
        <f>IF(AO38="","",AO38*2)</f>
        <v/>
      </c>
      <c r="AQ38" s="10">
        <f>G38+I38+K38+M38+O38+Q38+S38+U38+W38+Y38+AA38+AC38+AE38+AG38+AI38+AK38+AM38+AO38</f>
        <v>1</v>
      </c>
    </row>
    <row r="39" spans="1:43" ht="33.75" customHeight="1">
      <c r="A39" s="19" t="s">
        <v>43</v>
      </c>
      <c r="B39" s="19" t="s">
        <v>133</v>
      </c>
      <c r="C39" s="20" t="s">
        <v>134</v>
      </c>
      <c r="D39" s="9" t="s">
        <v>135</v>
      </c>
      <c r="E39" s="9" t="s">
        <v>31</v>
      </c>
      <c r="F39" s="8" t="str">
        <f>IFERROR(IF(OR(D39="Adicionar",D39="Digite/Selecione o bairro"),"",VLOOKUP(D39,Gabarito!$A$1:$B$1006,2,0)),"Consulte a aba Gabarito")</f>
        <v>Oeste</v>
      </c>
      <c r="G39" s="7"/>
      <c r="H39" s="6" t="str">
        <f>IF(G39="","",G39*2)</f>
        <v/>
      </c>
      <c r="I39" s="7"/>
      <c r="J39" s="6" t="str">
        <f>IF(I39="","",I39*2)</f>
        <v/>
      </c>
      <c r="K39" s="7">
        <v>1</v>
      </c>
      <c r="L39" s="6">
        <f>IF(K39="","",K39*2)</f>
        <v>2</v>
      </c>
      <c r="M39" s="7"/>
      <c r="N39" s="6" t="str">
        <f>IF(M39="","",M39*2)</f>
        <v/>
      </c>
      <c r="O39" s="7"/>
      <c r="P39" s="6" t="str">
        <f>IF(O39="","",O39*2)</f>
        <v/>
      </c>
      <c r="Q39" s="7"/>
      <c r="R39" s="6" t="str">
        <f>IF(Q39="","",Q39*2)</f>
        <v/>
      </c>
      <c r="S39" s="7"/>
      <c r="T39" s="6" t="str">
        <f>IF(S39="","",S39*2)</f>
        <v/>
      </c>
      <c r="U39" s="7"/>
      <c r="V39" s="6" t="str">
        <f>IF(U39="","",U39*2)</f>
        <v/>
      </c>
      <c r="W39" s="7"/>
      <c r="X39" s="6" t="str">
        <f>IF(W39="","",W39*2)</f>
        <v/>
      </c>
      <c r="Y39" s="7"/>
      <c r="Z39" s="6" t="str">
        <f>IF(Y39="","",Y39*2)</f>
        <v/>
      </c>
      <c r="AA39" s="7">
        <v>1</v>
      </c>
      <c r="AB39" s="6">
        <f>IF(AA39="","",AA39*2)</f>
        <v>2</v>
      </c>
      <c r="AC39" s="7"/>
      <c r="AD39" s="6" t="str">
        <f>IF(AC39="","",AC39*2)</f>
        <v/>
      </c>
      <c r="AE39" s="7"/>
      <c r="AF39" s="6" t="str">
        <f>IF(AE39="","",AE39*2)</f>
        <v/>
      </c>
      <c r="AG39" s="7"/>
      <c r="AH39" s="6" t="str">
        <f>IF(AG39="","",AG39*2)</f>
        <v/>
      </c>
      <c r="AI39" s="7"/>
      <c r="AJ39" s="6" t="str">
        <f>IF(AI39="","",AI39*2)</f>
        <v/>
      </c>
      <c r="AK39" s="7"/>
      <c r="AL39" s="6" t="str">
        <f>IF(AK39="","",AK39*2)</f>
        <v/>
      </c>
      <c r="AM39" s="7"/>
      <c r="AN39" s="6" t="str">
        <f>IF(AM39="","",AM39*2)</f>
        <v/>
      </c>
      <c r="AO39" s="7"/>
      <c r="AP39" s="6" t="str">
        <f>IF(AO39="","",AO39*2)</f>
        <v/>
      </c>
      <c r="AQ39" s="10">
        <f>G39+I39+K39+M39+O39+Q39+S39+U39+W39+Y39+AA39+AC39+AE39+AG39+AI39+AK39+AM39+AO39</f>
        <v>2</v>
      </c>
    </row>
    <row r="40" spans="1:43" ht="33.75" customHeight="1">
      <c r="A40" s="19" t="s">
        <v>43</v>
      </c>
      <c r="B40" s="19" t="s">
        <v>136</v>
      </c>
      <c r="C40" s="20" t="s">
        <v>137</v>
      </c>
      <c r="D40" s="9" t="s">
        <v>125</v>
      </c>
      <c r="E40" s="9" t="s">
        <v>31</v>
      </c>
      <c r="F40" s="8" t="str">
        <f>IFERROR(IF(OR(D40="Adicionar",D40="Digite/Selecione o bairro"),"",VLOOKUP(D40,Gabarito!$A$1:$B$1006,2,0)),"Consulte a aba Gabarito")</f>
        <v>Oeste</v>
      </c>
      <c r="G40" s="7"/>
      <c r="H40" s="6" t="str">
        <f>IF(G40="","",G40*2)</f>
        <v/>
      </c>
      <c r="I40" s="7"/>
      <c r="J40" s="6" t="str">
        <f>IF(I40="","",I40*2)</f>
        <v/>
      </c>
      <c r="K40" s="7"/>
      <c r="L40" s="6" t="str">
        <f>IF(K40="","",K40*2)</f>
        <v/>
      </c>
      <c r="M40" s="7"/>
      <c r="N40" s="6" t="str">
        <f>IF(M40="","",M40*2)</f>
        <v/>
      </c>
      <c r="O40" s="7"/>
      <c r="P40" s="6" t="str">
        <f>IF(O40="","",O40*2)</f>
        <v/>
      </c>
      <c r="Q40" s="7"/>
      <c r="R40" s="6" t="str">
        <f>IF(Q40="","",Q40*2)</f>
        <v/>
      </c>
      <c r="S40" s="7"/>
      <c r="T40" s="6" t="str">
        <f>IF(S40="","",S40*2)</f>
        <v/>
      </c>
      <c r="U40" s="7"/>
      <c r="V40" s="6" t="str">
        <f>IF(U40="","",U40*2)</f>
        <v/>
      </c>
      <c r="W40" s="7"/>
      <c r="X40" s="6" t="str">
        <f>IF(W40="","",W40*2)</f>
        <v/>
      </c>
      <c r="Y40" s="7"/>
      <c r="Z40" s="6" t="str">
        <f>IF(Y40="","",Y40*2)</f>
        <v/>
      </c>
      <c r="AA40" s="7">
        <v>1</v>
      </c>
      <c r="AB40" s="6">
        <f>IF(AA40="","",AA40*2)</f>
        <v>2</v>
      </c>
      <c r="AC40" s="7"/>
      <c r="AD40" s="6" t="str">
        <f>IF(AC40="","",AC40*2)</f>
        <v/>
      </c>
      <c r="AE40" s="7"/>
      <c r="AF40" s="6" t="str">
        <f>IF(AE40="","",AE40*2)</f>
        <v/>
      </c>
      <c r="AG40" s="7"/>
      <c r="AH40" s="6" t="str">
        <f>IF(AG40="","",AG40*2)</f>
        <v/>
      </c>
      <c r="AI40" s="7"/>
      <c r="AJ40" s="6" t="str">
        <f>IF(AI40="","",AI40*2)</f>
        <v/>
      </c>
      <c r="AK40" s="7"/>
      <c r="AL40" s="6" t="str">
        <f>IF(AK40="","",AK40*2)</f>
        <v/>
      </c>
      <c r="AM40" s="7"/>
      <c r="AN40" s="6" t="str">
        <f>IF(AM40="","",AM40*2)</f>
        <v/>
      </c>
      <c r="AO40" s="7"/>
      <c r="AP40" s="6" t="str">
        <f>IF(AO40="","",AO40*2)</f>
        <v/>
      </c>
      <c r="AQ40" s="10">
        <f>G40+I40+K40+M40+O40+Q40+S40+U40+W40+Y40+AA40+AC40+AE40+AG40+AI40+AK40+AM40+AO40</f>
        <v>1</v>
      </c>
    </row>
    <row r="41" spans="1:43" ht="33.75" customHeight="1">
      <c r="A41" s="19" t="s">
        <v>43</v>
      </c>
      <c r="B41" s="19" t="s">
        <v>138</v>
      </c>
      <c r="C41" s="20" t="s">
        <v>139</v>
      </c>
      <c r="D41" s="9" t="s">
        <v>140</v>
      </c>
      <c r="E41" s="9" t="s">
        <v>31</v>
      </c>
      <c r="F41" s="8" t="str">
        <f>IFERROR(IF(OR(D41="Adicionar",D41="Digite/Selecione o bairro"),"",VLOOKUP(D41,Gabarito!$A$1:$B$1006,2,0)),"Consulte a aba Gabarito")</f>
        <v>Oeste</v>
      </c>
      <c r="G41" s="7"/>
      <c r="H41" s="6" t="str">
        <f>IF(G41="","",G41*2)</f>
        <v/>
      </c>
      <c r="I41" s="7"/>
      <c r="J41" s="6" t="str">
        <f>IF(I41="","",I41*2)</f>
        <v/>
      </c>
      <c r="K41" s="7"/>
      <c r="L41" s="6" t="str">
        <f>IF(K41="","",K41*2)</f>
        <v/>
      </c>
      <c r="M41" s="7"/>
      <c r="N41" s="6" t="str">
        <f>IF(M41="","",M41*2)</f>
        <v/>
      </c>
      <c r="O41" s="7"/>
      <c r="P41" s="6" t="str">
        <f>IF(O41="","",O41*2)</f>
        <v/>
      </c>
      <c r="Q41" s="7"/>
      <c r="R41" s="6" t="str">
        <f>IF(Q41="","",Q41*2)</f>
        <v/>
      </c>
      <c r="S41" s="7"/>
      <c r="T41" s="6" t="str">
        <f>IF(S41="","",S41*2)</f>
        <v/>
      </c>
      <c r="U41" s="7"/>
      <c r="V41" s="6" t="str">
        <f>IF(U41="","",U41*2)</f>
        <v/>
      </c>
      <c r="W41" s="7"/>
      <c r="X41" s="6" t="str">
        <f>IF(W41="","",W41*2)</f>
        <v/>
      </c>
      <c r="Y41" s="7"/>
      <c r="Z41" s="6" t="str">
        <f>IF(Y41="","",Y41*2)</f>
        <v/>
      </c>
      <c r="AA41" s="7">
        <v>2</v>
      </c>
      <c r="AB41" s="6">
        <f>IF(AA41="","",AA41*2)</f>
        <v>4</v>
      </c>
      <c r="AC41" s="7"/>
      <c r="AD41" s="6" t="str">
        <f>IF(AC41="","",AC41*2)</f>
        <v/>
      </c>
      <c r="AE41" s="7"/>
      <c r="AF41" s="6" t="str">
        <f>IF(AE41="","",AE41*2)</f>
        <v/>
      </c>
      <c r="AG41" s="7"/>
      <c r="AH41" s="6" t="str">
        <f>IF(AG41="","",AG41*2)</f>
        <v/>
      </c>
      <c r="AI41" s="7"/>
      <c r="AJ41" s="6" t="str">
        <f>IF(AI41="","",AI41*2)</f>
        <v/>
      </c>
      <c r="AK41" s="7"/>
      <c r="AL41" s="6" t="str">
        <f>IF(AK41="","",AK41*2)</f>
        <v/>
      </c>
      <c r="AM41" s="7"/>
      <c r="AN41" s="6" t="str">
        <f>IF(AM41="","",AM41*2)</f>
        <v/>
      </c>
      <c r="AO41" s="7"/>
      <c r="AP41" s="6" t="str">
        <f>IF(AO41="","",AO41*2)</f>
        <v/>
      </c>
      <c r="AQ41" s="10">
        <f>G41+I41+K41+M41+O41+Q41+S41+U41+W41+Y41+AA41+AC41+AE41+AG41+AI41+AK41+AM41+AO41</f>
        <v>2</v>
      </c>
    </row>
    <row r="42" spans="1:43" ht="33.75" customHeight="1">
      <c r="A42" s="19" t="s">
        <v>43</v>
      </c>
      <c r="B42" s="19" t="s">
        <v>141</v>
      </c>
      <c r="C42" s="20" t="s">
        <v>142</v>
      </c>
      <c r="D42" s="9" t="s">
        <v>143</v>
      </c>
      <c r="E42" s="9" t="s">
        <v>31</v>
      </c>
      <c r="F42" s="8" t="str">
        <f>IFERROR(IF(OR(D42="Adicionar",D42="Digite/Selecione o bairro"),"",VLOOKUP(D42,Gabarito!$A$1:$B$1006,2,0)),"Consulte a aba Gabarito")</f>
        <v>Oeste</v>
      </c>
      <c r="G42" s="7"/>
      <c r="H42" s="6" t="str">
        <f>IF(G42="","",G42*2)</f>
        <v/>
      </c>
      <c r="I42" s="7"/>
      <c r="J42" s="6" t="str">
        <f>IF(I42="","",I42*2)</f>
        <v/>
      </c>
      <c r="K42" s="7"/>
      <c r="L42" s="6" t="str">
        <f>IF(K42="","",K42*2)</f>
        <v/>
      </c>
      <c r="M42" s="7"/>
      <c r="N42" s="6" t="str">
        <f>IF(M42="","",M42*2)</f>
        <v/>
      </c>
      <c r="O42" s="7"/>
      <c r="P42" s="6" t="str">
        <f>IF(O42="","",O42*2)</f>
        <v/>
      </c>
      <c r="Q42" s="7"/>
      <c r="R42" s="6" t="str">
        <f>IF(Q42="","",Q42*2)</f>
        <v/>
      </c>
      <c r="S42" s="7"/>
      <c r="T42" s="6" t="str">
        <f>IF(S42="","",S42*2)</f>
        <v/>
      </c>
      <c r="U42" s="7"/>
      <c r="V42" s="6" t="str">
        <f>IF(U42="","",U42*2)</f>
        <v/>
      </c>
      <c r="W42" s="7"/>
      <c r="X42" s="6" t="str">
        <f>IF(W42="","",W42*2)</f>
        <v/>
      </c>
      <c r="Y42" s="7"/>
      <c r="Z42" s="6" t="str">
        <f>IF(Y42="","",Y42*2)</f>
        <v/>
      </c>
      <c r="AA42" s="7">
        <v>1</v>
      </c>
      <c r="AB42" s="6">
        <f>IF(AA42="","",AA42*2)</f>
        <v>2</v>
      </c>
      <c r="AC42" s="7"/>
      <c r="AD42" s="6" t="str">
        <f>IF(AC42="","",AC42*2)</f>
        <v/>
      </c>
      <c r="AE42" s="7">
        <v>1</v>
      </c>
      <c r="AF42" s="6">
        <f>IF(AE42="","",AE42*2)</f>
        <v>2</v>
      </c>
      <c r="AG42" s="7"/>
      <c r="AH42" s="6" t="str">
        <f>IF(AG42="","",AG42*2)</f>
        <v/>
      </c>
      <c r="AI42" s="7"/>
      <c r="AJ42" s="6" t="str">
        <f>IF(AI42="","",AI42*2)</f>
        <v/>
      </c>
      <c r="AK42" s="7"/>
      <c r="AL42" s="6" t="str">
        <f>IF(AK42="","",AK42*2)</f>
        <v/>
      </c>
      <c r="AM42" s="7"/>
      <c r="AN42" s="6" t="str">
        <f>IF(AM42="","",AM42*2)</f>
        <v/>
      </c>
      <c r="AO42" s="7"/>
      <c r="AP42" s="6" t="str">
        <f>IF(AO42="","",AO42*2)</f>
        <v/>
      </c>
      <c r="AQ42" s="10">
        <f>G42+I42+K42+M42+O42+Q42+S42+U42+W42+Y42+AA42+AC42+AE42+AG42+AI42+AK42+AM42+AO42</f>
        <v>2</v>
      </c>
    </row>
    <row r="43" spans="1:43" ht="33.75" customHeight="1">
      <c r="A43" s="19" t="s">
        <v>43</v>
      </c>
      <c r="B43" s="19" t="s">
        <v>144</v>
      </c>
      <c r="C43" s="20" t="s">
        <v>145</v>
      </c>
      <c r="D43" s="9" t="s">
        <v>146</v>
      </c>
      <c r="E43" s="9" t="s">
        <v>31</v>
      </c>
      <c r="F43" s="8" t="str">
        <f>IFERROR(IF(OR(D43="Adicionar",D43="Digite/Selecione o bairro"),"",VLOOKUP(D43,Gabarito!$A$1:$B$1006,2,0)),"Consulte a aba Gabarito")</f>
        <v>Oeste</v>
      </c>
      <c r="G43" s="7"/>
      <c r="H43" s="6" t="str">
        <f>IF(G43="","",G43*2)</f>
        <v/>
      </c>
      <c r="I43" s="7"/>
      <c r="J43" s="6" t="str">
        <f>IF(I43="","",I43*2)</f>
        <v/>
      </c>
      <c r="K43" s="7"/>
      <c r="L43" s="6" t="str">
        <f>IF(K43="","",K43*2)</f>
        <v/>
      </c>
      <c r="M43" s="7"/>
      <c r="N43" s="6" t="str">
        <f>IF(M43="","",M43*2)</f>
        <v/>
      </c>
      <c r="O43" s="7"/>
      <c r="P43" s="6" t="str">
        <f>IF(O43="","",O43*2)</f>
        <v/>
      </c>
      <c r="Q43" s="7"/>
      <c r="R43" s="6" t="str">
        <f>IF(Q43="","",Q43*2)</f>
        <v/>
      </c>
      <c r="S43" s="7"/>
      <c r="T43" s="6" t="str">
        <f>IF(S43="","",S43*2)</f>
        <v/>
      </c>
      <c r="U43" s="7"/>
      <c r="V43" s="6" t="str">
        <f>IF(U43="","",U43*2)</f>
        <v/>
      </c>
      <c r="W43" s="7"/>
      <c r="X43" s="6" t="str">
        <f>IF(W43="","",W43*2)</f>
        <v/>
      </c>
      <c r="Y43" s="7">
        <v>2</v>
      </c>
      <c r="Z43" s="6">
        <f>IF(Y43="","",Y43*2)</f>
        <v>4</v>
      </c>
      <c r="AA43" s="7"/>
      <c r="AB43" s="6" t="str">
        <f>IF(AA43="","",AA43*2)</f>
        <v/>
      </c>
      <c r="AC43" s="7"/>
      <c r="AD43" s="6" t="str">
        <f>IF(AC43="","",AC43*2)</f>
        <v/>
      </c>
      <c r="AE43" s="7"/>
      <c r="AF43" s="6" t="str">
        <f>IF(AE43="","",AE43*2)</f>
        <v/>
      </c>
      <c r="AG43" s="7"/>
      <c r="AH43" s="6" t="str">
        <f>IF(AG43="","",AG43*2)</f>
        <v/>
      </c>
      <c r="AI43" s="7"/>
      <c r="AJ43" s="6" t="str">
        <f>IF(AI43="","",AI43*2)</f>
        <v/>
      </c>
      <c r="AK43" s="7"/>
      <c r="AL43" s="6" t="str">
        <f>IF(AK43="","",AK43*2)</f>
        <v/>
      </c>
      <c r="AM43" s="7"/>
      <c r="AN43" s="6" t="str">
        <f>IF(AM43="","",AM43*2)</f>
        <v/>
      </c>
      <c r="AO43" s="7"/>
      <c r="AP43" s="6" t="str">
        <f>IF(AO43="","",AO43*2)</f>
        <v/>
      </c>
      <c r="AQ43" s="10">
        <f>G43+I43+K43+M43+O43+Q43+S43+U43+W43+Y43+AA43+AC43+AE43+AG43+AI43+AK43+AM43+AO43</f>
        <v>2</v>
      </c>
    </row>
    <row r="44" spans="1:43" ht="33.75" customHeight="1">
      <c r="A44" s="19" t="s">
        <v>43</v>
      </c>
      <c r="B44" s="19" t="s">
        <v>147</v>
      </c>
      <c r="C44" s="20" t="s">
        <v>148</v>
      </c>
      <c r="D44" s="9" t="s">
        <v>60</v>
      </c>
      <c r="E44" s="9" t="s">
        <v>31</v>
      </c>
      <c r="F44" s="8" t="str">
        <f>IFERROR(IF(OR(D44="Adicionar",D44="Digite/Selecione o bairro"),"",VLOOKUP(D44,Gabarito!$A$1:$B$1006,2,0)),"Consulte a aba Gabarito")</f>
        <v>Oeste</v>
      </c>
      <c r="G44" s="7"/>
      <c r="H44" s="6" t="str">
        <f>IF(G44="","",G44*2)</f>
        <v/>
      </c>
      <c r="I44" s="7"/>
      <c r="J44" s="6" t="str">
        <f>IF(I44="","",I44*2)</f>
        <v/>
      </c>
      <c r="K44" s="7"/>
      <c r="L44" s="6" t="str">
        <f>IF(K44="","",K44*2)</f>
        <v/>
      </c>
      <c r="M44" s="7"/>
      <c r="N44" s="6" t="str">
        <f>IF(M44="","",M44*2)</f>
        <v/>
      </c>
      <c r="O44" s="7"/>
      <c r="P44" s="6" t="str">
        <f>IF(O44="","",O44*2)</f>
        <v/>
      </c>
      <c r="Q44" s="7"/>
      <c r="R44" s="6" t="str">
        <f>IF(Q44="","",Q44*2)</f>
        <v/>
      </c>
      <c r="S44" s="7"/>
      <c r="T44" s="6" t="str">
        <f>IF(S44="","",S44*2)</f>
        <v/>
      </c>
      <c r="U44" s="7">
        <v>2</v>
      </c>
      <c r="V44" s="6">
        <f>IF(U44="","",U44*2)</f>
        <v>4</v>
      </c>
      <c r="W44" s="7"/>
      <c r="X44" s="6" t="str">
        <f>IF(W44="","",W44*2)</f>
        <v/>
      </c>
      <c r="Y44" s="7"/>
      <c r="Z44" s="6" t="str">
        <f>IF(Y44="","",Y44*2)</f>
        <v/>
      </c>
      <c r="AA44" s="7"/>
      <c r="AB44" s="6" t="str">
        <f>IF(AA44="","",AA44*2)</f>
        <v/>
      </c>
      <c r="AC44" s="7"/>
      <c r="AD44" s="6" t="str">
        <f>IF(AC44="","",AC44*2)</f>
        <v/>
      </c>
      <c r="AE44" s="7"/>
      <c r="AF44" s="6" t="str">
        <f>IF(AE44="","",AE44*2)</f>
        <v/>
      </c>
      <c r="AG44" s="7"/>
      <c r="AH44" s="6" t="str">
        <f>IF(AG44="","",AG44*2)</f>
        <v/>
      </c>
      <c r="AI44" s="7"/>
      <c r="AJ44" s="6" t="str">
        <f>IF(AI44="","",AI44*2)</f>
        <v/>
      </c>
      <c r="AK44" s="7"/>
      <c r="AL44" s="6" t="str">
        <f>IF(AK44="","",AK44*2)</f>
        <v/>
      </c>
      <c r="AM44" s="7"/>
      <c r="AN44" s="6" t="str">
        <f>IF(AM44="","",AM44*2)</f>
        <v/>
      </c>
      <c r="AO44" s="7"/>
      <c r="AP44" s="6" t="str">
        <f>IF(AO44="","",AO44*2)</f>
        <v/>
      </c>
      <c r="AQ44" s="10">
        <f>G44+I44+K44+M44+O44+Q44+S44+U44+W44+Y44+AA44+AC44+AE44+AG44+AI44+AK44+AM44+AO44</f>
        <v>2</v>
      </c>
    </row>
    <row r="45" spans="1:43" ht="33.75" customHeight="1">
      <c r="A45" s="19" t="s">
        <v>43</v>
      </c>
      <c r="B45" s="19" t="s">
        <v>149</v>
      </c>
      <c r="C45" s="20" t="s">
        <v>150</v>
      </c>
      <c r="D45" s="9" t="s">
        <v>151</v>
      </c>
      <c r="E45" s="9" t="s">
        <v>31</v>
      </c>
      <c r="F45" s="8" t="str">
        <f>IFERROR(IF(OR(D45="Adicionar",D45="Digite/Selecione o bairro"),"",VLOOKUP(D45,Gabarito!$A$1:$B$1006,2,0)),"Consulte a aba Gabarito")</f>
        <v>Oeste</v>
      </c>
      <c r="G45" s="7"/>
      <c r="H45" s="6" t="str">
        <f>IF(G45="","",G45*2)</f>
        <v/>
      </c>
      <c r="I45" s="7"/>
      <c r="J45" s="6" t="str">
        <f>IF(I45="","",I45*2)</f>
        <v/>
      </c>
      <c r="K45" s="7"/>
      <c r="L45" s="6" t="str">
        <f>IF(K45="","",K45*2)</f>
        <v/>
      </c>
      <c r="M45" s="7"/>
      <c r="N45" s="6" t="str">
        <f>IF(M45="","",M45*2)</f>
        <v/>
      </c>
      <c r="O45" s="7"/>
      <c r="P45" s="6" t="str">
        <f>IF(O45="","",O45*2)</f>
        <v/>
      </c>
      <c r="Q45" s="7"/>
      <c r="R45" s="6" t="str">
        <f>IF(Q45="","",Q45*2)</f>
        <v/>
      </c>
      <c r="S45" s="7"/>
      <c r="T45" s="6" t="str">
        <f>IF(S45="","",S45*2)</f>
        <v/>
      </c>
      <c r="U45" s="7"/>
      <c r="V45" s="6" t="str">
        <f>IF(U45="","",U45*2)</f>
        <v/>
      </c>
      <c r="W45" s="7"/>
      <c r="X45" s="6" t="str">
        <f>IF(W45="","",W45*2)</f>
        <v/>
      </c>
      <c r="Y45" s="7"/>
      <c r="Z45" s="6" t="str">
        <f>IF(Y45="","",Y45*2)</f>
        <v/>
      </c>
      <c r="AA45" s="7">
        <v>2</v>
      </c>
      <c r="AB45" s="6">
        <f>IF(AA45="","",AA45*2)</f>
        <v>4</v>
      </c>
      <c r="AC45" s="7"/>
      <c r="AD45" s="6" t="str">
        <f>IF(AC45="","",AC45*2)</f>
        <v/>
      </c>
      <c r="AE45" s="7"/>
      <c r="AF45" s="6" t="str">
        <f>IF(AE45="","",AE45*2)</f>
        <v/>
      </c>
      <c r="AG45" s="7"/>
      <c r="AH45" s="6" t="str">
        <f>IF(AG45="","",AG45*2)</f>
        <v/>
      </c>
      <c r="AI45" s="7"/>
      <c r="AJ45" s="6" t="str">
        <f>IF(AI45="","",AI45*2)</f>
        <v/>
      </c>
      <c r="AK45" s="7"/>
      <c r="AL45" s="6" t="str">
        <f>IF(AK45="","",AK45*2)</f>
        <v/>
      </c>
      <c r="AM45" s="7"/>
      <c r="AN45" s="6" t="str">
        <f>IF(AM45="","",AM45*2)</f>
        <v/>
      </c>
      <c r="AO45" s="7"/>
      <c r="AP45" s="6" t="str">
        <f>IF(AO45="","",AO45*2)</f>
        <v/>
      </c>
      <c r="AQ45" s="10">
        <f>G45+I45+K45+M45+O45+Q45+S45+U45+W45+Y45+AA45+AC45+AE45+AG45+AI45+AK45+AM45+AO45</f>
        <v>2</v>
      </c>
    </row>
    <row r="46" spans="1:43" ht="33.75" customHeight="1">
      <c r="A46" s="19" t="s">
        <v>43</v>
      </c>
      <c r="B46" s="19" t="s">
        <v>152</v>
      </c>
      <c r="C46" s="20" t="s">
        <v>153</v>
      </c>
      <c r="D46" s="9" t="s">
        <v>125</v>
      </c>
      <c r="E46" s="9" t="s">
        <v>31</v>
      </c>
      <c r="F46" s="8" t="str">
        <f>IFERROR(IF(OR(D46="Adicionar",D46="Digite/Selecione o bairro"),"",VLOOKUP(D46,Gabarito!$A$1:$B$1006,2,0)),"Consulte a aba Gabarito")</f>
        <v>Oeste</v>
      </c>
      <c r="G46" s="7"/>
      <c r="H46" s="6" t="str">
        <f>IF(G46="","",G46*2)</f>
        <v/>
      </c>
      <c r="I46" s="7"/>
      <c r="J46" s="6" t="str">
        <f>IF(I46="","",I46*2)</f>
        <v/>
      </c>
      <c r="K46" s="7"/>
      <c r="L46" s="6" t="str">
        <f>IF(K46="","",K46*2)</f>
        <v/>
      </c>
      <c r="M46" s="7"/>
      <c r="N46" s="6" t="str">
        <f>IF(M46="","",M46*2)</f>
        <v/>
      </c>
      <c r="O46" s="7"/>
      <c r="P46" s="6" t="str">
        <f>IF(O46="","",O46*2)</f>
        <v/>
      </c>
      <c r="Q46" s="7"/>
      <c r="R46" s="6" t="str">
        <f>IF(Q46="","",Q46*2)</f>
        <v/>
      </c>
      <c r="S46" s="7"/>
      <c r="T46" s="6" t="str">
        <f>IF(S46="","",S46*2)</f>
        <v/>
      </c>
      <c r="U46" s="7"/>
      <c r="V46" s="6" t="str">
        <f>IF(U46="","",U46*2)</f>
        <v/>
      </c>
      <c r="W46" s="7"/>
      <c r="X46" s="6" t="str">
        <f>IF(W46="","",W46*2)</f>
        <v/>
      </c>
      <c r="Y46" s="7"/>
      <c r="Z46" s="6" t="str">
        <f>IF(Y46="","",Y46*2)</f>
        <v/>
      </c>
      <c r="AA46" s="7">
        <v>2</v>
      </c>
      <c r="AB46" s="6">
        <f>IF(AA46="","",AA46*2)</f>
        <v>4</v>
      </c>
      <c r="AC46" s="7"/>
      <c r="AD46" s="6" t="str">
        <f>IF(AC46="","",AC46*2)</f>
        <v/>
      </c>
      <c r="AE46" s="7"/>
      <c r="AF46" s="6" t="str">
        <f>IF(AE46="","",AE46*2)</f>
        <v/>
      </c>
      <c r="AG46" s="7"/>
      <c r="AH46" s="6" t="str">
        <f>IF(AG46="","",AG46*2)</f>
        <v/>
      </c>
      <c r="AI46" s="7"/>
      <c r="AJ46" s="6" t="str">
        <f>IF(AI46="","",AI46*2)</f>
        <v/>
      </c>
      <c r="AK46" s="7"/>
      <c r="AL46" s="6" t="str">
        <f>IF(AK46="","",AK46*2)</f>
        <v/>
      </c>
      <c r="AM46" s="7"/>
      <c r="AN46" s="6" t="str">
        <f>IF(AM46="","",AM46*2)</f>
        <v/>
      </c>
      <c r="AO46" s="7"/>
      <c r="AP46" s="6" t="str">
        <f>IF(AO46="","",AO46*2)</f>
        <v/>
      </c>
      <c r="AQ46" s="10">
        <f>G46+I46+K46+M46+O46+Q46+S46+U46+W46+Y46+AA46+AC46+AE46+AG46+AI46+AK46+AM46+AO46</f>
        <v>2</v>
      </c>
    </row>
    <row r="47" spans="1:43" ht="33.75" customHeight="1">
      <c r="A47" s="19" t="s">
        <v>43</v>
      </c>
      <c r="B47" s="19" t="s">
        <v>154</v>
      </c>
      <c r="C47" s="20" t="s">
        <v>155</v>
      </c>
      <c r="D47" s="9" t="s">
        <v>156</v>
      </c>
      <c r="E47" s="9" t="s">
        <v>31</v>
      </c>
      <c r="F47" s="8" t="str">
        <f>IFERROR(IF(OR(D47="Adicionar",D47="Digite/Selecione o bairro"),"",VLOOKUP(D47,Gabarito!$A$1:$B$1006,2,0)),"Consulte a aba Gabarito")</f>
        <v>Oeste</v>
      </c>
      <c r="G47" s="7"/>
      <c r="H47" s="6" t="str">
        <f>IF(G47="","",G47*2)</f>
        <v/>
      </c>
      <c r="I47" s="7"/>
      <c r="J47" s="6" t="str">
        <f>IF(I47="","",I47*2)</f>
        <v/>
      </c>
      <c r="K47" s="7"/>
      <c r="L47" s="6" t="str">
        <f>IF(K47="","",K47*2)</f>
        <v/>
      </c>
      <c r="M47" s="7"/>
      <c r="N47" s="6" t="str">
        <f>IF(M47="","",M47*2)</f>
        <v/>
      </c>
      <c r="O47" s="7"/>
      <c r="P47" s="6" t="str">
        <f>IF(O47="","",O47*2)</f>
        <v/>
      </c>
      <c r="Q47" s="7"/>
      <c r="R47" s="6" t="str">
        <f>IF(Q47="","",Q47*2)</f>
        <v/>
      </c>
      <c r="S47" s="7"/>
      <c r="T47" s="6" t="str">
        <f>IF(S47="","",S47*2)</f>
        <v/>
      </c>
      <c r="U47" s="7"/>
      <c r="V47" s="6" t="str">
        <f>IF(U47="","",U47*2)</f>
        <v/>
      </c>
      <c r="W47" s="7"/>
      <c r="X47" s="6" t="str">
        <f>IF(W47="","",W47*2)</f>
        <v/>
      </c>
      <c r="Y47" s="7"/>
      <c r="Z47" s="6" t="str">
        <f>IF(Y47="","",Y47*2)</f>
        <v/>
      </c>
      <c r="AA47" s="7">
        <v>2</v>
      </c>
      <c r="AB47" s="6">
        <f>IF(AA47="","",AA47*2)</f>
        <v>4</v>
      </c>
      <c r="AC47" s="7"/>
      <c r="AD47" s="6" t="str">
        <f>IF(AC47="","",AC47*2)</f>
        <v/>
      </c>
      <c r="AE47" s="7"/>
      <c r="AF47" s="6" t="str">
        <f>IF(AE47="","",AE47*2)</f>
        <v/>
      </c>
      <c r="AG47" s="7"/>
      <c r="AH47" s="6" t="str">
        <f>IF(AG47="","",AG47*2)</f>
        <v/>
      </c>
      <c r="AI47" s="7"/>
      <c r="AJ47" s="6" t="str">
        <f>IF(AI47="","",AI47*2)</f>
        <v/>
      </c>
      <c r="AK47" s="7"/>
      <c r="AL47" s="6" t="str">
        <f>IF(AK47="","",AK47*2)</f>
        <v/>
      </c>
      <c r="AM47" s="7"/>
      <c r="AN47" s="6" t="str">
        <f>IF(AM47="","",AM47*2)</f>
        <v/>
      </c>
      <c r="AO47" s="7"/>
      <c r="AP47" s="6" t="str">
        <f>IF(AO47="","",AO47*2)</f>
        <v/>
      </c>
      <c r="AQ47" s="10">
        <f>G47+I47+K47+M47+O47+Q47+S47+U47+W47+Y47+AA47+AC47+AE47+AG47+AI47+AK47+AM47+AO47</f>
        <v>2</v>
      </c>
    </row>
    <row r="48" spans="1:43" ht="33.75" customHeight="1">
      <c r="A48" s="19" t="s">
        <v>43</v>
      </c>
      <c r="B48" s="19" t="s">
        <v>157</v>
      </c>
      <c r="C48" s="20" t="s">
        <v>158</v>
      </c>
      <c r="D48" s="9" t="s">
        <v>159</v>
      </c>
      <c r="E48" s="9" t="s">
        <v>31</v>
      </c>
      <c r="F48" s="8" t="str">
        <f>IFERROR(IF(OR(D48="Adicionar",D48="Digite/Selecione o bairro"),"",VLOOKUP(D48,Gabarito!$A$1:$B$1006,2,0)),"Consulte a aba Gabarito")</f>
        <v>Oeste</v>
      </c>
      <c r="G48" s="7"/>
      <c r="H48" s="6" t="str">
        <f>IF(G48="","",G48*2)</f>
        <v/>
      </c>
      <c r="I48" s="7"/>
      <c r="J48" s="6" t="str">
        <f>IF(I48="","",I48*2)</f>
        <v/>
      </c>
      <c r="K48" s="7"/>
      <c r="L48" s="6" t="str">
        <f>IF(K48="","",K48*2)</f>
        <v/>
      </c>
      <c r="M48" s="7"/>
      <c r="N48" s="6" t="str">
        <f>IF(M48="","",M48*2)</f>
        <v/>
      </c>
      <c r="O48" s="7"/>
      <c r="P48" s="6" t="str">
        <f>IF(O48="","",O48*2)</f>
        <v/>
      </c>
      <c r="Q48" s="7"/>
      <c r="R48" s="6" t="str">
        <f>IF(Q48="","",Q48*2)</f>
        <v/>
      </c>
      <c r="S48" s="7"/>
      <c r="T48" s="6" t="str">
        <f>IF(S48="","",S48*2)</f>
        <v/>
      </c>
      <c r="U48" s="7"/>
      <c r="V48" s="6" t="str">
        <f>IF(U48="","",U48*2)</f>
        <v/>
      </c>
      <c r="W48" s="7"/>
      <c r="X48" s="6" t="str">
        <f>IF(W48="","",W48*2)</f>
        <v/>
      </c>
      <c r="Y48" s="7"/>
      <c r="Z48" s="6" t="str">
        <f>IF(Y48="","",Y48*2)</f>
        <v/>
      </c>
      <c r="AA48" s="7">
        <v>2</v>
      </c>
      <c r="AB48" s="6">
        <f>IF(AA48="","",AA48*2)</f>
        <v>4</v>
      </c>
      <c r="AC48" s="7"/>
      <c r="AD48" s="6" t="str">
        <f>IF(AC48="","",AC48*2)</f>
        <v/>
      </c>
      <c r="AE48" s="7"/>
      <c r="AF48" s="6" t="str">
        <f>IF(AE48="","",AE48*2)</f>
        <v/>
      </c>
      <c r="AG48" s="7"/>
      <c r="AH48" s="6" t="str">
        <f>IF(AG48="","",AG48*2)</f>
        <v/>
      </c>
      <c r="AI48" s="7"/>
      <c r="AJ48" s="6" t="str">
        <f>IF(AI48="","",AI48*2)</f>
        <v/>
      </c>
      <c r="AK48" s="7"/>
      <c r="AL48" s="6" t="str">
        <f>IF(AK48="","",AK48*2)</f>
        <v/>
      </c>
      <c r="AM48" s="7"/>
      <c r="AN48" s="6" t="str">
        <f>IF(AM48="","",AM48*2)</f>
        <v/>
      </c>
      <c r="AO48" s="7"/>
      <c r="AP48" s="6" t="str">
        <f>IF(AO48="","",AO48*2)</f>
        <v/>
      </c>
      <c r="AQ48" s="10">
        <f>G48+I48+K48+M48+O48+Q48+S48+U48+W48+Y48+AA48+AC48+AE48+AG48+AI48+AK48+AM48+AO48</f>
        <v>2</v>
      </c>
    </row>
    <row r="49" spans="1:43" ht="33.75" customHeight="1">
      <c r="A49" s="19" t="s">
        <v>43</v>
      </c>
      <c r="B49" s="19" t="s">
        <v>160</v>
      </c>
      <c r="C49" s="20" t="s">
        <v>161</v>
      </c>
      <c r="D49" s="9" t="s">
        <v>162</v>
      </c>
      <c r="E49" s="9" t="s">
        <v>31</v>
      </c>
      <c r="F49" s="8" t="str">
        <f>IFERROR(IF(OR(D49="Adicionar",D49="Digite/Selecione o bairro"),"",VLOOKUP(D49,Gabarito!$A$1:$B$1006,2,0)),"Consulte a aba Gabarito")</f>
        <v>Oeste</v>
      </c>
      <c r="G49" s="7"/>
      <c r="H49" s="6" t="str">
        <f>IF(G49="","",G49*2)</f>
        <v/>
      </c>
      <c r="I49" s="7"/>
      <c r="J49" s="6" t="str">
        <f>IF(I49="","",I49*2)</f>
        <v/>
      </c>
      <c r="K49" s="7"/>
      <c r="L49" s="6" t="str">
        <f>IF(K49="","",K49*2)</f>
        <v/>
      </c>
      <c r="M49" s="7"/>
      <c r="N49" s="6" t="str">
        <f>IF(M49="","",M49*2)</f>
        <v/>
      </c>
      <c r="O49" s="7"/>
      <c r="P49" s="6" t="str">
        <f>IF(O49="","",O49*2)</f>
        <v/>
      </c>
      <c r="Q49" s="7"/>
      <c r="R49" s="6" t="str">
        <f>IF(Q49="","",Q49*2)</f>
        <v/>
      </c>
      <c r="S49" s="7"/>
      <c r="T49" s="6" t="str">
        <f>IF(S49="","",S49*2)</f>
        <v/>
      </c>
      <c r="U49" s="7"/>
      <c r="V49" s="6" t="str">
        <f>IF(U49="","",U49*2)</f>
        <v/>
      </c>
      <c r="W49" s="7"/>
      <c r="X49" s="6" t="str">
        <f>IF(W49="","",W49*2)</f>
        <v/>
      </c>
      <c r="Y49" s="7">
        <v>2</v>
      </c>
      <c r="Z49" s="6">
        <f>IF(Y49="","",Y49*2)</f>
        <v>4</v>
      </c>
      <c r="AA49" s="7"/>
      <c r="AB49" s="6" t="str">
        <f>IF(AA49="","",AA49*2)</f>
        <v/>
      </c>
      <c r="AC49" s="7"/>
      <c r="AD49" s="6" t="str">
        <f>IF(AC49="","",AC49*2)</f>
        <v/>
      </c>
      <c r="AE49" s="7"/>
      <c r="AF49" s="6" t="str">
        <f>IF(AE49="","",AE49*2)</f>
        <v/>
      </c>
      <c r="AG49" s="7"/>
      <c r="AH49" s="6" t="str">
        <f>IF(AG49="","",AG49*2)</f>
        <v/>
      </c>
      <c r="AI49" s="7"/>
      <c r="AJ49" s="6" t="str">
        <f>IF(AI49="","",AI49*2)</f>
        <v/>
      </c>
      <c r="AK49" s="7"/>
      <c r="AL49" s="6" t="str">
        <f>IF(AK49="","",AK49*2)</f>
        <v/>
      </c>
      <c r="AM49" s="7"/>
      <c r="AN49" s="6" t="str">
        <f>IF(AM49="","",AM49*2)</f>
        <v/>
      </c>
      <c r="AO49" s="7"/>
      <c r="AP49" s="6" t="str">
        <f>IF(AO49="","",AO49*2)</f>
        <v/>
      </c>
      <c r="AQ49" s="10">
        <f>G49+I49+K49+M49+O49+Q49+S49+U49+W49+Y49+AA49+AC49+AE49+AG49+AI49+AK49+AM49+AO49</f>
        <v>2</v>
      </c>
    </row>
    <row r="50" spans="1:43" ht="33.75" customHeight="1">
      <c r="A50" s="19" t="s">
        <v>43</v>
      </c>
      <c r="B50" s="19" t="s">
        <v>163</v>
      </c>
      <c r="C50" s="20" t="s">
        <v>164</v>
      </c>
      <c r="D50" s="9" t="s">
        <v>165</v>
      </c>
      <c r="E50" s="9" t="s">
        <v>31</v>
      </c>
      <c r="F50" s="8" t="str">
        <f>IFERROR(IF(OR(D50="Adicionar",D50="Digite/Selecione o bairro"),"",VLOOKUP(D50,Gabarito!$A$1:$B$1006,2,0)),"Consulte a aba Gabarito")</f>
        <v>Oeste</v>
      </c>
      <c r="G50" s="7"/>
      <c r="H50" s="6" t="str">
        <f>IF(G50="","",G50*2)</f>
        <v/>
      </c>
      <c r="I50" s="7"/>
      <c r="J50" s="6" t="str">
        <f>IF(I50="","",I50*2)</f>
        <v/>
      </c>
      <c r="K50" s="7"/>
      <c r="L50" s="6" t="str">
        <f>IF(K50="","",K50*2)</f>
        <v/>
      </c>
      <c r="M50" s="7"/>
      <c r="N50" s="6" t="str">
        <f>IF(M50="","",M50*2)</f>
        <v/>
      </c>
      <c r="O50" s="7"/>
      <c r="P50" s="6" t="str">
        <f>IF(O50="","",O50*2)</f>
        <v/>
      </c>
      <c r="Q50" s="7"/>
      <c r="R50" s="6" t="str">
        <f>IF(Q50="","",Q50*2)</f>
        <v/>
      </c>
      <c r="S50" s="7"/>
      <c r="T50" s="6" t="str">
        <f>IF(S50="","",S50*2)</f>
        <v/>
      </c>
      <c r="U50" s="7"/>
      <c r="V50" s="6" t="str">
        <f>IF(U50="","",U50*2)</f>
        <v/>
      </c>
      <c r="W50" s="7"/>
      <c r="X50" s="6" t="str">
        <f>IF(W50="","",W50*2)</f>
        <v/>
      </c>
      <c r="Y50" s="7">
        <v>1</v>
      </c>
      <c r="Z50" s="6">
        <f>IF(Y50="","",Y50*2)</f>
        <v>2</v>
      </c>
      <c r="AA50" s="7"/>
      <c r="AB50" s="6" t="str">
        <f>IF(AA50="","",AA50*2)</f>
        <v/>
      </c>
      <c r="AC50" s="7"/>
      <c r="AD50" s="6" t="str">
        <f>IF(AC50="","",AC50*2)</f>
        <v/>
      </c>
      <c r="AE50" s="7"/>
      <c r="AF50" s="6" t="str">
        <f>IF(AE50="","",AE50*2)</f>
        <v/>
      </c>
      <c r="AG50" s="7"/>
      <c r="AH50" s="6" t="str">
        <f>IF(AG50="","",AG50*2)</f>
        <v/>
      </c>
      <c r="AI50" s="7"/>
      <c r="AJ50" s="6" t="str">
        <f>IF(AI50="","",AI50*2)</f>
        <v/>
      </c>
      <c r="AK50" s="7"/>
      <c r="AL50" s="6" t="str">
        <f>IF(AK50="","",AK50*2)</f>
        <v/>
      </c>
      <c r="AM50" s="7"/>
      <c r="AN50" s="6" t="str">
        <f>IF(AM50="","",AM50*2)</f>
        <v/>
      </c>
      <c r="AO50" s="7"/>
      <c r="AP50" s="6" t="str">
        <f>IF(AO50="","",AO50*2)</f>
        <v/>
      </c>
      <c r="AQ50" s="10">
        <f>G50+I50+K50+M50+O50+Q50+S50+U50+W50+Y50+AA50+AC50+AE50+AG50+AI50+AK50+AM50+AO50</f>
        <v>1</v>
      </c>
    </row>
    <row r="51" spans="1:43" ht="33.75" customHeight="1">
      <c r="A51" s="19" t="s">
        <v>43</v>
      </c>
      <c r="B51" s="19" t="s">
        <v>166</v>
      </c>
      <c r="C51" s="20" t="s">
        <v>167</v>
      </c>
      <c r="D51" s="9" t="s">
        <v>75</v>
      </c>
      <c r="E51" s="9" t="s">
        <v>31</v>
      </c>
      <c r="F51" s="8" t="str">
        <f>IFERROR(IF(OR(D51="Adicionar",D51="Digite/Selecione o bairro"),"",VLOOKUP(D51,Gabarito!$A$1:$B$1006,2,0)),"Consulte a aba Gabarito")</f>
        <v>Oeste</v>
      </c>
      <c r="G51" s="7"/>
      <c r="H51" s="6" t="str">
        <f>IF(G51="","",G51*2)</f>
        <v/>
      </c>
      <c r="I51" s="7"/>
      <c r="J51" s="6" t="str">
        <f>IF(I51="","",I51*2)</f>
        <v/>
      </c>
      <c r="K51" s="7"/>
      <c r="L51" s="6" t="str">
        <f>IF(K51="","",K51*2)</f>
        <v/>
      </c>
      <c r="M51" s="7"/>
      <c r="N51" s="6" t="str">
        <f>IF(M51="","",M51*2)</f>
        <v/>
      </c>
      <c r="O51" s="7"/>
      <c r="P51" s="6" t="str">
        <f>IF(O51="","",O51*2)</f>
        <v/>
      </c>
      <c r="Q51" s="7"/>
      <c r="R51" s="6" t="str">
        <f>IF(Q51="","",Q51*2)</f>
        <v/>
      </c>
      <c r="S51" s="7"/>
      <c r="T51" s="6" t="str">
        <f>IF(S51="","",S51*2)</f>
        <v/>
      </c>
      <c r="U51" s="7"/>
      <c r="V51" s="6" t="str">
        <f>IF(U51="","",U51*2)</f>
        <v/>
      </c>
      <c r="W51" s="7"/>
      <c r="X51" s="6" t="str">
        <f>IF(W51="","",W51*2)</f>
        <v/>
      </c>
      <c r="Y51" s="7"/>
      <c r="Z51" s="6" t="str">
        <f>IF(Y51="","",Y51*2)</f>
        <v/>
      </c>
      <c r="AA51" s="7">
        <v>2</v>
      </c>
      <c r="AB51" s="6">
        <f>IF(AA51="","",AA51*2)</f>
        <v>4</v>
      </c>
      <c r="AC51" s="7"/>
      <c r="AD51" s="6" t="str">
        <f>IF(AC51="","",AC51*2)</f>
        <v/>
      </c>
      <c r="AE51" s="7"/>
      <c r="AF51" s="6" t="str">
        <f>IF(AE51="","",AE51*2)</f>
        <v/>
      </c>
      <c r="AG51" s="7"/>
      <c r="AH51" s="6" t="str">
        <f>IF(AG51="","",AG51*2)</f>
        <v/>
      </c>
      <c r="AI51" s="7"/>
      <c r="AJ51" s="6" t="str">
        <f>IF(AI51="","",AI51*2)</f>
        <v/>
      </c>
      <c r="AK51" s="7"/>
      <c r="AL51" s="6" t="str">
        <f>IF(AK51="","",AK51*2)</f>
        <v/>
      </c>
      <c r="AM51" s="7"/>
      <c r="AN51" s="6" t="str">
        <f>IF(AM51="","",AM51*2)</f>
        <v/>
      </c>
      <c r="AO51" s="7"/>
      <c r="AP51" s="6" t="str">
        <f>IF(AO51="","",AO51*2)</f>
        <v/>
      </c>
      <c r="AQ51" s="10">
        <f>G51+I51+K51+M51+O51+Q51+S51+U51+W51+Y51+AA51+AC51+AE51+AG51+AI51+AK51+AM51+AO51</f>
        <v>2</v>
      </c>
    </row>
    <row r="52" spans="1:43" ht="33.75" customHeight="1">
      <c r="A52" s="19" t="s">
        <v>43</v>
      </c>
      <c r="B52" s="19" t="s">
        <v>168</v>
      </c>
      <c r="C52" s="20" t="s">
        <v>169</v>
      </c>
      <c r="D52" s="9" t="s">
        <v>90</v>
      </c>
      <c r="E52" s="9" t="s">
        <v>31</v>
      </c>
      <c r="F52" s="8" t="str">
        <f>IFERROR(IF(OR(D52="Adicionar",D52="Digite/Selecione o bairro"),"",VLOOKUP(D52,Gabarito!$A$1:$B$1006,2,0)),"Consulte a aba Gabarito")</f>
        <v>Oeste</v>
      </c>
      <c r="G52" s="7"/>
      <c r="H52" s="6" t="str">
        <f>IF(G52="","",G52*2)</f>
        <v/>
      </c>
      <c r="I52" s="7"/>
      <c r="J52" s="6" t="str">
        <f>IF(I52="","",I52*2)</f>
        <v/>
      </c>
      <c r="K52" s="7"/>
      <c r="L52" s="6" t="str">
        <f>IF(K52="","",K52*2)</f>
        <v/>
      </c>
      <c r="M52" s="7"/>
      <c r="N52" s="6" t="str">
        <f>IF(M52="","",M52*2)</f>
        <v/>
      </c>
      <c r="O52" s="7"/>
      <c r="P52" s="6" t="str">
        <f>IF(O52="","",O52*2)</f>
        <v/>
      </c>
      <c r="Q52" s="7"/>
      <c r="R52" s="6" t="str">
        <f>IF(Q52="","",Q52*2)</f>
        <v/>
      </c>
      <c r="S52" s="7"/>
      <c r="T52" s="6" t="str">
        <f>IF(S52="","",S52*2)</f>
        <v/>
      </c>
      <c r="U52" s="7"/>
      <c r="V52" s="6" t="str">
        <f>IF(U52="","",U52*2)</f>
        <v/>
      </c>
      <c r="W52" s="7"/>
      <c r="X52" s="6" t="str">
        <f>IF(W52="","",W52*2)</f>
        <v/>
      </c>
      <c r="Y52" s="7"/>
      <c r="Z52" s="6" t="str">
        <f>IF(Y52="","",Y52*2)</f>
        <v/>
      </c>
      <c r="AA52" s="7">
        <v>4</v>
      </c>
      <c r="AB52" s="6">
        <f>IF(AA52="","",AA52*2)</f>
        <v>8</v>
      </c>
      <c r="AC52" s="7"/>
      <c r="AD52" s="6" t="str">
        <f>IF(AC52="","",AC52*2)</f>
        <v/>
      </c>
      <c r="AE52" s="7"/>
      <c r="AF52" s="6" t="str">
        <f>IF(AE52="","",AE52*2)</f>
        <v/>
      </c>
      <c r="AG52" s="7"/>
      <c r="AH52" s="6" t="str">
        <f>IF(AG52="","",AG52*2)</f>
        <v/>
      </c>
      <c r="AI52" s="7"/>
      <c r="AJ52" s="6" t="str">
        <f>IF(AI52="","",AI52*2)</f>
        <v/>
      </c>
      <c r="AK52" s="7"/>
      <c r="AL52" s="6" t="str">
        <f>IF(AK52="","",AK52*2)</f>
        <v/>
      </c>
      <c r="AM52" s="7"/>
      <c r="AN52" s="6" t="str">
        <f>IF(AM52="","",AM52*2)</f>
        <v/>
      </c>
      <c r="AO52" s="7"/>
      <c r="AP52" s="6" t="str">
        <f>IF(AO52="","",AO52*2)</f>
        <v/>
      </c>
      <c r="AQ52" s="10">
        <f>G52+I52+K52+M52+O52+Q52+S52+U52+W52+Y52+AA52+AC52+AE52+AG52+AI52+AK52+AM52+AO52</f>
        <v>4</v>
      </c>
    </row>
    <row r="53" spans="1:43" ht="33.75" customHeight="1">
      <c r="A53" s="19" t="s">
        <v>43</v>
      </c>
      <c r="B53" s="19" t="s">
        <v>170</v>
      </c>
      <c r="C53" s="20" t="s">
        <v>171</v>
      </c>
      <c r="D53" s="9" t="s">
        <v>172</v>
      </c>
      <c r="E53" s="9" t="s">
        <v>31</v>
      </c>
      <c r="F53" s="8" t="str">
        <f>IFERROR(IF(OR(D53="Adicionar",D53="Digite/Selecione o bairro"),"",VLOOKUP(D53,Gabarito!$A$1:$B$1006,2,0)),"Consulte a aba Gabarito")</f>
        <v>Oeste</v>
      </c>
      <c r="G53" s="7"/>
      <c r="H53" s="6" t="str">
        <f>IF(G53="","",G53*2)</f>
        <v/>
      </c>
      <c r="I53" s="7"/>
      <c r="J53" s="6" t="str">
        <f>IF(I53="","",I53*2)</f>
        <v/>
      </c>
      <c r="K53" s="7"/>
      <c r="L53" s="6" t="str">
        <f>IF(K53="","",K53*2)</f>
        <v/>
      </c>
      <c r="M53" s="7"/>
      <c r="N53" s="6" t="str">
        <f>IF(M53="","",M53*2)</f>
        <v/>
      </c>
      <c r="O53" s="7"/>
      <c r="P53" s="6" t="str">
        <f>IF(O53="","",O53*2)</f>
        <v/>
      </c>
      <c r="Q53" s="7"/>
      <c r="R53" s="6" t="str">
        <f>IF(Q53="","",Q53*2)</f>
        <v/>
      </c>
      <c r="S53" s="7"/>
      <c r="T53" s="6" t="str">
        <f>IF(S53="","",S53*2)</f>
        <v/>
      </c>
      <c r="U53" s="7"/>
      <c r="V53" s="6" t="str">
        <f>IF(U53="","",U53*2)</f>
        <v/>
      </c>
      <c r="W53" s="7"/>
      <c r="X53" s="6" t="str">
        <f>IF(W53="","",W53*2)</f>
        <v/>
      </c>
      <c r="Y53" s="7"/>
      <c r="Z53" s="6" t="str">
        <f>IF(Y53="","",Y53*2)</f>
        <v/>
      </c>
      <c r="AA53" s="7">
        <v>2</v>
      </c>
      <c r="AB53" s="6">
        <f>IF(AA53="","",AA53*2)</f>
        <v>4</v>
      </c>
      <c r="AC53" s="7"/>
      <c r="AD53" s="6" t="str">
        <f>IF(AC53="","",AC53*2)</f>
        <v/>
      </c>
      <c r="AE53" s="7"/>
      <c r="AF53" s="6" t="str">
        <f>IF(AE53="","",AE53*2)</f>
        <v/>
      </c>
      <c r="AG53" s="7"/>
      <c r="AH53" s="6" t="str">
        <f>IF(AG53="","",AG53*2)</f>
        <v/>
      </c>
      <c r="AI53" s="7"/>
      <c r="AJ53" s="6" t="str">
        <f>IF(AI53="","",AI53*2)</f>
        <v/>
      </c>
      <c r="AK53" s="7"/>
      <c r="AL53" s="6" t="str">
        <f>IF(AK53="","",AK53*2)</f>
        <v/>
      </c>
      <c r="AM53" s="7"/>
      <c r="AN53" s="6" t="str">
        <f>IF(AM53="","",AM53*2)</f>
        <v/>
      </c>
      <c r="AO53" s="7"/>
      <c r="AP53" s="6" t="str">
        <f>IF(AO53="","",AO53*2)</f>
        <v/>
      </c>
      <c r="AQ53" s="10">
        <f>G53+I53+K53+M53+O53+Q53+S53+U53+W53+Y53+AA53+AC53+AE53+AG53+AI53+AK53+AM53+AO53</f>
        <v>2</v>
      </c>
    </row>
    <row r="54" spans="1:43" ht="33.75" customHeight="1">
      <c r="A54" s="19" t="s">
        <v>43</v>
      </c>
      <c r="B54" s="19" t="s">
        <v>173</v>
      </c>
      <c r="C54" s="20" t="s">
        <v>174</v>
      </c>
      <c r="D54" s="9" t="s">
        <v>115</v>
      </c>
      <c r="E54" s="9" t="s">
        <v>31</v>
      </c>
      <c r="F54" s="8" t="str">
        <f>IFERROR(IF(OR(D54="Adicionar",D54="Digite/Selecione o bairro"),"",VLOOKUP(D54,Gabarito!$A$1:$B$1006,2,0)),"Consulte a aba Gabarito")</f>
        <v>Oeste</v>
      </c>
      <c r="G54" s="7"/>
      <c r="H54" s="6" t="str">
        <f>IF(G54="","",G54*2)</f>
        <v/>
      </c>
      <c r="I54" s="7"/>
      <c r="J54" s="6" t="str">
        <f>IF(I54="","",I54*2)</f>
        <v/>
      </c>
      <c r="K54" s="7"/>
      <c r="L54" s="6" t="str">
        <f>IF(K54="","",K54*2)</f>
        <v/>
      </c>
      <c r="M54" s="7"/>
      <c r="N54" s="6" t="str">
        <f>IF(M54="","",M54*2)</f>
        <v/>
      </c>
      <c r="O54" s="7"/>
      <c r="P54" s="6" t="str">
        <f>IF(O54="","",O54*2)</f>
        <v/>
      </c>
      <c r="Q54" s="7"/>
      <c r="R54" s="6" t="str">
        <f>IF(Q54="","",Q54*2)</f>
        <v/>
      </c>
      <c r="S54" s="7"/>
      <c r="T54" s="6" t="str">
        <f>IF(S54="","",S54*2)</f>
        <v/>
      </c>
      <c r="U54" s="7"/>
      <c r="V54" s="6" t="str">
        <f>IF(U54="","",U54*2)</f>
        <v/>
      </c>
      <c r="W54" s="7"/>
      <c r="X54" s="6" t="str">
        <f>IF(W54="","",W54*2)</f>
        <v/>
      </c>
      <c r="Y54" s="7"/>
      <c r="Z54" s="6" t="str">
        <f>IF(Y54="","",Y54*2)</f>
        <v/>
      </c>
      <c r="AA54" s="7"/>
      <c r="AB54" s="6" t="str">
        <f>IF(AA54="","",AA54*2)</f>
        <v/>
      </c>
      <c r="AC54" s="7">
        <v>1</v>
      </c>
      <c r="AD54" s="6">
        <f>IF(AC54="","",AC54*2)</f>
        <v>2</v>
      </c>
      <c r="AE54" s="7"/>
      <c r="AF54" s="6" t="str">
        <f>IF(AE54="","",AE54*2)</f>
        <v/>
      </c>
      <c r="AG54" s="7"/>
      <c r="AH54" s="6" t="str">
        <f>IF(AG54="","",AG54*2)</f>
        <v/>
      </c>
      <c r="AI54" s="7"/>
      <c r="AJ54" s="6" t="str">
        <f>IF(AI54="","",AI54*2)</f>
        <v/>
      </c>
      <c r="AK54" s="7"/>
      <c r="AL54" s="6" t="str">
        <f>IF(AK54="","",AK54*2)</f>
        <v/>
      </c>
      <c r="AM54" s="7"/>
      <c r="AN54" s="6" t="str">
        <f>IF(AM54="","",AM54*2)</f>
        <v/>
      </c>
      <c r="AO54" s="7"/>
      <c r="AP54" s="6" t="str">
        <f>IF(AO54="","",AO54*2)</f>
        <v/>
      </c>
      <c r="AQ54" s="10">
        <f>G54+I54+K54+M54+O54+Q54+S54+U54+W54+Y54+AA54+AC54+AE54+AG54+AI54+AK54+AM54+AO54</f>
        <v>1</v>
      </c>
    </row>
    <row r="55" spans="1:43" ht="33.75" customHeight="1">
      <c r="A55" s="19" t="s">
        <v>43</v>
      </c>
      <c r="B55" s="19" t="s">
        <v>175</v>
      </c>
      <c r="C55" s="20" t="s">
        <v>176</v>
      </c>
      <c r="D55" s="9" t="s">
        <v>35</v>
      </c>
      <c r="E55" s="9" t="s">
        <v>31</v>
      </c>
      <c r="F55" s="8" t="str">
        <f>IFERROR(IF(OR(D55="Adicionar",D55="Digite/Selecione o bairro"),"",VLOOKUP(D55,Gabarito!$A$1:$B$1006,2,0)),"Consulte a aba Gabarito")</f>
        <v>Oeste</v>
      </c>
      <c r="G55" s="7"/>
      <c r="H55" s="6" t="str">
        <f>IF(G55="","",G55*2)</f>
        <v/>
      </c>
      <c r="I55" s="7"/>
      <c r="J55" s="6" t="str">
        <f>IF(I55="","",I55*2)</f>
        <v/>
      </c>
      <c r="K55" s="7"/>
      <c r="L55" s="6" t="str">
        <f>IF(K55="","",K55*2)</f>
        <v/>
      </c>
      <c r="M55" s="7"/>
      <c r="N55" s="6" t="str">
        <f>IF(M55="","",M55*2)</f>
        <v/>
      </c>
      <c r="O55" s="7"/>
      <c r="P55" s="6" t="str">
        <f>IF(O55="","",O55*2)</f>
        <v/>
      </c>
      <c r="Q55" s="7"/>
      <c r="R55" s="6" t="str">
        <f>IF(Q55="","",Q55*2)</f>
        <v/>
      </c>
      <c r="S55" s="7">
        <v>2</v>
      </c>
      <c r="T55" s="6">
        <f>IF(S55="","",S55*2)</f>
        <v>4</v>
      </c>
      <c r="U55" s="7"/>
      <c r="V55" s="6" t="str">
        <f>IF(U55="","",U55*2)</f>
        <v/>
      </c>
      <c r="W55" s="7"/>
      <c r="X55" s="6" t="str">
        <f>IF(W55="","",W55*2)</f>
        <v/>
      </c>
      <c r="Y55" s="7">
        <v>1</v>
      </c>
      <c r="Z55" s="6">
        <f>IF(Y55="","",Y55*2)</f>
        <v>2</v>
      </c>
      <c r="AA55" s="7">
        <v>1</v>
      </c>
      <c r="AB55" s="6">
        <f>IF(AA55="","",AA55*2)</f>
        <v>2</v>
      </c>
      <c r="AC55" s="7"/>
      <c r="AD55" s="6" t="str">
        <f>IF(AC55="","",AC55*2)</f>
        <v/>
      </c>
      <c r="AE55" s="7"/>
      <c r="AF55" s="6" t="str">
        <f>IF(AE55="","",AE55*2)</f>
        <v/>
      </c>
      <c r="AG55" s="7"/>
      <c r="AH55" s="6" t="str">
        <f>IF(AG55="","",AG55*2)</f>
        <v/>
      </c>
      <c r="AI55" s="7"/>
      <c r="AJ55" s="6" t="str">
        <f>IF(AI55="","",AI55*2)</f>
        <v/>
      </c>
      <c r="AK55" s="7"/>
      <c r="AL55" s="6" t="str">
        <f>IF(AK55="","",AK55*2)</f>
        <v/>
      </c>
      <c r="AM55" s="7"/>
      <c r="AN55" s="6" t="str">
        <f>IF(AM55="","",AM55*2)</f>
        <v/>
      </c>
      <c r="AO55" s="7"/>
      <c r="AP55" s="6" t="str">
        <f>IF(AO55="","",AO55*2)</f>
        <v/>
      </c>
      <c r="AQ55" s="10">
        <f>G55+I55+K55+M55+O55+Q55+S55+U55+W55+Y55+AA55+AC55+AE55+AG55+AI55+AK55+AM55+AO55</f>
        <v>4</v>
      </c>
    </row>
    <row r="56" spans="1:43" ht="33.75" customHeight="1">
      <c r="A56" s="19" t="s">
        <v>43</v>
      </c>
      <c r="B56" s="19" t="s">
        <v>177</v>
      </c>
      <c r="C56" s="20" t="s">
        <v>178</v>
      </c>
      <c r="D56" s="9" t="s">
        <v>172</v>
      </c>
      <c r="E56" s="9" t="s">
        <v>31</v>
      </c>
      <c r="F56" s="8" t="str">
        <f>IFERROR(IF(OR(D56="Adicionar",D56="Digite/Selecione o bairro"),"",VLOOKUP(D56,Gabarito!$A$1:$B$1006,2,0)),"Consulte a aba Gabarito")</f>
        <v>Oeste</v>
      </c>
      <c r="G56" s="7"/>
      <c r="H56" s="6" t="str">
        <f>IF(G56="","",G56*2)</f>
        <v/>
      </c>
      <c r="I56" s="7"/>
      <c r="J56" s="6" t="str">
        <f>IF(I56="","",I56*2)</f>
        <v/>
      </c>
      <c r="K56" s="7"/>
      <c r="L56" s="6" t="str">
        <f>IF(K56="","",K56*2)</f>
        <v/>
      </c>
      <c r="M56" s="7"/>
      <c r="N56" s="6" t="str">
        <f>IF(M56="","",M56*2)</f>
        <v/>
      </c>
      <c r="O56" s="7"/>
      <c r="P56" s="6" t="str">
        <f>IF(O56="","",O56*2)</f>
        <v/>
      </c>
      <c r="Q56" s="7"/>
      <c r="R56" s="6" t="str">
        <f>IF(Q56="","",Q56*2)</f>
        <v/>
      </c>
      <c r="S56" s="7"/>
      <c r="T56" s="6" t="str">
        <f>IF(S56="","",S56*2)</f>
        <v/>
      </c>
      <c r="U56" s="7"/>
      <c r="V56" s="6" t="str">
        <f>IF(U56="","",U56*2)</f>
        <v/>
      </c>
      <c r="W56" s="7"/>
      <c r="X56" s="6" t="str">
        <f>IF(W56="","",W56*2)</f>
        <v/>
      </c>
      <c r="Y56" s="7"/>
      <c r="Z56" s="6" t="str">
        <f>IF(Y56="","",Y56*2)</f>
        <v/>
      </c>
      <c r="AA56" s="7">
        <v>2</v>
      </c>
      <c r="AB56" s="6">
        <f>IF(AA56="","",AA56*2)</f>
        <v>4</v>
      </c>
      <c r="AC56" s="7"/>
      <c r="AD56" s="6" t="str">
        <f>IF(AC56="","",AC56*2)</f>
        <v/>
      </c>
      <c r="AE56" s="7"/>
      <c r="AF56" s="6" t="str">
        <f>IF(AE56="","",AE56*2)</f>
        <v/>
      </c>
      <c r="AG56" s="7"/>
      <c r="AH56" s="6" t="str">
        <f>IF(AG56="","",AG56*2)</f>
        <v/>
      </c>
      <c r="AI56" s="7"/>
      <c r="AJ56" s="6" t="str">
        <f>IF(AI56="","",AI56*2)</f>
        <v/>
      </c>
      <c r="AK56" s="7"/>
      <c r="AL56" s="6" t="str">
        <f>IF(AK56="","",AK56*2)</f>
        <v/>
      </c>
      <c r="AM56" s="7"/>
      <c r="AN56" s="6" t="str">
        <f>IF(AM56="","",AM56*2)</f>
        <v/>
      </c>
      <c r="AO56" s="7"/>
      <c r="AP56" s="6" t="str">
        <f>IF(AO56="","",AO56*2)</f>
        <v/>
      </c>
      <c r="AQ56" s="10">
        <f>G56+I56+K56+M56+O56+Q56+S56+U56+W56+Y56+AA56+AC56+AE56+AG56+AI56+AK56+AM56+AO56</f>
        <v>2</v>
      </c>
    </row>
    <row r="57" spans="1:43" ht="33.75" customHeight="1">
      <c r="A57" s="19" t="s">
        <v>43</v>
      </c>
      <c r="B57" s="19" t="s">
        <v>179</v>
      </c>
      <c r="C57" s="20" t="s">
        <v>180</v>
      </c>
      <c r="D57" s="9" t="s">
        <v>181</v>
      </c>
      <c r="E57" s="9" t="s">
        <v>31</v>
      </c>
      <c r="F57" s="8" t="str">
        <f>IFERROR(IF(OR(D57="Adicionar",D57="Digite/Selecione o bairro"),"",VLOOKUP(D57,Gabarito!$A$1:$B$1006,2,0)),"Consulte a aba Gabarito")</f>
        <v>Oeste</v>
      </c>
      <c r="G57" s="7"/>
      <c r="H57" s="6" t="str">
        <f>IF(G57="","",G57*2)</f>
        <v/>
      </c>
      <c r="I57" s="7"/>
      <c r="J57" s="6" t="str">
        <f>IF(I57="","",I57*2)</f>
        <v/>
      </c>
      <c r="K57" s="7"/>
      <c r="L57" s="6" t="str">
        <f>IF(K57="","",K57*2)</f>
        <v/>
      </c>
      <c r="M57" s="7"/>
      <c r="N57" s="6" t="str">
        <f>IF(M57="","",M57*2)</f>
        <v/>
      </c>
      <c r="O57" s="7"/>
      <c r="P57" s="6" t="str">
        <f>IF(O57="","",O57*2)</f>
        <v/>
      </c>
      <c r="Q57" s="7"/>
      <c r="R57" s="6" t="str">
        <f>IF(Q57="","",Q57*2)</f>
        <v/>
      </c>
      <c r="S57" s="7"/>
      <c r="T57" s="6" t="str">
        <f>IF(S57="","",S57*2)</f>
        <v/>
      </c>
      <c r="U57" s="7"/>
      <c r="V57" s="6" t="str">
        <f>IF(U57="","",U57*2)</f>
        <v/>
      </c>
      <c r="W57" s="7"/>
      <c r="X57" s="6" t="str">
        <f>IF(W57="","",W57*2)</f>
        <v/>
      </c>
      <c r="Y57" s="7"/>
      <c r="Z57" s="6" t="str">
        <f>IF(Y57="","",Y57*2)</f>
        <v/>
      </c>
      <c r="AA57" s="7">
        <v>2</v>
      </c>
      <c r="AB57" s="6">
        <f>IF(AA57="","",AA57*2)</f>
        <v>4</v>
      </c>
      <c r="AC57" s="7"/>
      <c r="AD57" s="6" t="str">
        <f>IF(AC57="","",AC57*2)</f>
        <v/>
      </c>
      <c r="AE57" s="7"/>
      <c r="AF57" s="6" t="str">
        <f>IF(AE57="","",AE57*2)</f>
        <v/>
      </c>
      <c r="AG57" s="7"/>
      <c r="AH57" s="6" t="str">
        <f>IF(AG57="","",AG57*2)</f>
        <v/>
      </c>
      <c r="AI57" s="7"/>
      <c r="AJ57" s="6" t="str">
        <f>IF(AI57="","",AI57*2)</f>
        <v/>
      </c>
      <c r="AK57" s="7"/>
      <c r="AL57" s="6" t="str">
        <f>IF(AK57="","",AK57*2)</f>
        <v/>
      </c>
      <c r="AM57" s="7"/>
      <c r="AN57" s="6" t="str">
        <f>IF(AM57="","",AM57*2)</f>
        <v/>
      </c>
      <c r="AO57" s="7"/>
      <c r="AP57" s="6" t="str">
        <f>IF(AO57="","",AO57*2)</f>
        <v/>
      </c>
      <c r="AQ57" s="10">
        <f>G57+I57+K57+M57+O57+Q57+S57+U57+W57+Y57+AA57+AC57+AE57+AG57+AI57+AK57+AM57+AO57</f>
        <v>2</v>
      </c>
    </row>
    <row r="58" spans="1:43" ht="33.75" customHeight="1">
      <c r="A58" s="19" t="s">
        <v>43</v>
      </c>
      <c r="B58" s="19" t="s">
        <v>182</v>
      </c>
      <c r="C58" s="20" t="s">
        <v>183</v>
      </c>
      <c r="D58" s="9" t="s">
        <v>184</v>
      </c>
      <c r="E58" s="9" t="s">
        <v>31</v>
      </c>
      <c r="F58" s="8" t="str">
        <f>IFERROR(IF(OR(D58="Adicionar",D58="Digite/Selecione o bairro"),"",VLOOKUP(D58,Gabarito!$A$1:$B$1006,2,0)),"Consulte a aba Gabarito")</f>
        <v>Oeste</v>
      </c>
      <c r="G58" s="7"/>
      <c r="H58" s="6" t="str">
        <f>IF(G58="","",G58*2)</f>
        <v/>
      </c>
      <c r="I58" s="7">
        <v>1</v>
      </c>
      <c r="J58" s="6">
        <f>IF(I58="","",I58*2)</f>
        <v>2</v>
      </c>
      <c r="K58" s="7"/>
      <c r="L58" s="6" t="str">
        <f>IF(K58="","",K58*2)</f>
        <v/>
      </c>
      <c r="M58" s="7"/>
      <c r="N58" s="6" t="str">
        <f>IF(M58="","",M58*2)</f>
        <v/>
      </c>
      <c r="O58" s="7"/>
      <c r="P58" s="6" t="str">
        <f>IF(O58="","",O58*2)</f>
        <v/>
      </c>
      <c r="Q58" s="7"/>
      <c r="R58" s="6" t="str">
        <f>IF(Q58="","",Q58*2)</f>
        <v/>
      </c>
      <c r="S58" s="7">
        <v>1</v>
      </c>
      <c r="T58" s="6">
        <f>IF(S58="","",S58*2)</f>
        <v>2</v>
      </c>
      <c r="U58" s="7"/>
      <c r="V58" s="6" t="str">
        <f>IF(U58="","",U58*2)</f>
        <v/>
      </c>
      <c r="W58" s="7"/>
      <c r="X58" s="6" t="str">
        <f>IF(W58="","",W58*2)</f>
        <v/>
      </c>
      <c r="Y58" s="7"/>
      <c r="Z58" s="6" t="str">
        <f>IF(Y58="","",Y58*2)</f>
        <v/>
      </c>
      <c r="AA58" s="7"/>
      <c r="AB58" s="6" t="str">
        <f>IF(AA58="","",AA58*2)</f>
        <v/>
      </c>
      <c r="AC58" s="7"/>
      <c r="AD58" s="6" t="str">
        <f>IF(AC58="","",AC58*2)</f>
        <v/>
      </c>
      <c r="AE58" s="7"/>
      <c r="AF58" s="6" t="str">
        <f>IF(AE58="","",AE58*2)</f>
        <v/>
      </c>
      <c r="AG58" s="7"/>
      <c r="AH58" s="6" t="str">
        <f>IF(AG58="","",AG58*2)</f>
        <v/>
      </c>
      <c r="AI58" s="7"/>
      <c r="AJ58" s="6" t="str">
        <f>IF(AI58="","",AI58*2)</f>
        <v/>
      </c>
      <c r="AK58" s="7"/>
      <c r="AL58" s="6" t="str">
        <f>IF(AK58="","",AK58*2)</f>
        <v/>
      </c>
      <c r="AM58" s="7"/>
      <c r="AN58" s="6" t="str">
        <f>IF(AM58="","",AM58*2)</f>
        <v/>
      </c>
      <c r="AO58" s="7"/>
      <c r="AP58" s="6" t="str">
        <f>IF(AO58="","",AO58*2)</f>
        <v/>
      </c>
      <c r="AQ58" s="10">
        <f>G58+I58+K58+M58+O58+Q58+S58+U58+W58+Y58+AA58+AC58+AE58+AG58+AI58+AK58+AM58+AO58</f>
        <v>2</v>
      </c>
    </row>
    <row r="59" spans="1:43" ht="33.75" customHeight="1">
      <c r="A59" s="19" t="s">
        <v>43</v>
      </c>
      <c r="B59" s="19" t="s">
        <v>185</v>
      </c>
      <c r="C59" s="20" t="s">
        <v>186</v>
      </c>
      <c r="D59" s="9" t="s">
        <v>122</v>
      </c>
      <c r="E59" s="9" t="s">
        <v>31</v>
      </c>
      <c r="F59" s="8" t="str">
        <f>IFERROR(IF(OR(D59="Adicionar",D59="Digite/Selecione o bairro"),"",VLOOKUP(D59,Gabarito!$A$1:$B$1006,2,0)),"Consulte a aba Gabarito")</f>
        <v>Oeste</v>
      </c>
      <c r="G59" s="7"/>
      <c r="H59" s="6" t="str">
        <f>IF(G59="","",G59*2)</f>
        <v/>
      </c>
      <c r="I59" s="7">
        <v>2</v>
      </c>
      <c r="J59" s="6">
        <f>IF(I59="","",I59*2)</f>
        <v>4</v>
      </c>
      <c r="K59" s="7">
        <v>4</v>
      </c>
      <c r="L59" s="6">
        <f>IF(K59="","",K59*2)</f>
        <v>8</v>
      </c>
      <c r="M59" s="7"/>
      <c r="N59" s="6" t="str">
        <f>IF(M59="","",M59*2)</f>
        <v/>
      </c>
      <c r="O59" s="7"/>
      <c r="P59" s="6" t="str">
        <f>IF(O59="","",O59*2)</f>
        <v/>
      </c>
      <c r="Q59" s="7"/>
      <c r="R59" s="6" t="str">
        <f>IF(Q59="","",Q59*2)</f>
        <v/>
      </c>
      <c r="S59" s="7"/>
      <c r="T59" s="6" t="str">
        <f>IF(S59="","",S59*2)</f>
        <v/>
      </c>
      <c r="U59" s="7"/>
      <c r="V59" s="6" t="str">
        <f>IF(U59="","",U59*2)</f>
        <v/>
      </c>
      <c r="W59" s="7"/>
      <c r="X59" s="6" t="str">
        <f>IF(W59="","",W59*2)</f>
        <v/>
      </c>
      <c r="Y59" s="7">
        <v>1</v>
      </c>
      <c r="Z59" s="6">
        <f>IF(Y59="","",Y59*2)</f>
        <v>2</v>
      </c>
      <c r="AA59" s="7"/>
      <c r="AB59" s="6" t="str">
        <f>IF(AA59="","",AA59*2)</f>
        <v/>
      </c>
      <c r="AC59" s="7"/>
      <c r="AD59" s="6" t="str">
        <f>IF(AC59="","",AC59*2)</f>
        <v/>
      </c>
      <c r="AE59" s="7"/>
      <c r="AF59" s="6" t="str">
        <f>IF(AE59="","",AE59*2)</f>
        <v/>
      </c>
      <c r="AG59" s="7"/>
      <c r="AH59" s="6" t="str">
        <f>IF(AG59="","",AG59*2)</f>
        <v/>
      </c>
      <c r="AI59" s="7"/>
      <c r="AJ59" s="6" t="str">
        <f>IF(AI59="","",AI59*2)</f>
        <v/>
      </c>
      <c r="AK59" s="7"/>
      <c r="AL59" s="6" t="str">
        <f>IF(AK59="","",AK59*2)</f>
        <v/>
      </c>
      <c r="AM59" s="7"/>
      <c r="AN59" s="6" t="str">
        <f>IF(AM59="","",AM59*2)</f>
        <v/>
      </c>
      <c r="AO59" s="7"/>
      <c r="AP59" s="6" t="str">
        <f>IF(AO59="","",AO59*2)</f>
        <v/>
      </c>
      <c r="AQ59" s="10">
        <f>G59+I59+K59+M59+O59+Q59+S59+U59+W59+Y59+AA59+AC59+AE59+AG59+AI59+AK59+AM59+AO59</f>
        <v>7</v>
      </c>
    </row>
    <row r="60" spans="1:43" ht="33.75" customHeight="1">
      <c r="A60" s="19" t="s">
        <v>43</v>
      </c>
      <c r="B60" s="19" t="s">
        <v>187</v>
      </c>
      <c r="C60" s="20" t="s">
        <v>188</v>
      </c>
      <c r="D60" s="9" t="s">
        <v>189</v>
      </c>
      <c r="E60" s="9" t="s">
        <v>31</v>
      </c>
      <c r="F60" s="8" t="str">
        <f>IFERROR(IF(OR(D60="Adicionar",D60="Digite/Selecione o bairro"),"",VLOOKUP(D60,Gabarito!$A$1:$B$1006,2,0)),"Consulte a aba Gabarito")</f>
        <v>Oeste</v>
      </c>
      <c r="G60" s="7"/>
      <c r="H60" s="6" t="str">
        <f>IF(G60="","",G60*2)</f>
        <v/>
      </c>
      <c r="I60" s="7"/>
      <c r="J60" s="6" t="str">
        <f>IF(I60="","",I60*2)</f>
        <v/>
      </c>
      <c r="K60" s="7">
        <v>10</v>
      </c>
      <c r="L60" s="6">
        <f>IF(K60="","",K60*2)</f>
        <v>20</v>
      </c>
      <c r="M60" s="7"/>
      <c r="N60" s="6" t="str">
        <f>IF(M60="","",M60*2)</f>
        <v/>
      </c>
      <c r="O60" s="7"/>
      <c r="P60" s="6" t="str">
        <f>IF(O60="","",O60*2)</f>
        <v/>
      </c>
      <c r="Q60" s="7"/>
      <c r="R60" s="6" t="str">
        <f>IF(Q60="","",Q60*2)</f>
        <v/>
      </c>
      <c r="S60" s="7"/>
      <c r="T60" s="6" t="str">
        <f>IF(S60="","",S60*2)</f>
        <v/>
      </c>
      <c r="U60" s="7"/>
      <c r="V60" s="6" t="str">
        <f>IF(U60="","",U60*2)</f>
        <v/>
      </c>
      <c r="W60" s="7"/>
      <c r="X60" s="6" t="str">
        <f>IF(W60="","",W60*2)</f>
        <v/>
      </c>
      <c r="Y60" s="7"/>
      <c r="Z60" s="6" t="str">
        <f>IF(Y60="","",Y60*2)</f>
        <v/>
      </c>
      <c r="AA60" s="7"/>
      <c r="AB60" s="6" t="str">
        <f>IF(AA60="","",AA60*2)</f>
        <v/>
      </c>
      <c r="AC60" s="7"/>
      <c r="AD60" s="6" t="str">
        <f>IF(AC60="","",AC60*2)</f>
        <v/>
      </c>
      <c r="AE60" s="7"/>
      <c r="AF60" s="6" t="str">
        <f>IF(AE60="","",AE60*2)</f>
        <v/>
      </c>
      <c r="AG60" s="7"/>
      <c r="AH60" s="6" t="str">
        <f>IF(AG60="","",AG60*2)</f>
        <v/>
      </c>
      <c r="AI60" s="7"/>
      <c r="AJ60" s="6" t="str">
        <f>IF(AI60="","",AI60*2)</f>
        <v/>
      </c>
      <c r="AK60" s="7"/>
      <c r="AL60" s="6" t="str">
        <f>IF(AK60="","",AK60*2)</f>
        <v/>
      </c>
      <c r="AM60" s="7"/>
      <c r="AN60" s="6" t="str">
        <f>IF(AM60="","",AM60*2)</f>
        <v/>
      </c>
      <c r="AO60" s="7"/>
      <c r="AP60" s="6" t="str">
        <f>IF(AO60="","",AO60*2)</f>
        <v/>
      </c>
      <c r="AQ60" s="10">
        <f>G60+I60+K60+M60+O60+Q60+S60+U60+W60+Y60+AA60+AC60+AE60+AG60+AI60+AK60+AM60+AO60</f>
        <v>10</v>
      </c>
    </row>
    <row r="61" spans="1:43" ht="33.75" customHeight="1">
      <c r="A61" s="19" t="s">
        <v>43</v>
      </c>
      <c r="B61" s="19" t="s">
        <v>190</v>
      </c>
      <c r="C61" s="20" t="s">
        <v>191</v>
      </c>
      <c r="D61" s="9" t="s">
        <v>106</v>
      </c>
      <c r="E61" s="9" t="s">
        <v>31</v>
      </c>
      <c r="F61" s="8" t="str">
        <f>IFERROR(IF(OR(D61="Adicionar",D61="Digite/Selecione o bairro"),"",VLOOKUP(D61,Gabarito!$A$1:$B$1006,2,0)),"Consulte a aba Gabarito")</f>
        <v>Oeste</v>
      </c>
      <c r="G61" s="7"/>
      <c r="H61" s="6" t="str">
        <f>IF(G61="","",G61*2)</f>
        <v/>
      </c>
      <c r="I61" s="7"/>
      <c r="J61" s="6" t="str">
        <f>IF(I61="","",I61*2)</f>
        <v/>
      </c>
      <c r="K61" s="7"/>
      <c r="L61" s="6" t="str">
        <f>IF(K61="","",K61*2)</f>
        <v/>
      </c>
      <c r="M61" s="7"/>
      <c r="N61" s="6" t="str">
        <f>IF(M61="","",M61*2)</f>
        <v/>
      </c>
      <c r="O61" s="7"/>
      <c r="P61" s="6" t="str">
        <f>IF(O61="","",O61*2)</f>
        <v/>
      </c>
      <c r="Q61" s="7"/>
      <c r="R61" s="6" t="str">
        <f>IF(Q61="","",Q61*2)</f>
        <v/>
      </c>
      <c r="S61" s="7"/>
      <c r="T61" s="6" t="str">
        <f>IF(S61="","",S61*2)</f>
        <v/>
      </c>
      <c r="U61" s="7"/>
      <c r="V61" s="6" t="str">
        <f>IF(U61="","",U61*2)</f>
        <v/>
      </c>
      <c r="W61" s="7"/>
      <c r="X61" s="6" t="str">
        <f>IF(W61="","",W61*2)</f>
        <v/>
      </c>
      <c r="Y61" s="7"/>
      <c r="Z61" s="6" t="str">
        <f>IF(Y61="","",Y61*2)</f>
        <v/>
      </c>
      <c r="AA61" s="7">
        <v>1</v>
      </c>
      <c r="AB61" s="6">
        <f>IF(AA61="","",AA61*2)</f>
        <v>2</v>
      </c>
      <c r="AC61" s="7"/>
      <c r="AD61" s="6" t="str">
        <f>IF(AC61="","",AC61*2)</f>
        <v/>
      </c>
      <c r="AE61" s="7"/>
      <c r="AF61" s="6" t="str">
        <f>IF(AE61="","",AE61*2)</f>
        <v/>
      </c>
      <c r="AG61" s="7"/>
      <c r="AH61" s="6" t="str">
        <f>IF(AG61="","",AG61*2)</f>
        <v/>
      </c>
      <c r="AI61" s="7"/>
      <c r="AJ61" s="6" t="str">
        <f>IF(AI61="","",AI61*2)</f>
        <v/>
      </c>
      <c r="AK61" s="7"/>
      <c r="AL61" s="6" t="str">
        <f>IF(AK61="","",AK61*2)</f>
        <v/>
      </c>
      <c r="AM61" s="7"/>
      <c r="AN61" s="6" t="str">
        <f>IF(AM61="","",AM61*2)</f>
        <v/>
      </c>
      <c r="AO61" s="7"/>
      <c r="AP61" s="6" t="str">
        <f>IF(AO61="","",AO61*2)</f>
        <v/>
      </c>
      <c r="AQ61" s="10">
        <f>G61+I61+K61+M61+O61+Q61+S61+U61+W61+Y61+AA61+AC61+AE61+AG61+AI61+AK61+AM61+AO61</f>
        <v>1</v>
      </c>
    </row>
    <row r="62" spans="1:43" ht="33.75" customHeight="1">
      <c r="A62" s="19" t="s">
        <v>43</v>
      </c>
      <c r="B62" s="19" t="s">
        <v>192</v>
      </c>
      <c r="C62" s="20" t="s">
        <v>193</v>
      </c>
      <c r="D62" s="9" t="s">
        <v>55</v>
      </c>
      <c r="E62" s="9" t="s">
        <v>31</v>
      </c>
      <c r="F62" s="8" t="str">
        <f>IFERROR(IF(OR(D62="Adicionar",D62="Digite/Selecione o bairro"),"",VLOOKUP(D62,Gabarito!$A$1:$B$1006,2,0)),"Consulte a aba Gabarito")</f>
        <v>Oeste</v>
      </c>
      <c r="G62" s="7"/>
      <c r="H62" s="6" t="str">
        <f>IF(G62="","",G62*2)</f>
        <v/>
      </c>
      <c r="I62" s="7"/>
      <c r="J62" s="6" t="str">
        <f>IF(I62="","",I62*2)</f>
        <v/>
      </c>
      <c r="K62" s="7"/>
      <c r="L62" s="6" t="str">
        <f>IF(K62="","",K62*2)</f>
        <v/>
      </c>
      <c r="M62" s="7"/>
      <c r="N62" s="6" t="str">
        <f>IF(M62="","",M62*2)</f>
        <v/>
      </c>
      <c r="O62" s="7"/>
      <c r="P62" s="6" t="str">
        <f>IF(O62="","",O62*2)</f>
        <v/>
      </c>
      <c r="Q62" s="7"/>
      <c r="R62" s="6" t="str">
        <f>IF(Q62="","",Q62*2)</f>
        <v/>
      </c>
      <c r="S62" s="7"/>
      <c r="T62" s="6" t="str">
        <f>IF(S62="","",S62*2)</f>
        <v/>
      </c>
      <c r="U62" s="7"/>
      <c r="V62" s="6" t="str">
        <f>IF(U62="","",U62*2)</f>
        <v/>
      </c>
      <c r="W62" s="7"/>
      <c r="X62" s="6" t="str">
        <f>IF(W62="","",W62*2)</f>
        <v/>
      </c>
      <c r="Y62" s="7"/>
      <c r="Z62" s="6" t="str">
        <f>IF(Y62="","",Y62*2)</f>
        <v/>
      </c>
      <c r="AA62" s="7">
        <v>2</v>
      </c>
      <c r="AB62" s="6">
        <f>IF(AA62="","",AA62*2)</f>
        <v>4</v>
      </c>
      <c r="AC62" s="7"/>
      <c r="AD62" s="6" t="str">
        <f>IF(AC62="","",AC62*2)</f>
        <v/>
      </c>
      <c r="AE62" s="7"/>
      <c r="AF62" s="6" t="str">
        <f>IF(AE62="","",AE62*2)</f>
        <v/>
      </c>
      <c r="AG62" s="7"/>
      <c r="AH62" s="6" t="str">
        <f>IF(AG62="","",AG62*2)</f>
        <v/>
      </c>
      <c r="AI62" s="7"/>
      <c r="AJ62" s="6" t="str">
        <f>IF(AI62="","",AI62*2)</f>
        <v/>
      </c>
      <c r="AK62" s="7"/>
      <c r="AL62" s="6" t="str">
        <f>IF(AK62="","",AK62*2)</f>
        <v/>
      </c>
      <c r="AM62" s="7"/>
      <c r="AN62" s="6" t="str">
        <f>IF(AM62="","",AM62*2)</f>
        <v/>
      </c>
      <c r="AO62" s="7"/>
      <c r="AP62" s="6" t="str">
        <f>IF(AO62="","",AO62*2)</f>
        <v/>
      </c>
      <c r="AQ62" s="10">
        <f>G62+I62+K62+M62+O62+Q62+S62+U62+W62+Y62+AA62+AC62+AE62+AG62+AI62+AK62+AM62+AO62</f>
        <v>2</v>
      </c>
    </row>
    <row r="63" spans="1:43" ht="33.75" customHeight="1">
      <c r="A63" s="19" t="s">
        <v>43</v>
      </c>
      <c r="B63" s="19" t="s">
        <v>194</v>
      </c>
      <c r="C63" s="20" t="s">
        <v>195</v>
      </c>
      <c r="D63" s="9" t="s">
        <v>196</v>
      </c>
      <c r="E63" s="9" t="s">
        <v>31</v>
      </c>
      <c r="F63" s="8" t="str">
        <f>IFERROR(IF(OR(D63="Adicionar",D63="Digite/Selecione o bairro"),"",VLOOKUP(D63,Gabarito!$A$1:$B$1006,2,0)),"Consulte a aba Gabarito")</f>
        <v>Oeste</v>
      </c>
      <c r="G63" s="7"/>
      <c r="H63" s="6" t="str">
        <f>IF(G63="","",G63*2)</f>
        <v/>
      </c>
      <c r="I63" s="7"/>
      <c r="J63" s="6" t="str">
        <f>IF(I63="","",I63*2)</f>
        <v/>
      </c>
      <c r="K63" s="7"/>
      <c r="L63" s="6" t="str">
        <f>IF(K63="","",K63*2)</f>
        <v/>
      </c>
      <c r="M63" s="7"/>
      <c r="N63" s="6" t="str">
        <f>IF(M63="","",M63*2)</f>
        <v/>
      </c>
      <c r="O63" s="7"/>
      <c r="P63" s="6" t="str">
        <f>IF(O63="","",O63*2)</f>
        <v/>
      </c>
      <c r="Q63" s="7"/>
      <c r="R63" s="6" t="str">
        <f>IF(Q63="","",Q63*2)</f>
        <v/>
      </c>
      <c r="S63" s="7"/>
      <c r="T63" s="6" t="str">
        <f>IF(S63="","",S63*2)</f>
        <v/>
      </c>
      <c r="U63" s="7"/>
      <c r="V63" s="6" t="str">
        <f>IF(U63="","",U63*2)</f>
        <v/>
      </c>
      <c r="W63" s="7"/>
      <c r="X63" s="6" t="str">
        <f>IF(W63="","",W63*2)</f>
        <v/>
      </c>
      <c r="Y63" s="7"/>
      <c r="Z63" s="6" t="str">
        <f>IF(Y63="","",Y63*2)</f>
        <v/>
      </c>
      <c r="AA63" s="7"/>
      <c r="AB63" s="6" t="str">
        <f>IF(AA63="","",AA63*2)</f>
        <v/>
      </c>
      <c r="AC63" s="7"/>
      <c r="AD63" s="6" t="str">
        <f>IF(AC63="","",AC63*2)</f>
        <v/>
      </c>
      <c r="AE63" s="7">
        <v>1</v>
      </c>
      <c r="AF63" s="6">
        <f>IF(AE63="","",AE63*2)</f>
        <v>2</v>
      </c>
      <c r="AG63" s="7"/>
      <c r="AH63" s="6" t="str">
        <f>IF(AG63="","",AG63*2)</f>
        <v/>
      </c>
      <c r="AI63" s="7"/>
      <c r="AJ63" s="6" t="str">
        <f>IF(AI63="","",AI63*2)</f>
        <v/>
      </c>
      <c r="AK63" s="7"/>
      <c r="AL63" s="6" t="str">
        <f>IF(AK63="","",AK63*2)</f>
        <v/>
      </c>
      <c r="AM63" s="7"/>
      <c r="AN63" s="6" t="str">
        <f>IF(AM63="","",AM63*2)</f>
        <v/>
      </c>
      <c r="AO63" s="7"/>
      <c r="AP63" s="6" t="str">
        <f>IF(AO63="","",AO63*2)</f>
        <v/>
      </c>
      <c r="AQ63" s="10">
        <f>G63+I63+K63+M63+O63+Q63+S63+U63+W63+Y63+AA63+AC63+AE63+AG63+AI63+AK63+AM63+AO63</f>
        <v>1</v>
      </c>
    </row>
    <row r="64" spans="1:43" ht="33.75" customHeight="1">
      <c r="A64" s="19" t="s">
        <v>43</v>
      </c>
      <c r="B64" s="19" t="s">
        <v>197</v>
      </c>
      <c r="C64" s="20" t="s">
        <v>198</v>
      </c>
      <c r="D64" s="9" t="s">
        <v>109</v>
      </c>
      <c r="E64" s="9" t="s">
        <v>31</v>
      </c>
      <c r="F64" s="8" t="str">
        <f>IFERROR(IF(OR(D64="Adicionar",D64="Digite/Selecione o bairro"),"",VLOOKUP(D64,Gabarito!$A$1:$B$1006,2,0)),"Consulte a aba Gabarito")</f>
        <v>Oeste</v>
      </c>
      <c r="G64" s="7"/>
      <c r="H64" s="6" t="str">
        <f>IF(G64="","",G64*2)</f>
        <v/>
      </c>
      <c r="I64" s="7"/>
      <c r="J64" s="6" t="str">
        <f>IF(I64="","",I64*2)</f>
        <v/>
      </c>
      <c r="K64" s="7"/>
      <c r="L64" s="6" t="str">
        <f>IF(K64="","",K64*2)</f>
        <v/>
      </c>
      <c r="M64" s="7"/>
      <c r="N64" s="6" t="str">
        <f>IF(M64="","",M64*2)</f>
        <v/>
      </c>
      <c r="O64" s="7"/>
      <c r="P64" s="6" t="str">
        <f>IF(O64="","",O64*2)</f>
        <v/>
      </c>
      <c r="Q64" s="7"/>
      <c r="R64" s="6" t="str">
        <f>IF(Q64="","",Q64*2)</f>
        <v/>
      </c>
      <c r="S64" s="7"/>
      <c r="T64" s="6" t="str">
        <f>IF(S64="","",S64*2)</f>
        <v/>
      </c>
      <c r="U64" s="7"/>
      <c r="V64" s="6" t="str">
        <f>IF(U64="","",U64*2)</f>
        <v/>
      </c>
      <c r="W64" s="7"/>
      <c r="X64" s="6" t="str">
        <f>IF(W64="","",W64*2)</f>
        <v/>
      </c>
      <c r="Y64" s="7"/>
      <c r="Z64" s="6" t="str">
        <f>IF(Y64="","",Y64*2)</f>
        <v/>
      </c>
      <c r="AA64" s="7">
        <v>1</v>
      </c>
      <c r="AB64" s="6">
        <f>IF(AA64="","",AA64*2)</f>
        <v>2</v>
      </c>
      <c r="AC64" s="7"/>
      <c r="AD64" s="6" t="str">
        <f>IF(AC64="","",AC64*2)</f>
        <v/>
      </c>
      <c r="AE64" s="7"/>
      <c r="AF64" s="6" t="str">
        <f>IF(AE64="","",AE64*2)</f>
        <v/>
      </c>
      <c r="AG64" s="7"/>
      <c r="AH64" s="6" t="str">
        <f>IF(AG64="","",AG64*2)</f>
        <v/>
      </c>
      <c r="AI64" s="7"/>
      <c r="AJ64" s="6" t="str">
        <f>IF(AI64="","",AI64*2)</f>
        <v/>
      </c>
      <c r="AK64" s="7"/>
      <c r="AL64" s="6" t="str">
        <f>IF(AK64="","",AK64*2)</f>
        <v/>
      </c>
      <c r="AM64" s="7"/>
      <c r="AN64" s="6" t="str">
        <f>IF(AM64="","",AM64*2)</f>
        <v/>
      </c>
      <c r="AO64" s="7"/>
      <c r="AP64" s="6" t="str">
        <f>IF(AO64="","",AO64*2)</f>
        <v/>
      </c>
      <c r="AQ64" s="10">
        <f>G64+I64+K64+M64+O64+Q64+S64+U64+W64+Y64+AA64+AC64+AE64+AG64+AI64+AK64+AM64+AO64</f>
        <v>1</v>
      </c>
    </row>
    <row r="65" spans="1:43" ht="33.75" customHeight="1">
      <c r="A65" s="19" t="s">
        <v>43</v>
      </c>
      <c r="B65" s="19" t="s">
        <v>199</v>
      </c>
      <c r="C65" s="20" t="s">
        <v>200</v>
      </c>
      <c r="D65" s="9" t="s">
        <v>125</v>
      </c>
      <c r="E65" s="9" t="s">
        <v>31</v>
      </c>
      <c r="F65" s="8" t="str">
        <f>IFERROR(IF(OR(D65="Adicionar",D65="Digite/Selecione o bairro"),"",VLOOKUP(D65,Gabarito!$A$1:$B$1006,2,0)),"Consulte a aba Gabarito")</f>
        <v>Oeste</v>
      </c>
      <c r="G65" s="7"/>
      <c r="H65" s="6" t="str">
        <f>IF(G65="","",G65*2)</f>
        <v/>
      </c>
      <c r="I65" s="7"/>
      <c r="J65" s="6" t="str">
        <f>IF(I65="","",I65*2)</f>
        <v/>
      </c>
      <c r="K65" s="7">
        <v>2</v>
      </c>
      <c r="L65" s="6">
        <f>IF(K65="","",K65*2)</f>
        <v>4</v>
      </c>
      <c r="M65" s="7"/>
      <c r="N65" s="6" t="str">
        <f>IF(M65="","",M65*2)</f>
        <v/>
      </c>
      <c r="O65" s="7"/>
      <c r="P65" s="6" t="str">
        <f>IF(O65="","",O65*2)</f>
        <v/>
      </c>
      <c r="Q65" s="7"/>
      <c r="R65" s="6" t="str">
        <f>IF(Q65="","",Q65*2)</f>
        <v/>
      </c>
      <c r="S65" s="7"/>
      <c r="T65" s="6" t="str">
        <f>IF(S65="","",S65*2)</f>
        <v/>
      </c>
      <c r="U65" s="7"/>
      <c r="V65" s="6" t="str">
        <f>IF(U65="","",U65*2)</f>
        <v/>
      </c>
      <c r="W65" s="7"/>
      <c r="X65" s="6" t="str">
        <f>IF(W65="","",W65*2)</f>
        <v/>
      </c>
      <c r="Y65" s="7">
        <v>1</v>
      </c>
      <c r="Z65" s="6">
        <f>IF(Y65="","",Y65*2)</f>
        <v>2</v>
      </c>
      <c r="AA65" s="7"/>
      <c r="AB65" s="6" t="str">
        <f>IF(AA65="","",AA65*2)</f>
        <v/>
      </c>
      <c r="AC65" s="7"/>
      <c r="AD65" s="6" t="str">
        <f>IF(AC65="","",AC65*2)</f>
        <v/>
      </c>
      <c r="AE65" s="7"/>
      <c r="AF65" s="6" t="str">
        <f>IF(AE65="","",AE65*2)</f>
        <v/>
      </c>
      <c r="AG65" s="7"/>
      <c r="AH65" s="6" t="str">
        <f>IF(AG65="","",AG65*2)</f>
        <v/>
      </c>
      <c r="AI65" s="7"/>
      <c r="AJ65" s="6" t="str">
        <f>IF(AI65="","",AI65*2)</f>
        <v/>
      </c>
      <c r="AK65" s="7"/>
      <c r="AL65" s="6" t="str">
        <f>IF(AK65="","",AK65*2)</f>
        <v/>
      </c>
      <c r="AM65" s="7"/>
      <c r="AN65" s="6" t="str">
        <f>IF(AM65="","",AM65*2)</f>
        <v/>
      </c>
      <c r="AO65" s="7"/>
      <c r="AP65" s="6" t="str">
        <f>IF(AO65="","",AO65*2)</f>
        <v/>
      </c>
      <c r="AQ65" s="10">
        <f>G65+I65+K65+M65+O65+Q65+S65+U65+W65+Y65+AA65+AC65+AE65+AG65+AI65+AK65+AM65+AO65</f>
        <v>3</v>
      </c>
    </row>
    <row r="66" spans="1:43" ht="33.75" customHeight="1">
      <c r="A66" s="19" t="s">
        <v>43</v>
      </c>
      <c r="B66" s="19" t="s">
        <v>201</v>
      </c>
      <c r="C66" s="20" t="s">
        <v>202</v>
      </c>
      <c r="D66" s="9" t="s">
        <v>162</v>
      </c>
      <c r="E66" s="9" t="s">
        <v>31</v>
      </c>
      <c r="F66" s="8" t="str">
        <f>IFERROR(IF(OR(D66="Adicionar",D66="Digite/Selecione o bairro"),"",VLOOKUP(D66,Gabarito!$A$1:$B$1006,2,0)),"Consulte a aba Gabarito")</f>
        <v>Oeste</v>
      </c>
      <c r="G66" s="7"/>
      <c r="H66" s="6" t="str">
        <f>IF(G66="","",G66*2)</f>
        <v/>
      </c>
      <c r="I66" s="7"/>
      <c r="J66" s="6" t="str">
        <f>IF(I66="","",I66*2)</f>
        <v/>
      </c>
      <c r="K66" s="7"/>
      <c r="L66" s="6" t="str">
        <f>IF(K66="","",K66*2)</f>
        <v/>
      </c>
      <c r="M66" s="7"/>
      <c r="N66" s="6" t="str">
        <f>IF(M66="","",M66*2)</f>
        <v/>
      </c>
      <c r="O66" s="7"/>
      <c r="P66" s="6" t="str">
        <f>IF(O66="","",O66*2)</f>
        <v/>
      </c>
      <c r="Q66" s="7"/>
      <c r="R66" s="6" t="str">
        <f>IF(Q66="","",Q66*2)</f>
        <v/>
      </c>
      <c r="S66" s="7"/>
      <c r="T66" s="6" t="str">
        <f>IF(S66="","",S66*2)</f>
        <v/>
      </c>
      <c r="U66" s="7"/>
      <c r="V66" s="6" t="str">
        <f>IF(U66="","",U66*2)</f>
        <v/>
      </c>
      <c r="W66" s="7"/>
      <c r="X66" s="6" t="str">
        <f>IF(W66="","",W66*2)</f>
        <v/>
      </c>
      <c r="Y66" s="7"/>
      <c r="Z66" s="6" t="str">
        <f>IF(Y66="","",Y66*2)</f>
        <v/>
      </c>
      <c r="AA66" s="7">
        <v>2</v>
      </c>
      <c r="AB66" s="6">
        <f>IF(AA66="","",AA66*2)</f>
        <v>4</v>
      </c>
      <c r="AC66" s="7"/>
      <c r="AD66" s="6" t="str">
        <f>IF(AC66="","",AC66*2)</f>
        <v/>
      </c>
      <c r="AE66" s="7"/>
      <c r="AF66" s="6" t="str">
        <f>IF(AE66="","",AE66*2)</f>
        <v/>
      </c>
      <c r="AG66" s="7"/>
      <c r="AH66" s="6" t="str">
        <f>IF(AG66="","",AG66*2)</f>
        <v/>
      </c>
      <c r="AI66" s="7"/>
      <c r="AJ66" s="6" t="str">
        <f>IF(AI66="","",AI66*2)</f>
        <v/>
      </c>
      <c r="AK66" s="7"/>
      <c r="AL66" s="6" t="str">
        <f>IF(AK66="","",AK66*2)</f>
        <v/>
      </c>
      <c r="AM66" s="7"/>
      <c r="AN66" s="6" t="str">
        <f>IF(AM66="","",AM66*2)</f>
        <v/>
      </c>
      <c r="AO66" s="7"/>
      <c r="AP66" s="6" t="str">
        <f>IF(AO66="","",AO66*2)</f>
        <v/>
      </c>
      <c r="AQ66" s="10">
        <f>G66+I66+K66+M66+O66+Q66+S66+U66+W66+Y66+AA66+AC66+AE66+AG66+AI66+AK66+AM66+AO66</f>
        <v>2</v>
      </c>
    </row>
    <row r="67" spans="1:43" ht="33.75" customHeight="1">
      <c r="A67" s="19" t="s">
        <v>43</v>
      </c>
      <c r="B67" s="19" t="s">
        <v>203</v>
      </c>
      <c r="C67" s="20" t="s">
        <v>204</v>
      </c>
      <c r="D67" s="9" t="s">
        <v>115</v>
      </c>
      <c r="E67" s="9" t="s">
        <v>31</v>
      </c>
      <c r="F67" s="8" t="str">
        <f>IFERROR(IF(OR(D67="Adicionar",D67="Digite/Selecione o bairro"),"",VLOOKUP(D67,Gabarito!$A$1:$B$1006,2,0)),"Consulte a aba Gabarito")</f>
        <v>Oeste</v>
      </c>
      <c r="G67" s="7"/>
      <c r="H67" s="6" t="str">
        <f>IF(G67="","",G67*2)</f>
        <v/>
      </c>
      <c r="I67" s="7"/>
      <c r="J67" s="6" t="str">
        <f>IF(I67="","",I67*2)</f>
        <v/>
      </c>
      <c r="K67" s="7"/>
      <c r="L67" s="6" t="str">
        <f>IF(K67="","",K67*2)</f>
        <v/>
      </c>
      <c r="M67" s="7"/>
      <c r="N67" s="6" t="str">
        <f>IF(M67="","",M67*2)</f>
        <v/>
      </c>
      <c r="O67" s="7"/>
      <c r="P67" s="6" t="str">
        <f>IF(O67="","",O67*2)</f>
        <v/>
      </c>
      <c r="Q67" s="7"/>
      <c r="R67" s="6" t="str">
        <f>IF(Q67="","",Q67*2)</f>
        <v/>
      </c>
      <c r="S67" s="7">
        <v>1</v>
      </c>
      <c r="T67" s="6">
        <f>IF(S67="","",S67*2)</f>
        <v>2</v>
      </c>
      <c r="U67" s="7"/>
      <c r="V67" s="6" t="str">
        <f>IF(U67="","",U67*2)</f>
        <v/>
      </c>
      <c r="W67" s="7"/>
      <c r="X67" s="6" t="str">
        <f>IF(W67="","",W67*2)</f>
        <v/>
      </c>
      <c r="Y67" s="7">
        <v>1</v>
      </c>
      <c r="Z67" s="6">
        <f>IF(Y67="","",Y67*2)</f>
        <v>2</v>
      </c>
      <c r="AA67" s="7"/>
      <c r="AB67" s="6" t="str">
        <f>IF(AA67="","",AA67*2)</f>
        <v/>
      </c>
      <c r="AC67" s="7"/>
      <c r="AD67" s="6" t="str">
        <f>IF(AC67="","",AC67*2)</f>
        <v/>
      </c>
      <c r="AE67" s="7"/>
      <c r="AF67" s="6" t="str">
        <f>IF(AE67="","",AE67*2)</f>
        <v/>
      </c>
      <c r="AG67" s="7"/>
      <c r="AH67" s="6" t="str">
        <f>IF(AG67="","",AG67*2)</f>
        <v/>
      </c>
      <c r="AI67" s="7"/>
      <c r="AJ67" s="6" t="str">
        <f>IF(AI67="","",AI67*2)</f>
        <v/>
      </c>
      <c r="AK67" s="7"/>
      <c r="AL67" s="6" t="str">
        <f>IF(AK67="","",AK67*2)</f>
        <v/>
      </c>
      <c r="AM67" s="7"/>
      <c r="AN67" s="6" t="str">
        <f>IF(AM67="","",AM67*2)</f>
        <v/>
      </c>
      <c r="AO67" s="7"/>
      <c r="AP67" s="6" t="str">
        <f>IF(AO67="","",AO67*2)</f>
        <v/>
      </c>
      <c r="AQ67" s="10">
        <f>G67+I67+K67+M67+O67+Q67+S67+U67+W67+Y67+AA67+AC67+AE67+AG67+AI67+AK67+AM67+AO67</f>
        <v>2</v>
      </c>
    </row>
    <row r="68" spans="1:43" ht="33.75" customHeight="1">
      <c r="A68" s="19" t="s">
        <v>43</v>
      </c>
      <c r="B68" s="19" t="s">
        <v>205</v>
      </c>
      <c r="C68" s="20" t="s">
        <v>206</v>
      </c>
      <c r="D68" s="9" t="s">
        <v>112</v>
      </c>
      <c r="E68" s="9" t="s">
        <v>31</v>
      </c>
      <c r="F68" s="8" t="str">
        <f>IFERROR(IF(OR(D68="Adicionar",D68="Digite/Selecione o bairro"),"",VLOOKUP(D68,Gabarito!$A$1:$B$1006,2,0)),"Consulte a aba Gabarito")</f>
        <v>Oeste</v>
      </c>
      <c r="G68" s="7"/>
      <c r="H68" s="6" t="str">
        <f>IF(G68="","",G68*2)</f>
        <v/>
      </c>
      <c r="I68" s="7"/>
      <c r="J68" s="6" t="str">
        <f>IF(I68="","",I68*2)</f>
        <v/>
      </c>
      <c r="K68" s="7"/>
      <c r="L68" s="6" t="str">
        <f>IF(K68="","",K68*2)</f>
        <v/>
      </c>
      <c r="M68" s="7"/>
      <c r="N68" s="6" t="str">
        <f>IF(M68="","",M68*2)</f>
        <v/>
      </c>
      <c r="O68" s="7"/>
      <c r="P68" s="6" t="str">
        <f>IF(O68="","",O68*2)</f>
        <v/>
      </c>
      <c r="Q68" s="7"/>
      <c r="R68" s="6" t="str">
        <f>IF(Q68="","",Q68*2)</f>
        <v/>
      </c>
      <c r="S68" s="7"/>
      <c r="T68" s="6" t="str">
        <f>IF(S68="","",S68*2)</f>
        <v/>
      </c>
      <c r="U68" s="7"/>
      <c r="V68" s="6" t="str">
        <f>IF(U68="","",U68*2)</f>
        <v/>
      </c>
      <c r="W68" s="7"/>
      <c r="X68" s="6" t="str">
        <f>IF(W68="","",W68*2)</f>
        <v/>
      </c>
      <c r="Y68" s="7"/>
      <c r="Z68" s="6" t="str">
        <f>IF(Y68="","",Y68*2)</f>
        <v/>
      </c>
      <c r="AA68" s="7">
        <v>2</v>
      </c>
      <c r="AB68" s="6">
        <f>IF(AA68="","",AA68*2)</f>
        <v>4</v>
      </c>
      <c r="AC68" s="7"/>
      <c r="AD68" s="6" t="str">
        <f>IF(AC68="","",AC68*2)</f>
        <v/>
      </c>
      <c r="AE68" s="7"/>
      <c r="AF68" s="6" t="str">
        <f>IF(AE68="","",AE68*2)</f>
        <v/>
      </c>
      <c r="AG68" s="7"/>
      <c r="AH68" s="6" t="str">
        <f>IF(AG68="","",AG68*2)</f>
        <v/>
      </c>
      <c r="AI68" s="7"/>
      <c r="AJ68" s="6" t="str">
        <f>IF(AI68="","",AI68*2)</f>
        <v/>
      </c>
      <c r="AK68" s="7"/>
      <c r="AL68" s="6" t="str">
        <f>IF(AK68="","",AK68*2)</f>
        <v/>
      </c>
      <c r="AM68" s="7"/>
      <c r="AN68" s="6" t="str">
        <f>IF(AM68="","",AM68*2)</f>
        <v/>
      </c>
      <c r="AO68" s="7"/>
      <c r="AP68" s="6" t="str">
        <f>IF(AO68="","",AO68*2)</f>
        <v/>
      </c>
      <c r="AQ68" s="10">
        <f>G68+I68+K68+M68+O68+Q68+S68+U68+W68+Y68+AA68+AC68+AE68+AG68+AI68+AK68+AM68+AO68</f>
        <v>2</v>
      </c>
    </row>
    <row r="69" spans="1:43" ht="33.75" customHeight="1">
      <c r="A69" s="19" t="s">
        <v>43</v>
      </c>
      <c r="B69" s="19" t="s">
        <v>207</v>
      </c>
      <c r="C69" s="20" t="s">
        <v>208</v>
      </c>
      <c r="D69" s="9" t="s">
        <v>52</v>
      </c>
      <c r="E69" s="9" t="s">
        <v>31</v>
      </c>
      <c r="F69" s="8" t="str">
        <f>IFERROR(IF(OR(D69="Adicionar",D69="Digite/Selecione o bairro"),"",VLOOKUP(D69,Gabarito!$A$1:$B$1006,2,0)),"Consulte a aba Gabarito")</f>
        <v>Oeste</v>
      </c>
      <c r="G69" s="7"/>
      <c r="H69" s="6" t="str">
        <f>IF(G69="","",G69*2)</f>
        <v/>
      </c>
      <c r="I69" s="7"/>
      <c r="J69" s="6" t="str">
        <f>IF(I69="","",I69*2)</f>
        <v/>
      </c>
      <c r="K69" s="7"/>
      <c r="L69" s="6" t="str">
        <f>IF(K69="","",K69*2)</f>
        <v/>
      </c>
      <c r="M69" s="7"/>
      <c r="N69" s="6" t="str">
        <f>IF(M69="","",M69*2)</f>
        <v/>
      </c>
      <c r="O69" s="7"/>
      <c r="P69" s="6" t="str">
        <f>IF(O69="","",O69*2)</f>
        <v/>
      </c>
      <c r="Q69" s="7"/>
      <c r="R69" s="6" t="str">
        <f>IF(Q69="","",Q69*2)</f>
        <v/>
      </c>
      <c r="S69" s="7"/>
      <c r="T69" s="6" t="str">
        <f>IF(S69="","",S69*2)</f>
        <v/>
      </c>
      <c r="U69" s="7"/>
      <c r="V69" s="6" t="str">
        <f>IF(U69="","",U69*2)</f>
        <v/>
      </c>
      <c r="W69" s="7"/>
      <c r="X69" s="6" t="str">
        <f>IF(W69="","",W69*2)</f>
        <v/>
      </c>
      <c r="Y69" s="7"/>
      <c r="Z69" s="6" t="str">
        <f>IF(Y69="","",Y69*2)</f>
        <v/>
      </c>
      <c r="AA69" s="7"/>
      <c r="AB69" s="6" t="str">
        <f>IF(AA69="","",AA69*2)</f>
        <v/>
      </c>
      <c r="AC69" s="7">
        <v>2</v>
      </c>
      <c r="AD69" s="6">
        <f>IF(AC69="","",AC69*2)</f>
        <v>4</v>
      </c>
      <c r="AE69" s="7"/>
      <c r="AF69" s="6" t="str">
        <f>IF(AE69="","",AE69*2)</f>
        <v/>
      </c>
      <c r="AG69" s="7"/>
      <c r="AH69" s="6" t="str">
        <f>IF(AG69="","",AG69*2)</f>
        <v/>
      </c>
      <c r="AI69" s="7"/>
      <c r="AJ69" s="6" t="str">
        <f>IF(AI69="","",AI69*2)</f>
        <v/>
      </c>
      <c r="AK69" s="7"/>
      <c r="AL69" s="6" t="str">
        <f>IF(AK69="","",AK69*2)</f>
        <v/>
      </c>
      <c r="AM69" s="7"/>
      <c r="AN69" s="6" t="str">
        <f>IF(AM69="","",AM69*2)</f>
        <v/>
      </c>
      <c r="AO69" s="7"/>
      <c r="AP69" s="6" t="str">
        <f>IF(AO69="","",AO69*2)</f>
        <v/>
      </c>
      <c r="AQ69" s="10">
        <f>G69+I69+K69+M69+O69+Q69+S69+U69+W69+Y69+AA69+AC69+AE69+AG69+AI69+AK69+AM69+AO69</f>
        <v>2</v>
      </c>
    </row>
    <row r="70" spans="1:43" ht="33.75" customHeight="1">
      <c r="A70" s="19" t="s">
        <v>43</v>
      </c>
      <c r="B70" s="19" t="s">
        <v>209</v>
      </c>
      <c r="C70" s="20" t="s">
        <v>210</v>
      </c>
      <c r="D70" s="9" t="s">
        <v>75</v>
      </c>
      <c r="E70" s="9" t="s">
        <v>31</v>
      </c>
      <c r="F70" s="8" t="str">
        <f>IFERROR(IF(OR(D70="Adicionar",D70="Digite/Selecione o bairro"),"",VLOOKUP(D70,Gabarito!$A$1:$B$1006,2,0)),"Consulte a aba Gabarito")</f>
        <v>Oeste</v>
      </c>
      <c r="G70" s="7"/>
      <c r="H70" s="6" t="str">
        <f>IF(G70="","",G70*2)</f>
        <v/>
      </c>
      <c r="I70" s="7"/>
      <c r="J70" s="6" t="str">
        <f>IF(I70="","",I70*2)</f>
        <v/>
      </c>
      <c r="K70" s="7"/>
      <c r="L70" s="6" t="str">
        <f>IF(K70="","",K70*2)</f>
        <v/>
      </c>
      <c r="M70" s="7"/>
      <c r="N70" s="6" t="str">
        <f>IF(M70="","",M70*2)</f>
        <v/>
      </c>
      <c r="O70" s="7"/>
      <c r="P70" s="6" t="str">
        <f>IF(O70="","",O70*2)</f>
        <v/>
      </c>
      <c r="Q70" s="7"/>
      <c r="R70" s="6" t="str">
        <f>IF(Q70="","",Q70*2)</f>
        <v/>
      </c>
      <c r="S70" s="7"/>
      <c r="T70" s="6" t="str">
        <f>IF(S70="","",S70*2)</f>
        <v/>
      </c>
      <c r="U70" s="7"/>
      <c r="V70" s="6" t="str">
        <f>IF(U70="","",U70*2)</f>
        <v/>
      </c>
      <c r="W70" s="7"/>
      <c r="X70" s="6" t="str">
        <f>IF(W70="","",W70*2)</f>
        <v/>
      </c>
      <c r="Y70" s="7"/>
      <c r="Z70" s="6" t="str">
        <f>IF(Y70="","",Y70*2)</f>
        <v/>
      </c>
      <c r="AA70" s="7">
        <v>2</v>
      </c>
      <c r="AB70" s="6">
        <f>IF(AA70="","",AA70*2)</f>
        <v>4</v>
      </c>
      <c r="AC70" s="7"/>
      <c r="AD70" s="6" t="str">
        <f>IF(AC70="","",AC70*2)</f>
        <v/>
      </c>
      <c r="AE70" s="7"/>
      <c r="AF70" s="6" t="str">
        <f>IF(AE70="","",AE70*2)</f>
        <v/>
      </c>
      <c r="AG70" s="7"/>
      <c r="AH70" s="6" t="str">
        <f>IF(AG70="","",AG70*2)</f>
        <v/>
      </c>
      <c r="AI70" s="7"/>
      <c r="AJ70" s="6" t="str">
        <f>IF(AI70="","",AI70*2)</f>
        <v/>
      </c>
      <c r="AK70" s="7"/>
      <c r="AL70" s="6" t="str">
        <f>IF(AK70="","",AK70*2)</f>
        <v/>
      </c>
      <c r="AM70" s="7"/>
      <c r="AN70" s="6" t="str">
        <f>IF(AM70="","",AM70*2)</f>
        <v/>
      </c>
      <c r="AO70" s="7"/>
      <c r="AP70" s="6" t="str">
        <f>IF(AO70="","",AO70*2)</f>
        <v/>
      </c>
      <c r="AQ70" s="10">
        <f>G70+I70+K70+M70+O70+Q70+S70+U70+W70+Y70+AA70+AC70+AE70+AG70+AI70+AK70+AM70+AO70</f>
        <v>2</v>
      </c>
    </row>
    <row r="71" spans="1:43" ht="33.75" customHeight="1">
      <c r="A71" s="19" t="s">
        <v>43</v>
      </c>
      <c r="B71" s="19" t="s">
        <v>211</v>
      </c>
      <c r="C71" s="20" t="s">
        <v>212</v>
      </c>
      <c r="D71" s="9" t="s">
        <v>30</v>
      </c>
      <c r="E71" s="9" t="s">
        <v>31</v>
      </c>
      <c r="F71" s="8" t="str">
        <f>IFERROR(IF(OR(D71="Adicionar",D71="Digite/Selecione o bairro"),"",VLOOKUP(D71,Gabarito!$A$1:$B$1006,2,0)),"Consulte a aba Gabarito")</f>
        <v>Oeste</v>
      </c>
      <c r="G71" s="7"/>
      <c r="H71" s="6" t="str">
        <f>IF(G71="","",G71*2)</f>
        <v/>
      </c>
      <c r="I71" s="7"/>
      <c r="J71" s="6" t="str">
        <f>IF(I71="","",I71*2)</f>
        <v/>
      </c>
      <c r="K71" s="7">
        <v>4</v>
      </c>
      <c r="L71" s="6">
        <f>IF(K71="","",K71*2)</f>
        <v>8</v>
      </c>
      <c r="M71" s="7"/>
      <c r="N71" s="6" t="str">
        <f>IF(M71="","",M71*2)</f>
        <v/>
      </c>
      <c r="O71" s="7"/>
      <c r="P71" s="6" t="str">
        <f>IF(O71="","",O71*2)</f>
        <v/>
      </c>
      <c r="Q71" s="7"/>
      <c r="R71" s="6" t="str">
        <f>IF(Q71="","",Q71*2)</f>
        <v/>
      </c>
      <c r="S71" s="7">
        <v>1</v>
      </c>
      <c r="T71" s="6">
        <f>IF(S71="","",S71*2)</f>
        <v>2</v>
      </c>
      <c r="U71" s="7"/>
      <c r="V71" s="6" t="str">
        <f>IF(U71="","",U71*2)</f>
        <v/>
      </c>
      <c r="W71" s="7"/>
      <c r="X71" s="6" t="str">
        <f>IF(W71="","",W71*2)</f>
        <v/>
      </c>
      <c r="Y71" s="7"/>
      <c r="Z71" s="6" t="str">
        <f>IF(Y71="","",Y71*2)</f>
        <v/>
      </c>
      <c r="AA71" s="7"/>
      <c r="AB71" s="6" t="str">
        <f>IF(AA71="","",AA71*2)</f>
        <v/>
      </c>
      <c r="AC71" s="7"/>
      <c r="AD71" s="6" t="str">
        <f>IF(AC71="","",AC71*2)</f>
        <v/>
      </c>
      <c r="AE71" s="7"/>
      <c r="AF71" s="6" t="str">
        <f>IF(AE71="","",AE71*2)</f>
        <v/>
      </c>
      <c r="AG71" s="7"/>
      <c r="AH71" s="6" t="str">
        <f>IF(AG71="","",AG71*2)</f>
        <v/>
      </c>
      <c r="AI71" s="7"/>
      <c r="AJ71" s="6" t="str">
        <f>IF(AI71="","",AI71*2)</f>
        <v/>
      </c>
      <c r="AK71" s="7"/>
      <c r="AL71" s="6" t="str">
        <f>IF(AK71="","",AK71*2)</f>
        <v/>
      </c>
      <c r="AM71" s="7"/>
      <c r="AN71" s="6" t="str">
        <f>IF(AM71="","",AM71*2)</f>
        <v/>
      </c>
      <c r="AO71" s="7"/>
      <c r="AP71" s="6" t="str">
        <f>IF(AO71="","",AO71*2)</f>
        <v/>
      </c>
      <c r="AQ71" s="10">
        <f>G71+I71+K71+M71+O71+Q71+S71+U71+W71+Y71+AA71+AC71+AE71+AG71+AI71+AK71+AM71+AO71</f>
        <v>5</v>
      </c>
    </row>
    <row r="72" spans="1:43" ht="33.75" customHeight="1">
      <c r="A72" s="19" t="s">
        <v>43</v>
      </c>
      <c r="B72" s="19" t="s">
        <v>213</v>
      </c>
      <c r="C72" s="20" t="s">
        <v>214</v>
      </c>
      <c r="D72" s="9" t="s">
        <v>90</v>
      </c>
      <c r="E72" s="9" t="s">
        <v>31</v>
      </c>
      <c r="F72" s="8" t="str">
        <f>IFERROR(IF(OR(D72="Adicionar",D72="Digite/Selecione o bairro"),"",VLOOKUP(D72,Gabarito!$A$1:$B$1006,2,0)),"Consulte a aba Gabarito")</f>
        <v>Oeste</v>
      </c>
      <c r="G72" s="7"/>
      <c r="H72" s="6" t="str">
        <f>IF(G72="","",G72*2)</f>
        <v/>
      </c>
      <c r="I72" s="7"/>
      <c r="J72" s="6" t="str">
        <f>IF(I72="","",I72*2)</f>
        <v/>
      </c>
      <c r="K72" s="7"/>
      <c r="L72" s="6" t="str">
        <f>IF(K72="","",K72*2)</f>
        <v/>
      </c>
      <c r="M72" s="7"/>
      <c r="N72" s="6" t="str">
        <f>IF(M72="","",M72*2)</f>
        <v/>
      </c>
      <c r="O72" s="7"/>
      <c r="P72" s="6" t="str">
        <f>IF(O72="","",O72*2)</f>
        <v/>
      </c>
      <c r="Q72" s="7"/>
      <c r="R72" s="6" t="str">
        <f>IF(Q72="","",Q72*2)</f>
        <v/>
      </c>
      <c r="S72" s="7">
        <v>2</v>
      </c>
      <c r="T72" s="6">
        <f>IF(S72="","",S72*2)</f>
        <v>4</v>
      </c>
      <c r="U72" s="7"/>
      <c r="V72" s="6" t="str">
        <f>IF(U72="","",U72*2)</f>
        <v/>
      </c>
      <c r="W72" s="7"/>
      <c r="X72" s="6" t="str">
        <f>IF(W72="","",W72*2)</f>
        <v/>
      </c>
      <c r="Y72" s="7"/>
      <c r="Z72" s="6" t="str">
        <f>IF(Y72="","",Y72*2)</f>
        <v/>
      </c>
      <c r="AA72" s="7"/>
      <c r="AB72" s="6" t="str">
        <f>IF(AA72="","",AA72*2)</f>
        <v/>
      </c>
      <c r="AC72" s="7"/>
      <c r="AD72" s="6" t="str">
        <f>IF(AC72="","",AC72*2)</f>
        <v/>
      </c>
      <c r="AE72" s="7"/>
      <c r="AF72" s="6" t="str">
        <f>IF(AE72="","",AE72*2)</f>
        <v/>
      </c>
      <c r="AG72" s="7"/>
      <c r="AH72" s="6" t="str">
        <f>IF(AG72="","",AG72*2)</f>
        <v/>
      </c>
      <c r="AI72" s="7"/>
      <c r="AJ72" s="6" t="str">
        <f>IF(AI72="","",AI72*2)</f>
        <v/>
      </c>
      <c r="AK72" s="7"/>
      <c r="AL72" s="6" t="str">
        <f>IF(AK72="","",AK72*2)</f>
        <v/>
      </c>
      <c r="AM72" s="7"/>
      <c r="AN72" s="6" t="str">
        <f>IF(AM72="","",AM72*2)</f>
        <v/>
      </c>
      <c r="AO72" s="7"/>
      <c r="AP72" s="6" t="str">
        <f>IF(AO72="","",AO72*2)</f>
        <v/>
      </c>
      <c r="AQ72" s="10">
        <f>G72+I72+K72+M72+O72+Q72+S72+U72+W72+Y72+AA72+AC72+AE72+AG72+AI72+AK72+AM72+AO72</f>
        <v>2</v>
      </c>
    </row>
    <row r="73" spans="1:43" ht="33.75" customHeight="1">
      <c r="A73" s="19" t="s">
        <v>43</v>
      </c>
      <c r="B73" s="19" t="s">
        <v>215</v>
      </c>
      <c r="C73" s="20" t="s">
        <v>216</v>
      </c>
      <c r="D73" s="9" t="s">
        <v>115</v>
      </c>
      <c r="E73" s="9" t="s">
        <v>31</v>
      </c>
      <c r="F73" s="8" t="str">
        <f>IFERROR(IF(OR(D73="Adicionar",D73="Digite/Selecione o bairro"),"",VLOOKUP(D73,Gabarito!$A$1:$B$1006,2,0)),"Consulte a aba Gabarito")</f>
        <v>Oeste</v>
      </c>
      <c r="G73" s="7"/>
      <c r="H73" s="6" t="str">
        <f>IF(G73="","",G73*2)</f>
        <v/>
      </c>
      <c r="I73" s="7"/>
      <c r="J73" s="6" t="str">
        <f>IF(I73="","",I73*2)</f>
        <v/>
      </c>
      <c r="K73" s="7"/>
      <c r="L73" s="6" t="str">
        <f>IF(K73="","",K73*2)</f>
        <v/>
      </c>
      <c r="M73" s="7"/>
      <c r="N73" s="6" t="str">
        <f>IF(M73="","",M73*2)</f>
        <v/>
      </c>
      <c r="O73" s="7"/>
      <c r="P73" s="6" t="str">
        <f>IF(O73="","",O73*2)</f>
        <v/>
      </c>
      <c r="Q73" s="7"/>
      <c r="R73" s="6" t="str">
        <f>IF(Q73="","",Q73*2)</f>
        <v/>
      </c>
      <c r="S73" s="7">
        <v>1</v>
      </c>
      <c r="T73" s="6">
        <f>IF(S73="","",S73*2)</f>
        <v>2</v>
      </c>
      <c r="U73" s="7"/>
      <c r="V73" s="6" t="str">
        <f>IF(U73="","",U73*2)</f>
        <v/>
      </c>
      <c r="W73" s="7"/>
      <c r="X73" s="6" t="str">
        <f>IF(W73="","",W73*2)</f>
        <v/>
      </c>
      <c r="Y73" s="7"/>
      <c r="Z73" s="6" t="str">
        <f>IF(Y73="","",Y73*2)</f>
        <v/>
      </c>
      <c r="AA73" s="7">
        <v>2</v>
      </c>
      <c r="AB73" s="6">
        <f>IF(AA73="","",AA73*2)</f>
        <v>4</v>
      </c>
      <c r="AC73" s="7"/>
      <c r="AD73" s="6" t="str">
        <f>IF(AC73="","",AC73*2)</f>
        <v/>
      </c>
      <c r="AE73" s="7"/>
      <c r="AF73" s="6" t="str">
        <f>IF(AE73="","",AE73*2)</f>
        <v/>
      </c>
      <c r="AG73" s="7"/>
      <c r="AH73" s="6" t="str">
        <f>IF(AG73="","",AG73*2)</f>
        <v/>
      </c>
      <c r="AI73" s="7"/>
      <c r="AJ73" s="6" t="str">
        <f>IF(AI73="","",AI73*2)</f>
        <v/>
      </c>
      <c r="AK73" s="7"/>
      <c r="AL73" s="6" t="str">
        <f>IF(AK73="","",AK73*2)</f>
        <v/>
      </c>
      <c r="AM73" s="7"/>
      <c r="AN73" s="6" t="str">
        <f>IF(AM73="","",AM73*2)</f>
        <v/>
      </c>
      <c r="AO73" s="7"/>
      <c r="AP73" s="6" t="str">
        <f>IF(AO73="","",AO73*2)</f>
        <v/>
      </c>
      <c r="AQ73" s="10">
        <f>G73+I73+K73+M73+O73+Q73+S73+U73+W73+Y73+AA73+AC73+AE73+AG73+AI73+AK73+AM73+AO73</f>
        <v>3</v>
      </c>
    </row>
    <row r="74" spans="1:43" ht="33.75" customHeight="1">
      <c r="A74" s="19" t="s">
        <v>43</v>
      </c>
      <c r="B74" s="19" t="s">
        <v>217</v>
      </c>
      <c r="C74" s="20" t="s">
        <v>218</v>
      </c>
      <c r="D74" s="9" t="s">
        <v>172</v>
      </c>
      <c r="E74" s="9" t="s">
        <v>31</v>
      </c>
      <c r="F74" s="8" t="str">
        <f>IFERROR(IF(OR(D74="Adicionar",D74="Digite/Selecione o bairro"),"",VLOOKUP(D74,Gabarito!$A$1:$B$1006,2,0)),"Consulte a aba Gabarito")</f>
        <v>Oeste</v>
      </c>
      <c r="G74" s="7"/>
      <c r="H74" s="6" t="str">
        <f>IF(G74="","",G74*2)</f>
        <v/>
      </c>
      <c r="I74" s="7"/>
      <c r="J74" s="6" t="str">
        <f>IF(I74="","",I74*2)</f>
        <v/>
      </c>
      <c r="K74" s="7"/>
      <c r="L74" s="6" t="str">
        <f>IF(K74="","",K74*2)</f>
        <v/>
      </c>
      <c r="M74" s="7"/>
      <c r="N74" s="6" t="str">
        <f>IF(M74="","",M74*2)</f>
        <v/>
      </c>
      <c r="O74" s="7"/>
      <c r="P74" s="6" t="str">
        <f>IF(O74="","",O74*2)</f>
        <v/>
      </c>
      <c r="Q74" s="7"/>
      <c r="R74" s="6" t="str">
        <f>IF(Q74="","",Q74*2)</f>
        <v/>
      </c>
      <c r="S74" s="7"/>
      <c r="T74" s="6" t="str">
        <f>IF(S74="","",S74*2)</f>
        <v/>
      </c>
      <c r="U74" s="7"/>
      <c r="V74" s="6" t="str">
        <f>IF(U74="","",U74*2)</f>
        <v/>
      </c>
      <c r="W74" s="7"/>
      <c r="X74" s="6" t="str">
        <f>IF(W74="","",W74*2)</f>
        <v/>
      </c>
      <c r="Y74" s="7"/>
      <c r="Z74" s="6" t="str">
        <f>IF(Y74="","",Y74*2)</f>
        <v/>
      </c>
      <c r="AA74" s="7">
        <v>1</v>
      </c>
      <c r="AB74" s="6">
        <f>IF(AA74="","",AA74*2)</f>
        <v>2</v>
      </c>
      <c r="AC74" s="7"/>
      <c r="AD74" s="6" t="str">
        <f>IF(AC74="","",AC74*2)</f>
        <v/>
      </c>
      <c r="AE74" s="7"/>
      <c r="AF74" s="6" t="str">
        <f>IF(AE74="","",AE74*2)</f>
        <v/>
      </c>
      <c r="AG74" s="7"/>
      <c r="AH74" s="6" t="str">
        <f>IF(AG74="","",AG74*2)</f>
        <v/>
      </c>
      <c r="AI74" s="7"/>
      <c r="AJ74" s="6" t="str">
        <f>IF(AI74="","",AI74*2)</f>
        <v/>
      </c>
      <c r="AK74" s="7"/>
      <c r="AL74" s="6" t="str">
        <f>IF(AK74="","",AK74*2)</f>
        <v/>
      </c>
      <c r="AM74" s="7"/>
      <c r="AN74" s="6" t="str">
        <f>IF(AM74="","",AM74*2)</f>
        <v/>
      </c>
      <c r="AO74" s="7"/>
      <c r="AP74" s="6" t="str">
        <f>IF(AO74="","",AO74*2)</f>
        <v/>
      </c>
      <c r="AQ74" s="10">
        <f>G74+I74+K74+M74+O74+Q74+S74+U74+W74+Y74+AA74+AC74+AE74+AG74+AI74+AK74+AM74+AO74</f>
        <v>1</v>
      </c>
    </row>
    <row r="75" spans="1:43" ht="33.75" customHeight="1">
      <c r="A75" s="19" t="s">
        <v>43</v>
      </c>
      <c r="B75" s="19" t="s">
        <v>219</v>
      </c>
      <c r="C75" s="20" t="s">
        <v>220</v>
      </c>
      <c r="D75" s="9" t="s">
        <v>81</v>
      </c>
      <c r="E75" s="9" t="s">
        <v>31</v>
      </c>
      <c r="F75" s="8" t="str">
        <f>IFERROR(IF(OR(D75="Adicionar",D75="Digite/Selecione o bairro"),"",VLOOKUP(D75,Gabarito!$A$1:$B$1006,2,0)),"Consulte a aba Gabarito")</f>
        <v>Oeste</v>
      </c>
      <c r="G75" s="7"/>
      <c r="H75" s="6" t="str">
        <f>IF(G75="","",G75*2)</f>
        <v/>
      </c>
      <c r="I75" s="7"/>
      <c r="J75" s="6" t="str">
        <f>IF(I75="","",I75*2)</f>
        <v/>
      </c>
      <c r="K75" s="7"/>
      <c r="L75" s="6" t="str">
        <f>IF(K75="","",K75*2)</f>
        <v/>
      </c>
      <c r="M75" s="7"/>
      <c r="N75" s="6" t="str">
        <f>IF(M75="","",M75*2)</f>
        <v/>
      </c>
      <c r="O75" s="7"/>
      <c r="P75" s="6" t="str">
        <f>IF(O75="","",O75*2)</f>
        <v/>
      </c>
      <c r="Q75" s="7"/>
      <c r="R75" s="6" t="str">
        <f>IF(Q75="","",Q75*2)</f>
        <v/>
      </c>
      <c r="S75" s="7"/>
      <c r="T75" s="6" t="str">
        <f>IF(S75="","",S75*2)</f>
        <v/>
      </c>
      <c r="U75" s="7"/>
      <c r="V75" s="6" t="str">
        <f>IF(U75="","",U75*2)</f>
        <v/>
      </c>
      <c r="W75" s="7"/>
      <c r="X75" s="6" t="str">
        <f>IF(W75="","",W75*2)</f>
        <v/>
      </c>
      <c r="Y75" s="7"/>
      <c r="Z75" s="6" t="str">
        <f>IF(Y75="","",Y75*2)</f>
        <v/>
      </c>
      <c r="AA75" s="7"/>
      <c r="AB75" s="6" t="str">
        <f>IF(AA75="","",AA75*2)</f>
        <v/>
      </c>
      <c r="AC75" s="7"/>
      <c r="AD75" s="6" t="str">
        <f>IF(AC75="","",AC75*2)</f>
        <v/>
      </c>
      <c r="AE75" s="7">
        <v>2</v>
      </c>
      <c r="AF75" s="6">
        <f>IF(AE75="","",AE75*2)</f>
        <v>4</v>
      </c>
      <c r="AG75" s="7"/>
      <c r="AH75" s="6" t="str">
        <f>IF(AG75="","",AG75*2)</f>
        <v/>
      </c>
      <c r="AI75" s="7"/>
      <c r="AJ75" s="6" t="str">
        <f>IF(AI75="","",AI75*2)</f>
        <v/>
      </c>
      <c r="AK75" s="7"/>
      <c r="AL75" s="6" t="str">
        <f>IF(AK75="","",AK75*2)</f>
        <v/>
      </c>
      <c r="AM75" s="7"/>
      <c r="AN75" s="6" t="str">
        <f>IF(AM75="","",AM75*2)</f>
        <v/>
      </c>
      <c r="AO75" s="7"/>
      <c r="AP75" s="6" t="str">
        <f>IF(AO75="","",AO75*2)</f>
        <v/>
      </c>
      <c r="AQ75" s="10">
        <f>G75+I75+K75+M75+O75+Q75+S75+U75+W75+Y75+AA75+AC75+AE75+AG75+AI75+AK75+AM75+AO75</f>
        <v>2</v>
      </c>
    </row>
    <row r="76" spans="1:43" ht="33.75" customHeight="1">
      <c r="A76" s="19" t="s">
        <v>43</v>
      </c>
      <c r="B76" s="19" t="s">
        <v>221</v>
      </c>
      <c r="C76" s="20" t="s">
        <v>222</v>
      </c>
      <c r="D76" s="9" t="s">
        <v>223</v>
      </c>
      <c r="E76" s="9" t="s">
        <v>31</v>
      </c>
      <c r="F76" s="8" t="str">
        <f>IFERROR(IF(OR(D76="Adicionar",D76="Digite/Selecione o bairro"),"",VLOOKUP(D76,Gabarito!$A$1:$B$1006,2,0)),"Consulte a aba Gabarito")</f>
        <v>Oeste</v>
      </c>
      <c r="G76" s="7"/>
      <c r="H76" s="6" t="str">
        <f>IF(G76="","",G76*2)</f>
        <v/>
      </c>
      <c r="I76" s="7"/>
      <c r="J76" s="6" t="str">
        <f>IF(I76="","",I76*2)</f>
        <v/>
      </c>
      <c r="K76" s="7">
        <v>6</v>
      </c>
      <c r="L76" s="6">
        <f>IF(K76="","",K76*2)</f>
        <v>12</v>
      </c>
      <c r="M76" s="7"/>
      <c r="N76" s="6" t="str">
        <f>IF(M76="","",M76*2)</f>
        <v/>
      </c>
      <c r="O76" s="7"/>
      <c r="P76" s="6" t="str">
        <f>IF(O76="","",O76*2)</f>
        <v/>
      </c>
      <c r="Q76" s="7"/>
      <c r="R76" s="6" t="str">
        <f>IF(Q76="","",Q76*2)</f>
        <v/>
      </c>
      <c r="S76" s="7"/>
      <c r="T76" s="6" t="str">
        <f>IF(S76="","",S76*2)</f>
        <v/>
      </c>
      <c r="U76" s="7"/>
      <c r="V76" s="6" t="str">
        <f>IF(U76="","",U76*2)</f>
        <v/>
      </c>
      <c r="W76" s="7"/>
      <c r="X76" s="6" t="str">
        <f>IF(W76="","",W76*2)</f>
        <v/>
      </c>
      <c r="Y76" s="7"/>
      <c r="Z76" s="6" t="str">
        <f>IF(Y76="","",Y76*2)</f>
        <v/>
      </c>
      <c r="AA76" s="7"/>
      <c r="AB76" s="6" t="str">
        <f>IF(AA76="","",AA76*2)</f>
        <v/>
      </c>
      <c r="AC76" s="7"/>
      <c r="AD76" s="6" t="str">
        <f>IF(AC76="","",AC76*2)</f>
        <v/>
      </c>
      <c r="AE76" s="7"/>
      <c r="AF76" s="6" t="str">
        <f>IF(AE76="","",AE76*2)</f>
        <v/>
      </c>
      <c r="AG76" s="7"/>
      <c r="AH76" s="6" t="str">
        <f>IF(AG76="","",AG76*2)</f>
        <v/>
      </c>
      <c r="AI76" s="7"/>
      <c r="AJ76" s="6" t="str">
        <f>IF(AI76="","",AI76*2)</f>
        <v/>
      </c>
      <c r="AK76" s="7"/>
      <c r="AL76" s="6" t="str">
        <f>IF(AK76="","",AK76*2)</f>
        <v/>
      </c>
      <c r="AM76" s="7"/>
      <c r="AN76" s="6" t="str">
        <f>IF(AM76="","",AM76*2)</f>
        <v/>
      </c>
      <c r="AO76" s="7"/>
      <c r="AP76" s="6" t="str">
        <f>IF(AO76="","",AO76*2)</f>
        <v/>
      </c>
      <c r="AQ76" s="10">
        <f>G76+I76+K76+M76+O76+Q76+S76+U76+W76+Y76+AA76+AC76+AE76+AG76+AI76+AK76+AM76+AO76</f>
        <v>6</v>
      </c>
    </row>
    <row r="77" spans="1:43" ht="33.75" customHeight="1">
      <c r="A77" s="19" t="s">
        <v>43</v>
      </c>
      <c r="B77" s="19" t="s">
        <v>224</v>
      </c>
      <c r="C77" s="20" t="s">
        <v>225</v>
      </c>
      <c r="D77" s="9" t="s">
        <v>226</v>
      </c>
      <c r="E77" s="9" t="s">
        <v>31</v>
      </c>
      <c r="F77" s="8" t="str">
        <f>IFERROR(IF(OR(D77="Adicionar",D77="Digite/Selecione o bairro"),"",VLOOKUP(D77,Gabarito!$A$1:$B$1006,2,0)),"Consulte a aba Gabarito")</f>
        <v>Oeste</v>
      </c>
      <c r="G77" s="7"/>
      <c r="H77" s="6" t="str">
        <f>IF(G77="","",G77*2)</f>
        <v/>
      </c>
      <c r="I77" s="7"/>
      <c r="J77" s="6" t="str">
        <f>IF(I77="","",I77*2)</f>
        <v/>
      </c>
      <c r="K77" s="7"/>
      <c r="L77" s="6" t="str">
        <f>IF(K77="","",K77*2)</f>
        <v/>
      </c>
      <c r="M77" s="7"/>
      <c r="N77" s="6" t="str">
        <f>IF(M77="","",M77*2)</f>
        <v/>
      </c>
      <c r="O77" s="7"/>
      <c r="P77" s="6" t="str">
        <f>IF(O77="","",O77*2)</f>
        <v/>
      </c>
      <c r="Q77" s="7"/>
      <c r="R77" s="6" t="str">
        <f>IF(Q77="","",Q77*2)</f>
        <v/>
      </c>
      <c r="S77" s="7"/>
      <c r="T77" s="6" t="str">
        <f>IF(S77="","",S77*2)</f>
        <v/>
      </c>
      <c r="U77" s="7"/>
      <c r="V77" s="6" t="str">
        <f>IF(U77="","",U77*2)</f>
        <v/>
      </c>
      <c r="W77" s="7"/>
      <c r="X77" s="6" t="str">
        <f>IF(W77="","",W77*2)</f>
        <v/>
      </c>
      <c r="Y77" s="7"/>
      <c r="Z77" s="6" t="str">
        <f>IF(Y77="","",Y77*2)</f>
        <v/>
      </c>
      <c r="AA77" s="7">
        <v>2</v>
      </c>
      <c r="AB77" s="6">
        <f>IF(AA77="","",AA77*2)</f>
        <v>4</v>
      </c>
      <c r="AC77" s="7"/>
      <c r="AD77" s="6" t="str">
        <f>IF(AC77="","",AC77*2)</f>
        <v/>
      </c>
      <c r="AE77" s="7"/>
      <c r="AF77" s="6" t="str">
        <f>IF(AE77="","",AE77*2)</f>
        <v/>
      </c>
      <c r="AG77" s="7"/>
      <c r="AH77" s="6" t="str">
        <f>IF(AG77="","",AG77*2)</f>
        <v/>
      </c>
      <c r="AI77" s="7"/>
      <c r="AJ77" s="6" t="str">
        <f>IF(AI77="","",AI77*2)</f>
        <v/>
      </c>
      <c r="AK77" s="7"/>
      <c r="AL77" s="6" t="str">
        <f>IF(AK77="","",AK77*2)</f>
        <v/>
      </c>
      <c r="AM77" s="7"/>
      <c r="AN77" s="6" t="str">
        <f>IF(AM77="","",AM77*2)</f>
        <v/>
      </c>
      <c r="AO77" s="7"/>
      <c r="AP77" s="6" t="str">
        <f>IF(AO77="","",AO77*2)</f>
        <v/>
      </c>
      <c r="AQ77" s="10">
        <f>G77+I77+K77+M77+O77+Q77+S77+U77+W77+Y77+AA77+AC77+AE77+AG77+AI77+AK77+AM77+AO77</f>
        <v>2</v>
      </c>
    </row>
    <row r="78" spans="1:43" ht="33.75" customHeight="1">
      <c r="A78" s="19" t="s">
        <v>43</v>
      </c>
      <c r="B78" s="19" t="s">
        <v>227</v>
      </c>
      <c r="C78" s="20" t="s">
        <v>228</v>
      </c>
      <c r="D78" s="9" t="s">
        <v>72</v>
      </c>
      <c r="E78" s="9" t="s">
        <v>31</v>
      </c>
      <c r="F78" s="8" t="str">
        <f>IFERROR(IF(OR(D78="Adicionar",D78="Digite/Selecione o bairro"),"",VLOOKUP(D78,Gabarito!$A$1:$B$1006,2,0)),"Consulte a aba Gabarito")</f>
        <v>Oeste</v>
      </c>
      <c r="G78" s="7"/>
      <c r="H78" s="6" t="str">
        <f>IF(G78="","",G78*2)</f>
        <v/>
      </c>
      <c r="I78" s="7"/>
      <c r="J78" s="6" t="str">
        <f>IF(I78="","",I78*2)</f>
        <v/>
      </c>
      <c r="K78" s="7">
        <v>4</v>
      </c>
      <c r="L78" s="6">
        <f>IF(K78="","",K78*2)</f>
        <v>8</v>
      </c>
      <c r="M78" s="7"/>
      <c r="N78" s="6" t="str">
        <f>IF(M78="","",M78*2)</f>
        <v/>
      </c>
      <c r="O78" s="7"/>
      <c r="P78" s="6" t="str">
        <f>IF(O78="","",O78*2)</f>
        <v/>
      </c>
      <c r="Q78" s="7"/>
      <c r="R78" s="6" t="str">
        <f>IF(Q78="","",Q78*2)</f>
        <v/>
      </c>
      <c r="S78" s="7"/>
      <c r="T78" s="6" t="str">
        <f>IF(S78="","",S78*2)</f>
        <v/>
      </c>
      <c r="U78" s="7">
        <v>1</v>
      </c>
      <c r="V78" s="6">
        <f>IF(U78="","",U78*2)</f>
        <v>2</v>
      </c>
      <c r="W78" s="7"/>
      <c r="X78" s="6" t="str">
        <f>IF(W78="","",W78*2)</f>
        <v/>
      </c>
      <c r="Y78" s="7"/>
      <c r="Z78" s="6" t="str">
        <f>IF(Y78="","",Y78*2)</f>
        <v/>
      </c>
      <c r="AA78" s="7"/>
      <c r="AB78" s="6" t="str">
        <f>IF(AA78="","",AA78*2)</f>
        <v/>
      </c>
      <c r="AC78" s="7"/>
      <c r="AD78" s="6" t="str">
        <f>IF(AC78="","",AC78*2)</f>
        <v/>
      </c>
      <c r="AE78" s="7"/>
      <c r="AF78" s="6" t="str">
        <f>IF(AE78="","",AE78*2)</f>
        <v/>
      </c>
      <c r="AG78" s="7"/>
      <c r="AH78" s="6" t="str">
        <f>IF(AG78="","",AG78*2)</f>
        <v/>
      </c>
      <c r="AI78" s="7"/>
      <c r="AJ78" s="6" t="str">
        <f>IF(AI78="","",AI78*2)</f>
        <v/>
      </c>
      <c r="AK78" s="7"/>
      <c r="AL78" s="6" t="str">
        <f>IF(AK78="","",AK78*2)</f>
        <v/>
      </c>
      <c r="AM78" s="7"/>
      <c r="AN78" s="6" t="str">
        <f>IF(AM78="","",AM78*2)</f>
        <v/>
      </c>
      <c r="AO78" s="7"/>
      <c r="AP78" s="6" t="str">
        <f>IF(AO78="","",AO78*2)</f>
        <v/>
      </c>
      <c r="AQ78" s="10">
        <f>G78+I78+K78+M78+O78+Q78+S78+U78+W78+Y78+AA78+AC78+AE78+AG78+AI78+AK78+AM78+AO78</f>
        <v>5</v>
      </c>
    </row>
    <row r="79" spans="1:43" ht="33.75" customHeight="1">
      <c r="A79" s="19" t="s">
        <v>43</v>
      </c>
      <c r="B79" s="19" t="s">
        <v>229</v>
      </c>
      <c r="C79" s="20" t="s">
        <v>230</v>
      </c>
      <c r="D79" s="9" t="s">
        <v>78</v>
      </c>
      <c r="E79" s="9" t="s">
        <v>31</v>
      </c>
      <c r="F79" s="8" t="str">
        <f>IFERROR(IF(OR(D79="Adicionar",D79="Digite/Selecione o bairro"),"",VLOOKUP(D79,Gabarito!$A$1:$B$1006,2,0)),"Consulte a aba Gabarito")</f>
        <v>Oeste</v>
      </c>
      <c r="G79" s="7"/>
      <c r="H79" s="6" t="str">
        <f>IF(G79="","",G79*2)</f>
        <v/>
      </c>
      <c r="I79" s="7"/>
      <c r="J79" s="6" t="str">
        <f>IF(I79="","",I79*2)</f>
        <v/>
      </c>
      <c r="K79" s="7"/>
      <c r="L79" s="6" t="str">
        <f>IF(K79="","",K79*2)</f>
        <v/>
      </c>
      <c r="M79" s="7"/>
      <c r="N79" s="6" t="str">
        <f>IF(M79="","",M79*2)</f>
        <v/>
      </c>
      <c r="O79" s="7"/>
      <c r="P79" s="6" t="str">
        <f>IF(O79="","",O79*2)</f>
        <v/>
      </c>
      <c r="Q79" s="7"/>
      <c r="R79" s="6" t="str">
        <f>IF(Q79="","",Q79*2)</f>
        <v/>
      </c>
      <c r="S79" s="7"/>
      <c r="T79" s="6" t="str">
        <f>IF(S79="","",S79*2)</f>
        <v/>
      </c>
      <c r="U79" s="7"/>
      <c r="V79" s="6" t="str">
        <f>IF(U79="","",U79*2)</f>
        <v/>
      </c>
      <c r="W79" s="7"/>
      <c r="X79" s="6" t="str">
        <f>IF(W79="","",W79*2)</f>
        <v/>
      </c>
      <c r="Y79" s="7"/>
      <c r="Z79" s="6" t="str">
        <f>IF(Y79="","",Y79*2)</f>
        <v/>
      </c>
      <c r="AA79" s="7">
        <v>2</v>
      </c>
      <c r="AB79" s="6">
        <f>IF(AA79="","",AA79*2)</f>
        <v>4</v>
      </c>
      <c r="AC79" s="7"/>
      <c r="AD79" s="6" t="str">
        <f>IF(AC79="","",AC79*2)</f>
        <v/>
      </c>
      <c r="AE79" s="7"/>
      <c r="AF79" s="6" t="str">
        <f>IF(AE79="","",AE79*2)</f>
        <v/>
      </c>
      <c r="AG79" s="7"/>
      <c r="AH79" s="6" t="str">
        <f>IF(AG79="","",AG79*2)</f>
        <v/>
      </c>
      <c r="AI79" s="7"/>
      <c r="AJ79" s="6" t="str">
        <f>IF(AI79="","",AI79*2)</f>
        <v/>
      </c>
      <c r="AK79" s="7"/>
      <c r="AL79" s="6" t="str">
        <f>IF(AK79="","",AK79*2)</f>
        <v/>
      </c>
      <c r="AM79" s="7"/>
      <c r="AN79" s="6" t="str">
        <f>IF(AM79="","",AM79*2)</f>
        <v/>
      </c>
      <c r="AO79" s="7"/>
      <c r="AP79" s="6" t="str">
        <f>IF(AO79="","",AO79*2)</f>
        <v/>
      </c>
      <c r="AQ79" s="10">
        <f>G79+I79+K79+M79+O79+Q79+S79+U79+W79+Y79+AA79+AC79+AE79+AG79+AI79+AK79+AM79+AO79</f>
        <v>2</v>
      </c>
    </row>
    <row r="80" spans="1:43" ht="33.75" customHeight="1">
      <c r="A80" s="19" t="s">
        <v>43</v>
      </c>
      <c r="B80" s="19" t="s">
        <v>231</v>
      </c>
      <c r="C80" s="20" t="s">
        <v>232</v>
      </c>
      <c r="D80" s="9" t="s">
        <v>69</v>
      </c>
      <c r="E80" s="9" t="s">
        <v>31</v>
      </c>
      <c r="F80" s="8" t="str">
        <f>IFERROR(IF(OR(D80="Adicionar",D80="Digite/Selecione o bairro"),"",VLOOKUP(D80,Gabarito!$A$1:$B$1006,2,0)),"Consulte a aba Gabarito")</f>
        <v>Oeste</v>
      </c>
      <c r="G80" s="7"/>
      <c r="H80" s="6" t="str">
        <f>IF(G80="","",G80*2)</f>
        <v/>
      </c>
      <c r="I80" s="7"/>
      <c r="J80" s="6" t="str">
        <f>IF(I80="","",I80*2)</f>
        <v/>
      </c>
      <c r="K80" s="7"/>
      <c r="L80" s="6" t="str">
        <f>IF(K80="","",K80*2)</f>
        <v/>
      </c>
      <c r="M80" s="7"/>
      <c r="N80" s="6" t="str">
        <f>IF(M80="","",M80*2)</f>
        <v/>
      </c>
      <c r="O80" s="7"/>
      <c r="P80" s="6" t="str">
        <f>IF(O80="","",O80*2)</f>
        <v/>
      </c>
      <c r="Q80" s="7"/>
      <c r="R80" s="6" t="str">
        <f>IF(Q80="","",Q80*2)</f>
        <v/>
      </c>
      <c r="S80" s="7">
        <v>2</v>
      </c>
      <c r="T80" s="6">
        <f>IF(S80="","",S80*2)</f>
        <v>4</v>
      </c>
      <c r="U80" s="7"/>
      <c r="V80" s="6" t="str">
        <f>IF(U80="","",U80*2)</f>
        <v/>
      </c>
      <c r="W80" s="7"/>
      <c r="X80" s="6" t="str">
        <f>IF(W80="","",W80*2)</f>
        <v/>
      </c>
      <c r="Y80" s="7">
        <v>1</v>
      </c>
      <c r="Z80" s="6">
        <f>IF(Y80="","",Y80*2)</f>
        <v>2</v>
      </c>
      <c r="AA80" s="7"/>
      <c r="AB80" s="6" t="str">
        <f>IF(AA80="","",AA80*2)</f>
        <v/>
      </c>
      <c r="AC80" s="7"/>
      <c r="AD80" s="6" t="str">
        <f>IF(AC80="","",AC80*2)</f>
        <v/>
      </c>
      <c r="AE80" s="7"/>
      <c r="AF80" s="6" t="str">
        <f>IF(AE80="","",AE80*2)</f>
        <v/>
      </c>
      <c r="AG80" s="7"/>
      <c r="AH80" s="6" t="str">
        <f>IF(AG80="","",AG80*2)</f>
        <v/>
      </c>
      <c r="AI80" s="7"/>
      <c r="AJ80" s="6" t="str">
        <f>IF(AI80="","",AI80*2)</f>
        <v/>
      </c>
      <c r="AK80" s="7"/>
      <c r="AL80" s="6" t="str">
        <f>IF(AK80="","",AK80*2)</f>
        <v/>
      </c>
      <c r="AM80" s="7"/>
      <c r="AN80" s="6" t="str">
        <f>IF(AM80="","",AM80*2)</f>
        <v/>
      </c>
      <c r="AO80" s="7"/>
      <c r="AP80" s="6" t="str">
        <f>IF(AO80="","",AO80*2)</f>
        <v/>
      </c>
      <c r="AQ80" s="10">
        <f>G80+I80+K80+M80+O80+Q80+S80+U80+W80+Y80+AA80+AC80+AE80+AG80+AI80+AK80+AM80+AO80</f>
        <v>3</v>
      </c>
    </row>
    <row r="81" spans="1:43" ht="33.75" customHeight="1">
      <c r="A81" s="19" t="s">
        <v>43</v>
      </c>
      <c r="B81" s="19" t="s">
        <v>233</v>
      </c>
      <c r="C81" s="20" t="s">
        <v>234</v>
      </c>
      <c r="D81" s="9" t="s">
        <v>143</v>
      </c>
      <c r="E81" s="9" t="s">
        <v>31</v>
      </c>
      <c r="F81" s="8" t="str">
        <f>IFERROR(IF(OR(D81="Adicionar",D81="Digite/Selecione o bairro"),"",VLOOKUP(D81,Gabarito!$A$1:$B$1006,2,0)),"Consulte a aba Gabarito")</f>
        <v>Oeste</v>
      </c>
      <c r="G81" s="7"/>
      <c r="H81" s="6" t="str">
        <f>IF(G81="","",G81*2)</f>
        <v/>
      </c>
      <c r="I81" s="7"/>
      <c r="J81" s="6" t="str">
        <f>IF(I81="","",I81*2)</f>
        <v/>
      </c>
      <c r="K81" s="7"/>
      <c r="L81" s="6" t="str">
        <f>IF(K81="","",K81*2)</f>
        <v/>
      </c>
      <c r="M81" s="7"/>
      <c r="N81" s="6" t="str">
        <f>IF(M81="","",M81*2)</f>
        <v/>
      </c>
      <c r="O81" s="7"/>
      <c r="P81" s="6" t="str">
        <f>IF(O81="","",O81*2)</f>
        <v/>
      </c>
      <c r="Q81" s="7"/>
      <c r="R81" s="6" t="str">
        <f>IF(Q81="","",Q81*2)</f>
        <v/>
      </c>
      <c r="S81" s="7">
        <v>3</v>
      </c>
      <c r="T81" s="6">
        <f>IF(S81="","",S81*2)</f>
        <v>6</v>
      </c>
      <c r="U81" s="7"/>
      <c r="V81" s="6" t="str">
        <f>IF(U81="","",U81*2)</f>
        <v/>
      </c>
      <c r="W81" s="7"/>
      <c r="X81" s="6" t="str">
        <f>IF(W81="","",W81*2)</f>
        <v/>
      </c>
      <c r="Y81" s="7"/>
      <c r="Z81" s="6" t="str">
        <f>IF(Y81="","",Y81*2)</f>
        <v/>
      </c>
      <c r="AA81" s="7"/>
      <c r="AB81" s="6" t="str">
        <f>IF(AA81="","",AA81*2)</f>
        <v/>
      </c>
      <c r="AC81" s="7"/>
      <c r="AD81" s="6" t="str">
        <f>IF(AC81="","",AC81*2)</f>
        <v/>
      </c>
      <c r="AE81" s="7"/>
      <c r="AF81" s="6" t="str">
        <f>IF(AE81="","",AE81*2)</f>
        <v/>
      </c>
      <c r="AG81" s="7"/>
      <c r="AH81" s="6" t="str">
        <f>IF(AG81="","",AG81*2)</f>
        <v/>
      </c>
      <c r="AI81" s="7"/>
      <c r="AJ81" s="6" t="str">
        <f>IF(AI81="","",AI81*2)</f>
        <v/>
      </c>
      <c r="AK81" s="7"/>
      <c r="AL81" s="6" t="str">
        <f>IF(AK81="","",AK81*2)</f>
        <v/>
      </c>
      <c r="AM81" s="7"/>
      <c r="AN81" s="6" t="str">
        <f>IF(AM81="","",AM81*2)</f>
        <v/>
      </c>
      <c r="AO81" s="7"/>
      <c r="AP81" s="6" t="str">
        <f>IF(AO81="","",AO81*2)</f>
        <v/>
      </c>
      <c r="AQ81" s="10">
        <f>G81+I81+K81+M81+O81+Q81+S81+U81+W81+Y81+AA81+AC81+AE81+AG81+AI81+AK81+AM81+AO81</f>
        <v>3</v>
      </c>
    </row>
    <row r="82" spans="1:43" ht="33.75" customHeight="1">
      <c r="A82" s="19" t="s">
        <v>43</v>
      </c>
      <c r="B82" s="19" t="s">
        <v>235</v>
      </c>
      <c r="C82" s="20" t="s">
        <v>236</v>
      </c>
      <c r="D82" s="9" t="s">
        <v>159</v>
      </c>
      <c r="E82" s="9" t="s">
        <v>31</v>
      </c>
      <c r="F82" s="8" t="str">
        <f>IFERROR(IF(OR(D82="Adicionar",D82="Digite/Selecione o bairro"),"",VLOOKUP(D82,Gabarito!$A$1:$B$1006,2,0)),"Consulte a aba Gabarito")</f>
        <v>Oeste</v>
      </c>
      <c r="G82" s="7"/>
      <c r="H82" s="6" t="str">
        <f>IF(G82="","",G82*2)</f>
        <v/>
      </c>
      <c r="I82" s="7"/>
      <c r="J82" s="6" t="str">
        <f>IF(I82="","",I82*2)</f>
        <v/>
      </c>
      <c r="K82" s="7"/>
      <c r="L82" s="6" t="str">
        <f>IF(K82="","",K82*2)</f>
        <v/>
      </c>
      <c r="M82" s="7"/>
      <c r="N82" s="6" t="str">
        <f>IF(M82="","",M82*2)</f>
        <v/>
      </c>
      <c r="O82" s="7"/>
      <c r="P82" s="6" t="str">
        <f>IF(O82="","",O82*2)</f>
        <v/>
      </c>
      <c r="Q82" s="7"/>
      <c r="R82" s="6" t="str">
        <f>IF(Q82="","",Q82*2)</f>
        <v/>
      </c>
      <c r="S82" s="7"/>
      <c r="T82" s="6" t="str">
        <f>IF(S82="","",S82*2)</f>
        <v/>
      </c>
      <c r="U82" s="7"/>
      <c r="V82" s="6" t="str">
        <f>IF(U82="","",U82*2)</f>
        <v/>
      </c>
      <c r="W82" s="7"/>
      <c r="X82" s="6" t="str">
        <f>IF(W82="","",W82*2)</f>
        <v/>
      </c>
      <c r="Y82" s="7"/>
      <c r="Z82" s="6" t="str">
        <f>IF(Y82="","",Y82*2)</f>
        <v/>
      </c>
      <c r="AA82" s="7"/>
      <c r="AB82" s="6" t="str">
        <f>IF(AA82="","",AA82*2)</f>
        <v/>
      </c>
      <c r="AC82" s="7">
        <v>1</v>
      </c>
      <c r="AD82" s="6">
        <f>IF(AC82="","",AC82*2)</f>
        <v>2</v>
      </c>
      <c r="AE82" s="7"/>
      <c r="AF82" s="6" t="str">
        <f>IF(AE82="","",AE82*2)</f>
        <v/>
      </c>
      <c r="AG82" s="7"/>
      <c r="AH82" s="6" t="str">
        <f>IF(AG82="","",AG82*2)</f>
        <v/>
      </c>
      <c r="AI82" s="7"/>
      <c r="AJ82" s="6" t="str">
        <f>IF(AI82="","",AI82*2)</f>
        <v/>
      </c>
      <c r="AK82" s="7"/>
      <c r="AL82" s="6" t="str">
        <f>IF(AK82="","",AK82*2)</f>
        <v/>
      </c>
      <c r="AM82" s="7"/>
      <c r="AN82" s="6" t="str">
        <f>IF(AM82="","",AM82*2)</f>
        <v/>
      </c>
      <c r="AO82" s="7"/>
      <c r="AP82" s="6" t="str">
        <f>IF(AO82="","",AO82*2)</f>
        <v/>
      </c>
      <c r="AQ82" s="10">
        <f>G82+I82+K82+M82+O82+Q82+S82+U82+W82+Y82+AA82+AC82+AE82+AG82+AI82+AK82+AM82+AO82</f>
        <v>1</v>
      </c>
    </row>
    <row r="83" spans="1:43" ht="33.75" customHeight="1">
      <c r="A83" s="19" t="s">
        <v>43</v>
      </c>
      <c r="B83" s="19" t="s">
        <v>237</v>
      </c>
      <c r="C83" s="20" t="s">
        <v>238</v>
      </c>
      <c r="D83" s="9" t="s">
        <v>72</v>
      </c>
      <c r="E83" s="9" t="s">
        <v>31</v>
      </c>
      <c r="F83" s="8" t="str">
        <f>IFERROR(IF(OR(D83="Adicionar",D83="Digite/Selecione o bairro"),"",VLOOKUP(D83,Gabarito!$A$1:$B$1006,2,0)),"Consulte a aba Gabarito")</f>
        <v>Oeste</v>
      </c>
      <c r="G83" s="7">
        <v>1</v>
      </c>
      <c r="H83" s="6">
        <f>IF(G83="","",G83*2)</f>
        <v>2</v>
      </c>
      <c r="I83" s="7"/>
      <c r="J83" s="6" t="str">
        <f>IF(I83="","",I83*2)</f>
        <v/>
      </c>
      <c r="K83" s="7"/>
      <c r="L83" s="6" t="str">
        <f>IF(K83="","",K83*2)</f>
        <v/>
      </c>
      <c r="M83" s="7"/>
      <c r="N83" s="6" t="str">
        <f>IF(M83="","",M83*2)</f>
        <v/>
      </c>
      <c r="O83" s="7"/>
      <c r="P83" s="6" t="str">
        <f>IF(O83="","",O83*2)</f>
        <v/>
      </c>
      <c r="Q83" s="7"/>
      <c r="R83" s="6" t="str">
        <f>IF(Q83="","",Q83*2)</f>
        <v/>
      </c>
      <c r="S83" s="7"/>
      <c r="T83" s="6" t="str">
        <f>IF(S83="","",S83*2)</f>
        <v/>
      </c>
      <c r="U83" s="7"/>
      <c r="V83" s="6" t="str">
        <f>IF(U83="","",U83*2)</f>
        <v/>
      </c>
      <c r="W83" s="7"/>
      <c r="X83" s="6" t="str">
        <f>IF(W83="","",W83*2)</f>
        <v/>
      </c>
      <c r="Y83" s="7"/>
      <c r="Z83" s="6" t="str">
        <f>IF(Y83="","",Y83*2)</f>
        <v/>
      </c>
      <c r="AA83" s="7">
        <v>2</v>
      </c>
      <c r="AB83" s="6">
        <f>IF(AA83="","",AA83*2)</f>
        <v>4</v>
      </c>
      <c r="AC83" s="7">
        <v>2</v>
      </c>
      <c r="AD83" s="6">
        <f>IF(AC83="","",AC83*2)</f>
        <v>4</v>
      </c>
      <c r="AE83" s="7"/>
      <c r="AF83" s="6" t="str">
        <f>IF(AE83="","",AE83*2)</f>
        <v/>
      </c>
      <c r="AG83" s="7"/>
      <c r="AH83" s="6" t="str">
        <f>IF(AG83="","",AG83*2)</f>
        <v/>
      </c>
      <c r="AI83" s="7"/>
      <c r="AJ83" s="6" t="str">
        <f>IF(AI83="","",AI83*2)</f>
        <v/>
      </c>
      <c r="AK83" s="7"/>
      <c r="AL83" s="6" t="str">
        <f>IF(AK83="","",AK83*2)</f>
        <v/>
      </c>
      <c r="AM83" s="7"/>
      <c r="AN83" s="6" t="str">
        <f>IF(AM83="","",AM83*2)</f>
        <v/>
      </c>
      <c r="AO83" s="7"/>
      <c r="AP83" s="6" t="str">
        <f>IF(AO83="","",AO83*2)</f>
        <v/>
      </c>
      <c r="AQ83" s="10">
        <f>G83+I83+K83+M83+O83+Q83+S83+U83+W83+Y83+AA83+AC83+AE83+AG83+AI83+AK83+AM83+AO83</f>
        <v>5</v>
      </c>
    </row>
    <row r="84" spans="1:43" ht="33.75" customHeight="1">
      <c r="A84" s="19" t="s">
        <v>43</v>
      </c>
      <c r="B84" s="19" t="s">
        <v>239</v>
      </c>
      <c r="C84" s="20" t="s">
        <v>240</v>
      </c>
      <c r="D84" s="9" t="s">
        <v>46</v>
      </c>
      <c r="E84" s="9" t="s">
        <v>31</v>
      </c>
      <c r="F84" s="8" t="str">
        <f>IFERROR(IF(OR(D84="Adicionar",D84="Digite/Selecione o bairro"),"",VLOOKUP(D84,Gabarito!$A$1:$B$1006,2,0)),"Consulte a aba Gabarito")</f>
        <v>Oeste</v>
      </c>
      <c r="G84" s="7"/>
      <c r="H84" s="6" t="str">
        <f>IF(G84="","",G84*2)</f>
        <v/>
      </c>
      <c r="I84" s="7"/>
      <c r="J84" s="6" t="str">
        <f>IF(I84="","",I84*2)</f>
        <v/>
      </c>
      <c r="K84" s="7"/>
      <c r="L84" s="6" t="str">
        <f>IF(K84="","",K84*2)</f>
        <v/>
      </c>
      <c r="M84" s="7"/>
      <c r="N84" s="6" t="str">
        <f>IF(M84="","",M84*2)</f>
        <v/>
      </c>
      <c r="O84" s="7"/>
      <c r="P84" s="6" t="str">
        <f>IF(O84="","",O84*2)</f>
        <v/>
      </c>
      <c r="Q84" s="7"/>
      <c r="R84" s="6" t="str">
        <f>IF(Q84="","",Q84*2)</f>
        <v/>
      </c>
      <c r="S84" s="7">
        <v>1</v>
      </c>
      <c r="T84" s="6">
        <f>IF(S84="","",S84*2)</f>
        <v>2</v>
      </c>
      <c r="U84" s="7"/>
      <c r="V84" s="6" t="str">
        <f>IF(U84="","",U84*2)</f>
        <v/>
      </c>
      <c r="W84" s="7"/>
      <c r="X84" s="6" t="str">
        <f>IF(W84="","",W84*2)</f>
        <v/>
      </c>
      <c r="Y84" s="7"/>
      <c r="Z84" s="6" t="str">
        <f>IF(Y84="","",Y84*2)</f>
        <v/>
      </c>
      <c r="AA84" s="7">
        <v>1</v>
      </c>
      <c r="AB84" s="6">
        <f>IF(AA84="","",AA84*2)</f>
        <v>2</v>
      </c>
      <c r="AC84" s="7"/>
      <c r="AD84" s="6" t="str">
        <f>IF(AC84="","",AC84*2)</f>
        <v/>
      </c>
      <c r="AE84" s="7"/>
      <c r="AF84" s="6" t="str">
        <f>IF(AE84="","",AE84*2)</f>
        <v/>
      </c>
      <c r="AG84" s="7"/>
      <c r="AH84" s="6" t="str">
        <f>IF(AG84="","",AG84*2)</f>
        <v/>
      </c>
      <c r="AI84" s="7"/>
      <c r="AJ84" s="6" t="str">
        <f>IF(AI84="","",AI84*2)</f>
        <v/>
      </c>
      <c r="AK84" s="7"/>
      <c r="AL84" s="6" t="str">
        <f>IF(AK84="","",AK84*2)</f>
        <v/>
      </c>
      <c r="AM84" s="7"/>
      <c r="AN84" s="6" t="str">
        <f>IF(AM84="","",AM84*2)</f>
        <v/>
      </c>
      <c r="AO84" s="7"/>
      <c r="AP84" s="6" t="str">
        <f>IF(AO84="","",AO84*2)</f>
        <v/>
      </c>
      <c r="AQ84" s="10">
        <f>G84+I84+K84+M84+O84+Q84+S84+U84+W84+Y84+AA84+AC84+AE84+AG84+AI84+AK84+AM84+AO84</f>
        <v>2</v>
      </c>
    </row>
    <row r="85" spans="1:43" ht="33.75" customHeight="1">
      <c r="A85" s="19" t="s">
        <v>43</v>
      </c>
      <c r="B85" s="19" t="s">
        <v>241</v>
      </c>
      <c r="C85" s="20" t="s">
        <v>242</v>
      </c>
      <c r="D85" s="9" t="s">
        <v>243</v>
      </c>
      <c r="E85" s="9" t="s">
        <v>31</v>
      </c>
      <c r="F85" s="8" t="str">
        <f>IFERROR(IF(OR(D85="Adicionar",D85="Digite/Selecione o bairro"),"",VLOOKUP(D85,Gabarito!$A$1:$B$1006,2,0)),"Consulte a aba Gabarito")</f>
        <v>Oeste</v>
      </c>
      <c r="G85" s="7"/>
      <c r="H85" s="6" t="str">
        <f>IF(G85="","",G85*2)</f>
        <v/>
      </c>
      <c r="I85" s="7"/>
      <c r="J85" s="6" t="str">
        <f>IF(I85="","",I85*2)</f>
        <v/>
      </c>
      <c r="K85" s="7"/>
      <c r="L85" s="6" t="str">
        <f>IF(K85="","",K85*2)</f>
        <v/>
      </c>
      <c r="M85" s="7"/>
      <c r="N85" s="6" t="str">
        <f>IF(M85="","",M85*2)</f>
        <v/>
      </c>
      <c r="O85" s="7"/>
      <c r="P85" s="6" t="str">
        <f>IF(O85="","",O85*2)</f>
        <v/>
      </c>
      <c r="Q85" s="7"/>
      <c r="R85" s="6" t="str">
        <f>IF(Q85="","",Q85*2)</f>
        <v/>
      </c>
      <c r="S85" s="7"/>
      <c r="T85" s="6" t="str">
        <f>IF(S85="","",S85*2)</f>
        <v/>
      </c>
      <c r="U85" s="7"/>
      <c r="V85" s="6" t="str">
        <f>IF(U85="","",U85*2)</f>
        <v/>
      </c>
      <c r="W85" s="7"/>
      <c r="X85" s="6" t="str">
        <f>IF(W85="","",W85*2)</f>
        <v/>
      </c>
      <c r="Y85" s="7"/>
      <c r="Z85" s="6" t="str">
        <f>IF(Y85="","",Y85*2)</f>
        <v/>
      </c>
      <c r="AA85" s="7">
        <v>2</v>
      </c>
      <c r="AB85" s="6">
        <f>IF(AA85="","",AA85*2)</f>
        <v>4</v>
      </c>
      <c r="AC85" s="7"/>
      <c r="AD85" s="6" t="str">
        <f>IF(AC85="","",AC85*2)</f>
        <v/>
      </c>
      <c r="AE85" s="7"/>
      <c r="AF85" s="6" t="str">
        <f>IF(AE85="","",AE85*2)</f>
        <v/>
      </c>
      <c r="AG85" s="7"/>
      <c r="AH85" s="6" t="str">
        <f>IF(AG85="","",AG85*2)</f>
        <v/>
      </c>
      <c r="AI85" s="7"/>
      <c r="AJ85" s="6" t="str">
        <f>IF(AI85="","",AI85*2)</f>
        <v/>
      </c>
      <c r="AK85" s="7"/>
      <c r="AL85" s="6" t="str">
        <f>IF(AK85="","",AK85*2)</f>
        <v/>
      </c>
      <c r="AM85" s="7"/>
      <c r="AN85" s="6" t="str">
        <f>IF(AM85="","",AM85*2)</f>
        <v/>
      </c>
      <c r="AO85" s="7"/>
      <c r="AP85" s="6" t="str">
        <f>IF(AO85="","",AO85*2)</f>
        <v/>
      </c>
      <c r="AQ85" s="10">
        <f>G85+I85+K85+M85+O85+Q85+S85+U85+W85+Y85+AA85+AC85+AE85+AG85+AI85+AK85+AM85+AO85</f>
        <v>2</v>
      </c>
    </row>
    <row r="86" spans="1:43" ht="33.75" customHeight="1">
      <c r="A86" s="19" t="s">
        <v>43</v>
      </c>
      <c r="B86" s="20" t="s">
        <v>244</v>
      </c>
      <c r="C86" s="20" t="s">
        <v>245</v>
      </c>
      <c r="D86" s="9" t="s">
        <v>246</v>
      </c>
      <c r="E86" s="9" t="s">
        <v>31</v>
      </c>
      <c r="F86" s="8" t="str">
        <f>IFERROR(IF(OR(D86="Adicionar",D86="Digite/Selecione o bairro"),"",VLOOKUP(D86,Gabarito!$A$1:$B$1006,2,0)),"Consulte a aba Gabarito")</f>
        <v>Oeste</v>
      </c>
      <c r="G86" s="7"/>
      <c r="H86" s="6" t="str">
        <f>IF(G86="","",G86*2)</f>
        <v/>
      </c>
      <c r="I86" s="7"/>
      <c r="J86" s="6" t="str">
        <f>IF(I86="","",I86*2)</f>
        <v/>
      </c>
      <c r="K86" s="7"/>
      <c r="L86" s="6" t="str">
        <f>IF(K86="","",K86*2)</f>
        <v/>
      </c>
      <c r="M86" s="7"/>
      <c r="N86" s="6" t="str">
        <f>IF(M86="","",M86*2)</f>
        <v/>
      </c>
      <c r="O86" s="7"/>
      <c r="P86" s="6" t="str">
        <f>IF(O86="","",O86*2)</f>
        <v/>
      </c>
      <c r="Q86" s="7"/>
      <c r="R86" s="6" t="str">
        <f>IF(Q86="","",Q86*2)</f>
        <v/>
      </c>
      <c r="S86" s="7"/>
      <c r="T86" s="6" t="str">
        <f>IF(S86="","",S86*2)</f>
        <v/>
      </c>
      <c r="U86" s="7"/>
      <c r="V86" s="6" t="str">
        <f>IF(U86="","",U86*2)</f>
        <v/>
      </c>
      <c r="W86" s="7"/>
      <c r="X86" s="6" t="str">
        <f>IF(W86="","",W86*2)</f>
        <v/>
      </c>
      <c r="Y86" s="7"/>
      <c r="Z86" s="6" t="str">
        <f>IF(Y86="","",Y86*2)</f>
        <v/>
      </c>
      <c r="AA86" s="7">
        <v>3</v>
      </c>
      <c r="AB86" s="6">
        <f>IF(AA86="","",AA86*2)</f>
        <v>6</v>
      </c>
      <c r="AC86" s="7"/>
      <c r="AD86" s="6" t="str">
        <f>IF(AC86="","",AC86*2)</f>
        <v/>
      </c>
      <c r="AE86" s="7"/>
      <c r="AF86" s="6" t="str">
        <f>IF(AE86="","",AE86*2)</f>
        <v/>
      </c>
      <c r="AG86" s="7"/>
      <c r="AH86" s="6" t="str">
        <f>IF(AG86="","",AG86*2)</f>
        <v/>
      </c>
      <c r="AI86" s="7"/>
      <c r="AJ86" s="6" t="str">
        <f>IF(AI86="","",AI86*2)</f>
        <v/>
      </c>
      <c r="AK86" s="7"/>
      <c r="AL86" s="6" t="str">
        <f>IF(AK86="","",AK86*2)</f>
        <v/>
      </c>
      <c r="AM86" s="7"/>
      <c r="AN86" s="6" t="str">
        <f>IF(AM86="","",AM86*2)</f>
        <v/>
      </c>
      <c r="AO86" s="7"/>
      <c r="AP86" s="6" t="str">
        <f>IF(AO86="","",AO86*2)</f>
        <v/>
      </c>
      <c r="AQ86" s="10">
        <f>G86+I86+K86+M86+O86+Q86+S86+U86+W86+Y86+AA86+AC86+AE86+AG86+AI86+AK86+AM86+AO86</f>
        <v>3</v>
      </c>
    </row>
    <row r="87" spans="1:43" ht="33.75" customHeight="1">
      <c r="A87" s="19" t="s">
        <v>43</v>
      </c>
      <c r="B87" s="20" t="s">
        <v>247</v>
      </c>
      <c r="C87" s="20" t="s">
        <v>248</v>
      </c>
      <c r="D87" s="9" t="s">
        <v>249</v>
      </c>
      <c r="E87" s="9" t="s">
        <v>31</v>
      </c>
      <c r="F87" s="8" t="str">
        <f>IFERROR(IF(OR(D87="Adicionar",D87="Digite/Selecione o bairro"),"",VLOOKUP(D87,Gabarito!$A$1:$B$1006,2,0)),"Consulte a aba Gabarito")</f>
        <v>Oeste</v>
      </c>
      <c r="G87" s="7"/>
      <c r="H87" s="6" t="str">
        <f>IF(G87="","",G87*2)</f>
        <v/>
      </c>
      <c r="I87" s="7"/>
      <c r="J87" s="6" t="str">
        <f>IF(I87="","",I87*2)</f>
        <v/>
      </c>
      <c r="K87" s="7"/>
      <c r="L87" s="6" t="str">
        <f>IF(K87="","",K87*2)</f>
        <v/>
      </c>
      <c r="M87" s="7"/>
      <c r="N87" s="6" t="str">
        <f>IF(M87="","",M87*2)</f>
        <v/>
      </c>
      <c r="O87" s="7"/>
      <c r="P87" s="6" t="str">
        <f>IF(O87="","",O87*2)</f>
        <v/>
      </c>
      <c r="Q87" s="7"/>
      <c r="R87" s="6" t="str">
        <f>IF(Q87="","",Q87*2)</f>
        <v/>
      </c>
      <c r="S87" s="7"/>
      <c r="T87" s="6" t="str">
        <f>IF(S87="","",S87*2)</f>
        <v/>
      </c>
      <c r="U87" s="7"/>
      <c r="V87" s="6" t="str">
        <f>IF(U87="","",U87*2)</f>
        <v/>
      </c>
      <c r="W87" s="7">
        <v>2</v>
      </c>
      <c r="X87" s="6">
        <f>IF(W87="","",W87*2)</f>
        <v>4</v>
      </c>
      <c r="Y87" s="7"/>
      <c r="Z87" s="6" t="str">
        <f>IF(Y87="","",Y87*2)</f>
        <v/>
      </c>
      <c r="AA87" s="7"/>
      <c r="AB87" s="6" t="str">
        <f>IF(AA87="","",AA87*2)</f>
        <v/>
      </c>
      <c r="AC87" s="7"/>
      <c r="AD87" s="6" t="str">
        <f>IF(AC87="","",AC87*2)</f>
        <v/>
      </c>
      <c r="AE87" s="7"/>
      <c r="AF87" s="6" t="str">
        <f>IF(AE87="","",AE87*2)</f>
        <v/>
      </c>
      <c r="AG87" s="7"/>
      <c r="AH87" s="6" t="str">
        <f>IF(AG87="","",AG87*2)</f>
        <v/>
      </c>
      <c r="AI87" s="7"/>
      <c r="AJ87" s="6" t="str">
        <f>IF(AI87="","",AI87*2)</f>
        <v/>
      </c>
      <c r="AK87" s="7"/>
      <c r="AL87" s="6" t="str">
        <f>IF(AK87="","",AK87*2)</f>
        <v/>
      </c>
      <c r="AM87" s="7"/>
      <c r="AN87" s="6" t="str">
        <f>IF(AM87="","",AM87*2)</f>
        <v/>
      </c>
      <c r="AO87" s="7"/>
      <c r="AP87" s="6" t="str">
        <f>IF(AO87="","",AO87*2)</f>
        <v/>
      </c>
      <c r="AQ87" s="10">
        <f>G87+I87+K87+M87+O87+Q87+S87+U87+W87+Y87+AA87+AC87+AE87+AG87+AI87+AK87+AM87+AO87</f>
        <v>2</v>
      </c>
    </row>
    <row r="88" spans="1:43" ht="33.75" customHeight="1">
      <c r="A88" s="19" t="s">
        <v>43</v>
      </c>
      <c r="B88" s="20" t="s">
        <v>250</v>
      </c>
      <c r="C88" s="20" t="s">
        <v>251</v>
      </c>
      <c r="D88" s="9" t="s">
        <v>226</v>
      </c>
      <c r="E88" s="9" t="s">
        <v>31</v>
      </c>
      <c r="F88" s="8" t="str">
        <f>IFERROR(IF(OR(D88="Adicionar",D88="Digite/Selecione o bairro"),"",VLOOKUP(D88,Gabarito!$A$1:$B$1006,2,0)),"Consulte a aba Gabarito")</f>
        <v>Oeste</v>
      </c>
      <c r="G88" s="7"/>
      <c r="H88" s="6" t="str">
        <f>IF(G88="","",G88*2)</f>
        <v/>
      </c>
      <c r="I88" s="7"/>
      <c r="J88" s="6" t="str">
        <f>IF(I88="","",I88*2)</f>
        <v/>
      </c>
      <c r="K88" s="7"/>
      <c r="L88" s="6" t="str">
        <f>IF(K88="","",K88*2)</f>
        <v/>
      </c>
      <c r="M88" s="7"/>
      <c r="N88" s="6" t="str">
        <f>IF(M88="","",M88*2)</f>
        <v/>
      </c>
      <c r="O88" s="7"/>
      <c r="P88" s="6" t="str">
        <f>IF(O88="","",O88*2)</f>
        <v/>
      </c>
      <c r="Q88" s="7"/>
      <c r="R88" s="6" t="str">
        <f>IF(Q88="","",Q88*2)</f>
        <v/>
      </c>
      <c r="S88" s="7"/>
      <c r="T88" s="6" t="str">
        <f>IF(S88="","",S88*2)</f>
        <v/>
      </c>
      <c r="U88" s="7"/>
      <c r="V88" s="6" t="str">
        <f>IF(U88="","",U88*2)</f>
        <v/>
      </c>
      <c r="W88" s="7"/>
      <c r="X88" s="6" t="str">
        <f>IF(W88="","",W88*2)</f>
        <v/>
      </c>
      <c r="Y88" s="7">
        <v>1</v>
      </c>
      <c r="Z88" s="6">
        <f>IF(Y88="","",Y88*2)</f>
        <v>2</v>
      </c>
      <c r="AA88" s="7">
        <v>1</v>
      </c>
      <c r="AB88" s="6">
        <f>IF(AA88="","",AA88*2)</f>
        <v>2</v>
      </c>
      <c r="AC88" s="7"/>
      <c r="AD88" s="6" t="str">
        <f>IF(AC88="","",AC88*2)</f>
        <v/>
      </c>
      <c r="AE88" s="7"/>
      <c r="AF88" s="6" t="str">
        <f>IF(AE88="","",AE88*2)</f>
        <v/>
      </c>
      <c r="AG88" s="7"/>
      <c r="AH88" s="6" t="str">
        <f>IF(AG88="","",AG88*2)</f>
        <v/>
      </c>
      <c r="AI88" s="7"/>
      <c r="AJ88" s="6" t="str">
        <f>IF(AI88="","",AI88*2)</f>
        <v/>
      </c>
      <c r="AK88" s="7"/>
      <c r="AL88" s="6" t="str">
        <f>IF(AK88="","",AK88*2)</f>
        <v/>
      </c>
      <c r="AM88" s="7"/>
      <c r="AN88" s="6" t="str">
        <f>IF(AM88="","",AM88*2)</f>
        <v/>
      </c>
      <c r="AO88" s="7"/>
      <c r="AP88" s="6" t="str">
        <f>IF(AO88="","",AO88*2)</f>
        <v/>
      </c>
      <c r="AQ88" s="10">
        <f>G88+I88+K88+M88+O88+Q88+S88+U88+W88+Y88+AA88+AC88+AE88+AG88+AI88+AK88+AM88+AO88</f>
        <v>2</v>
      </c>
    </row>
    <row r="89" spans="1:43" ht="33.75" customHeight="1">
      <c r="A89" s="19" t="s">
        <v>252</v>
      </c>
      <c r="B89" s="19" t="s">
        <v>253</v>
      </c>
      <c r="C89" s="20" t="s">
        <v>254</v>
      </c>
      <c r="D89" s="9" t="s">
        <v>255</v>
      </c>
      <c r="E89" s="9" t="s">
        <v>31</v>
      </c>
      <c r="F89" s="8" t="str">
        <f>IFERROR(IF(OR(D89="Adicionar",D89="Digite/Selecione o bairro"),"",VLOOKUP(D89,Gabarito!$A$1:$B$1006,2,0)),"Consulte a aba Gabarito")</f>
        <v>Oeste</v>
      </c>
      <c r="G89" s="7"/>
      <c r="H89" s="6" t="str">
        <f>IF(G89="","",G89*2)</f>
        <v/>
      </c>
      <c r="I89" s="7"/>
      <c r="J89" s="6" t="str">
        <f>IF(I89="","",I89*2)</f>
        <v/>
      </c>
      <c r="K89" s="7"/>
      <c r="L89" s="6" t="str">
        <f>IF(K89="","",K89*2)</f>
        <v/>
      </c>
      <c r="M89" s="7"/>
      <c r="N89" s="6" t="str">
        <f>IF(M89="","",M89*2)</f>
        <v/>
      </c>
      <c r="O89" s="7"/>
      <c r="P89" s="6" t="str">
        <f>IF(O89="","",O89*2)</f>
        <v/>
      </c>
      <c r="Q89" s="7"/>
      <c r="R89" s="6" t="str">
        <f>IF(Q89="","",Q89*2)</f>
        <v/>
      </c>
      <c r="S89" s="7"/>
      <c r="T89" s="6" t="str">
        <f>IF(S89="","",S89*2)</f>
        <v/>
      </c>
      <c r="U89" s="7"/>
      <c r="V89" s="6" t="str">
        <f>IF(U89="","",U89*2)</f>
        <v/>
      </c>
      <c r="W89" s="7"/>
      <c r="X89" s="6" t="str">
        <f>IF(W89="","",W89*2)</f>
        <v/>
      </c>
      <c r="Y89" s="7">
        <v>2</v>
      </c>
      <c r="Z89" s="6">
        <f>IF(Y89="","",Y89*2)</f>
        <v>4</v>
      </c>
      <c r="AA89" s="7"/>
      <c r="AB89" s="6" t="str">
        <f>IF(AA89="","",AA89*2)</f>
        <v/>
      </c>
      <c r="AC89" s="7"/>
      <c r="AD89" s="6" t="str">
        <f>IF(AC89="","",AC89*2)</f>
        <v/>
      </c>
      <c r="AE89" s="7"/>
      <c r="AF89" s="6" t="str">
        <f>IF(AE89="","",AE89*2)</f>
        <v/>
      </c>
      <c r="AG89" s="7"/>
      <c r="AH89" s="6" t="str">
        <f>IF(AG89="","",AG89*2)</f>
        <v/>
      </c>
      <c r="AI89" s="7">
        <v>2</v>
      </c>
      <c r="AJ89" s="6">
        <f>IF(AI89="","",AI89*2)</f>
        <v>4</v>
      </c>
      <c r="AK89" s="7"/>
      <c r="AL89" s="6" t="str">
        <f>IF(AK89="","",AK89*2)</f>
        <v/>
      </c>
      <c r="AM89" s="7"/>
      <c r="AN89" s="6" t="str">
        <f>IF(AM89="","",AM89*2)</f>
        <v/>
      </c>
      <c r="AO89" s="7"/>
      <c r="AP89" s="6" t="str">
        <f>IF(AO89="","",AO89*2)</f>
        <v/>
      </c>
      <c r="AQ89" s="10">
        <f>G89+I89+K89+M89+O89+Q89+S89+U89+W89+Y89+AA89+AC89+AE89+AG89+AI89+AK89+AM89+AO89</f>
        <v>4</v>
      </c>
    </row>
    <row r="90" spans="1:43" ht="33.75" customHeight="1">
      <c r="A90" s="19" t="s">
        <v>256</v>
      </c>
      <c r="B90" s="19" t="s">
        <v>257</v>
      </c>
      <c r="C90" s="20" t="s">
        <v>258</v>
      </c>
      <c r="D90" s="9" t="s">
        <v>259</v>
      </c>
      <c r="E90" s="9" t="s">
        <v>31</v>
      </c>
      <c r="F90" s="8" t="str">
        <f>IFERROR(IF(OR(D90="Adicionar",D90="Digite/Selecione o bairro"),"",VLOOKUP(D90,Gabarito!$A$1:$B$1006,2,0)),"Consulte a aba Gabarito")</f>
        <v>Oeste</v>
      </c>
      <c r="G90" s="7"/>
      <c r="H90" s="6" t="str">
        <f>IF(G90="","",G90*2)</f>
        <v/>
      </c>
      <c r="I90" s="7"/>
      <c r="J90" s="6" t="str">
        <f>IF(I90="","",I90*2)</f>
        <v/>
      </c>
      <c r="K90" s="7"/>
      <c r="L90" s="6" t="str">
        <f>IF(K90="","",K90*2)</f>
        <v/>
      </c>
      <c r="M90" s="7"/>
      <c r="N90" s="6" t="str">
        <f>IF(M90="","",M90*2)</f>
        <v/>
      </c>
      <c r="O90" s="7"/>
      <c r="P90" s="6" t="str">
        <f>IF(O90="","",O90*2)</f>
        <v/>
      </c>
      <c r="Q90" s="7"/>
      <c r="R90" s="6" t="str">
        <f>IF(Q90="","",Q90*2)</f>
        <v/>
      </c>
      <c r="S90" s="7"/>
      <c r="T90" s="6" t="str">
        <f>IF(S90="","",S90*2)</f>
        <v/>
      </c>
      <c r="U90" s="7"/>
      <c r="V90" s="6" t="str">
        <f>IF(U90="","",U90*2)</f>
        <v/>
      </c>
      <c r="W90" s="7"/>
      <c r="X90" s="6" t="str">
        <f>IF(W90="","",W90*2)</f>
        <v/>
      </c>
      <c r="Y90" s="7"/>
      <c r="Z90" s="6" t="str">
        <f>IF(Y90="","",Y90*2)</f>
        <v/>
      </c>
      <c r="AA90" s="7"/>
      <c r="AB90" s="6" t="str">
        <f>IF(AA90="","",AA90*2)</f>
        <v/>
      </c>
      <c r="AC90" s="7"/>
      <c r="AD90" s="6" t="str">
        <f>IF(AC90="","",AC90*2)</f>
        <v/>
      </c>
      <c r="AE90" s="7">
        <v>1</v>
      </c>
      <c r="AF90" s="6">
        <f>IF(AE90="","",AE90*2)</f>
        <v>2</v>
      </c>
      <c r="AG90" s="7"/>
      <c r="AH90" s="6" t="str">
        <f>IF(AG90="","",AG90*2)</f>
        <v/>
      </c>
      <c r="AI90" s="7"/>
      <c r="AJ90" s="6" t="str">
        <f>IF(AI90="","",AI90*2)</f>
        <v/>
      </c>
      <c r="AK90" s="7"/>
      <c r="AL90" s="6" t="str">
        <f>IF(AK90="","",AK90*2)</f>
        <v/>
      </c>
      <c r="AM90" s="7"/>
      <c r="AN90" s="6" t="str">
        <f>IF(AM90="","",AM90*2)</f>
        <v/>
      </c>
      <c r="AO90" s="7"/>
      <c r="AP90" s="6" t="str">
        <f>IF(AO90="","",AO90*2)</f>
        <v/>
      </c>
      <c r="AQ90" s="10">
        <f>G90+I90+K90+M90+O90+Q90+S90+U90+W90+Y90+AA90+AC90+AE90+AG90+AI90+AK90+AM90+AO90</f>
        <v>1</v>
      </c>
    </row>
    <row r="91" spans="1:43" ht="33.75" customHeight="1">
      <c r="A91" s="19" t="s">
        <v>260</v>
      </c>
      <c r="B91" s="21" t="s">
        <v>261</v>
      </c>
      <c r="C91" s="23" t="s">
        <v>262</v>
      </c>
      <c r="D91" s="9" t="s">
        <v>263</v>
      </c>
      <c r="E91" s="9" t="s">
        <v>31</v>
      </c>
      <c r="F91" s="8" t="str">
        <f>IFERROR(IF(OR(D91="Adicionar",D91="Digite/Selecione o bairro"),"",VLOOKUP(D91,Gabarito!$A$1:$B$1006,2,0)),"Consulte a aba Gabarito")</f>
        <v>Oeste</v>
      </c>
      <c r="G91" s="7"/>
      <c r="H91" s="6" t="str">
        <f>IF(G91="","",G91*2)</f>
        <v/>
      </c>
      <c r="I91" s="7"/>
      <c r="J91" s="6" t="str">
        <f>IF(I91="","",I91*2)</f>
        <v/>
      </c>
      <c r="K91" s="7"/>
      <c r="L91" s="6" t="str">
        <f>IF(K91="","",K91*2)</f>
        <v/>
      </c>
      <c r="M91" s="7"/>
      <c r="N91" s="6" t="str">
        <f>IF(M91="","",M91*2)</f>
        <v/>
      </c>
      <c r="O91" s="7"/>
      <c r="P91" s="6" t="str">
        <f>IF(O91="","",O91*2)</f>
        <v/>
      </c>
      <c r="Q91" s="7"/>
      <c r="R91" s="6" t="str">
        <f>IF(Q91="","",Q91*2)</f>
        <v/>
      </c>
      <c r="S91" s="7"/>
      <c r="T91" s="6" t="str">
        <f>IF(S91="","",S91*2)</f>
        <v/>
      </c>
      <c r="U91" s="7"/>
      <c r="V91" s="6" t="str">
        <f>IF(U91="","",U91*2)</f>
        <v/>
      </c>
      <c r="W91" s="7"/>
      <c r="X91" s="6" t="str">
        <f>IF(W91="","",W91*2)</f>
        <v/>
      </c>
      <c r="Y91" s="7">
        <v>2</v>
      </c>
      <c r="Z91" s="6">
        <f>IF(Y91="","",Y91*2)</f>
        <v>4</v>
      </c>
      <c r="AA91" s="7"/>
      <c r="AB91" s="6" t="str">
        <f>IF(AA91="","",AA91*2)</f>
        <v/>
      </c>
      <c r="AC91" s="7"/>
      <c r="AD91" s="6" t="str">
        <f>IF(AC91="","",AC91*2)</f>
        <v/>
      </c>
      <c r="AE91" s="7"/>
      <c r="AF91" s="6" t="str">
        <f>IF(AE91="","",AE91*2)</f>
        <v/>
      </c>
      <c r="AG91" s="7"/>
      <c r="AH91" s="6" t="str">
        <f>IF(AG91="","",AG91*2)</f>
        <v/>
      </c>
      <c r="AI91" s="7"/>
      <c r="AJ91" s="6" t="str">
        <f>IF(AI91="","",AI91*2)</f>
        <v/>
      </c>
      <c r="AK91" s="7"/>
      <c r="AL91" s="6" t="str">
        <f>IF(AK91="","",AK91*2)</f>
        <v/>
      </c>
      <c r="AM91" s="7"/>
      <c r="AN91" s="6" t="str">
        <f>IF(AM91="","",AM91*2)</f>
        <v/>
      </c>
      <c r="AO91" s="7"/>
      <c r="AP91" s="6" t="str">
        <f>IF(AO91="","",AO91*2)</f>
        <v/>
      </c>
      <c r="AQ91" s="10">
        <f>G91+I91+K91+M91+O91+Q91+S91+U91+W91+Y91+AA91+AC91+AE91+AG91+AI91+AK91+AM91+AO91</f>
        <v>2</v>
      </c>
    </row>
    <row r="92" spans="1:43" ht="33.75" customHeight="1">
      <c r="A92" s="19" t="s">
        <v>260</v>
      </c>
      <c r="B92" s="21" t="s">
        <v>264</v>
      </c>
      <c r="C92" s="23" t="s">
        <v>265</v>
      </c>
      <c r="D92" s="9" t="s">
        <v>266</v>
      </c>
      <c r="E92" s="9" t="s">
        <v>31</v>
      </c>
      <c r="F92" s="8" t="str">
        <f>IFERROR(IF(OR(D92="Adicionar",D92="Digite/Selecione o bairro"),"",VLOOKUP(D92,Gabarito!$A$1:$B$1006,2,0)),"Consulte a aba Gabarito")</f>
        <v>Oeste</v>
      </c>
      <c r="G92" s="7"/>
      <c r="H92" s="6" t="str">
        <f>IF(G92="","",G92*2)</f>
        <v/>
      </c>
      <c r="I92" s="7"/>
      <c r="J92" s="6" t="str">
        <f>IF(I92="","",I92*2)</f>
        <v/>
      </c>
      <c r="K92" s="7"/>
      <c r="L92" s="6" t="str">
        <f>IF(K92="","",K92*2)</f>
        <v/>
      </c>
      <c r="M92" s="7"/>
      <c r="N92" s="6" t="str">
        <f>IF(M92="","",M92*2)</f>
        <v/>
      </c>
      <c r="O92" s="7"/>
      <c r="P92" s="6" t="str">
        <f>IF(O92="","",O92*2)</f>
        <v/>
      </c>
      <c r="Q92" s="7"/>
      <c r="R92" s="6" t="str">
        <f>IF(Q92="","",Q92*2)</f>
        <v/>
      </c>
      <c r="S92" s="7">
        <v>1</v>
      </c>
      <c r="T92" s="6">
        <f>IF(S92="","",S92*2)</f>
        <v>2</v>
      </c>
      <c r="U92" s="7"/>
      <c r="V92" s="6" t="str">
        <f>IF(U92="","",U92*2)</f>
        <v/>
      </c>
      <c r="W92" s="7"/>
      <c r="X92" s="6" t="str">
        <f>IF(W92="","",W92*2)</f>
        <v/>
      </c>
      <c r="Y92" s="7"/>
      <c r="Z92" s="6" t="str">
        <f>IF(Y92="","",Y92*2)</f>
        <v/>
      </c>
      <c r="AA92" s="7"/>
      <c r="AB92" s="6" t="str">
        <f>IF(AA92="","",AA92*2)</f>
        <v/>
      </c>
      <c r="AC92" s="7"/>
      <c r="AD92" s="6" t="str">
        <f>IF(AC92="","",AC92*2)</f>
        <v/>
      </c>
      <c r="AE92" s="7"/>
      <c r="AF92" s="6" t="str">
        <f>IF(AE92="","",AE92*2)</f>
        <v/>
      </c>
      <c r="AG92" s="7"/>
      <c r="AH92" s="6" t="str">
        <f>IF(AG92="","",AG92*2)</f>
        <v/>
      </c>
      <c r="AI92" s="7"/>
      <c r="AJ92" s="6" t="str">
        <f>IF(AI92="","",AI92*2)</f>
        <v/>
      </c>
      <c r="AK92" s="7"/>
      <c r="AL92" s="6" t="str">
        <f>IF(AK92="","",AK92*2)</f>
        <v/>
      </c>
      <c r="AM92" s="7"/>
      <c r="AN92" s="6" t="str">
        <f>IF(AM92="","",AM92*2)</f>
        <v/>
      </c>
      <c r="AO92" s="7"/>
      <c r="AP92" s="6" t="str">
        <f>IF(AO92="","",AO92*2)</f>
        <v/>
      </c>
      <c r="AQ92" s="10">
        <f>G92+I92+K92+M92+O92+Q92+S92+U92+W92+Y92+AA92+AC92+AE92+AG92+AI92+AK92+AM92+AO92</f>
        <v>1</v>
      </c>
    </row>
    <row r="93" spans="1:43" ht="33.75" customHeight="1">
      <c r="A93" s="19" t="s">
        <v>260</v>
      </c>
      <c r="B93" s="21" t="s">
        <v>267</v>
      </c>
      <c r="C93" s="23" t="s">
        <v>268</v>
      </c>
      <c r="D93" s="9" t="s">
        <v>269</v>
      </c>
      <c r="E93" s="9" t="s">
        <v>31</v>
      </c>
      <c r="F93" s="8" t="str">
        <f>IFERROR(IF(OR(D93="Adicionar",D93="Digite/Selecione o bairro"),"",VLOOKUP(D93,Gabarito!$A$1:$B$1006,2,0)),"Consulte a aba Gabarito")</f>
        <v>Oeste</v>
      </c>
      <c r="G93" s="7"/>
      <c r="H93" s="6" t="str">
        <f>IF(G93="","",G93*2)</f>
        <v/>
      </c>
      <c r="I93" s="7"/>
      <c r="J93" s="6" t="str">
        <f>IF(I93="","",I93*2)</f>
        <v/>
      </c>
      <c r="K93" s="7">
        <v>3</v>
      </c>
      <c r="L93" s="6">
        <f>IF(K93="","",K93*2)</f>
        <v>6</v>
      </c>
      <c r="M93" s="7"/>
      <c r="N93" s="6" t="str">
        <f>IF(M93="","",M93*2)</f>
        <v/>
      </c>
      <c r="O93" s="7"/>
      <c r="P93" s="6" t="str">
        <f>IF(O93="","",O93*2)</f>
        <v/>
      </c>
      <c r="Q93" s="7"/>
      <c r="R93" s="6" t="str">
        <f>IF(Q93="","",Q93*2)</f>
        <v/>
      </c>
      <c r="S93" s="7"/>
      <c r="T93" s="6" t="str">
        <f>IF(S93="","",S93*2)</f>
        <v/>
      </c>
      <c r="U93" s="7"/>
      <c r="V93" s="6" t="str">
        <f>IF(U93="","",U93*2)</f>
        <v/>
      </c>
      <c r="W93" s="7"/>
      <c r="X93" s="6" t="str">
        <f>IF(W93="","",W93*2)</f>
        <v/>
      </c>
      <c r="Y93" s="7"/>
      <c r="Z93" s="6" t="str">
        <f>IF(Y93="","",Y93*2)</f>
        <v/>
      </c>
      <c r="AA93" s="7"/>
      <c r="AB93" s="6" t="str">
        <f>IF(AA93="","",AA93*2)</f>
        <v/>
      </c>
      <c r="AC93" s="7"/>
      <c r="AD93" s="6" t="str">
        <f>IF(AC93="","",AC93*2)</f>
        <v/>
      </c>
      <c r="AE93" s="7"/>
      <c r="AF93" s="6" t="str">
        <f>IF(AE93="","",AE93*2)</f>
        <v/>
      </c>
      <c r="AG93" s="7"/>
      <c r="AH93" s="6" t="str">
        <f>IF(AG93="","",AG93*2)</f>
        <v/>
      </c>
      <c r="AI93" s="7"/>
      <c r="AJ93" s="6" t="str">
        <f>IF(AI93="","",AI93*2)</f>
        <v/>
      </c>
      <c r="AK93" s="7"/>
      <c r="AL93" s="6" t="str">
        <f>IF(AK93="","",AK93*2)</f>
        <v/>
      </c>
      <c r="AM93" s="7"/>
      <c r="AN93" s="6" t="str">
        <f>IF(AM93="","",AM93*2)</f>
        <v/>
      </c>
      <c r="AO93" s="7"/>
      <c r="AP93" s="6" t="str">
        <f>IF(AO93="","",AO93*2)</f>
        <v/>
      </c>
      <c r="AQ93" s="10">
        <f>G93+I93+K93+M93+O93+Q93+S93+U93+W93+Y93+AA93+AC93+AE93+AG93+AI93+AK93+AM93+AO93</f>
        <v>3</v>
      </c>
    </row>
    <row r="94" spans="1:43" ht="33.75" customHeight="1">
      <c r="A94" s="19" t="s">
        <v>260</v>
      </c>
      <c r="B94" s="21" t="s">
        <v>270</v>
      </c>
      <c r="C94" s="23" t="s">
        <v>271</v>
      </c>
      <c r="D94" s="9" t="s">
        <v>272</v>
      </c>
      <c r="E94" s="9" t="s">
        <v>31</v>
      </c>
      <c r="F94" s="8" t="str">
        <f>IFERROR(IF(OR(D94="Adicionar",D94="Digite/Selecione o bairro"),"",VLOOKUP(D94,Gabarito!$A$1:$B$1006,2,0)),"Consulte a aba Gabarito")</f>
        <v>Oeste</v>
      </c>
      <c r="G94" s="7"/>
      <c r="H94" s="6" t="str">
        <f>IF(G94="","",G94*2)</f>
        <v/>
      </c>
      <c r="I94" s="7"/>
      <c r="J94" s="6" t="str">
        <f>IF(I94="","",I94*2)</f>
        <v/>
      </c>
      <c r="K94" s="7"/>
      <c r="L94" s="6" t="str">
        <f>IF(K94="","",K94*2)</f>
        <v/>
      </c>
      <c r="M94" s="7"/>
      <c r="N94" s="6" t="str">
        <f>IF(M94="","",M94*2)</f>
        <v/>
      </c>
      <c r="O94" s="7"/>
      <c r="P94" s="6" t="str">
        <f>IF(O94="","",O94*2)</f>
        <v/>
      </c>
      <c r="Q94" s="7"/>
      <c r="R94" s="6" t="str">
        <f>IF(Q94="","",Q94*2)</f>
        <v/>
      </c>
      <c r="S94" s="7"/>
      <c r="T94" s="6" t="str">
        <f>IF(S94="","",S94*2)</f>
        <v/>
      </c>
      <c r="U94" s="7"/>
      <c r="V94" s="6" t="str">
        <f>IF(U94="","",U94*2)</f>
        <v/>
      </c>
      <c r="W94" s="7"/>
      <c r="X94" s="6" t="str">
        <f>IF(W94="","",W94*2)</f>
        <v/>
      </c>
      <c r="Y94" s="7"/>
      <c r="Z94" s="6" t="str">
        <f>IF(Y94="","",Y94*2)</f>
        <v/>
      </c>
      <c r="AA94" s="7"/>
      <c r="AB94" s="6" t="str">
        <f>IF(AA94="","",AA94*2)</f>
        <v/>
      </c>
      <c r="AC94" s="7"/>
      <c r="AD94" s="6" t="str">
        <f>IF(AC94="","",AC94*2)</f>
        <v/>
      </c>
      <c r="AE94" s="7"/>
      <c r="AF94" s="6" t="str">
        <f>IF(AE94="","",AE94*2)</f>
        <v/>
      </c>
      <c r="AG94" s="7"/>
      <c r="AH94" s="6" t="str">
        <f>IF(AG94="","",AG94*2)</f>
        <v/>
      </c>
      <c r="AI94" s="7"/>
      <c r="AJ94" s="6" t="str">
        <f>IF(AI94="","",AI94*2)</f>
        <v/>
      </c>
      <c r="AK94" s="7"/>
      <c r="AL94" s="6" t="str">
        <f>IF(AK94="","",AK94*2)</f>
        <v/>
      </c>
      <c r="AM94" s="7"/>
      <c r="AN94" s="6" t="str">
        <f>IF(AM94="","",AM94*2)</f>
        <v/>
      </c>
      <c r="AO94" s="7">
        <v>2</v>
      </c>
      <c r="AP94" s="6">
        <f>IF(AO94="","",AO94*2)</f>
        <v>4</v>
      </c>
      <c r="AQ94" s="10">
        <f>G94+I94+K94+M94+O94+Q94+S94+U94+W94+Y94+AA94+AC94+AE94+AG94+AI94+AK94+AM94+AO94</f>
        <v>2</v>
      </c>
    </row>
    <row r="95" spans="1:43" ht="33.75" customHeight="1">
      <c r="A95" s="19" t="s">
        <v>260</v>
      </c>
      <c r="B95" s="21" t="s">
        <v>273</v>
      </c>
      <c r="C95" s="23" t="s">
        <v>274</v>
      </c>
      <c r="D95" s="9" t="s">
        <v>269</v>
      </c>
      <c r="E95" s="9" t="s">
        <v>31</v>
      </c>
      <c r="F95" s="8" t="str">
        <f>IFERROR(IF(OR(D95="Adicionar",D95="Digite/Selecione o bairro"),"",VLOOKUP(D95,Gabarito!$A$1:$B$1006,2,0)),"Consulte a aba Gabarito")</f>
        <v>Oeste</v>
      </c>
      <c r="G95" s="7"/>
      <c r="H95" s="6" t="str">
        <f>IF(G95="","",G95*2)</f>
        <v/>
      </c>
      <c r="I95" s="7">
        <v>1</v>
      </c>
      <c r="J95" s="6">
        <f>IF(I95="","",I95*2)</f>
        <v>2</v>
      </c>
      <c r="K95" s="7">
        <v>3</v>
      </c>
      <c r="L95" s="6">
        <f>IF(K95="","",K95*2)</f>
        <v>6</v>
      </c>
      <c r="M95" s="7"/>
      <c r="N95" s="6" t="str">
        <f>IF(M95="","",M95*2)</f>
        <v/>
      </c>
      <c r="O95" s="7"/>
      <c r="P95" s="6" t="str">
        <f>IF(O95="","",O95*2)</f>
        <v/>
      </c>
      <c r="Q95" s="7"/>
      <c r="R95" s="6" t="str">
        <f>IF(Q95="","",Q95*2)</f>
        <v/>
      </c>
      <c r="S95" s="7"/>
      <c r="T95" s="6" t="str">
        <f>IF(S95="","",S95*2)</f>
        <v/>
      </c>
      <c r="U95" s="7"/>
      <c r="V95" s="6" t="str">
        <f>IF(U95="","",U95*2)</f>
        <v/>
      </c>
      <c r="W95" s="7"/>
      <c r="X95" s="6" t="str">
        <f>IF(W95="","",W95*2)</f>
        <v/>
      </c>
      <c r="Y95" s="7">
        <v>1</v>
      </c>
      <c r="Z95" s="6">
        <f>IF(Y95="","",Y95*2)</f>
        <v>2</v>
      </c>
      <c r="AA95" s="7"/>
      <c r="AB95" s="6" t="str">
        <f>IF(AA95="","",AA95*2)</f>
        <v/>
      </c>
      <c r="AC95" s="7"/>
      <c r="AD95" s="6" t="str">
        <f>IF(AC95="","",AC95*2)</f>
        <v/>
      </c>
      <c r="AE95" s="7"/>
      <c r="AF95" s="6" t="str">
        <f>IF(AE95="","",AE95*2)</f>
        <v/>
      </c>
      <c r="AG95" s="7"/>
      <c r="AH95" s="6" t="str">
        <f>IF(AG95="","",AG95*2)</f>
        <v/>
      </c>
      <c r="AI95" s="7"/>
      <c r="AJ95" s="6" t="str">
        <f>IF(AI95="","",AI95*2)</f>
        <v/>
      </c>
      <c r="AK95" s="7"/>
      <c r="AL95" s="6" t="str">
        <f>IF(AK95="","",AK95*2)</f>
        <v/>
      </c>
      <c r="AM95" s="7"/>
      <c r="AN95" s="6" t="str">
        <f>IF(AM95="","",AM95*2)</f>
        <v/>
      </c>
      <c r="AO95" s="7"/>
      <c r="AP95" s="6" t="str">
        <f>IF(AO95="","",AO95*2)</f>
        <v/>
      </c>
      <c r="AQ95" s="10">
        <f>G95+I95+K95+M95+O95+Q95+S95+U95+W95+Y95+AA95+AC95+AE95+AG95+AI95+AK95+AM95+AO95</f>
        <v>5</v>
      </c>
    </row>
    <row r="96" spans="1:43" ht="33.75" customHeight="1">
      <c r="A96" s="19" t="s">
        <v>260</v>
      </c>
      <c r="B96" s="21" t="s">
        <v>275</v>
      </c>
      <c r="C96" s="23" t="s">
        <v>276</v>
      </c>
      <c r="D96" s="9" t="s">
        <v>277</v>
      </c>
      <c r="E96" s="9" t="s">
        <v>31</v>
      </c>
      <c r="F96" s="8" t="str">
        <f>IFERROR(IF(OR(D96="Adicionar",D96="Digite/Selecione o bairro"),"",VLOOKUP(D96,Gabarito!$A$1:$B$1006,2,0)),"Consulte a aba Gabarito")</f>
        <v>Oeste</v>
      </c>
      <c r="G96" s="7"/>
      <c r="H96" s="6" t="str">
        <f>IF(G96="","",G96*2)</f>
        <v/>
      </c>
      <c r="I96" s="7"/>
      <c r="J96" s="6" t="str">
        <f>IF(I96="","",I96*2)</f>
        <v/>
      </c>
      <c r="K96" s="7"/>
      <c r="L96" s="6" t="str">
        <f>IF(K96="","",K96*2)</f>
        <v/>
      </c>
      <c r="M96" s="7"/>
      <c r="N96" s="6" t="str">
        <f>IF(M96="","",M96*2)</f>
        <v/>
      </c>
      <c r="O96" s="7"/>
      <c r="P96" s="6" t="str">
        <f>IF(O96="","",O96*2)</f>
        <v/>
      </c>
      <c r="Q96" s="7"/>
      <c r="R96" s="6" t="str">
        <f>IF(Q96="","",Q96*2)</f>
        <v/>
      </c>
      <c r="S96" s="7"/>
      <c r="T96" s="6" t="str">
        <f>IF(S96="","",S96*2)</f>
        <v/>
      </c>
      <c r="U96" s="7"/>
      <c r="V96" s="6" t="str">
        <f>IF(U96="","",U96*2)</f>
        <v/>
      </c>
      <c r="W96" s="7"/>
      <c r="X96" s="6" t="str">
        <f>IF(W96="","",W96*2)</f>
        <v/>
      </c>
      <c r="Y96" s="7"/>
      <c r="Z96" s="6" t="str">
        <f>IF(Y96="","",Y96*2)</f>
        <v/>
      </c>
      <c r="AA96" s="7"/>
      <c r="AB96" s="6" t="str">
        <f>IF(AA96="","",AA96*2)</f>
        <v/>
      </c>
      <c r="AC96" s="7"/>
      <c r="AD96" s="6" t="str">
        <f>IF(AC96="","",AC96*2)</f>
        <v/>
      </c>
      <c r="AE96" s="7">
        <v>2</v>
      </c>
      <c r="AF96" s="6">
        <f>IF(AE96="","",AE96*2)</f>
        <v>4</v>
      </c>
      <c r="AG96" s="7"/>
      <c r="AH96" s="6" t="str">
        <f>IF(AG96="","",AG96*2)</f>
        <v/>
      </c>
      <c r="AI96" s="7"/>
      <c r="AJ96" s="6" t="str">
        <f>IF(AI96="","",AI96*2)</f>
        <v/>
      </c>
      <c r="AK96" s="7"/>
      <c r="AL96" s="6" t="str">
        <f>IF(AK96="","",AK96*2)</f>
        <v/>
      </c>
      <c r="AM96" s="7"/>
      <c r="AN96" s="6" t="str">
        <f>IF(AM96="","",AM96*2)</f>
        <v/>
      </c>
      <c r="AO96" s="7"/>
      <c r="AP96" s="6" t="str">
        <f>IF(AO96="","",AO96*2)</f>
        <v/>
      </c>
      <c r="AQ96" s="10">
        <f>G96+I96+K96+M96+O96+Q96+S96+U96+W96+Y96+AA96+AC96+AE96+AG96+AI96+AK96+AM96+AO96</f>
        <v>2</v>
      </c>
    </row>
    <row r="97" spans="1:43" ht="33.75" customHeight="1">
      <c r="A97" s="19" t="s">
        <v>260</v>
      </c>
      <c r="B97" s="21" t="s">
        <v>278</v>
      </c>
      <c r="C97" s="23" t="s">
        <v>279</v>
      </c>
      <c r="D97" s="9" t="s">
        <v>266</v>
      </c>
      <c r="E97" s="9" t="s">
        <v>31</v>
      </c>
      <c r="F97" s="8" t="str">
        <f>IFERROR(IF(OR(D97="Adicionar",D97="Digite/Selecione o bairro"),"",VLOOKUP(D97,Gabarito!$A$1:$B$1006,2,0)),"Consulte a aba Gabarito")</f>
        <v>Oeste</v>
      </c>
      <c r="G97" s="7"/>
      <c r="H97" s="6" t="str">
        <f>IF(G97="","",G97*2)</f>
        <v/>
      </c>
      <c r="I97" s="7"/>
      <c r="J97" s="6" t="str">
        <f>IF(I97="","",I97*2)</f>
        <v/>
      </c>
      <c r="K97" s="7"/>
      <c r="L97" s="6" t="str">
        <f>IF(K97="","",K97*2)</f>
        <v/>
      </c>
      <c r="M97" s="7"/>
      <c r="N97" s="6" t="str">
        <f>IF(M97="","",M97*2)</f>
        <v/>
      </c>
      <c r="O97" s="7"/>
      <c r="P97" s="6" t="str">
        <f>IF(O97="","",O97*2)</f>
        <v/>
      </c>
      <c r="Q97" s="7"/>
      <c r="R97" s="6" t="str">
        <f>IF(Q97="","",Q97*2)</f>
        <v/>
      </c>
      <c r="S97" s="7"/>
      <c r="T97" s="6" t="str">
        <f>IF(S97="","",S97*2)</f>
        <v/>
      </c>
      <c r="U97" s="7"/>
      <c r="V97" s="6" t="str">
        <f>IF(U97="","",U97*2)</f>
        <v/>
      </c>
      <c r="W97" s="7"/>
      <c r="X97" s="6" t="str">
        <f>IF(W97="","",W97*2)</f>
        <v/>
      </c>
      <c r="Y97" s="7">
        <v>1</v>
      </c>
      <c r="Z97" s="6">
        <f>IF(Y97="","",Y97*2)</f>
        <v>2</v>
      </c>
      <c r="AA97" s="7">
        <v>2</v>
      </c>
      <c r="AB97" s="6">
        <f>IF(AA97="","",AA97*2)</f>
        <v>4</v>
      </c>
      <c r="AC97" s="7"/>
      <c r="AD97" s="6" t="str">
        <f>IF(AC97="","",AC97*2)</f>
        <v/>
      </c>
      <c r="AE97" s="7"/>
      <c r="AF97" s="6" t="str">
        <f>IF(AE97="","",AE97*2)</f>
        <v/>
      </c>
      <c r="AG97" s="7"/>
      <c r="AH97" s="6" t="str">
        <f>IF(AG97="","",AG97*2)</f>
        <v/>
      </c>
      <c r="AI97" s="7"/>
      <c r="AJ97" s="6" t="str">
        <f>IF(AI97="","",AI97*2)</f>
        <v/>
      </c>
      <c r="AK97" s="7"/>
      <c r="AL97" s="6" t="str">
        <f>IF(AK97="","",AK97*2)</f>
        <v/>
      </c>
      <c r="AM97" s="7"/>
      <c r="AN97" s="6" t="str">
        <f>IF(AM97="","",AM97*2)</f>
        <v/>
      </c>
      <c r="AO97" s="7"/>
      <c r="AP97" s="6" t="str">
        <f>IF(AO97="","",AO97*2)</f>
        <v/>
      </c>
      <c r="AQ97" s="10">
        <f>G97+I97+K97+M97+O97+Q97+S97+U97+W97+Y97+AA97+AC97+AE97+AG97+AI97+AK97+AM97+AO97</f>
        <v>3</v>
      </c>
    </row>
    <row r="98" spans="1:43" ht="33.75" customHeight="1">
      <c r="A98" s="19" t="s">
        <v>260</v>
      </c>
      <c r="B98" s="21" t="s">
        <v>280</v>
      </c>
      <c r="C98" s="23" t="s">
        <v>281</v>
      </c>
      <c r="D98" s="9" t="s">
        <v>282</v>
      </c>
      <c r="E98" s="9" t="s">
        <v>31</v>
      </c>
      <c r="F98" s="8" t="str">
        <f>IFERROR(IF(OR(D98="Adicionar",D98="Digite/Selecione o bairro"),"",VLOOKUP(D98,Gabarito!$A$1:$B$1006,2,0)),"Consulte a aba Gabarito")</f>
        <v>Oeste</v>
      </c>
      <c r="G98" s="7">
        <v>2</v>
      </c>
      <c r="H98" s="6">
        <f>IF(G98="","",G98*2)</f>
        <v>4</v>
      </c>
      <c r="I98" s="7"/>
      <c r="J98" s="6" t="str">
        <f>IF(I98="","",I98*2)</f>
        <v/>
      </c>
      <c r="K98" s="7"/>
      <c r="L98" s="6" t="str">
        <f>IF(K98="","",K98*2)</f>
        <v/>
      </c>
      <c r="M98" s="7"/>
      <c r="N98" s="6" t="str">
        <f>IF(M98="","",M98*2)</f>
        <v/>
      </c>
      <c r="O98" s="7"/>
      <c r="P98" s="6" t="str">
        <f>IF(O98="","",O98*2)</f>
        <v/>
      </c>
      <c r="Q98" s="7"/>
      <c r="R98" s="6" t="str">
        <f>IF(Q98="","",Q98*2)</f>
        <v/>
      </c>
      <c r="S98" s="7"/>
      <c r="T98" s="6" t="str">
        <f>IF(S98="","",S98*2)</f>
        <v/>
      </c>
      <c r="U98" s="7"/>
      <c r="V98" s="6" t="str">
        <f>IF(U98="","",U98*2)</f>
        <v/>
      </c>
      <c r="W98" s="7"/>
      <c r="X98" s="6" t="str">
        <f>IF(W98="","",W98*2)</f>
        <v/>
      </c>
      <c r="Y98" s="7"/>
      <c r="Z98" s="6" t="str">
        <f>IF(Y98="","",Y98*2)</f>
        <v/>
      </c>
      <c r="AA98" s="7"/>
      <c r="AB98" s="6" t="str">
        <f>IF(AA98="","",AA98*2)</f>
        <v/>
      </c>
      <c r="AC98" s="7"/>
      <c r="AD98" s="6" t="str">
        <f>IF(AC98="","",AC98*2)</f>
        <v/>
      </c>
      <c r="AE98" s="7">
        <v>2</v>
      </c>
      <c r="AF98" s="6">
        <f>IF(AE98="","",AE98*2)</f>
        <v>4</v>
      </c>
      <c r="AG98" s="7"/>
      <c r="AH98" s="6" t="str">
        <f>IF(AG98="","",AG98*2)</f>
        <v/>
      </c>
      <c r="AI98" s="7"/>
      <c r="AJ98" s="6" t="str">
        <f>IF(AI98="","",AI98*2)</f>
        <v/>
      </c>
      <c r="AK98" s="7"/>
      <c r="AL98" s="6" t="str">
        <f>IF(AK98="","",AK98*2)</f>
        <v/>
      </c>
      <c r="AM98" s="7"/>
      <c r="AN98" s="6" t="str">
        <f>IF(AM98="","",AM98*2)</f>
        <v/>
      </c>
      <c r="AO98" s="7"/>
      <c r="AP98" s="6" t="str">
        <f>IF(AO98="","",AO98*2)</f>
        <v/>
      </c>
      <c r="AQ98" s="10">
        <f>G98+I98+K98+M98+O98+Q98+S98+U98+W98+Y98+AA98+AC98+AE98+AG98+AI98+AK98+AM98+AO98</f>
        <v>4</v>
      </c>
    </row>
    <row r="99" spans="1:43" ht="33.75" customHeight="1">
      <c r="A99" s="19" t="s">
        <v>260</v>
      </c>
      <c r="B99" s="21" t="s">
        <v>283</v>
      </c>
      <c r="C99" s="23" t="s">
        <v>284</v>
      </c>
      <c r="D99" s="9" t="s">
        <v>285</v>
      </c>
      <c r="E99" s="9" t="s">
        <v>31</v>
      </c>
      <c r="F99" s="8" t="str">
        <f>IFERROR(IF(OR(D99="Adicionar",D99="Digite/Selecione o bairro"),"",VLOOKUP(D99,Gabarito!$A$1:$B$1006,2,0)),"Consulte a aba Gabarito")</f>
        <v>Oeste</v>
      </c>
      <c r="G99" s="7"/>
      <c r="H99" s="6" t="str">
        <f>IF(G99="","",G99*2)</f>
        <v/>
      </c>
      <c r="I99" s="7"/>
      <c r="J99" s="6" t="str">
        <f>IF(I99="","",I99*2)</f>
        <v/>
      </c>
      <c r="K99" s="7"/>
      <c r="L99" s="6" t="str">
        <f>IF(K99="","",K99*2)</f>
        <v/>
      </c>
      <c r="M99" s="7"/>
      <c r="N99" s="6" t="str">
        <f>IF(M99="","",M99*2)</f>
        <v/>
      </c>
      <c r="O99" s="7"/>
      <c r="P99" s="6" t="str">
        <f>IF(O99="","",O99*2)</f>
        <v/>
      </c>
      <c r="Q99" s="7"/>
      <c r="R99" s="6" t="str">
        <f>IF(Q99="","",Q99*2)</f>
        <v/>
      </c>
      <c r="S99" s="7"/>
      <c r="T99" s="6" t="str">
        <f>IF(S99="","",S99*2)</f>
        <v/>
      </c>
      <c r="U99" s="7"/>
      <c r="V99" s="6" t="str">
        <f>IF(U99="","",U99*2)</f>
        <v/>
      </c>
      <c r="W99" s="7"/>
      <c r="X99" s="6" t="str">
        <f>IF(W99="","",W99*2)</f>
        <v/>
      </c>
      <c r="Y99" s="7"/>
      <c r="Z99" s="6" t="str">
        <f>IF(Y99="","",Y99*2)</f>
        <v/>
      </c>
      <c r="AA99" s="7"/>
      <c r="AB99" s="6" t="str">
        <f>IF(AA99="","",AA99*2)</f>
        <v/>
      </c>
      <c r="AC99" s="7">
        <v>2</v>
      </c>
      <c r="AD99" s="6">
        <f>IF(AC99="","",AC99*2)</f>
        <v>4</v>
      </c>
      <c r="AE99" s="7"/>
      <c r="AF99" s="6" t="str">
        <f>IF(AE99="","",AE99*2)</f>
        <v/>
      </c>
      <c r="AG99" s="7"/>
      <c r="AH99" s="6" t="str">
        <f>IF(AG99="","",AG99*2)</f>
        <v/>
      </c>
      <c r="AI99" s="7"/>
      <c r="AJ99" s="6" t="str">
        <f>IF(AI99="","",AI99*2)</f>
        <v/>
      </c>
      <c r="AK99" s="7"/>
      <c r="AL99" s="6" t="str">
        <f>IF(AK99="","",AK99*2)</f>
        <v/>
      </c>
      <c r="AM99" s="7"/>
      <c r="AN99" s="6" t="str">
        <f>IF(AM99="","",AM99*2)</f>
        <v/>
      </c>
      <c r="AO99" s="7"/>
      <c r="AP99" s="6" t="str">
        <f>IF(AO99="","",AO99*2)</f>
        <v/>
      </c>
      <c r="AQ99" s="10">
        <f>G99+I99+K99+M99+O99+Q99+S99+U99+W99+Y99+AA99+AC99+AE99+AG99+AI99+AK99+AM99+AO99</f>
        <v>2</v>
      </c>
    </row>
    <row r="100" spans="1:43" ht="33.75" customHeight="1">
      <c r="A100" s="19" t="s">
        <v>260</v>
      </c>
      <c r="B100" s="21" t="s">
        <v>286</v>
      </c>
      <c r="C100" s="23" t="s">
        <v>287</v>
      </c>
      <c r="D100" s="9" t="s">
        <v>42</v>
      </c>
      <c r="E100" s="9" t="s">
        <v>31</v>
      </c>
      <c r="F100" s="8" t="str">
        <f>IFERROR(IF(OR(D100="Adicionar",D100="Digite/Selecione o bairro"),"",VLOOKUP(D100,Gabarito!$A$1:$B$1006,2,0)),"Consulte a aba Gabarito")</f>
        <v>Oeste</v>
      </c>
      <c r="G100" s="7"/>
      <c r="H100" s="6" t="str">
        <f>IF(G100="","",G100*2)</f>
        <v/>
      </c>
      <c r="I100" s="7"/>
      <c r="J100" s="6" t="str">
        <f>IF(I100="","",I100*2)</f>
        <v/>
      </c>
      <c r="K100" s="7">
        <v>1</v>
      </c>
      <c r="L100" s="6">
        <f>IF(K100="","",K100*2)</f>
        <v>2</v>
      </c>
      <c r="M100" s="7"/>
      <c r="N100" s="6" t="str">
        <f>IF(M100="","",M100*2)</f>
        <v/>
      </c>
      <c r="O100" s="7"/>
      <c r="P100" s="6" t="str">
        <f>IF(O100="","",O100*2)</f>
        <v/>
      </c>
      <c r="Q100" s="7"/>
      <c r="R100" s="6" t="str">
        <f>IF(Q100="","",Q100*2)</f>
        <v/>
      </c>
      <c r="S100" s="7"/>
      <c r="T100" s="6" t="str">
        <f>IF(S100="","",S100*2)</f>
        <v/>
      </c>
      <c r="U100" s="7"/>
      <c r="V100" s="6" t="str">
        <f>IF(U100="","",U100*2)</f>
        <v/>
      </c>
      <c r="W100" s="7"/>
      <c r="X100" s="6" t="str">
        <f>IF(W100="","",W100*2)</f>
        <v/>
      </c>
      <c r="Y100" s="7">
        <v>2</v>
      </c>
      <c r="Z100" s="6">
        <f>IF(Y100="","",Y100*2)</f>
        <v>4</v>
      </c>
      <c r="AA100" s="7"/>
      <c r="AB100" s="6" t="str">
        <f>IF(AA100="","",AA100*2)</f>
        <v/>
      </c>
      <c r="AC100" s="7"/>
      <c r="AD100" s="6" t="str">
        <f>IF(AC100="","",AC100*2)</f>
        <v/>
      </c>
      <c r="AE100" s="7"/>
      <c r="AF100" s="6" t="str">
        <f>IF(AE100="","",AE100*2)</f>
        <v/>
      </c>
      <c r="AG100" s="7"/>
      <c r="AH100" s="6" t="str">
        <f>IF(AG100="","",AG100*2)</f>
        <v/>
      </c>
      <c r="AI100" s="7"/>
      <c r="AJ100" s="6" t="str">
        <f>IF(AI100="","",AI100*2)</f>
        <v/>
      </c>
      <c r="AK100" s="7"/>
      <c r="AL100" s="6" t="str">
        <f>IF(AK100="","",AK100*2)</f>
        <v/>
      </c>
      <c r="AM100" s="7"/>
      <c r="AN100" s="6" t="str">
        <f>IF(AM100="","",AM100*2)</f>
        <v/>
      </c>
      <c r="AO100" s="7"/>
      <c r="AP100" s="6" t="str">
        <f>IF(AO100="","",AO100*2)</f>
        <v/>
      </c>
      <c r="AQ100" s="10">
        <f>G100+I100+K100+M100+O100+Q100+S100+U100+W100+Y100+AA100+AC100+AE100+AG100+AI100+AK100+AM100+AO100</f>
        <v>3</v>
      </c>
    </row>
    <row r="101" spans="1:43" ht="33.75" customHeight="1">
      <c r="A101" s="19" t="s">
        <v>260</v>
      </c>
      <c r="B101" s="21" t="s">
        <v>288</v>
      </c>
      <c r="C101" s="23" t="s">
        <v>289</v>
      </c>
      <c r="D101" s="9" t="s">
        <v>290</v>
      </c>
      <c r="E101" s="9" t="s">
        <v>31</v>
      </c>
      <c r="F101" s="8" t="str">
        <f>IFERROR(IF(OR(D101="Adicionar",D101="Digite/Selecione o bairro"),"",VLOOKUP(D101,Gabarito!$A$1:$B$1006,2,0)),"Consulte a aba Gabarito")</f>
        <v>Oeste</v>
      </c>
      <c r="G101" s="7"/>
      <c r="H101" s="6" t="str">
        <f>IF(G101="","",G101*2)</f>
        <v/>
      </c>
      <c r="I101" s="7"/>
      <c r="J101" s="6" t="str">
        <f>IF(I101="","",I101*2)</f>
        <v/>
      </c>
      <c r="K101" s="7"/>
      <c r="L101" s="6" t="str">
        <f>IF(K101="","",K101*2)</f>
        <v/>
      </c>
      <c r="M101" s="7"/>
      <c r="N101" s="6" t="str">
        <f>IF(M101="","",M101*2)</f>
        <v/>
      </c>
      <c r="O101" s="7"/>
      <c r="P101" s="6" t="str">
        <f>IF(O101="","",O101*2)</f>
        <v/>
      </c>
      <c r="Q101" s="7"/>
      <c r="R101" s="6" t="str">
        <f>IF(Q101="","",Q101*2)</f>
        <v/>
      </c>
      <c r="S101" s="7"/>
      <c r="T101" s="6" t="str">
        <f>IF(S101="","",S101*2)</f>
        <v/>
      </c>
      <c r="U101" s="7"/>
      <c r="V101" s="6" t="str">
        <f>IF(U101="","",U101*2)</f>
        <v/>
      </c>
      <c r="W101" s="7"/>
      <c r="X101" s="6" t="str">
        <f>IF(W101="","",W101*2)</f>
        <v/>
      </c>
      <c r="Y101" s="7"/>
      <c r="Z101" s="6" t="str">
        <f>IF(Y101="","",Y101*2)</f>
        <v/>
      </c>
      <c r="AA101" s="7"/>
      <c r="AB101" s="6" t="str">
        <f>IF(AA101="","",AA101*2)</f>
        <v/>
      </c>
      <c r="AC101" s="7">
        <v>2</v>
      </c>
      <c r="AD101" s="6">
        <f>IF(AC101="","",AC101*2)</f>
        <v>4</v>
      </c>
      <c r="AE101" s="7"/>
      <c r="AF101" s="6" t="str">
        <f>IF(AE101="","",AE101*2)</f>
        <v/>
      </c>
      <c r="AG101" s="7"/>
      <c r="AH101" s="6" t="str">
        <f>IF(AG101="","",AG101*2)</f>
        <v/>
      </c>
      <c r="AI101" s="7"/>
      <c r="AJ101" s="6" t="str">
        <f>IF(AI101="","",AI101*2)</f>
        <v/>
      </c>
      <c r="AK101" s="7"/>
      <c r="AL101" s="6" t="str">
        <f>IF(AK101="","",AK101*2)</f>
        <v/>
      </c>
      <c r="AM101" s="7"/>
      <c r="AN101" s="6" t="str">
        <f>IF(AM101="","",AM101*2)</f>
        <v/>
      </c>
      <c r="AO101" s="7"/>
      <c r="AP101" s="6" t="str">
        <f>IF(AO101="","",AO101*2)</f>
        <v/>
      </c>
      <c r="AQ101" s="10">
        <f>G101+I101+K101+M101+O101+Q101+S101+U101+W101+Y101+AA101+AC101+AE101+AG101+AI101+AK101+AM101+AO101</f>
        <v>2</v>
      </c>
    </row>
    <row r="102" spans="1:43" ht="33.75" customHeight="1">
      <c r="A102" s="19" t="s">
        <v>260</v>
      </c>
      <c r="B102" s="21" t="s">
        <v>291</v>
      </c>
      <c r="C102" s="23" t="s">
        <v>292</v>
      </c>
      <c r="D102" s="9" t="s">
        <v>269</v>
      </c>
      <c r="E102" s="9" t="s">
        <v>31</v>
      </c>
      <c r="F102" s="8" t="str">
        <f>IFERROR(IF(OR(D102="Adicionar",D102="Digite/Selecione o bairro"),"",VLOOKUP(D102,Gabarito!$A$1:$B$1006,2,0)),"Consulte a aba Gabarito")</f>
        <v>Oeste</v>
      </c>
      <c r="G102" s="7"/>
      <c r="H102" s="6" t="str">
        <f>IF(G102="","",G102*2)</f>
        <v/>
      </c>
      <c r="I102" s="7"/>
      <c r="J102" s="6" t="str">
        <f>IF(I102="","",I102*2)</f>
        <v/>
      </c>
      <c r="K102" s="7"/>
      <c r="L102" s="6" t="str">
        <f>IF(K102="","",K102*2)</f>
        <v/>
      </c>
      <c r="M102" s="7">
        <v>1</v>
      </c>
      <c r="N102" s="6">
        <f>IF(M102="","",M102*2)</f>
        <v>2</v>
      </c>
      <c r="O102" s="7"/>
      <c r="P102" s="6" t="str">
        <f>IF(O102="","",O102*2)</f>
        <v/>
      </c>
      <c r="Q102" s="7"/>
      <c r="R102" s="6" t="str">
        <f>IF(Q102="","",Q102*2)</f>
        <v/>
      </c>
      <c r="S102" s="7"/>
      <c r="T102" s="6" t="str">
        <f>IF(S102="","",S102*2)</f>
        <v/>
      </c>
      <c r="U102" s="7"/>
      <c r="V102" s="6" t="str">
        <f>IF(U102="","",U102*2)</f>
        <v/>
      </c>
      <c r="W102" s="7"/>
      <c r="X102" s="6" t="str">
        <f>IF(W102="","",W102*2)</f>
        <v/>
      </c>
      <c r="Y102" s="7"/>
      <c r="Z102" s="6" t="str">
        <f>IF(Y102="","",Y102*2)</f>
        <v/>
      </c>
      <c r="AA102" s="7"/>
      <c r="AB102" s="6" t="str">
        <f>IF(AA102="","",AA102*2)</f>
        <v/>
      </c>
      <c r="AC102" s="7"/>
      <c r="AD102" s="6" t="str">
        <f>IF(AC102="","",AC102*2)</f>
        <v/>
      </c>
      <c r="AE102" s="7"/>
      <c r="AF102" s="6" t="str">
        <f>IF(AE102="","",AE102*2)</f>
        <v/>
      </c>
      <c r="AG102" s="7"/>
      <c r="AH102" s="6" t="str">
        <f>IF(AG102="","",AG102*2)</f>
        <v/>
      </c>
      <c r="AI102" s="7"/>
      <c r="AJ102" s="6" t="str">
        <f>IF(AI102="","",AI102*2)</f>
        <v/>
      </c>
      <c r="AK102" s="7"/>
      <c r="AL102" s="6" t="str">
        <f>IF(AK102="","",AK102*2)</f>
        <v/>
      </c>
      <c r="AM102" s="7"/>
      <c r="AN102" s="6" t="str">
        <f>IF(AM102="","",AM102*2)</f>
        <v/>
      </c>
      <c r="AO102" s="7"/>
      <c r="AP102" s="6" t="str">
        <f>IF(AO102="","",AO102*2)</f>
        <v/>
      </c>
      <c r="AQ102" s="10">
        <f>G102+I102+K102+M102+O102+Q102+S102+U102+W102+Y102+AA102+AC102+AE102+AG102+AI102+AK102+AM102+AO102</f>
        <v>1</v>
      </c>
    </row>
    <row r="103" spans="1:43" ht="33.75" customHeight="1">
      <c r="A103" s="19" t="s">
        <v>260</v>
      </c>
      <c r="B103" s="21" t="s">
        <v>293</v>
      </c>
      <c r="C103" s="23" t="s">
        <v>294</v>
      </c>
      <c r="D103" s="9" t="s">
        <v>295</v>
      </c>
      <c r="E103" s="9" t="s">
        <v>31</v>
      </c>
      <c r="F103" s="8" t="str">
        <f>IFERROR(IF(OR(D103="Adicionar",D103="Digite/Selecione o bairro"),"",VLOOKUP(D103,Gabarito!$A$1:$B$1006,2,0)),"Consulte a aba Gabarito")</f>
        <v>Oeste</v>
      </c>
      <c r="G103" s="7"/>
      <c r="H103" s="6" t="str">
        <f>IF(G103="","",G103*2)</f>
        <v/>
      </c>
      <c r="I103" s="7"/>
      <c r="J103" s="6" t="str">
        <f>IF(I103="","",I103*2)</f>
        <v/>
      </c>
      <c r="K103" s="7"/>
      <c r="L103" s="6" t="str">
        <f>IF(K103="","",K103*2)</f>
        <v/>
      </c>
      <c r="M103" s="7"/>
      <c r="N103" s="6" t="str">
        <f>IF(M103="","",M103*2)</f>
        <v/>
      </c>
      <c r="O103" s="7"/>
      <c r="P103" s="6" t="str">
        <f>IF(O103="","",O103*2)</f>
        <v/>
      </c>
      <c r="Q103" s="7"/>
      <c r="R103" s="6" t="str">
        <f>IF(Q103="","",Q103*2)</f>
        <v/>
      </c>
      <c r="S103" s="7"/>
      <c r="T103" s="6" t="str">
        <f>IF(S103="","",S103*2)</f>
        <v/>
      </c>
      <c r="U103" s="7"/>
      <c r="V103" s="6" t="str">
        <f>IF(U103="","",U103*2)</f>
        <v/>
      </c>
      <c r="W103" s="7"/>
      <c r="X103" s="6" t="str">
        <f>IF(W103="","",W103*2)</f>
        <v/>
      </c>
      <c r="Y103" s="7"/>
      <c r="Z103" s="6" t="str">
        <f>IF(Y103="","",Y103*2)</f>
        <v/>
      </c>
      <c r="AA103" s="7">
        <v>1</v>
      </c>
      <c r="AB103" s="6">
        <f>IF(AA103="","",AA103*2)</f>
        <v>2</v>
      </c>
      <c r="AC103" s="7"/>
      <c r="AD103" s="6" t="str">
        <f>IF(AC103="","",AC103*2)</f>
        <v/>
      </c>
      <c r="AE103" s="7"/>
      <c r="AF103" s="6" t="str">
        <f>IF(AE103="","",AE103*2)</f>
        <v/>
      </c>
      <c r="AG103" s="7"/>
      <c r="AH103" s="6" t="str">
        <f>IF(AG103="","",AG103*2)</f>
        <v/>
      </c>
      <c r="AI103" s="7"/>
      <c r="AJ103" s="6" t="str">
        <f>IF(AI103="","",AI103*2)</f>
        <v/>
      </c>
      <c r="AK103" s="7"/>
      <c r="AL103" s="6" t="str">
        <f>IF(AK103="","",AK103*2)</f>
        <v/>
      </c>
      <c r="AM103" s="7"/>
      <c r="AN103" s="6" t="str">
        <f>IF(AM103="","",AM103*2)</f>
        <v/>
      </c>
      <c r="AO103" s="7"/>
      <c r="AP103" s="6" t="str">
        <f>IF(AO103="","",AO103*2)</f>
        <v/>
      </c>
      <c r="AQ103" s="10">
        <f>G103+I103+K103+M103+O103+Q103+S103+U103+W103+Y103+AA103+AC103+AE103+AG103+AI103+AK103+AM103+AO103</f>
        <v>1</v>
      </c>
    </row>
    <row r="104" spans="1:43" ht="33.75" customHeight="1">
      <c r="A104" s="19" t="s">
        <v>260</v>
      </c>
      <c r="B104" s="21" t="s">
        <v>296</v>
      </c>
      <c r="C104" s="23" t="s">
        <v>297</v>
      </c>
      <c r="D104" s="9" t="s">
        <v>272</v>
      </c>
      <c r="E104" s="9" t="s">
        <v>31</v>
      </c>
      <c r="F104" s="8" t="str">
        <f>IFERROR(IF(OR(D104="Adicionar",D104="Digite/Selecione o bairro"),"",VLOOKUP(D104,Gabarito!$A$1:$B$1006,2,0)),"Consulte a aba Gabarito")</f>
        <v>Oeste</v>
      </c>
      <c r="G104" s="7"/>
      <c r="H104" s="6" t="str">
        <f>IF(G104="","",G104*2)</f>
        <v/>
      </c>
      <c r="I104" s="7"/>
      <c r="J104" s="6" t="str">
        <f>IF(I104="","",I104*2)</f>
        <v/>
      </c>
      <c r="K104" s="7"/>
      <c r="L104" s="6" t="str">
        <f>IF(K104="","",K104*2)</f>
        <v/>
      </c>
      <c r="M104" s="7"/>
      <c r="N104" s="6" t="str">
        <f>IF(M104="","",M104*2)</f>
        <v/>
      </c>
      <c r="O104" s="7"/>
      <c r="P104" s="6" t="str">
        <f>IF(O104="","",O104*2)</f>
        <v/>
      </c>
      <c r="Q104" s="7"/>
      <c r="R104" s="6" t="str">
        <f>IF(Q104="","",Q104*2)</f>
        <v/>
      </c>
      <c r="S104" s="7"/>
      <c r="T104" s="6" t="str">
        <f>IF(S104="","",S104*2)</f>
        <v/>
      </c>
      <c r="U104" s="7"/>
      <c r="V104" s="6" t="str">
        <f>IF(U104="","",U104*2)</f>
        <v/>
      </c>
      <c r="W104" s="7"/>
      <c r="X104" s="6" t="str">
        <f>IF(W104="","",W104*2)</f>
        <v/>
      </c>
      <c r="Y104" s="7"/>
      <c r="Z104" s="6" t="str">
        <f>IF(Y104="","",Y104*2)</f>
        <v/>
      </c>
      <c r="AA104" s="7">
        <v>1</v>
      </c>
      <c r="AB104" s="6">
        <f>IF(AA104="","",AA104*2)</f>
        <v>2</v>
      </c>
      <c r="AC104" s="7"/>
      <c r="AD104" s="6" t="str">
        <f>IF(AC104="","",AC104*2)</f>
        <v/>
      </c>
      <c r="AE104" s="7"/>
      <c r="AF104" s="6" t="str">
        <f>IF(AE104="","",AE104*2)</f>
        <v/>
      </c>
      <c r="AG104" s="7"/>
      <c r="AH104" s="6" t="str">
        <f>IF(AG104="","",AG104*2)</f>
        <v/>
      </c>
      <c r="AI104" s="7"/>
      <c r="AJ104" s="6" t="str">
        <f>IF(AI104="","",AI104*2)</f>
        <v/>
      </c>
      <c r="AK104" s="7"/>
      <c r="AL104" s="6" t="str">
        <f>IF(AK104="","",AK104*2)</f>
        <v/>
      </c>
      <c r="AM104" s="7"/>
      <c r="AN104" s="6" t="str">
        <f>IF(AM104="","",AM104*2)</f>
        <v/>
      </c>
      <c r="AO104" s="7"/>
      <c r="AP104" s="6" t="str">
        <f>IF(AO104="","",AO104*2)</f>
        <v/>
      </c>
      <c r="AQ104" s="10">
        <f>G104+I104+K104+M104+O104+Q104+S104+U104+W104+Y104+AA104+AC104+AE104+AG104+AI104+AK104+AM104+AO104</f>
        <v>1</v>
      </c>
    </row>
    <row r="105" spans="1:43" ht="33.75" customHeight="1">
      <c r="A105" s="19" t="s">
        <v>260</v>
      </c>
      <c r="B105" s="21" t="s">
        <v>298</v>
      </c>
      <c r="C105" s="23" t="s">
        <v>299</v>
      </c>
      <c r="D105" s="9" t="s">
        <v>300</v>
      </c>
      <c r="E105" s="9" t="s">
        <v>31</v>
      </c>
      <c r="F105" s="8" t="str">
        <f>IFERROR(IF(OR(D105="Adicionar",D105="Digite/Selecione o bairro"),"",VLOOKUP(D105,Gabarito!$A$1:$B$1006,2,0)),"Consulte a aba Gabarito")</f>
        <v>Oeste</v>
      </c>
      <c r="G105" s="7"/>
      <c r="H105" s="6" t="str">
        <f>IF(G105="","",G105*2)</f>
        <v/>
      </c>
      <c r="I105" s="7"/>
      <c r="J105" s="6" t="str">
        <f>IF(I105="","",I105*2)</f>
        <v/>
      </c>
      <c r="K105" s="7"/>
      <c r="L105" s="6" t="str">
        <f>IF(K105="","",K105*2)</f>
        <v/>
      </c>
      <c r="M105" s="7"/>
      <c r="N105" s="6" t="str">
        <f>IF(M105="","",M105*2)</f>
        <v/>
      </c>
      <c r="O105" s="7"/>
      <c r="P105" s="6" t="str">
        <f>IF(O105="","",O105*2)</f>
        <v/>
      </c>
      <c r="Q105" s="7"/>
      <c r="R105" s="6" t="str">
        <f>IF(Q105="","",Q105*2)</f>
        <v/>
      </c>
      <c r="S105" s="7"/>
      <c r="T105" s="6" t="str">
        <f>IF(S105="","",S105*2)</f>
        <v/>
      </c>
      <c r="U105" s="7"/>
      <c r="V105" s="6" t="str">
        <f>IF(U105="","",U105*2)</f>
        <v/>
      </c>
      <c r="W105" s="7"/>
      <c r="X105" s="6" t="str">
        <f>IF(W105="","",W105*2)</f>
        <v/>
      </c>
      <c r="Y105" s="7">
        <v>1</v>
      </c>
      <c r="Z105" s="6">
        <f>IF(Y105="","",Y105*2)</f>
        <v>2</v>
      </c>
      <c r="AA105" s="7"/>
      <c r="AB105" s="6" t="str">
        <f>IF(AA105="","",AA105*2)</f>
        <v/>
      </c>
      <c r="AC105" s="7"/>
      <c r="AD105" s="6" t="str">
        <f>IF(AC105="","",AC105*2)</f>
        <v/>
      </c>
      <c r="AE105" s="7"/>
      <c r="AF105" s="6" t="str">
        <f>IF(AE105="","",AE105*2)</f>
        <v/>
      </c>
      <c r="AG105" s="7"/>
      <c r="AH105" s="6" t="str">
        <f>IF(AG105="","",AG105*2)</f>
        <v/>
      </c>
      <c r="AI105" s="7"/>
      <c r="AJ105" s="6" t="str">
        <f>IF(AI105="","",AI105*2)</f>
        <v/>
      </c>
      <c r="AK105" s="7"/>
      <c r="AL105" s="6" t="str">
        <f>IF(AK105="","",AK105*2)</f>
        <v/>
      </c>
      <c r="AM105" s="7"/>
      <c r="AN105" s="6" t="str">
        <f>IF(AM105="","",AM105*2)</f>
        <v/>
      </c>
      <c r="AO105" s="7"/>
      <c r="AP105" s="6" t="str">
        <f>IF(AO105="","",AO105*2)</f>
        <v/>
      </c>
      <c r="AQ105" s="10">
        <f>G105+I105+K105+M105+O105+Q105+S105+U105+W105+Y105+AA105+AC105+AE105+AG105+AI105+AK105+AM105+AO105</f>
        <v>1</v>
      </c>
    </row>
    <row r="106" spans="1:43" ht="33.75" customHeight="1">
      <c r="A106" s="19" t="s">
        <v>260</v>
      </c>
      <c r="B106" s="21" t="s">
        <v>301</v>
      </c>
      <c r="C106" s="23" t="s">
        <v>302</v>
      </c>
      <c r="D106" s="9" t="s">
        <v>300</v>
      </c>
      <c r="E106" s="9" t="s">
        <v>31</v>
      </c>
      <c r="F106" s="8" t="str">
        <f>IFERROR(IF(OR(D106="Adicionar",D106="Digite/Selecione o bairro"),"",VLOOKUP(D106,Gabarito!$A$1:$B$1006,2,0)),"Consulte a aba Gabarito")</f>
        <v>Oeste</v>
      </c>
      <c r="G106" s="7"/>
      <c r="H106" s="6" t="str">
        <f>IF(G106="","",G106*2)</f>
        <v/>
      </c>
      <c r="I106" s="7"/>
      <c r="J106" s="6" t="str">
        <f>IF(I106="","",I106*2)</f>
        <v/>
      </c>
      <c r="K106" s="7"/>
      <c r="L106" s="6" t="str">
        <f>IF(K106="","",K106*2)</f>
        <v/>
      </c>
      <c r="M106" s="7"/>
      <c r="N106" s="6" t="str">
        <f>IF(M106="","",M106*2)</f>
        <v/>
      </c>
      <c r="O106" s="7"/>
      <c r="P106" s="6" t="str">
        <f>IF(O106="","",O106*2)</f>
        <v/>
      </c>
      <c r="Q106" s="7"/>
      <c r="R106" s="6" t="str">
        <f>IF(Q106="","",Q106*2)</f>
        <v/>
      </c>
      <c r="S106" s="7"/>
      <c r="T106" s="6" t="str">
        <f>IF(S106="","",S106*2)</f>
        <v/>
      </c>
      <c r="U106" s="7"/>
      <c r="V106" s="6" t="str">
        <f>IF(U106="","",U106*2)</f>
        <v/>
      </c>
      <c r="W106" s="7"/>
      <c r="X106" s="6" t="str">
        <f>IF(W106="","",W106*2)</f>
        <v/>
      </c>
      <c r="Y106" s="7"/>
      <c r="Z106" s="6" t="str">
        <f>IF(Y106="","",Y106*2)</f>
        <v/>
      </c>
      <c r="AA106" s="7"/>
      <c r="AB106" s="6" t="str">
        <f>IF(AA106="","",AA106*2)</f>
        <v/>
      </c>
      <c r="AC106" s="7">
        <v>2</v>
      </c>
      <c r="AD106" s="6">
        <f>IF(AC106="","",AC106*2)</f>
        <v>4</v>
      </c>
      <c r="AE106" s="7"/>
      <c r="AF106" s="6" t="str">
        <f>IF(AE106="","",AE106*2)</f>
        <v/>
      </c>
      <c r="AG106" s="7"/>
      <c r="AH106" s="6" t="str">
        <f>IF(AG106="","",AG106*2)</f>
        <v/>
      </c>
      <c r="AI106" s="7"/>
      <c r="AJ106" s="6" t="str">
        <f>IF(AI106="","",AI106*2)</f>
        <v/>
      </c>
      <c r="AK106" s="7"/>
      <c r="AL106" s="6" t="str">
        <f>IF(AK106="","",AK106*2)</f>
        <v/>
      </c>
      <c r="AM106" s="7"/>
      <c r="AN106" s="6" t="str">
        <f>IF(AM106="","",AM106*2)</f>
        <v/>
      </c>
      <c r="AO106" s="7"/>
      <c r="AP106" s="6" t="str">
        <f>IF(AO106="","",AO106*2)</f>
        <v/>
      </c>
      <c r="AQ106" s="10">
        <f>G106+I106+K106+M106+O106+Q106+S106+U106+W106+Y106+AA106+AC106+AE106+AG106+AI106+AK106+AM106+AO106</f>
        <v>2</v>
      </c>
    </row>
    <row r="107" spans="1:43" ht="33.75" customHeight="1">
      <c r="A107" s="19" t="s">
        <v>260</v>
      </c>
      <c r="B107" s="21" t="s">
        <v>303</v>
      </c>
      <c r="C107" s="23" t="s">
        <v>304</v>
      </c>
      <c r="D107" s="9" t="s">
        <v>255</v>
      </c>
      <c r="E107" s="9" t="s">
        <v>31</v>
      </c>
      <c r="F107" s="8" t="str">
        <f>IFERROR(IF(OR(D107="Adicionar",D107="Digite/Selecione o bairro"),"",VLOOKUP(D107,Gabarito!$A$1:$B$1006,2,0)),"Consulte a aba Gabarito")</f>
        <v>Oeste</v>
      </c>
      <c r="G107" s="7"/>
      <c r="H107" s="6" t="str">
        <f>IF(G107="","",G107*2)</f>
        <v/>
      </c>
      <c r="I107" s="7"/>
      <c r="J107" s="6" t="str">
        <f>IF(I107="","",I107*2)</f>
        <v/>
      </c>
      <c r="K107" s="7"/>
      <c r="L107" s="6" t="str">
        <f>IF(K107="","",K107*2)</f>
        <v/>
      </c>
      <c r="M107" s="7"/>
      <c r="N107" s="6" t="str">
        <f>IF(M107="","",M107*2)</f>
        <v/>
      </c>
      <c r="O107" s="7"/>
      <c r="P107" s="6" t="str">
        <f>IF(O107="","",O107*2)</f>
        <v/>
      </c>
      <c r="Q107" s="7"/>
      <c r="R107" s="6" t="str">
        <f>IF(Q107="","",Q107*2)</f>
        <v/>
      </c>
      <c r="S107" s="7"/>
      <c r="T107" s="6" t="str">
        <f>IF(S107="","",S107*2)</f>
        <v/>
      </c>
      <c r="U107" s="7"/>
      <c r="V107" s="6" t="str">
        <f>IF(U107="","",U107*2)</f>
        <v/>
      </c>
      <c r="W107" s="7"/>
      <c r="X107" s="6" t="str">
        <f>IF(W107="","",W107*2)</f>
        <v/>
      </c>
      <c r="Y107" s="7"/>
      <c r="Z107" s="6" t="str">
        <f>IF(Y107="","",Y107*2)</f>
        <v/>
      </c>
      <c r="AA107" s="7">
        <v>1</v>
      </c>
      <c r="AB107" s="6">
        <f>IF(AA107="","",AA107*2)</f>
        <v>2</v>
      </c>
      <c r="AC107" s="7"/>
      <c r="AD107" s="6" t="str">
        <f>IF(AC107="","",AC107*2)</f>
        <v/>
      </c>
      <c r="AE107" s="7"/>
      <c r="AF107" s="6" t="str">
        <f>IF(AE107="","",AE107*2)</f>
        <v/>
      </c>
      <c r="AG107" s="7"/>
      <c r="AH107" s="6" t="str">
        <f>IF(AG107="","",AG107*2)</f>
        <v/>
      </c>
      <c r="AI107" s="7"/>
      <c r="AJ107" s="6" t="str">
        <f>IF(AI107="","",AI107*2)</f>
        <v/>
      </c>
      <c r="AK107" s="7"/>
      <c r="AL107" s="6" t="str">
        <f>IF(AK107="","",AK107*2)</f>
        <v/>
      </c>
      <c r="AM107" s="7"/>
      <c r="AN107" s="6" t="str">
        <f>IF(AM107="","",AM107*2)</f>
        <v/>
      </c>
      <c r="AO107" s="7"/>
      <c r="AP107" s="6" t="str">
        <f>IF(AO107="","",AO107*2)</f>
        <v/>
      </c>
      <c r="AQ107" s="10">
        <f>G107+I107+K107+M107+O107+Q107+S107+U107+W107+Y107+AA107+AC107+AE107+AG107+AI107+AK107+AM107+AO107</f>
        <v>1</v>
      </c>
    </row>
    <row r="108" spans="1:43" ht="33.75" customHeight="1">
      <c r="A108" s="19" t="s">
        <v>260</v>
      </c>
      <c r="B108" s="21" t="s">
        <v>305</v>
      </c>
      <c r="C108" s="23" t="s">
        <v>306</v>
      </c>
      <c r="D108" s="9" t="s">
        <v>269</v>
      </c>
      <c r="E108" s="9" t="s">
        <v>31</v>
      </c>
      <c r="F108" s="8" t="str">
        <f>IFERROR(IF(OR(D108="Adicionar",D108="Digite/Selecione o bairro"),"",VLOOKUP(D108,Gabarito!$A$1:$B$1006,2,0)),"Consulte a aba Gabarito")</f>
        <v>Oeste</v>
      </c>
      <c r="G108" s="7"/>
      <c r="H108" s="6" t="str">
        <f>IF(G108="","",G108*2)</f>
        <v/>
      </c>
      <c r="I108" s="7"/>
      <c r="J108" s="6" t="str">
        <f>IF(I108="","",I108*2)</f>
        <v/>
      </c>
      <c r="K108" s="7"/>
      <c r="L108" s="6" t="str">
        <f>IF(K108="","",K108*2)</f>
        <v/>
      </c>
      <c r="M108" s="7"/>
      <c r="N108" s="6" t="str">
        <f>IF(M108="","",M108*2)</f>
        <v/>
      </c>
      <c r="O108" s="7"/>
      <c r="P108" s="6" t="str">
        <f>IF(O108="","",O108*2)</f>
        <v/>
      </c>
      <c r="Q108" s="7"/>
      <c r="R108" s="6" t="str">
        <f>IF(Q108="","",Q108*2)</f>
        <v/>
      </c>
      <c r="S108" s="7"/>
      <c r="T108" s="6" t="str">
        <f>IF(S108="","",S108*2)</f>
        <v/>
      </c>
      <c r="U108" s="7"/>
      <c r="V108" s="6" t="str">
        <f>IF(U108="","",U108*2)</f>
        <v/>
      </c>
      <c r="W108" s="7"/>
      <c r="X108" s="6" t="str">
        <f>IF(W108="","",W108*2)</f>
        <v/>
      </c>
      <c r="Y108" s="7"/>
      <c r="Z108" s="6" t="str">
        <f>IF(Y108="","",Y108*2)</f>
        <v/>
      </c>
      <c r="AA108" s="7"/>
      <c r="AB108" s="6" t="str">
        <f>IF(AA108="","",AA108*2)</f>
        <v/>
      </c>
      <c r="AC108" s="7"/>
      <c r="AD108" s="6" t="str">
        <f>IF(AC108="","",AC108*2)</f>
        <v/>
      </c>
      <c r="AE108" s="7">
        <v>1</v>
      </c>
      <c r="AF108" s="6">
        <f>IF(AE108="","",AE108*2)</f>
        <v>2</v>
      </c>
      <c r="AG108" s="7"/>
      <c r="AH108" s="6" t="str">
        <f>IF(AG108="","",AG108*2)</f>
        <v/>
      </c>
      <c r="AI108" s="7"/>
      <c r="AJ108" s="6" t="str">
        <f>IF(AI108="","",AI108*2)</f>
        <v/>
      </c>
      <c r="AK108" s="7"/>
      <c r="AL108" s="6" t="str">
        <f>IF(AK108="","",AK108*2)</f>
        <v/>
      </c>
      <c r="AM108" s="7"/>
      <c r="AN108" s="6" t="str">
        <f>IF(AM108="","",AM108*2)</f>
        <v/>
      </c>
      <c r="AO108" s="7"/>
      <c r="AP108" s="6" t="str">
        <f>IF(AO108="","",AO108*2)</f>
        <v/>
      </c>
      <c r="AQ108" s="10">
        <f>G108+I108+K108+M108+O108+Q108+S108+U108+W108+Y108+AA108+AC108+AE108+AG108+AI108+AK108+AM108+AO108</f>
        <v>1</v>
      </c>
    </row>
    <row r="109" spans="1:43" ht="33.75" customHeight="1">
      <c r="A109" s="19" t="s">
        <v>260</v>
      </c>
      <c r="B109" s="21" t="s">
        <v>307</v>
      </c>
      <c r="C109" s="23" t="s">
        <v>308</v>
      </c>
      <c r="D109" s="9" t="s">
        <v>285</v>
      </c>
      <c r="E109" s="9" t="s">
        <v>31</v>
      </c>
      <c r="F109" s="8" t="str">
        <f>IFERROR(IF(OR(D109="Adicionar",D109="Digite/Selecione o bairro"),"",VLOOKUP(D109,Gabarito!$A$1:$B$1006,2,0)),"Consulte a aba Gabarito")</f>
        <v>Oeste</v>
      </c>
      <c r="G109" s="7"/>
      <c r="H109" s="6" t="str">
        <f>IF(G109="","",G109*2)</f>
        <v/>
      </c>
      <c r="I109" s="7"/>
      <c r="J109" s="6" t="str">
        <f>IF(I109="","",I109*2)</f>
        <v/>
      </c>
      <c r="K109" s="7"/>
      <c r="L109" s="6" t="str">
        <f>IF(K109="","",K109*2)</f>
        <v/>
      </c>
      <c r="M109" s="7"/>
      <c r="N109" s="6" t="str">
        <f>IF(M109="","",M109*2)</f>
        <v/>
      </c>
      <c r="O109" s="7"/>
      <c r="P109" s="6" t="str">
        <f>IF(O109="","",O109*2)</f>
        <v/>
      </c>
      <c r="Q109" s="7"/>
      <c r="R109" s="6" t="str">
        <f>IF(Q109="","",Q109*2)</f>
        <v/>
      </c>
      <c r="S109" s="7">
        <v>3</v>
      </c>
      <c r="T109" s="6">
        <f>IF(S109="","",S109*2)</f>
        <v>6</v>
      </c>
      <c r="U109" s="7"/>
      <c r="V109" s="6" t="str">
        <f>IF(U109="","",U109*2)</f>
        <v/>
      </c>
      <c r="W109" s="7"/>
      <c r="X109" s="6" t="str">
        <f>IF(W109="","",W109*2)</f>
        <v/>
      </c>
      <c r="Y109" s="7"/>
      <c r="Z109" s="6" t="str">
        <f>IF(Y109="","",Y109*2)</f>
        <v/>
      </c>
      <c r="AA109" s="7"/>
      <c r="AB109" s="6" t="str">
        <f>IF(AA109="","",AA109*2)</f>
        <v/>
      </c>
      <c r="AC109" s="7"/>
      <c r="AD109" s="6" t="str">
        <f>IF(AC109="","",AC109*2)</f>
        <v/>
      </c>
      <c r="AE109" s="7"/>
      <c r="AF109" s="6" t="str">
        <f>IF(AE109="","",AE109*2)</f>
        <v/>
      </c>
      <c r="AG109" s="7"/>
      <c r="AH109" s="6" t="str">
        <f>IF(AG109="","",AG109*2)</f>
        <v/>
      </c>
      <c r="AI109" s="7"/>
      <c r="AJ109" s="6" t="str">
        <f>IF(AI109="","",AI109*2)</f>
        <v/>
      </c>
      <c r="AK109" s="7"/>
      <c r="AL109" s="6" t="str">
        <f>IF(AK109="","",AK109*2)</f>
        <v/>
      </c>
      <c r="AM109" s="7"/>
      <c r="AN109" s="6" t="str">
        <f>IF(AM109="","",AM109*2)</f>
        <v/>
      </c>
      <c r="AO109" s="7"/>
      <c r="AP109" s="6" t="str">
        <f>IF(AO109="","",AO109*2)</f>
        <v/>
      </c>
      <c r="AQ109" s="10">
        <f>G109+I109+K109+M109+O109+Q109+S109+U109+W109+Y109+AA109+AC109+AE109+AG109+AI109+AK109+AM109+AO109</f>
        <v>3</v>
      </c>
    </row>
    <row r="110" spans="1:43" ht="33.75" customHeight="1">
      <c r="A110" s="19" t="s">
        <v>260</v>
      </c>
      <c r="B110" s="21" t="s">
        <v>309</v>
      </c>
      <c r="C110" s="23" t="s">
        <v>310</v>
      </c>
      <c r="D110" s="9" t="s">
        <v>311</v>
      </c>
      <c r="E110" s="9" t="s">
        <v>31</v>
      </c>
      <c r="F110" s="8" t="str">
        <f>IFERROR(IF(OR(D110="Adicionar",D110="Digite/Selecione o bairro"),"",VLOOKUP(D110,Gabarito!$A$1:$B$1006,2,0)),"Consulte a aba Gabarito")</f>
        <v>Oeste</v>
      </c>
      <c r="G110" s="7"/>
      <c r="H110" s="6" t="str">
        <f>IF(G110="","",G110*2)</f>
        <v/>
      </c>
      <c r="I110" s="7"/>
      <c r="J110" s="6" t="str">
        <f>IF(I110="","",I110*2)</f>
        <v/>
      </c>
      <c r="K110" s="7">
        <v>4</v>
      </c>
      <c r="L110" s="6">
        <f>IF(K110="","",K110*2)</f>
        <v>8</v>
      </c>
      <c r="M110" s="7"/>
      <c r="N110" s="6" t="str">
        <f>IF(M110="","",M110*2)</f>
        <v/>
      </c>
      <c r="O110" s="7"/>
      <c r="P110" s="6" t="str">
        <f>IF(O110="","",O110*2)</f>
        <v/>
      </c>
      <c r="Q110" s="7"/>
      <c r="R110" s="6" t="str">
        <f>IF(Q110="","",Q110*2)</f>
        <v/>
      </c>
      <c r="S110" s="7"/>
      <c r="T110" s="6" t="str">
        <f>IF(S110="","",S110*2)</f>
        <v/>
      </c>
      <c r="U110" s="7"/>
      <c r="V110" s="6" t="str">
        <f>IF(U110="","",U110*2)</f>
        <v/>
      </c>
      <c r="W110" s="7"/>
      <c r="X110" s="6" t="str">
        <f>IF(W110="","",W110*2)</f>
        <v/>
      </c>
      <c r="Y110" s="7"/>
      <c r="Z110" s="6" t="str">
        <f>IF(Y110="","",Y110*2)</f>
        <v/>
      </c>
      <c r="AA110" s="7"/>
      <c r="AB110" s="6" t="str">
        <f>IF(AA110="","",AA110*2)</f>
        <v/>
      </c>
      <c r="AC110" s="7"/>
      <c r="AD110" s="6" t="str">
        <f>IF(AC110="","",AC110*2)</f>
        <v/>
      </c>
      <c r="AE110" s="7"/>
      <c r="AF110" s="6" t="str">
        <f>IF(AE110="","",AE110*2)</f>
        <v/>
      </c>
      <c r="AG110" s="7"/>
      <c r="AH110" s="6" t="str">
        <f>IF(AG110="","",AG110*2)</f>
        <v/>
      </c>
      <c r="AI110" s="7"/>
      <c r="AJ110" s="6" t="str">
        <f>IF(AI110="","",AI110*2)</f>
        <v/>
      </c>
      <c r="AK110" s="7"/>
      <c r="AL110" s="6" t="str">
        <f>IF(AK110="","",AK110*2)</f>
        <v/>
      </c>
      <c r="AM110" s="7"/>
      <c r="AN110" s="6" t="str">
        <f>IF(AM110="","",AM110*2)</f>
        <v/>
      </c>
      <c r="AO110" s="7"/>
      <c r="AP110" s="6" t="str">
        <f>IF(AO110="","",AO110*2)</f>
        <v/>
      </c>
      <c r="AQ110" s="10">
        <f>G110+I110+K110+M110+O110+Q110+S110+U110+W110+Y110+AA110+AC110+AE110+AG110+AI110+AK110+AM110+AO110</f>
        <v>4</v>
      </c>
    </row>
    <row r="111" spans="1:43" ht="33.75" customHeight="1">
      <c r="A111" s="19" t="s">
        <v>260</v>
      </c>
      <c r="B111" s="21" t="s">
        <v>312</v>
      </c>
      <c r="C111" s="23" t="s">
        <v>313</v>
      </c>
      <c r="D111" s="9" t="s">
        <v>277</v>
      </c>
      <c r="E111" s="9" t="s">
        <v>31</v>
      </c>
      <c r="F111" s="8" t="str">
        <f>IFERROR(IF(OR(D111="Adicionar",D111="Digite/Selecione o bairro"),"",VLOOKUP(D111,Gabarito!$A$1:$B$1006,2,0)),"Consulte a aba Gabarito")</f>
        <v>Oeste</v>
      </c>
      <c r="G111" s="7"/>
      <c r="H111" s="6" t="str">
        <f>IF(G111="","",G111*2)</f>
        <v/>
      </c>
      <c r="I111" s="7"/>
      <c r="J111" s="6" t="str">
        <f>IF(I111="","",I111*2)</f>
        <v/>
      </c>
      <c r="K111" s="7"/>
      <c r="L111" s="6" t="str">
        <f>IF(K111="","",K111*2)</f>
        <v/>
      </c>
      <c r="M111" s="7"/>
      <c r="N111" s="6" t="str">
        <f>IF(M111="","",M111*2)</f>
        <v/>
      </c>
      <c r="O111" s="7">
        <v>3</v>
      </c>
      <c r="P111" s="6">
        <f>IF(O111="","",O111*2)</f>
        <v>6</v>
      </c>
      <c r="Q111" s="7"/>
      <c r="R111" s="6" t="str">
        <f>IF(Q111="","",Q111*2)</f>
        <v/>
      </c>
      <c r="S111" s="7"/>
      <c r="T111" s="6" t="str">
        <f>IF(S111="","",S111*2)</f>
        <v/>
      </c>
      <c r="U111" s="7"/>
      <c r="V111" s="6" t="str">
        <f>IF(U111="","",U111*2)</f>
        <v/>
      </c>
      <c r="W111" s="7"/>
      <c r="X111" s="6" t="str">
        <f>IF(W111="","",W111*2)</f>
        <v/>
      </c>
      <c r="Y111" s="7"/>
      <c r="Z111" s="6" t="str">
        <f>IF(Y111="","",Y111*2)</f>
        <v/>
      </c>
      <c r="AA111" s="7"/>
      <c r="AB111" s="6" t="str">
        <f>IF(AA111="","",AA111*2)</f>
        <v/>
      </c>
      <c r="AC111" s="7"/>
      <c r="AD111" s="6" t="str">
        <f>IF(AC111="","",AC111*2)</f>
        <v/>
      </c>
      <c r="AE111" s="7"/>
      <c r="AF111" s="6" t="str">
        <f>IF(AE111="","",AE111*2)</f>
        <v/>
      </c>
      <c r="AG111" s="7"/>
      <c r="AH111" s="6" t="str">
        <f>IF(AG111="","",AG111*2)</f>
        <v/>
      </c>
      <c r="AI111" s="7"/>
      <c r="AJ111" s="6" t="str">
        <f>IF(AI111="","",AI111*2)</f>
        <v/>
      </c>
      <c r="AK111" s="7"/>
      <c r="AL111" s="6" t="str">
        <f>IF(AK111="","",AK111*2)</f>
        <v/>
      </c>
      <c r="AM111" s="7"/>
      <c r="AN111" s="6" t="str">
        <f>IF(AM111="","",AM111*2)</f>
        <v/>
      </c>
      <c r="AO111" s="7"/>
      <c r="AP111" s="6" t="str">
        <f>IF(AO111="","",AO111*2)</f>
        <v/>
      </c>
      <c r="AQ111" s="10">
        <f>G111+I111+K111+M111+O111+Q111+S111+U111+W111+Y111+AA111+AC111+AE111+AG111+AI111+AK111+AM111+AO111</f>
        <v>3</v>
      </c>
    </row>
    <row r="112" spans="1:43" ht="33.75" customHeight="1">
      <c r="A112" s="19" t="s">
        <v>260</v>
      </c>
      <c r="B112" s="21" t="s">
        <v>314</v>
      </c>
      <c r="C112" s="23" t="s">
        <v>315</v>
      </c>
      <c r="D112" s="9" t="s">
        <v>316</v>
      </c>
      <c r="E112" s="9" t="s">
        <v>31</v>
      </c>
      <c r="F112" s="8" t="str">
        <f>IFERROR(IF(OR(D112="Adicionar",D112="Digite/Selecione o bairro"),"",VLOOKUP(D112,Gabarito!$A$1:$B$1006,2,0)),"Consulte a aba Gabarito")</f>
        <v>Oeste</v>
      </c>
      <c r="G112" s="7"/>
      <c r="H112" s="6" t="str">
        <f>IF(G112="","",G112*2)</f>
        <v/>
      </c>
      <c r="I112" s="7"/>
      <c r="J112" s="6" t="str">
        <f>IF(I112="","",I112*2)</f>
        <v/>
      </c>
      <c r="K112" s="7">
        <v>7</v>
      </c>
      <c r="L112" s="6">
        <f>IF(K112="","",K112*2)</f>
        <v>14</v>
      </c>
      <c r="M112" s="7"/>
      <c r="N112" s="6" t="str">
        <f>IF(M112="","",M112*2)</f>
        <v/>
      </c>
      <c r="O112" s="7"/>
      <c r="P112" s="6" t="str">
        <f>IF(O112="","",O112*2)</f>
        <v/>
      </c>
      <c r="Q112" s="7"/>
      <c r="R112" s="6" t="str">
        <f>IF(Q112="","",Q112*2)</f>
        <v/>
      </c>
      <c r="S112" s="7"/>
      <c r="T112" s="6" t="str">
        <f>IF(S112="","",S112*2)</f>
        <v/>
      </c>
      <c r="U112" s="7"/>
      <c r="V112" s="6" t="str">
        <f>IF(U112="","",U112*2)</f>
        <v/>
      </c>
      <c r="W112" s="7"/>
      <c r="X112" s="6" t="str">
        <f>IF(W112="","",W112*2)</f>
        <v/>
      </c>
      <c r="Y112" s="7"/>
      <c r="Z112" s="6" t="str">
        <f>IF(Y112="","",Y112*2)</f>
        <v/>
      </c>
      <c r="AA112" s="7"/>
      <c r="AB112" s="6" t="str">
        <f>IF(AA112="","",AA112*2)</f>
        <v/>
      </c>
      <c r="AC112" s="7"/>
      <c r="AD112" s="6" t="str">
        <f>IF(AC112="","",AC112*2)</f>
        <v/>
      </c>
      <c r="AE112" s="7"/>
      <c r="AF112" s="6" t="str">
        <f>IF(AE112="","",AE112*2)</f>
        <v/>
      </c>
      <c r="AG112" s="7"/>
      <c r="AH112" s="6" t="str">
        <f>IF(AG112="","",AG112*2)</f>
        <v/>
      </c>
      <c r="AI112" s="7"/>
      <c r="AJ112" s="6" t="str">
        <f>IF(AI112="","",AI112*2)</f>
        <v/>
      </c>
      <c r="AK112" s="7"/>
      <c r="AL112" s="6" t="str">
        <f>IF(AK112="","",AK112*2)</f>
        <v/>
      </c>
      <c r="AM112" s="7"/>
      <c r="AN112" s="6" t="str">
        <f>IF(AM112="","",AM112*2)</f>
        <v/>
      </c>
      <c r="AO112" s="7"/>
      <c r="AP112" s="6" t="str">
        <f>IF(AO112="","",AO112*2)</f>
        <v/>
      </c>
      <c r="AQ112" s="10">
        <f>G112+I112+K112+M112+O112+Q112+S112+U112+W112+Y112+AA112+AC112+AE112+AG112+AI112+AK112+AM112+AO112</f>
        <v>7</v>
      </c>
    </row>
    <row r="113" spans="1:43" ht="33.75" customHeight="1">
      <c r="A113" s="19" t="s">
        <v>260</v>
      </c>
      <c r="B113" s="21" t="s">
        <v>317</v>
      </c>
      <c r="C113" s="23" t="s">
        <v>318</v>
      </c>
      <c r="D113" s="9" t="s">
        <v>319</v>
      </c>
      <c r="E113" s="9" t="s">
        <v>31</v>
      </c>
      <c r="F113" s="8" t="str">
        <f>IFERROR(IF(OR(D113="Adicionar",D113="Digite/Selecione o bairro"),"",VLOOKUP(D113,Gabarito!$A$1:$B$1006,2,0)),"Consulte a aba Gabarito")</f>
        <v>Oeste</v>
      </c>
      <c r="G113" s="7"/>
      <c r="H113" s="6" t="str">
        <f>IF(G113="","",G113*2)</f>
        <v/>
      </c>
      <c r="I113" s="7"/>
      <c r="J113" s="6" t="str">
        <f>IF(I113="","",I113*2)</f>
        <v/>
      </c>
      <c r="K113" s="7"/>
      <c r="L113" s="6" t="str">
        <f>IF(K113="","",K113*2)</f>
        <v/>
      </c>
      <c r="M113" s="7">
        <v>3</v>
      </c>
      <c r="N113" s="6">
        <f>IF(M113="","",M113*2)</f>
        <v>6</v>
      </c>
      <c r="O113" s="7"/>
      <c r="P113" s="6" t="str">
        <f>IF(O113="","",O113*2)</f>
        <v/>
      </c>
      <c r="Q113" s="7"/>
      <c r="R113" s="6" t="str">
        <f>IF(Q113="","",Q113*2)</f>
        <v/>
      </c>
      <c r="S113" s="7"/>
      <c r="T113" s="6" t="str">
        <f>IF(S113="","",S113*2)</f>
        <v/>
      </c>
      <c r="U113" s="7"/>
      <c r="V113" s="6" t="str">
        <f>IF(U113="","",U113*2)</f>
        <v/>
      </c>
      <c r="W113" s="7"/>
      <c r="X113" s="6" t="str">
        <f>IF(W113="","",W113*2)</f>
        <v/>
      </c>
      <c r="Y113" s="7"/>
      <c r="Z113" s="6" t="str">
        <f>IF(Y113="","",Y113*2)</f>
        <v/>
      </c>
      <c r="AA113" s="7"/>
      <c r="AB113" s="6" t="str">
        <f>IF(AA113="","",AA113*2)</f>
        <v/>
      </c>
      <c r="AC113" s="7"/>
      <c r="AD113" s="6" t="str">
        <f>IF(AC113="","",AC113*2)</f>
        <v/>
      </c>
      <c r="AE113" s="7">
        <v>1</v>
      </c>
      <c r="AF113" s="6">
        <f>IF(AE113="","",AE113*2)</f>
        <v>2</v>
      </c>
      <c r="AG113" s="7"/>
      <c r="AH113" s="6" t="str">
        <f>IF(AG113="","",AG113*2)</f>
        <v/>
      </c>
      <c r="AI113" s="7"/>
      <c r="AJ113" s="6" t="str">
        <f>IF(AI113="","",AI113*2)</f>
        <v/>
      </c>
      <c r="AK113" s="7"/>
      <c r="AL113" s="6" t="str">
        <f>IF(AK113="","",AK113*2)</f>
        <v/>
      </c>
      <c r="AM113" s="7"/>
      <c r="AN113" s="6" t="str">
        <f>IF(AM113="","",AM113*2)</f>
        <v/>
      </c>
      <c r="AO113" s="7"/>
      <c r="AP113" s="6" t="str">
        <f>IF(AO113="","",AO113*2)</f>
        <v/>
      </c>
      <c r="AQ113" s="10">
        <f>G113+I113+K113+M113+O113+Q113+S113+U113+W113+Y113+AA113+AC113+AE113+AG113+AI113+AK113+AM113+AO113</f>
        <v>4</v>
      </c>
    </row>
    <row r="114" spans="1:43" ht="33.75" customHeight="1">
      <c r="A114" s="19" t="s">
        <v>260</v>
      </c>
      <c r="B114" s="20" t="s">
        <v>320</v>
      </c>
      <c r="C114" s="20" t="s">
        <v>321</v>
      </c>
      <c r="D114" s="9" t="s">
        <v>300</v>
      </c>
      <c r="E114" s="9" t="s">
        <v>31</v>
      </c>
      <c r="F114" s="8" t="str">
        <f>IFERROR(IF(OR(D114="Adicionar",D114="Digite/Selecione o bairro"),"",VLOOKUP(D114,Gabarito!$A$1:$B$1006,2,0)),"Consulte a aba Gabarito")</f>
        <v>Oeste</v>
      </c>
      <c r="G114" s="7"/>
      <c r="H114" s="6" t="str">
        <f>IF(G114="","",G114*2)</f>
        <v/>
      </c>
      <c r="I114" s="7">
        <v>1</v>
      </c>
      <c r="J114" s="6">
        <f>IF(I114="","",I114*2)</f>
        <v>2</v>
      </c>
      <c r="K114" s="7">
        <v>2</v>
      </c>
      <c r="L114" s="6">
        <f>IF(K114="","",K114*2)</f>
        <v>4</v>
      </c>
      <c r="M114" s="7"/>
      <c r="N114" s="6" t="str">
        <f>IF(M114="","",M114*2)</f>
        <v/>
      </c>
      <c r="O114" s="7">
        <v>2</v>
      </c>
      <c r="P114" s="6">
        <f>IF(O114="","",O114*2)</f>
        <v>4</v>
      </c>
      <c r="Q114" s="7"/>
      <c r="R114" s="6" t="str">
        <f>IF(Q114="","",Q114*2)</f>
        <v/>
      </c>
      <c r="S114" s="7"/>
      <c r="T114" s="6" t="str">
        <f>IF(S114="","",S114*2)</f>
        <v/>
      </c>
      <c r="U114" s="7"/>
      <c r="V114" s="6" t="str">
        <f>IF(U114="","",U114*2)</f>
        <v/>
      </c>
      <c r="W114" s="7">
        <v>1</v>
      </c>
      <c r="X114" s="6">
        <f>IF(W114="","",W114*2)</f>
        <v>2</v>
      </c>
      <c r="Y114" s="7"/>
      <c r="Z114" s="6" t="str">
        <f>IF(Y114="","",Y114*2)</f>
        <v/>
      </c>
      <c r="AA114" s="7"/>
      <c r="AB114" s="6" t="str">
        <f>IF(AA114="","",AA114*2)</f>
        <v/>
      </c>
      <c r="AC114" s="7"/>
      <c r="AD114" s="6" t="str">
        <f>IF(AC114="","",AC114*2)</f>
        <v/>
      </c>
      <c r="AE114" s="7"/>
      <c r="AF114" s="6" t="str">
        <f>IF(AE114="","",AE114*2)</f>
        <v/>
      </c>
      <c r="AG114" s="7"/>
      <c r="AH114" s="6" t="str">
        <f>IF(AG114="","",AG114*2)</f>
        <v/>
      </c>
      <c r="AI114" s="7"/>
      <c r="AJ114" s="6" t="str">
        <f>IF(AI114="","",AI114*2)</f>
        <v/>
      </c>
      <c r="AK114" s="7"/>
      <c r="AL114" s="6" t="str">
        <f>IF(AK114="","",AK114*2)</f>
        <v/>
      </c>
      <c r="AM114" s="7"/>
      <c r="AN114" s="6" t="str">
        <f>IF(AM114="","",AM114*2)</f>
        <v/>
      </c>
      <c r="AO114" s="7"/>
      <c r="AP114" s="6" t="str">
        <f>IF(AO114="","",AO114*2)</f>
        <v/>
      </c>
      <c r="AQ114" s="10">
        <f>G114+I114+K114+M114+O114+Q114+S114+U114+W114+Y114+AA114+AC114+AE114+AG114+AI114+AK114+AM114+AO114</f>
        <v>6</v>
      </c>
    </row>
    <row r="115" spans="1:43" ht="33.75" customHeight="1">
      <c r="A115" s="19" t="s">
        <v>322</v>
      </c>
      <c r="B115" s="20" t="s">
        <v>323</v>
      </c>
      <c r="C115" s="20" t="s">
        <v>324</v>
      </c>
      <c r="D115" s="9" t="s">
        <v>259</v>
      </c>
      <c r="E115" s="9" t="s">
        <v>31</v>
      </c>
      <c r="F115" s="8" t="str">
        <f>IFERROR(IF(OR(D115="Adicionar",D115="Digite/Selecione o bairro"),"",VLOOKUP(D115,Gabarito!$A$1:$B$1006,2,0)),"Consulte a aba Gabarito")</f>
        <v>Oeste</v>
      </c>
      <c r="G115" s="7"/>
      <c r="H115" s="6" t="str">
        <f>IF(G115="","",G115*2)</f>
        <v/>
      </c>
      <c r="I115" s="7"/>
      <c r="J115" s="6" t="str">
        <f>IF(I115="","",I115*2)</f>
        <v/>
      </c>
      <c r="K115" s="7">
        <v>2</v>
      </c>
      <c r="L115" s="6">
        <f>IF(K115="","",K115*2)</f>
        <v>4</v>
      </c>
      <c r="M115" s="7"/>
      <c r="N115" s="6" t="str">
        <f>IF(M115="","",M115*2)</f>
        <v/>
      </c>
      <c r="O115" s="7"/>
      <c r="P115" s="6" t="str">
        <f>IF(O115="","",O115*2)</f>
        <v/>
      </c>
      <c r="Q115" s="7"/>
      <c r="R115" s="6" t="str">
        <f>IF(Q115="","",Q115*2)</f>
        <v/>
      </c>
      <c r="S115" s="7"/>
      <c r="T115" s="6" t="str">
        <f>IF(S115="","",S115*2)</f>
        <v/>
      </c>
      <c r="U115" s="7"/>
      <c r="V115" s="6" t="str">
        <f>IF(U115="","",U115*2)</f>
        <v/>
      </c>
      <c r="W115" s="7"/>
      <c r="X115" s="6" t="str">
        <f>IF(W115="","",W115*2)</f>
        <v/>
      </c>
      <c r="Y115" s="7"/>
      <c r="Z115" s="6" t="str">
        <f>IF(Y115="","",Y115*2)</f>
        <v/>
      </c>
      <c r="AA115" s="7"/>
      <c r="AB115" s="6" t="str">
        <f>IF(AA115="","",AA115*2)</f>
        <v/>
      </c>
      <c r="AC115" s="7"/>
      <c r="AD115" s="6" t="str">
        <f>IF(AC115="","",AC115*2)</f>
        <v/>
      </c>
      <c r="AE115" s="7"/>
      <c r="AF115" s="6" t="str">
        <f>IF(AE115="","",AE115*2)</f>
        <v/>
      </c>
      <c r="AG115" s="7"/>
      <c r="AH115" s="6" t="str">
        <f>IF(AG115="","",AG115*2)</f>
        <v/>
      </c>
      <c r="AI115" s="7"/>
      <c r="AJ115" s="6" t="str">
        <f>IF(AI115="","",AI115*2)</f>
        <v/>
      </c>
      <c r="AK115" s="7"/>
      <c r="AL115" s="6" t="str">
        <f>IF(AK115="","",AK115*2)</f>
        <v/>
      </c>
      <c r="AM115" s="7"/>
      <c r="AN115" s="6" t="str">
        <f>IF(AM115="","",AM115*2)</f>
        <v/>
      </c>
      <c r="AO115" s="7"/>
      <c r="AP115" s="6" t="str">
        <f>IF(AO115="","",AO115*2)</f>
        <v/>
      </c>
      <c r="AQ115" s="10">
        <f>G115+I115+K115+M115+O115+Q115+S115+U115+W115+Y115+AA115+AC115+AE115+AG115+AI115+AK115+AM115+AO115</f>
        <v>2</v>
      </c>
    </row>
    <row r="116" spans="1:43" ht="33.75" customHeight="1">
      <c r="A116" s="19" t="s">
        <v>325</v>
      </c>
      <c r="B116" s="20" t="s">
        <v>326</v>
      </c>
      <c r="C116" s="20" t="s">
        <v>327</v>
      </c>
      <c r="D116" s="9" t="s">
        <v>328</v>
      </c>
      <c r="E116" s="9" t="s">
        <v>31</v>
      </c>
      <c r="F116" s="8" t="str">
        <f>IFERROR(IF(OR(D116="Adicionar",D116="Digite/Selecione o bairro"),"",VLOOKUP(D116,Gabarito!$A$1:$B$1006,2,0)),"Consulte a aba Gabarito")</f>
        <v>Oeste</v>
      </c>
      <c r="G116" s="7"/>
      <c r="H116" s="6" t="str">
        <f>IF(G116="","",G116*2)</f>
        <v/>
      </c>
      <c r="I116" s="7"/>
      <c r="J116" s="6" t="str">
        <f>IF(I116="","",I116*2)</f>
        <v/>
      </c>
      <c r="K116" s="7"/>
      <c r="L116" s="6" t="str">
        <f>IF(K116="","",K116*2)</f>
        <v/>
      </c>
      <c r="M116" s="7"/>
      <c r="N116" s="6" t="str">
        <f>IF(M116="","",M116*2)</f>
        <v/>
      </c>
      <c r="O116" s="7"/>
      <c r="P116" s="6" t="str">
        <f>IF(O116="","",O116*2)</f>
        <v/>
      </c>
      <c r="Q116" s="7"/>
      <c r="R116" s="6" t="str">
        <f>IF(Q116="","",Q116*2)</f>
        <v/>
      </c>
      <c r="S116" s="7">
        <v>1</v>
      </c>
      <c r="T116" s="6">
        <f>IF(S116="","",S116*2)</f>
        <v>2</v>
      </c>
      <c r="U116" s="7"/>
      <c r="V116" s="6" t="str">
        <f>IF(U116="","",U116*2)</f>
        <v/>
      </c>
      <c r="W116" s="7"/>
      <c r="X116" s="6" t="str">
        <f>IF(W116="","",W116*2)</f>
        <v/>
      </c>
      <c r="Y116" s="7"/>
      <c r="Z116" s="6" t="str">
        <f>IF(Y116="","",Y116*2)</f>
        <v/>
      </c>
      <c r="AA116" s="7"/>
      <c r="AB116" s="6" t="str">
        <f>IF(AA116="","",AA116*2)</f>
        <v/>
      </c>
      <c r="AC116" s="7"/>
      <c r="AD116" s="6" t="str">
        <f>IF(AC116="","",AC116*2)</f>
        <v/>
      </c>
      <c r="AE116" s="7"/>
      <c r="AF116" s="6" t="str">
        <f>IF(AE116="","",AE116*2)</f>
        <v/>
      </c>
      <c r="AG116" s="7"/>
      <c r="AH116" s="6" t="str">
        <f>IF(AG116="","",AG116*2)</f>
        <v/>
      </c>
      <c r="AI116" s="7"/>
      <c r="AJ116" s="6" t="str">
        <f>IF(AI116="","",AI116*2)</f>
        <v/>
      </c>
      <c r="AK116" s="7"/>
      <c r="AL116" s="6" t="str">
        <f>IF(AK116="","",AK116*2)</f>
        <v/>
      </c>
      <c r="AM116" s="7"/>
      <c r="AN116" s="6" t="str">
        <f>IF(AM116="","",AM116*2)</f>
        <v/>
      </c>
      <c r="AO116" s="7"/>
      <c r="AP116" s="6" t="str">
        <f>IF(AO116="","",AO116*2)</f>
        <v/>
      </c>
      <c r="AQ116" s="10">
        <f>G116+I116+K116+M116+O116+Q116+S116+U116+W116+Y116+AA116+AC116+AE116+AG116+AI116+AK116+AM116+AO116</f>
        <v>1</v>
      </c>
    </row>
    <row r="117" spans="1:43" ht="33.75" customHeight="1">
      <c r="A117" s="19" t="s">
        <v>325</v>
      </c>
      <c r="B117" s="20" t="s">
        <v>329</v>
      </c>
      <c r="C117" s="20" t="s">
        <v>330</v>
      </c>
      <c r="D117" s="9" t="s">
        <v>69</v>
      </c>
      <c r="E117" s="9" t="s">
        <v>31</v>
      </c>
      <c r="F117" s="8" t="str">
        <f>IFERROR(IF(OR(D117="Adicionar",D117="Digite/Selecione o bairro"),"",VLOOKUP(D117,Gabarito!$A$1:$B$1006,2,0)),"Consulte a aba Gabarito")</f>
        <v>Oeste</v>
      </c>
      <c r="G117" s="7"/>
      <c r="H117" s="6" t="str">
        <f>IF(G117="","",G117*2)</f>
        <v/>
      </c>
      <c r="I117" s="7"/>
      <c r="J117" s="6" t="str">
        <f>IF(I117="","",I117*2)</f>
        <v/>
      </c>
      <c r="K117" s="7">
        <v>2</v>
      </c>
      <c r="L117" s="6">
        <f>IF(K117="","",K117*2)</f>
        <v>4</v>
      </c>
      <c r="M117" s="7"/>
      <c r="N117" s="6" t="str">
        <f>IF(M117="","",M117*2)</f>
        <v/>
      </c>
      <c r="O117" s="7"/>
      <c r="P117" s="6" t="str">
        <f>IF(O117="","",O117*2)</f>
        <v/>
      </c>
      <c r="Q117" s="7"/>
      <c r="R117" s="6" t="str">
        <f>IF(Q117="","",Q117*2)</f>
        <v/>
      </c>
      <c r="S117" s="7"/>
      <c r="T117" s="6" t="str">
        <f>IF(S117="","",S117*2)</f>
        <v/>
      </c>
      <c r="U117" s="7"/>
      <c r="V117" s="6" t="str">
        <f>IF(U117="","",U117*2)</f>
        <v/>
      </c>
      <c r="W117" s="7"/>
      <c r="X117" s="6" t="str">
        <f>IF(W117="","",W117*2)</f>
        <v/>
      </c>
      <c r="Y117" s="7"/>
      <c r="Z117" s="6" t="str">
        <f>IF(Y117="","",Y117*2)</f>
        <v/>
      </c>
      <c r="AA117" s="7"/>
      <c r="AB117" s="6" t="str">
        <f>IF(AA117="","",AA117*2)</f>
        <v/>
      </c>
      <c r="AC117" s="7"/>
      <c r="AD117" s="6" t="str">
        <f>IF(AC117="","",AC117*2)</f>
        <v/>
      </c>
      <c r="AE117" s="7"/>
      <c r="AF117" s="6" t="str">
        <f>IF(AE117="","",AE117*2)</f>
        <v/>
      </c>
      <c r="AG117" s="7"/>
      <c r="AH117" s="6" t="str">
        <f>IF(AG117="","",AG117*2)</f>
        <v/>
      </c>
      <c r="AI117" s="7"/>
      <c r="AJ117" s="6" t="str">
        <f>IF(AI117="","",AI117*2)</f>
        <v/>
      </c>
      <c r="AK117" s="7"/>
      <c r="AL117" s="6" t="str">
        <f>IF(AK117="","",AK117*2)</f>
        <v/>
      </c>
      <c r="AM117" s="7"/>
      <c r="AN117" s="6" t="str">
        <f>IF(AM117="","",AM117*2)</f>
        <v/>
      </c>
      <c r="AO117" s="7"/>
      <c r="AP117" s="6" t="str">
        <f>IF(AO117="","",AO117*2)</f>
        <v/>
      </c>
      <c r="AQ117" s="10">
        <f>G117+I117+K117+M117+O117+Q117+S117+U117+W117+Y117+AA117+AC117+AE117+AG117+AI117+AK117+AM117+AO117</f>
        <v>2</v>
      </c>
    </row>
    <row r="118" spans="1:43" ht="33.75" customHeight="1">
      <c r="A118" s="19" t="s">
        <v>325</v>
      </c>
      <c r="B118" s="20" t="s">
        <v>331</v>
      </c>
      <c r="C118" s="20" t="s">
        <v>332</v>
      </c>
      <c r="D118" s="9" t="s">
        <v>316</v>
      </c>
      <c r="E118" s="9" t="s">
        <v>31</v>
      </c>
      <c r="F118" s="8" t="str">
        <f>IFERROR(IF(OR(D118="Adicionar",D118="Digite/Selecione o bairro"),"",VLOOKUP(D118,Gabarito!$A$1:$B$1006,2,0)),"Consulte a aba Gabarito")</f>
        <v>Oeste</v>
      </c>
      <c r="G118" s="7"/>
      <c r="H118" s="6" t="str">
        <f>IF(G118="","",G118*2)</f>
        <v/>
      </c>
      <c r="I118" s="7"/>
      <c r="J118" s="6" t="str">
        <f>IF(I118="","",I118*2)</f>
        <v/>
      </c>
      <c r="K118" s="7">
        <v>2</v>
      </c>
      <c r="L118" s="6">
        <f>IF(K118="","",K118*2)</f>
        <v>4</v>
      </c>
      <c r="M118" s="7"/>
      <c r="N118" s="6" t="str">
        <f>IF(M118="","",M118*2)</f>
        <v/>
      </c>
      <c r="O118" s="7"/>
      <c r="P118" s="6" t="str">
        <f>IF(O118="","",O118*2)</f>
        <v/>
      </c>
      <c r="Q118" s="7"/>
      <c r="R118" s="6" t="str">
        <f>IF(Q118="","",Q118*2)</f>
        <v/>
      </c>
      <c r="S118" s="7"/>
      <c r="T118" s="6" t="str">
        <f>IF(S118="","",S118*2)</f>
        <v/>
      </c>
      <c r="U118" s="7"/>
      <c r="V118" s="6" t="str">
        <f>IF(U118="","",U118*2)</f>
        <v/>
      </c>
      <c r="W118" s="7"/>
      <c r="X118" s="6" t="str">
        <f>IF(W118="","",W118*2)</f>
        <v/>
      </c>
      <c r="Y118" s="7"/>
      <c r="Z118" s="6" t="str">
        <f>IF(Y118="","",Y118*2)</f>
        <v/>
      </c>
      <c r="AA118" s="7"/>
      <c r="AB118" s="6" t="str">
        <f>IF(AA118="","",AA118*2)</f>
        <v/>
      </c>
      <c r="AC118" s="7"/>
      <c r="AD118" s="6" t="str">
        <f>IF(AC118="","",AC118*2)</f>
        <v/>
      </c>
      <c r="AE118" s="7"/>
      <c r="AF118" s="6" t="str">
        <f>IF(AE118="","",AE118*2)</f>
        <v/>
      </c>
      <c r="AG118" s="7"/>
      <c r="AH118" s="6" t="str">
        <f>IF(AG118="","",AG118*2)</f>
        <v/>
      </c>
      <c r="AI118" s="7"/>
      <c r="AJ118" s="6" t="str">
        <f>IF(AI118="","",AI118*2)</f>
        <v/>
      </c>
      <c r="AK118" s="7"/>
      <c r="AL118" s="6" t="str">
        <f>IF(AK118="","",AK118*2)</f>
        <v/>
      </c>
      <c r="AM118" s="7"/>
      <c r="AN118" s="6" t="str">
        <f>IF(AM118="","",AM118*2)</f>
        <v/>
      </c>
      <c r="AO118" s="7"/>
      <c r="AP118" s="6" t="str">
        <f>IF(AO118="","",AO118*2)</f>
        <v/>
      </c>
      <c r="AQ118" s="10">
        <f>G118+I118+K118+M118+O118+Q118+S118+U118+W118+Y118+AA118+AC118+AE118+AG118+AI118+AK118+AM118+AO118</f>
        <v>2</v>
      </c>
    </row>
    <row r="119" spans="1:43" ht="33.75" customHeight="1">
      <c r="A119" s="19" t="s">
        <v>325</v>
      </c>
      <c r="B119" s="20" t="s">
        <v>333</v>
      </c>
      <c r="C119" s="20" t="s">
        <v>334</v>
      </c>
      <c r="D119" s="9" t="s">
        <v>223</v>
      </c>
      <c r="E119" s="9" t="s">
        <v>31</v>
      </c>
      <c r="F119" s="8" t="str">
        <f>IFERROR(IF(OR(D119="Adicionar",D119="Digite/Selecione o bairro"),"",VLOOKUP(D119,Gabarito!$A$1:$B$1006,2,0)),"Consulte a aba Gabarito")</f>
        <v>Oeste</v>
      </c>
      <c r="G119" s="7"/>
      <c r="H119" s="6" t="str">
        <f>IF(G119="","",G119*2)</f>
        <v/>
      </c>
      <c r="I119" s="7"/>
      <c r="J119" s="6" t="str">
        <f>IF(I119="","",I119*2)</f>
        <v/>
      </c>
      <c r="K119" s="7"/>
      <c r="L119" s="6" t="str">
        <f>IF(K119="","",K119*2)</f>
        <v/>
      </c>
      <c r="M119" s="7"/>
      <c r="N119" s="6" t="str">
        <f>IF(M119="","",M119*2)</f>
        <v/>
      </c>
      <c r="O119" s="7">
        <v>1</v>
      </c>
      <c r="P119" s="6">
        <f>IF(O119="","",O119*2)</f>
        <v>2</v>
      </c>
      <c r="Q119" s="7"/>
      <c r="R119" s="6" t="str">
        <f>IF(Q119="","",Q119*2)</f>
        <v/>
      </c>
      <c r="S119" s="7"/>
      <c r="T119" s="6" t="str">
        <f>IF(S119="","",S119*2)</f>
        <v/>
      </c>
      <c r="U119" s="7"/>
      <c r="V119" s="6" t="str">
        <f>IF(U119="","",U119*2)</f>
        <v/>
      </c>
      <c r="W119" s="7"/>
      <c r="X119" s="6" t="str">
        <f>IF(W119="","",W119*2)</f>
        <v/>
      </c>
      <c r="Y119" s="7"/>
      <c r="Z119" s="6" t="str">
        <f>IF(Y119="","",Y119*2)</f>
        <v/>
      </c>
      <c r="AA119" s="7"/>
      <c r="AB119" s="6" t="str">
        <f>IF(AA119="","",AA119*2)</f>
        <v/>
      </c>
      <c r="AC119" s="7"/>
      <c r="AD119" s="6" t="str">
        <f>IF(AC119="","",AC119*2)</f>
        <v/>
      </c>
      <c r="AE119" s="7"/>
      <c r="AF119" s="6" t="str">
        <f>IF(AE119="","",AE119*2)</f>
        <v/>
      </c>
      <c r="AG119" s="7"/>
      <c r="AH119" s="6" t="str">
        <f>IF(AG119="","",AG119*2)</f>
        <v/>
      </c>
      <c r="AI119" s="7"/>
      <c r="AJ119" s="6" t="str">
        <f>IF(AI119="","",AI119*2)</f>
        <v/>
      </c>
      <c r="AK119" s="7"/>
      <c r="AL119" s="6" t="str">
        <f>IF(AK119="","",AK119*2)</f>
        <v/>
      </c>
      <c r="AM119" s="7"/>
      <c r="AN119" s="6" t="str">
        <f>IF(AM119="","",AM119*2)</f>
        <v/>
      </c>
      <c r="AO119" s="7"/>
      <c r="AP119" s="6" t="str">
        <f>IF(AO119="","",AO119*2)</f>
        <v/>
      </c>
      <c r="AQ119" s="10">
        <f>G119+I119+K119+M119+O119+Q119+S119+U119+W119+Y119+AA119+AC119+AE119+AG119+AI119+AK119+AM119+AO119</f>
        <v>1</v>
      </c>
    </row>
    <row r="120" spans="1:43" ht="33.75" customHeight="1">
      <c r="A120" s="19" t="s">
        <v>325</v>
      </c>
      <c r="B120" s="20" t="s">
        <v>335</v>
      </c>
      <c r="C120" s="20" t="s">
        <v>336</v>
      </c>
      <c r="D120" s="9" t="s">
        <v>266</v>
      </c>
      <c r="E120" s="9" t="s">
        <v>31</v>
      </c>
      <c r="F120" s="8" t="str">
        <f>IFERROR(IF(OR(D120="Adicionar",D120="Digite/Selecione o bairro"),"",VLOOKUP(D120,Gabarito!$A$1:$B$1006,2,0)),"Consulte a aba Gabarito")</f>
        <v>Oeste</v>
      </c>
      <c r="G120" s="7"/>
      <c r="H120" s="6" t="str">
        <f>IF(G120="","",G120*2)</f>
        <v/>
      </c>
      <c r="I120" s="7">
        <v>1</v>
      </c>
      <c r="J120" s="6">
        <f>IF(I120="","",I120*2)</f>
        <v>2</v>
      </c>
      <c r="K120" s="7"/>
      <c r="L120" s="6" t="str">
        <f>IF(K120="","",K120*2)</f>
        <v/>
      </c>
      <c r="M120" s="7"/>
      <c r="N120" s="6" t="str">
        <f>IF(M120="","",M120*2)</f>
        <v/>
      </c>
      <c r="O120" s="7"/>
      <c r="P120" s="6" t="str">
        <f>IF(O120="","",O120*2)</f>
        <v/>
      </c>
      <c r="Q120" s="7"/>
      <c r="R120" s="6" t="str">
        <f>IF(Q120="","",Q120*2)</f>
        <v/>
      </c>
      <c r="S120" s="7"/>
      <c r="T120" s="6" t="str">
        <f>IF(S120="","",S120*2)</f>
        <v/>
      </c>
      <c r="U120" s="7"/>
      <c r="V120" s="6" t="str">
        <f>IF(U120="","",U120*2)</f>
        <v/>
      </c>
      <c r="W120" s="7"/>
      <c r="X120" s="6" t="str">
        <f>IF(W120="","",W120*2)</f>
        <v/>
      </c>
      <c r="Y120" s="7"/>
      <c r="Z120" s="6" t="str">
        <f>IF(Y120="","",Y120*2)</f>
        <v/>
      </c>
      <c r="AA120" s="7"/>
      <c r="AB120" s="6" t="str">
        <f>IF(AA120="","",AA120*2)</f>
        <v/>
      </c>
      <c r="AC120" s="7"/>
      <c r="AD120" s="6" t="str">
        <f>IF(AC120="","",AC120*2)</f>
        <v/>
      </c>
      <c r="AE120" s="7"/>
      <c r="AF120" s="6" t="str">
        <f>IF(AE120="","",AE120*2)</f>
        <v/>
      </c>
      <c r="AG120" s="7"/>
      <c r="AH120" s="6" t="str">
        <f>IF(AG120="","",AG120*2)</f>
        <v/>
      </c>
      <c r="AI120" s="7"/>
      <c r="AJ120" s="6" t="str">
        <f>IF(AI120="","",AI120*2)</f>
        <v/>
      </c>
      <c r="AK120" s="7"/>
      <c r="AL120" s="6" t="str">
        <f>IF(AK120="","",AK120*2)</f>
        <v/>
      </c>
      <c r="AM120" s="7"/>
      <c r="AN120" s="6" t="str">
        <f>IF(AM120="","",AM120*2)</f>
        <v/>
      </c>
      <c r="AO120" s="7"/>
      <c r="AP120" s="6" t="str">
        <f>IF(AO120="","",AO120*2)</f>
        <v/>
      </c>
      <c r="AQ120" s="10">
        <f>G120+I120+K120+M120+O120+Q120+S120+U120+W120+Y120+AA120+AC120+AE120+AG120+AI120+AK120+AM120+AO120</f>
        <v>1</v>
      </c>
    </row>
    <row r="121" spans="1:43" ht="33.75" customHeight="1">
      <c r="A121" s="19" t="s">
        <v>325</v>
      </c>
      <c r="B121" s="20" t="s">
        <v>337</v>
      </c>
      <c r="C121" s="20" t="s">
        <v>338</v>
      </c>
      <c r="D121" s="9" t="s">
        <v>223</v>
      </c>
      <c r="E121" s="9" t="s">
        <v>31</v>
      </c>
      <c r="F121" s="8" t="str">
        <f>IFERROR(IF(OR(D121="Adicionar",D121="Digite/Selecione o bairro"),"",VLOOKUP(D121,Gabarito!$A$1:$B$1006,2,0)),"Consulte a aba Gabarito")</f>
        <v>Oeste</v>
      </c>
      <c r="G121" s="7"/>
      <c r="H121" s="6" t="str">
        <f>IF(G121="","",G121*2)</f>
        <v/>
      </c>
      <c r="I121" s="7"/>
      <c r="J121" s="6" t="str">
        <f>IF(I121="","",I121*2)</f>
        <v/>
      </c>
      <c r="K121" s="7">
        <v>3</v>
      </c>
      <c r="L121" s="6">
        <f>IF(K121="","",K121*2)</f>
        <v>6</v>
      </c>
      <c r="M121" s="7"/>
      <c r="N121" s="6" t="str">
        <f>IF(M121="","",M121*2)</f>
        <v/>
      </c>
      <c r="O121" s="7"/>
      <c r="P121" s="6" t="str">
        <f>IF(O121="","",O121*2)</f>
        <v/>
      </c>
      <c r="Q121" s="7"/>
      <c r="R121" s="6" t="str">
        <f>IF(Q121="","",Q121*2)</f>
        <v/>
      </c>
      <c r="S121" s="7"/>
      <c r="T121" s="6" t="str">
        <f>IF(S121="","",S121*2)</f>
        <v/>
      </c>
      <c r="U121" s="7"/>
      <c r="V121" s="6" t="str">
        <f>IF(U121="","",U121*2)</f>
        <v/>
      </c>
      <c r="W121" s="7"/>
      <c r="X121" s="6" t="str">
        <f>IF(W121="","",W121*2)</f>
        <v/>
      </c>
      <c r="Y121" s="7"/>
      <c r="Z121" s="6" t="str">
        <f>IF(Y121="","",Y121*2)</f>
        <v/>
      </c>
      <c r="AA121" s="7"/>
      <c r="AB121" s="6" t="str">
        <f>IF(AA121="","",AA121*2)</f>
        <v/>
      </c>
      <c r="AC121" s="7"/>
      <c r="AD121" s="6" t="str">
        <f>IF(AC121="","",AC121*2)</f>
        <v/>
      </c>
      <c r="AE121" s="7"/>
      <c r="AF121" s="6" t="str">
        <f>IF(AE121="","",AE121*2)</f>
        <v/>
      </c>
      <c r="AG121" s="7"/>
      <c r="AH121" s="6" t="str">
        <f>IF(AG121="","",AG121*2)</f>
        <v/>
      </c>
      <c r="AI121" s="7"/>
      <c r="AJ121" s="6" t="str">
        <f>IF(AI121="","",AI121*2)</f>
        <v/>
      </c>
      <c r="AK121" s="7"/>
      <c r="AL121" s="6" t="str">
        <f>IF(AK121="","",AK121*2)</f>
        <v/>
      </c>
      <c r="AM121" s="7"/>
      <c r="AN121" s="6" t="str">
        <f>IF(AM121="","",AM121*2)</f>
        <v/>
      </c>
      <c r="AO121" s="7"/>
      <c r="AP121" s="6" t="str">
        <f>IF(AO121="","",AO121*2)</f>
        <v/>
      </c>
      <c r="AQ121" s="10">
        <f>G121+I121+K121+M121+O121+Q121+S121+U121+W121+Y121+AA121+AC121+AE121+AG121+AI121+AK121+AM121+AO121</f>
        <v>3</v>
      </c>
    </row>
    <row r="122" spans="1:43" ht="33.75" customHeight="1">
      <c r="A122" s="19" t="s">
        <v>325</v>
      </c>
      <c r="B122" s="20" t="s">
        <v>339</v>
      </c>
      <c r="C122" s="20" t="s">
        <v>340</v>
      </c>
      <c r="D122" s="9" t="s">
        <v>316</v>
      </c>
      <c r="E122" s="9" t="s">
        <v>31</v>
      </c>
      <c r="F122" s="8" t="str">
        <f>IFERROR(IF(OR(D122="Adicionar",D122="Digite/Selecione o bairro"),"",VLOOKUP(D122,Gabarito!$A$1:$B$1006,2,0)),"Consulte a aba Gabarito")</f>
        <v>Oeste</v>
      </c>
      <c r="G122" s="7"/>
      <c r="H122" s="6" t="str">
        <f>IF(G122="","",G122*2)</f>
        <v/>
      </c>
      <c r="I122" s="7"/>
      <c r="J122" s="6" t="str">
        <f>IF(I122="","",I122*2)</f>
        <v/>
      </c>
      <c r="K122" s="7">
        <v>4</v>
      </c>
      <c r="L122" s="6">
        <f>IF(K122="","",K122*2)</f>
        <v>8</v>
      </c>
      <c r="M122" s="7"/>
      <c r="N122" s="6" t="str">
        <f>IF(M122="","",M122*2)</f>
        <v/>
      </c>
      <c r="O122" s="7"/>
      <c r="P122" s="6" t="str">
        <f>IF(O122="","",O122*2)</f>
        <v/>
      </c>
      <c r="Q122" s="7"/>
      <c r="R122" s="6" t="str">
        <f>IF(Q122="","",Q122*2)</f>
        <v/>
      </c>
      <c r="S122" s="7"/>
      <c r="T122" s="6" t="str">
        <f>IF(S122="","",S122*2)</f>
        <v/>
      </c>
      <c r="U122" s="7"/>
      <c r="V122" s="6" t="str">
        <f>IF(U122="","",U122*2)</f>
        <v/>
      </c>
      <c r="W122" s="7"/>
      <c r="X122" s="6" t="str">
        <f>IF(W122="","",W122*2)</f>
        <v/>
      </c>
      <c r="Y122" s="7"/>
      <c r="Z122" s="6" t="str">
        <f>IF(Y122="","",Y122*2)</f>
        <v/>
      </c>
      <c r="AA122" s="7"/>
      <c r="AB122" s="6" t="str">
        <f>IF(AA122="","",AA122*2)</f>
        <v/>
      </c>
      <c r="AC122" s="7"/>
      <c r="AD122" s="6" t="str">
        <f>IF(AC122="","",AC122*2)</f>
        <v/>
      </c>
      <c r="AE122" s="7"/>
      <c r="AF122" s="6" t="str">
        <f>IF(AE122="","",AE122*2)</f>
        <v/>
      </c>
      <c r="AG122" s="7"/>
      <c r="AH122" s="6" t="str">
        <f>IF(AG122="","",AG122*2)</f>
        <v/>
      </c>
      <c r="AI122" s="7"/>
      <c r="AJ122" s="6" t="str">
        <f>IF(AI122="","",AI122*2)</f>
        <v/>
      </c>
      <c r="AK122" s="7"/>
      <c r="AL122" s="6" t="str">
        <f>IF(AK122="","",AK122*2)</f>
        <v/>
      </c>
      <c r="AM122" s="7"/>
      <c r="AN122" s="6" t="str">
        <f>IF(AM122="","",AM122*2)</f>
        <v/>
      </c>
      <c r="AO122" s="7"/>
      <c r="AP122" s="6" t="str">
        <f>IF(AO122="","",AO122*2)</f>
        <v/>
      </c>
      <c r="AQ122" s="10">
        <f>G122+I122+K122+M122+O122+Q122+S122+U122+W122+Y122+AA122+AC122+AE122+AG122+AI122+AK122+AM122+AO122</f>
        <v>4</v>
      </c>
    </row>
    <row r="123" spans="1:43" ht="33.75" customHeight="1">
      <c r="A123" s="19" t="s">
        <v>325</v>
      </c>
      <c r="B123" s="20" t="s">
        <v>341</v>
      </c>
      <c r="C123" s="20" t="s">
        <v>342</v>
      </c>
      <c r="D123" s="9" t="s">
        <v>343</v>
      </c>
      <c r="E123" s="9" t="s">
        <v>31</v>
      </c>
      <c r="F123" s="8" t="str">
        <f>IFERROR(IF(OR(D123="Adicionar",D123="Digite/Selecione o bairro"),"",VLOOKUP(D123,Gabarito!$A$1:$B$1006,2,0)),"Consulte a aba Gabarito")</f>
        <v>Oeste</v>
      </c>
      <c r="G123" s="7"/>
      <c r="H123" s="6" t="str">
        <f>IF(G123="","",G123*2)</f>
        <v/>
      </c>
      <c r="I123" s="7"/>
      <c r="J123" s="6" t="str">
        <f>IF(I123="","",I123*2)</f>
        <v/>
      </c>
      <c r="K123" s="7"/>
      <c r="L123" s="6" t="str">
        <f>IF(K123="","",K123*2)</f>
        <v/>
      </c>
      <c r="M123" s="7">
        <v>1</v>
      </c>
      <c r="N123" s="6">
        <f>IF(M123="","",M123*2)</f>
        <v>2</v>
      </c>
      <c r="O123" s="7"/>
      <c r="P123" s="6" t="str">
        <f>IF(O123="","",O123*2)</f>
        <v/>
      </c>
      <c r="Q123" s="7"/>
      <c r="R123" s="6" t="str">
        <f>IF(Q123="","",Q123*2)</f>
        <v/>
      </c>
      <c r="S123" s="7"/>
      <c r="T123" s="6" t="str">
        <f>IF(S123="","",S123*2)</f>
        <v/>
      </c>
      <c r="U123" s="7"/>
      <c r="V123" s="6" t="str">
        <f>IF(U123="","",U123*2)</f>
        <v/>
      </c>
      <c r="W123" s="7"/>
      <c r="X123" s="6" t="str">
        <f>IF(W123="","",W123*2)</f>
        <v/>
      </c>
      <c r="Y123" s="7"/>
      <c r="Z123" s="6" t="str">
        <f>IF(Y123="","",Y123*2)</f>
        <v/>
      </c>
      <c r="AA123" s="7"/>
      <c r="AB123" s="6" t="str">
        <f>IF(AA123="","",AA123*2)</f>
        <v/>
      </c>
      <c r="AC123" s="7"/>
      <c r="AD123" s="6" t="str">
        <f>IF(AC123="","",AC123*2)</f>
        <v/>
      </c>
      <c r="AE123" s="7"/>
      <c r="AF123" s="6" t="str">
        <f>IF(AE123="","",AE123*2)</f>
        <v/>
      </c>
      <c r="AG123" s="7"/>
      <c r="AH123" s="6" t="str">
        <f>IF(AG123="","",AG123*2)</f>
        <v/>
      </c>
      <c r="AI123" s="7"/>
      <c r="AJ123" s="6" t="str">
        <f>IF(AI123="","",AI123*2)</f>
        <v/>
      </c>
      <c r="AK123" s="7"/>
      <c r="AL123" s="6" t="str">
        <f>IF(AK123="","",AK123*2)</f>
        <v/>
      </c>
      <c r="AM123" s="7"/>
      <c r="AN123" s="6" t="str">
        <f>IF(AM123="","",AM123*2)</f>
        <v/>
      </c>
      <c r="AO123" s="7"/>
      <c r="AP123" s="6" t="str">
        <f>IF(AO123="","",AO123*2)</f>
        <v/>
      </c>
      <c r="AQ123" s="10">
        <f>G123+I123+K123+M123+O123+Q123+S123+U123+W123+Y123+AA123+AC123+AE123+AG123+AI123+AK123+AM123+AO123</f>
        <v>1</v>
      </c>
    </row>
    <row r="124" spans="1:43" ht="33.75" customHeight="1">
      <c r="A124" s="19" t="s">
        <v>325</v>
      </c>
      <c r="B124" s="20" t="s">
        <v>344</v>
      </c>
      <c r="C124" s="20" t="s">
        <v>345</v>
      </c>
      <c r="D124" s="9" t="s">
        <v>346</v>
      </c>
      <c r="E124" s="9" t="s">
        <v>31</v>
      </c>
      <c r="F124" s="8" t="str">
        <f>IFERROR(IF(OR(D124="Adicionar",D124="Digite/Selecione o bairro"),"",VLOOKUP(D124,Gabarito!$A$1:$B$1006,2,0)),"Consulte a aba Gabarito")</f>
        <v>Oeste</v>
      </c>
      <c r="G124" s="7"/>
      <c r="H124" s="6" t="str">
        <f>IF(G124="","",G124*2)</f>
        <v/>
      </c>
      <c r="I124" s="7"/>
      <c r="J124" s="6" t="str">
        <f>IF(I124="","",I124*2)</f>
        <v/>
      </c>
      <c r="K124" s="7"/>
      <c r="L124" s="6" t="str">
        <f>IF(K124="","",K124*2)</f>
        <v/>
      </c>
      <c r="M124" s="7"/>
      <c r="N124" s="6" t="str">
        <f>IF(M124="","",M124*2)</f>
        <v/>
      </c>
      <c r="O124" s="7"/>
      <c r="P124" s="6" t="str">
        <f>IF(O124="","",O124*2)</f>
        <v/>
      </c>
      <c r="Q124" s="7"/>
      <c r="R124" s="6" t="str">
        <f>IF(Q124="","",Q124*2)</f>
        <v/>
      </c>
      <c r="S124" s="7">
        <v>1</v>
      </c>
      <c r="T124" s="6">
        <f>IF(S124="","",S124*2)</f>
        <v>2</v>
      </c>
      <c r="U124" s="7"/>
      <c r="V124" s="6" t="str">
        <f>IF(U124="","",U124*2)</f>
        <v/>
      </c>
      <c r="W124" s="7"/>
      <c r="X124" s="6" t="str">
        <f>IF(W124="","",W124*2)</f>
        <v/>
      </c>
      <c r="Y124" s="7"/>
      <c r="Z124" s="6" t="str">
        <f>IF(Y124="","",Y124*2)</f>
        <v/>
      </c>
      <c r="AA124" s="7"/>
      <c r="AB124" s="6" t="str">
        <f>IF(AA124="","",AA124*2)</f>
        <v/>
      </c>
      <c r="AC124" s="7"/>
      <c r="AD124" s="6" t="str">
        <f>IF(AC124="","",AC124*2)</f>
        <v/>
      </c>
      <c r="AE124" s="7"/>
      <c r="AF124" s="6" t="str">
        <f>IF(AE124="","",AE124*2)</f>
        <v/>
      </c>
      <c r="AG124" s="7"/>
      <c r="AH124" s="6" t="str">
        <f>IF(AG124="","",AG124*2)</f>
        <v/>
      </c>
      <c r="AI124" s="7"/>
      <c r="AJ124" s="6" t="str">
        <f>IF(AI124="","",AI124*2)</f>
        <v/>
      </c>
      <c r="AK124" s="7"/>
      <c r="AL124" s="6" t="str">
        <f>IF(AK124="","",AK124*2)</f>
        <v/>
      </c>
      <c r="AM124" s="7"/>
      <c r="AN124" s="6" t="str">
        <f>IF(AM124="","",AM124*2)</f>
        <v/>
      </c>
      <c r="AO124" s="7"/>
      <c r="AP124" s="6" t="str">
        <f>IF(AO124="","",AO124*2)</f>
        <v/>
      </c>
      <c r="AQ124" s="10">
        <f>G124+I124+K124+M124+O124+Q124+S124+U124+W124+Y124+AA124+AC124+AE124+AG124+AI124+AK124+AM124+AO124</f>
        <v>1</v>
      </c>
    </row>
    <row r="125" spans="1:43" ht="33.75" customHeight="1">
      <c r="A125" s="19" t="s">
        <v>325</v>
      </c>
      <c r="B125" s="20" t="s">
        <v>347</v>
      </c>
      <c r="C125" s="20" t="s">
        <v>348</v>
      </c>
      <c r="D125" s="9" t="s">
        <v>69</v>
      </c>
      <c r="E125" s="9" t="s">
        <v>31</v>
      </c>
      <c r="F125" s="8" t="str">
        <f>IFERROR(IF(OR(D125="Adicionar",D125="Digite/Selecione o bairro"),"",VLOOKUP(D125,Gabarito!$A$1:$B$1006,2,0)),"Consulte a aba Gabarito")</f>
        <v>Oeste</v>
      </c>
      <c r="G125" s="7"/>
      <c r="H125" s="6" t="str">
        <f>IF(G125="","",G125*2)</f>
        <v/>
      </c>
      <c r="I125" s="7"/>
      <c r="J125" s="6" t="str">
        <f>IF(I125="","",I125*2)</f>
        <v/>
      </c>
      <c r="K125" s="7"/>
      <c r="L125" s="6" t="str">
        <f>IF(K125="","",K125*2)</f>
        <v/>
      </c>
      <c r="M125" s="7"/>
      <c r="N125" s="6" t="str">
        <f>IF(M125="","",M125*2)</f>
        <v/>
      </c>
      <c r="O125" s="7"/>
      <c r="P125" s="6" t="str">
        <f>IF(O125="","",O125*2)</f>
        <v/>
      </c>
      <c r="Q125" s="7"/>
      <c r="R125" s="6" t="str">
        <f>IF(Q125="","",Q125*2)</f>
        <v/>
      </c>
      <c r="S125" s="7"/>
      <c r="T125" s="6" t="str">
        <f>IF(S125="","",S125*2)</f>
        <v/>
      </c>
      <c r="U125" s="7"/>
      <c r="V125" s="6" t="str">
        <f>IF(U125="","",U125*2)</f>
        <v/>
      </c>
      <c r="W125" s="7"/>
      <c r="X125" s="6" t="str">
        <f>IF(W125="","",W125*2)</f>
        <v/>
      </c>
      <c r="Y125" s="7"/>
      <c r="Z125" s="6" t="str">
        <f>IF(Y125="","",Y125*2)</f>
        <v/>
      </c>
      <c r="AA125" s="7">
        <v>2</v>
      </c>
      <c r="AB125" s="6">
        <f>IF(AA125="","",AA125*2)</f>
        <v>4</v>
      </c>
      <c r="AC125" s="7"/>
      <c r="AD125" s="6" t="str">
        <f>IF(AC125="","",AC125*2)</f>
        <v/>
      </c>
      <c r="AE125" s="7"/>
      <c r="AF125" s="6" t="str">
        <f>IF(AE125="","",AE125*2)</f>
        <v/>
      </c>
      <c r="AG125" s="7"/>
      <c r="AH125" s="6" t="str">
        <f>IF(AG125="","",AG125*2)</f>
        <v/>
      </c>
      <c r="AI125" s="7"/>
      <c r="AJ125" s="6" t="str">
        <f>IF(AI125="","",AI125*2)</f>
        <v/>
      </c>
      <c r="AK125" s="7"/>
      <c r="AL125" s="6" t="str">
        <f>IF(AK125="","",AK125*2)</f>
        <v/>
      </c>
      <c r="AM125" s="7"/>
      <c r="AN125" s="6" t="str">
        <f>IF(AM125="","",AM125*2)</f>
        <v/>
      </c>
      <c r="AO125" s="7"/>
      <c r="AP125" s="6" t="str">
        <f>IF(AO125="","",AO125*2)</f>
        <v/>
      </c>
      <c r="AQ125" s="10">
        <f>G125+I125+K125+M125+O125+Q125+S125+U125+W125+Y125+AA125+AC125+AE125+AG125+AI125+AK125+AM125+AO125</f>
        <v>2</v>
      </c>
    </row>
    <row r="126" spans="1:43" ht="33.75" customHeight="1">
      <c r="A126" s="19" t="s">
        <v>325</v>
      </c>
      <c r="B126" s="20" t="s">
        <v>349</v>
      </c>
      <c r="C126" s="20" t="s">
        <v>350</v>
      </c>
      <c r="D126" s="9" t="s">
        <v>223</v>
      </c>
      <c r="E126" s="9" t="s">
        <v>31</v>
      </c>
      <c r="F126" s="8" t="str">
        <f>IFERROR(IF(OR(D126="Adicionar",D126="Digite/Selecione o bairro"),"",VLOOKUP(D126,Gabarito!$A$1:$B$1006,2,0)),"Consulte a aba Gabarito")</f>
        <v>Oeste</v>
      </c>
      <c r="G126" s="7"/>
      <c r="H126" s="6" t="str">
        <f>IF(G126="","",G126*2)</f>
        <v/>
      </c>
      <c r="I126" s="7">
        <v>2</v>
      </c>
      <c r="J126" s="6">
        <f>IF(I126="","",I126*2)</f>
        <v>4</v>
      </c>
      <c r="K126" s="7"/>
      <c r="L126" s="6" t="str">
        <f>IF(K126="","",K126*2)</f>
        <v/>
      </c>
      <c r="M126" s="7"/>
      <c r="N126" s="6" t="str">
        <f>IF(M126="","",M126*2)</f>
        <v/>
      </c>
      <c r="O126" s="7"/>
      <c r="P126" s="6" t="str">
        <f>IF(O126="","",O126*2)</f>
        <v/>
      </c>
      <c r="Q126" s="7"/>
      <c r="R126" s="6" t="str">
        <f>IF(Q126="","",Q126*2)</f>
        <v/>
      </c>
      <c r="S126" s="7"/>
      <c r="T126" s="6" t="str">
        <f>IF(S126="","",S126*2)</f>
        <v/>
      </c>
      <c r="U126" s="7"/>
      <c r="V126" s="6" t="str">
        <f>IF(U126="","",U126*2)</f>
        <v/>
      </c>
      <c r="W126" s="7"/>
      <c r="X126" s="6" t="str">
        <f>IF(W126="","",W126*2)</f>
        <v/>
      </c>
      <c r="Y126" s="7"/>
      <c r="Z126" s="6" t="str">
        <f>IF(Y126="","",Y126*2)</f>
        <v/>
      </c>
      <c r="AA126" s="7"/>
      <c r="AB126" s="6" t="str">
        <f>IF(AA126="","",AA126*2)</f>
        <v/>
      </c>
      <c r="AC126" s="7"/>
      <c r="AD126" s="6" t="str">
        <f>IF(AC126="","",AC126*2)</f>
        <v/>
      </c>
      <c r="AE126" s="7"/>
      <c r="AF126" s="6" t="str">
        <f>IF(AE126="","",AE126*2)</f>
        <v/>
      </c>
      <c r="AG126" s="7"/>
      <c r="AH126" s="6" t="str">
        <f>IF(AG126="","",AG126*2)</f>
        <v/>
      </c>
      <c r="AI126" s="7"/>
      <c r="AJ126" s="6" t="str">
        <f>IF(AI126="","",AI126*2)</f>
        <v/>
      </c>
      <c r="AK126" s="7"/>
      <c r="AL126" s="6" t="str">
        <f>IF(AK126="","",AK126*2)</f>
        <v/>
      </c>
      <c r="AM126" s="7"/>
      <c r="AN126" s="6" t="str">
        <f>IF(AM126="","",AM126*2)</f>
        <v/>
      </c>
      <c r="AO126" s="7"/>
      <c r="AP126" s="6" t="str">
        <f>IF(AO126="","",AO126*2)</f>
        <v/>
      </c>
      <c r="AQ126" s="10">
        <f>G126+I126+K126+M126+O126+Q126+S126+U126+W126+Y126+AA126+AC126+AE126+AG126+AI126+AK126+AM126+AO126</f>
        <v>2</v>
      </c>
    </row>
    <row r="127" spans="1:43" ht="33.75" customHeight="1">
      <c r="A127" s="19" t="s">
        <v>325</v>
      </c>
      <c r="B127" s="20" t="s">
        <v>351</v>
      </c>
      <c r="C127" s="20" t="s">
        <v>352</v>
      </c>
      <c r="D127" s="9" t="s">
        <v>353</v>
      </c>
      <c r="E127" s="9" t="s">
        <v>31</v>
      </c>
      <c r="F127" s="8" t="str">
        <f>IFERROR(IF(OR(D127="Adicionar",D127="Digite/Selecione o bairro"),"",VLOOKUP(D127,Gabarito!$A$1:$B$1006,2,0)),"Consulte a aba Gabarito")</f>
        <v>Oeste</v>
      </c>
      <c r="G127" s="7"/>
      <c r="H127" s="6" t="str">
        <f>IF(G127="","",G127*2)</f>
        <v/>
      </c>
      <c r="I127" s="7"/>
      <c r="J127" s="6" t="str">
        <f>IF(I127="","",I127*2)</f>
        <v/>
      </c>
      <c r="K127" s="7">
        <v>2</v>
      </c>
      <c r="L127" s="6">
        <f>IF(K127="","",K127*2)</f>
        <v>4</v>
      </c>
      <c r="M127" s="7"/>
      <c r="N127" s="6" t="str">
        <f>IF(M127="","",M127*2)</f>
        <v/>
      </c>
      <c r="O127" s="7"/>
      <c r="P127" s="6" t="str">
        <f>IF(O127="","",O127*2)</f>
        <v/>
      </c>
      <c r="Q127" s="7"/>
      <c r="R127" s="6" t="str">
        <f>IF(Q127="","",Q127*2)</f>
        <v/>
      </c>
      <c r="S127" s="7"/>
      <c r="T127" s="6" t="str">
        <f>IF(S127="","",S127*2)</f>
        <v/>
      </c>
      <c r="U127" s="7"/>
      <c r="V127" s="6" t="str">
        <f>IF(U127="","",U127*2)</f>
        <v/>
      </c>
      <c r="W127" s="7"/>
      <c r="X127" s="6" t="str">
        <f>IF(W127="","",W127*2)</f>
        <v/>
      </c>
      <c r="Y127" s="7"/>
      <c r="Z127" s="6" t="str">
        <f>IF(Y127="","",Y127*2)</f>
        <v/>
      </c>
      <c r="AA127" s="7"/>
      <c r="AB127" s="6" t="str">
        <f>IF(AA127="","",AA127*2)</f>
        <v/>
      </c>
      <c r="AC127" s="7"/>
      <c r="AD127" s="6" t="str">
        <f>IF(AC127="","",AC127*2)</f>
        <v/>
      </c>
      <c r="AE127" s="7"/>
      <c r="AF127" s="6" t="str">
        <f>IF(AE127="","",AE127*2)</f>
        <v/>
      </c>
      <c r="AG127" s="7"/>
      <c r="AH127" s="6" t="str">
        <f>IF(AG127="","",AG127*2)</f>
        <v/>
      </c>
      <c r="AI127" s="7"/>
      <c r="AJ127" s="6" t="str">
        <f>IF(AI127="","",AI127*2)</f>
        <v/>
      </c>
      <c r="AK127" s="7"/>
      <c r="AL127" s="6" t="str">
        <f>IF(AK127="","",AK127*2)</f>
        <v/>
      </c>
      <c r="AM127" s="7"/>
      <c r="AN127" s="6" t="str">
        <f>IF(AM127="","",AM127*2)</f>
        <v/>
      </c>
      <c r="AO127" s="7"/>
      <c r="AP127" s="6" t="str">
        <f>IF(AO127="","",AO127*2)</f>
        <v/>
      </c>
      <c r="AQ127" s="10">
        <f>G127+I127+K127+M127+O127+Q127+S127+U127+W127+Y127+AA127+AC127+AE127+AG127+AI127+AK127+AM127+AO127</f>
        <v>2</v>
      </c>
    </row>
    <row r="128" spans="1:43" ht="33.75" customHeight="1">
      <c r="A128" s="19" t="s">
        <v>325</v>
      </c>
      <c r="B128" s="20" t="s">
        <v>354</v>
      </c>
      <c r="C128" s="20" t="s">
        <v>355</v>
      </c>
      <c r="D128" s="9" t="s">
        <v>223</v>
      </c>
      <c r="E128" s="9" t="s">
        <v>31</v>
      </c>
      <c r="F128" s="8" t="str">
        <f>IFERROR(IF(OR(D128="Adicionar",D128="Digite/Selecione o bairro"),"",VLOOKUP(D128,Gabarito!$A$1:$B$1006,2,0)),"Consulte a aba Gabarito")</f>
        <v>Oeste</v>
      </c>
      <c r="G128" s="7"/>
      <c r="H128" s="6" t="str">
        <f>IF(G128="","",G128*2)</f>
        <v/>
      </c>
      <c r="I128" s="7">
        <v>1</v>
      </c>
      <c r="J128" s="6">
        <f>IF(I128="","",I128*2)</f>
        <v>2</v>
      </c>
      <c r="K128" s="7"/>
      <c r="L128" s="6" t="str">
        <f>IF(K128="","",K128*2)</f>
        <v/>
      </c>
      <c r="M128" s="7"/>
      <c r="N128" s="6" t="str">
        <f>IF(M128="","",M128*2)</f>
        <v/>
      </c>
      <c r="O128" s="7"/>
      <c r="P128" s="6" t="str">
        <f>IF(O128="","",O128*2)</f>
        <v/>
      </c>
      <c r="Q128" s="7"/>
      <c r="R128" s="6" t="str">
        <f>IF(Q128="","",Q128*2)</f>
        <v/>
      </c>
      <c r="S128" s="7"/>
      <c r="T128" s="6" t="str">
        <f>IF(S128="","",S128*2)</f>
        <v/>
      </c>
      <c r="U128" s="7"/>
      <c r="V128" s="6" t="str">
        <f>IF(U128="","",U128*2)</f>
        <v/>
      </c>
      <c r="W128" s="7"/>
      <c r="X128" s="6" t="str">
        <f>IF(W128="","",W128*2)</f>
        <v/>
      </c>
      <c r="Y128" s="7"/>
      <c r="Z128" s="6" t="str">
        <f>IF(Y128="","",Y128*2)</f>
        <v/>
      </c>
      <c r="AA128" s="7"/>
      <c r="AB128" s="6" t="str">
        <f>IF(AA128="","",AA128*2)</f>
        <v/>
      </c>
      <c r="AC128" s="7"/>
      <c r="AD128" s="6" t="str">
        <f>IF(AC128="","",AC128*2)</f>
        <v/>
      </c>
      <c r="AE128" s="7"/>
      <c r="AF128" s="6" t="str">
        <f>IF(AE128="","",AE128*2)</f>
        <v/>
      </c>
      <c r="AG128" s="7"/>
      <c r="AH128" s="6" t="str">
        <f>IF(AG128="","",AG128*2)</f>
        <v/>
      </c>
      <c r="AI128" s="7"/>
      <c r="AJ128" s="6" t="str">
        <f>IF(AI128="","",AI128*2)</f>
        <v/>
      </c>
      <c r="AK128" s="7"/>
      <c r="AL128" s="6" t="str">
        <f>IF(AK128="","",AK128*2)</f>
        <v/>
      </c>
      <c r="AM128" s="7"/>
      <c r="AN128" s="6" t="str">
        <f>IF(AM128="","",AM128*2)</f>
        <v/>
      </c>
      <c r="AO128" s="7"/>
      <c r="AP128" s="6" t="str">
        <f>IF(AO128="","",AO128*2)</f>
        <v/>
      </c>
      <c r="AQ128" s="10">
        <f>G128+I128+K128+M128+O128+Q128+S128+U128+W128+Y128+AA128+AC128+AE128+AG128+AI128+AK128+AM128+AO128</f>
        <v>1</v>
      </c>
    </row>
    <row r="129" spans="1:43" ht="33.75" customHeight="1">
      <c r="A129" s="19" t="s">
        <v>325</v>
      </c>
      <c r="B129" s="20" t="s">
        <v>356</v>
      </c>
      <c r="C129" s="20" t="s">
        <v>357</v>
      </c>
      <c r="D129" s="9" t="s">
        <v>69</v>
      </c>
      <c r="E129" s="9" t="s">
        <v>31</v>
      </c>
      <c r="F129" s="8" t="str">
        <f>IFERROR(IF(OR(D129="Adicionar",D129="Digite/Selecione o bairro"),"",VLOOKUP(D129,Gabarito!$A$1:$B$1006,2,0)),"Consulte a aba Gabarito")</f>
        <v>Oeste</v>
      </c>
      <c r="G129" s="7"/>
      <c r="H129" s="6" t="str">
        <f>IF(G129="","",G129*2)</f>
        <v/>
      </c>
      <c r="I129" s="7"/>
      <c r="J129" s="6" t="str">
        <f>IF(I129="","",I129*2)</f>
        <v/>
      </c>
      <c r="K129" s="7"/>
      <c r="L129" s="6" t="str">
        <f>IF(K129="","",K129*2)</f>
        <v/>
      </c>
      <c r="M129" s="7"/>
      <c r="N129" s="6" t="str">
        <f>IF(M129="","",M129*2)</f>
        <v/>
      </c>
      <c r="O129" s="7"/>
      <c r="P129" s="6" t="str">
        <f>IF(O129="","",O129*2)</f>
        <v/>
      </c>
      <c r="Q129" s="7"/>
      <c r="R129" s="6" t="str">
        <f>IF(Q129="","",Q129*2)</f>
        <v/>
      </c>
      <c r="S129" s="7">
        <v>1</v>
      </c>
      <c r="T129" s="6">
        <f>IF(S129="","",S129*2)</f>
        <v>2</v>
      </c>
      <c r="U129" s="7"/>
      <c r="V129" s="6" t="str">
        <f>IF(U129="","",U129*2)</f>
        <v/>
      </c>
      <c r="W129" s="7"/>
      <c r="X129" s="6" t="str">
        <f>IF(W129="","",W129*2)</f>
        <v/>
      </c>
      <c r="Y129" s="7">
        <v>1</v>
      </c>
      <c r="Z129" s="6">
        <f>IF(Y129="","",Y129*2)</f>
        <v>2</v>
      </c>
      <c r="AA129" s="7"/>
      <c r="AB129" s="6" t="str">
        <f>IF(AA129="","",AA129*2)</f>
        <v/>
      </c>
      <c r="AC129" s="7"/>
      <c r="AD129" s="6" t="str">
        <f>IF(AC129="","",AC129*2)</f>
        <v/>
      </c>
      <c r="AE129" s="7"/>
      <c r="AF129" s="6" t="str">
        <f>IF(AE129="","",AE129*2)</f>
        <v/>
      </c>
      <c r="AG129" s="7"/>
      <c r="AH129" s="6" t="str">
        <f>IF(AG129="","",AG129*2)</f>
        <v/>
      </c>
      <c r="AI129" s="7"/>
      <c r="AJ129" s="6" t="str">
        <f>IF(AI129="","",AI129*2)</f>
        <v/>
      </c>
      <c r="AK129" s="7"/>
      <c r="AL129" s="6" t="str">
        <f>IF(AK129="","",AK129*2)</f>
        <v/>
      </c>
      <c r="AM129" s="7"/>
      <c r="AN129" s="6" t="str">
        <f>IF(AM129="","",AM129*2)</f>
        <v/>
      </c>
      <c r="AO129" s="7"/>
      <c r="AP129" s="6" t="str">
        <f>IF(AO129="","",AO129*2)</f>
        <v/>
      </c>
      <c r="AQ129" s="10">
        <f>G129+I129+K129+M129+O129+Q129+S129+U129+W129+Y129+AA129+AC129+AE129+AG129+AI129+AK129+AM129+AO129</f>
        <v>2</v>
      </c>
    </row>
    <row r="130" spans="1:43" ht="33.75" customHeight="1">
      <c r="A130" s="19" t="s">
        <v>325</v>
      </c>
      <c r="B130" s="20" t="s">
        <v>358</v>
      </c>
      <c r="C130" s="20" t="s">
        <v>359</v>
      </c>
      <c r="D130" s="9" t="s">
        <v>60</v>
      </c>
      <c r="E130" s="9" t="s">
        <v>31</v>
      </c>
      <c r="F130" s="8" t="str">
        <f>IFERROR(IF(OR(D130="Adicionar",D130="Digite/Selecione o bairro"),"",VLOOKUP(D130,Gabarito!$A$1:$B$1006,2,0)),"Consulte a aba Gabarito")</f>
        <v>Oeste</v>
      </c>
      <c r="G130" s="7"/>
      <c r="H130" s="6" t="str">
        <f>IF(G130="","",G130*2)</f>
        <v/>
      </c>
      <c r="I130" s="7"/>
      <c r="J130" s="6" t="str">
        <f>IF(I130="","",I130*2)</f>
        <v/>
      </c>
      <c r="K130" s="7">
        <v>4</v>
      </c>
      <c r="L130" s="6">
        <f>IF(K130="","",K130*2)</f>
        <v>8</v>
      </c>
      <c r="M130" s="7"/>
      <c r="N130" s="6" t="str">
        <f>IF(M130="","",M130*2)</f>
        <v/>
      </c>
      <c r="O130" s="7"/>
      <c r="P130" s="6" t="str">
        <f>IF(O130="","",O130*2)</f>
        <v/>
      </c>
      <c r="Q130" s="7"/>
      <c r="R130" s="6" t="str">
        <f>IF(Q130="","",Q130*2)</f>
        <v/>
      </c>
      <c r="S130" s="7"/>
      <c r="T130" s="6" t="str">
        <f>IF(S130="","",S130*2)</f>
        <v/>
      </c>
      <c r="U130" s="7"/>
      <c r="V130" s="6" t="str">
        <f>IF(U130="","",U130*2)</f>
        <v/>
      </c>
      <c r="W130" s="7"/>
      <c r="X130" s="6" t="str">
        <f>IF(W130="","",W130*2)</f>
        <v/>
      </c>
      <c r="Y130" s="7"/>
      <c r="Z130" s="6" t="str">
        <f>IF(Y130="","",Y130*2)</f>
        <v/>
      </c>
      <c r="AA130" s="7">
        <v>1</v>
      </c>
      <c r="AB130" s="6">
        <f>IF(AA130="","",AA130*2)</f>
        <v>2</v>
      </c>
      <c r="AC130" s="7"/>
      <c r="AD130" s="6" t="str">
        <f>IF(AC130="","",AC130*2)</f>
        <v/>
      </c>
      <c r="AE130" s="7"/>
      <c r="AF130" s="6" t="str">
        <f>IF(AE130="","",AE130*2)</f>
        <v/>
      </c>
      <c r="AG130" s="7"/>
      <c r="AH130" s="6" t="str">
        <f>IF(AG130="","",AG130*2)</f>
        <v/>
      </c>
      <c r="AI130" s="7"/>
      <c r="AJ130" s="6" t="str">
        <f>IF(AI130="","",AI130*2)</f>
        <v/>
      </c>
      <c r="AK130" s="7"/>
      <c r="AL130" s="6" t="str">
        <f>IF(AK130="","",AK130*2)</f>
        <v/>
      </c>
      <c r="AM130" s="7"/>
      <c r="AN130" s="6" t="str">
        <f>IF(AM130="","",AM130*2)</f>
        <v/>
      </c>
      <c r="AO130" s="7"/>
      <c r="AP130" s="6" t="str">
        <f>IF(AO130="","",AO130*2)</f>
        <v/>
      </c>
      <c r="AQ130" s="10">
        <f>G130+I130+K130+M130+O130+Q130+S130+U130+W130+Y130+AA130+AC130+AE130+AG130+AI130+AK130+AM130+AO130</f>
        <v>5</v>
      </c>
    </row>
    <row r="131" spans="1:43" ht="33.75" customHeight="1">
      <c r="A131" s="19" t="s">
        <v>325</v>
      </c>
      <c r="B131" s="20" t="s">
        <v>360</v>
      </c>
      <c r="C131" s="20" t="s">
        <v>361</v>
      </c>
      <c r="D131" s="9" t="s">
        <v>38</v>
      </c>
      <c r="E131" s="9" t="s">
        <v>31</v>
      </c>
      <c r="F131" s="8" t="str">
        <f>IFERROR(IF(OR(D131="Adicionar",D131="Digite/Selecione o bairro"),"",VLOOKUP(D131,Gabarito!$A$1:$B$1006,2,0)),"Consulte a aba Gabarito")</f>
        <v>Oeste</v>
      </c>
      <c r="G131" s="7">
        <v>2</v>
      </c>
      <c r="H131" s="6">
        <f>IF(G131="","",G131*2)</f>
        <v>4</v>
      </c>
      <c r="I131" s="7"/>
      <c r="J131" s="6" t="str">
        <f>IF(I131="","",I131*2)</f>
        <v/>
      </c>
      <c r="K131" s="7"/>
      <c r="L131" s="6" t="str">
        <f>IF(K131="","",K131*2)</f>
        <v/>
      </c>
      <c r="M131" s="7"/>
      <c r="N131" s="6" t="str">
        <f>IF(M131="","",M131*2)</f>
        <v/>
      </c>
      <c r="O131" s="7"/>
      <c r="P131" s="6" t="str">
        <f>IF(O131="","",O131*2)</f>
        <v/>
      </c>
      <c r="Q131" s="7"/>
      <c r="R131" s="6" t="str">
        <f>IF(Q131="","",Q131*2)</f>
        <v/>
      </c>
      <c r="S131" s="7"/>
      <c r="T131" s="6" t="str">
        <f>IF(S131="","",S131*2)</f>
        <v/>
      </c>
      <c r="U131" s="7"/>
      <c r="V131" s="6" t="str">
        <f>IF(U131="","",U131*2)</f>
        <v/>
      </c>
      <c r="W131" s="7"/>
      <c r="X131" s="6" t="str">
        <f>IF(W131="","",W131*2)</f>
        <v/>
      </c>
      <c r="Y131" s="7"/>
      <c r="Z131" s="6" t="str">
        <f>IF(Y131="","",Y131*2)</f>
        <v/>
      </c>
      <c r="AA131" s="7"/>
      <c r="AB131" s="6" t="str">
        <f>IF(AA131="","",AA131*2)</f>
        <v/>
      </c>
      <c r="AC131" s="7"/>
      <c r="AD131" s="6" t="str">
        <f>IF(AC131="","",AC131*2)</f>
        <v/>
      </c>
      <c r="AE131" s="7">
        <v>1</v>
      </c>
      <c r="AF131" s="6">
        <f>IF(AE131="","",AE131*2)</f>
        <v>2</v>
      </c>
      <c r="AG131" s="7"/>
      <c r="AH131" s="6" t="str">
        <f>IF(AG131="","",AG131*2)</f>
        <v/>
      </c>
      <c r="AI131" s="7"/>
      <c r="AJ131" s="6" t="str">
        <f>IF(AI131="","",AI131*2)</f>
        <v/>
      </c>
      <c r="AK131" s="7"/>
      <c r="AL131" s="6" t="str">
        <f>IF(AK131="","",AK131*2)</f>
        <v/>
      </c>
      <c r="AM131" s="7"/>
      <c r="AN131" s="6" t="str">
        <f>IF(AM131="","",AM131*2)</f>
        <v/>
      </c>
      <c r="AO131" s="7"/>
      <c r="AP131" s="6" t="str">
        <f>IF(AO131="","",AO131*2)</f>
        <v/>
      </c>
      <c r="AQ131" s="10">
        <f>G131+I131+K131+M131+O131+Q131+S131+U131+W131+Y131+AA131+AC131+AE131+AG131+AI131+AK131+AM131+AO131</f>
        <v>3</v>
      </c>
    </row>
    <row r="132" spans="1:43" ht="33.75" customHeight="1">
      <c r="A132" s="19" t="s">
        <v>325</v>
      </c>
      <c r="B132" s="20" t="s">
        <v>362</v>
      </c>
      <c r="C132" s="20" t="s">
        <v>363</v>
      </c>
      <c r="D132" s="9" t="s">
        <v>112</v>
      </c>
      <c r="E132" s="9" t="s">
        <v>31</v>
      </c>
      <c r="F132" s="8" t="str">
        <f>IFERROR(IF(OR(D132="Adicionar",D132="Digite/Selecione o bairro"),"",VLOOKUP(D132,Gabarito!$A$1:$B$1006,2,0)),"Consulte a aba Gabarito")</f>
        <v>Oeste</v>
      </c>
      <c r="G132" s="7"/>
      <c r="H132" s="6" t="str">
        <f>IF(G132="","",G132*2)</f>
        <v/>
      </c>
      <c r="I132" s="7"/>
      <c r="J132" s="6" t="str">
        <f>IF(I132="","",I132*2)</f>
        <v/>
      </c>
      <c r="K132" s="7"/>
      <c r="L132" s="6" t="str">
        <f>IF(K132="","",K132*2)</f>
        <v/>
      </c>
      <c r="M132" s="7"/>
      <c r="N132" s="6" t="str">
        <f>IF(M132="","",M132*2)</f>
        <v/>
      </c>
      <c r="O132" s="7"/>
      <c r="P132" s="6" t="str">
        <f>IF(O132="","",O132*2)</f>
        <v/>
      </c>
      <c r="Q132" s="7"/>
      <c r="R132" s="6" t="str">
        <f>IF(Q132="","",Q132*2)</f>
        <v/>
      </c>
      <c r="S132" s="7"/>
      <c r="T132" s="6" t="str">
        <f>IF(S132="","",S132*2)</f>
        <v/>
      </c>
      <c r="U132" s="7"/>
      <c r="V132" s="6" t="str">
        <f>IF(U132="","",U132*2)</f>
        <v/>
      </c>
      <c r="W132" s="7">
        <v>4</v>
      </c>
      <c r="X132" s="6">
        <f>IF(W132="","",W132*2)</f>
        <v>8</v>
      </c>
      <c r="Y132" s="7"/>
      <c r="Z132" s="6" t="str">
        <f>IF(Y132="","",Y132*2)</f>
        <v/>
      </c>
      <c r="AA132" s="7"/>
      <c r="AB132" s="6" t="str">
        <f>IF(AA132="","",AA132*2)</f>
        <v/>
      </c>
      <c r="AC132" s="7"/>
      <c r="AD132" s="6" t="str">
        <f>IF(AC132="","",AC132*2)</f>
        <v/>
      </c>
      <c r="AE132" s="7"/>
      <c r="AF132" s="6" t="str">
        <f>IF(AE132="","",AE132*2)</f>
        <v/>
      </c>
      <c r="AG132" s="7"/>
      <c r="AH132" s="6" t="str">
        <f>IF(AG132="","",AG132*2)</f>
        <v/>
      </c>
      <c r="AI132" s="7"/>
      <c r="AJ132" s="6" t="str">
        <f>IF(AI132="","",AI132*2)</f>
        <v/>
      </c>
      <c r="AK132" s="7"/>
      <c r="AL132" s="6" t="str">
        <f>IF(AK132="","",AK132*2)</f>
        <v/>
      </c>
      <c r="AM132" s="7"/>
      <c r="AN132" s="6" t="str">
        <f>IF(AM132="","",AM132*2)</f>
        <v/>
      </c>
      <c r="AO132" s="7"/>
      <c r="AP132" s="6" t="str">
        <f>IF(AO132="","",AO132*2)</f>
        <v/>
      </c>
      <c r="AQ132" s="10">
        <f>G132+I132+K132+M132+O132+Q132+S132+U132+W132+Y132+AA132+AC132+AE132+AG132+AI132+AK132+AM132+AO132</f>
        <v>4</v>
      </c>
    </row>
    <row r="133" spans="1:43" ht="33.75" customHeight="1">
      <c r="A133" s="19" t="s">
        <v>325</v>
      </c>
      <c r="B133" s="20" t="s">
        <v>364</v>
      </c>
      <c r="C133" s="20" t="s">
        <v>365</v>
      </c>
      <c r="D133" s="9" t="s">
        <v>122</v>
      </c>
      <c r="E133" s="9" t="s">
        <v>31</v>
      </c>
      <c r="F133" s="8" t="str">
        <f>IFERROR(IF(OR(D133="Adicionar",D133="Digite/Selecione o bairro"),"",VLOOKUP(D133,Gabarito!$A$1:$B$1006,2,0)),"Consulte a aba Gabarito")</f>
        <v>Oeste</v>
      </c>
      <c r="G133" s="7"/>
      <c r="H133" s="6" t="str">
        <f>IF(G133="","",G133*2)</f>
        <v/>
      </c>
      <c r="I133" s="7"/>
      <c r="J133" s="6" t="str">
        <f>IF(I133="","",I133*2)</f>
        <v/>
      </c>
      <c r="K133" s="7">
        <v>2</v>
      </c>
      <c r="L133" s="6">
        <f>IF(K133="","",K133*2)</f>
        <v>4</v>
      </c>
      <c r="M133" s="7"/>
      <c r="N133" s="6" t="str">
        <f>IF(M133="","",M133*2)</f>
        <v/>
      </c>
      <c r="O133" s="7"/>
      <c r="P133" s="6" t="str">
        <f>IF(O133="","",O133*2)</f>
        <v/>
      </c>
      <c r="Q133" s="7"/>
      <c r="R133" s="6" t="str">
        <f>IF(Q133="","",Q133*2)</f>
        <v/>
      </c>
      <c r="S133" s="7"/>
      <c r="T133" s="6" t="str">
        <f>IF(S133="","",S133*2)</f>
        <v/>
      </c>
      <c r="U133" s="7"/>
      <c r="V133" s="6" t="str">
        <f>IF(U133="","",U133*2)</f>
        <v/>
      </c>
      <c r="W133" s="7"/>
      <c r="X133" s="6" t="str">
        <f>IF(W133="","",W133*2)</f>
        <v/>
      </c>
      <c r="Y133" s="7"/>
      <c r="Z133" s="6" t="str">
        <f>IF(Y133="","",Y133*2)</f>
        <v/>
      </c>
      <c r="AA133" s="7"/>
      <c r="AB133" s="6" t="str">
        <f>IF(AA133="","",AA133*2)</f>
        <v/>
      </c>
      <c r="AC133" s="7"/>
      <c r="AD133" s="6" t="str">
        <f>IF(AC133="","",AC133*2)</f>
        <v/>
      </c>
      <c r="AE133" s="7"/>
      <c r="AF133" s="6" t="str">
        <f>IF(AE133="","",AE133*2)</f>
        <v/>
      </c>
      <c r="AG133" s="7"/>
      <c r="AH133" s="6" t="str">
        <f>IF(AG133="","",AG133*2)</f>
        <v/>
      </c>
      <c r="AI133" s="7"/>
      <c r="AJ133" s="6" t="str">
        <f>IF(AI133="","",AI133*2)</f>
        <v/>
      </c>
      <c r="AK133" s="7"/>
      <c r="AL133" s="6" t="str">
        <f>IF(AK133="","",AK133*2)</f>
        <v/>
      </c>
      <c r="AM133" s="7"/>
      <c r="AN133" s="6" t="str">
        <f>IF(AM133="","",AM133*2)</f>
        <v/>
      </c>
      <c r="AO133" s="7"/>
      <c r="AP133" s="6" t="str">
        <f>IF(AO133="","",AO133*2)</f>
        <v/>
      </c>
      <c r="AQ133" s="10">
        <f>G133+I133+K133+M133+O133+Q133+S133+U133+W133+Y133+AA133+AC133+AE133+AG133+AI133+AK133+AM133+AO133</f>
        <v>2</v>
      </c>
    </row>
    <row r="134" spans="1:43" ht="33.75" customHeight="1">
      <c r="A134" s="19" t="s">
        <v>325</v>
      </c>
      <c r="B134" s="20" t="s">
        <v>366</v>
      </c>
      <c r="C134" s="20" t="s">
        <v>367</v>
      </c>
      <c r="D134" s="9" t="s">
        <v>346</v>
      </c>
      <c r="E134" s="9" t="s">
        <v>31</v>
      </c>
      <c r="F134" s="8" t="str">
        <f>IFERROR(IF(OR(D134="Adicionar",D134="Digite/Selecione o bairro"),"",VLOOKUP(D134,Gabarito!$A$1:$B$1006,2,0)),"Consulte a aba Gabarito")</f>
        <v>Oeste</v>
      </c>
      <c r="G134" s="7"/>
      <c r="H134" s="6" t="str">
        <f>IF(G134="","",G134*2)</f>
        <v/>
      </c>
      <c r="I134" s="7"/>
      <c r="J134" s="6" t="str">
        <f>IF(I134="","",I134*2)</f>
        <v/>
      </c>
      <c r="K134" s="7"/>
      <c r="L134" s="6" t="str">
        <f>IF(K134="","",K134*2)</f>
        <v/>
      </c>
      <c r="M134" s="7"/>
      <c r="N134" s="6" t="str">
        <f>IF(M134="","",M134*2)</f>
        <v/>
      </c>
      <c r="O134" s="7"/>
      <c r="P134" s="6" t="str">
        <f>IF(O134="","",O134*2)</f>
        <v/>
      </c>
      <c r="Q134" s="7"/>
      <c r="R134" s="6" t="str">
        <f>IF(Q134="","",Q134*2)</f>
        <v/>
      </c>
      <c r="S134" s="7">
        <v>2</v>
      </c>
      <c r="T134" s="6">
        <f>IF(S134="","",S134*2)</f>
        <v>4</v>
      </c>
      <c r="U134" s="7"/>
      <c r="V134" s="6" t="str">
        <f>IF(U134="","",U134*2)</f>
        <v/>
      </c>
      <c r="W134" s="7"/>
      <c r="X134" s="6" t="str">
        <f>IF(W134="","",W134*2)</f>
        <v/>
      </c>
      <c r="Y134" s="7"/>
      <c r="Z134" s="6" t="str">
        <f>IF(Y134="","",Y134*2)</f>
        <v/>
      </c>
      <c r="AA134" s="7"/>
      <c r="AB134" s="6" t="str">
        <f>IF(AA134="","",AA134*2)</f>
        <v/>
      </c>
      <c r="AC134" s="7"/>
      <c r="AD134" s="6" t="str">
        <f>IF(AC134="","",AC134*2)</f>
        <v/>
      </c>
      <c r="AE134" s="7"/>
      <c r="AF134" s="6" t="str">
        <f>IF(AE134="","",AE134*2)</f>
        <v/>
      </c>
      <c r="AG134" s="7"/>
      <c r="AH134" s="6" t="str">
        <f>IF(AG134="","",AG134*2)</f>
        <v/>
      </c>
      <c r="AI134" s="7"/>
      <c r="AJ134" s="6" t="str">
        <f>IF(AI134="","",AI134*2)</f>
        <v/>
      </c>
      <c r="AK134" s="7"/>
      <c r="AL134" s="6" t="str">
        <f>IF(AK134="","",AK134*2)</f>
        <v/>
      </c>
      <c r="AM134" s="7"/>
      <c r="AN134" s="6" t="str">
        <f>IF(AM134="","",AM134*2)</f>
        <v/>
      </c>
      <c r="AO134" s="7"/>
      <c r="AP134" s="6" t="str">
        <f>IF(AO134="","",AO134*2)</f>
        <v/>
      </c>
      <c r="AQ134" s="10">
        <f>G134+I134+K134+M134+O134+Q134+S134+U134+W134+Y134+AA134+AC134+AE134+AG134+AI134+AK134+AM134+AO134</f>
        <v>2</v>
      </c>
    </row>
    <row r="135" spans="1:43" ht="33.75" customHeight="1">
      <c r="A135" s="19" t="s">
        <v>325</v>
      </c>
      <c r="B135" s="20" t="s">
        <v>368</v>
      </c>
      <c r="C135" s="20" t="s">
        <v>369</v>
      </c>
      <c r="D135" s="9" t="s">
        <v>243</v>
      </c>
      <c r="E135" s="9" t="s">
        <v>31</v>
      </c>
      <c r="F135" s="8" t="str">
        <f>IFERROR(IF(OR(D135="Adicionar",D135="Digite/Selecione o bairro"),"",VLOOKUP(D135,Gabarito!$A$1:$B$1006,2,0)),"Consulte a aba Gabarito")</f>
        <v>Oeste</v>
      </c>
      <c r="G135" s="7"/>
      <c r="H135" s="6" t="str">
        <f>IF(G135="","",G135*2)</f>
        <v/>
      </c>
      <c r="I135" s="7"/>
      <c r="J135" s="6" t="str">
        <f>IF(I135="","",I135*2)</f>
        <v/>
      </c>
      <c r="K135" s="7"/>
      <c r="L135" s="6" t="str">
        <f>IF(K135="","",K135*2)</f>
        <v/>
      </c>
      <c r="M135" s="7"/>
      <c r="N135" s="6" t="str">
        <f>IF(M135="","",M135*2)</f>
        <v/>
      </c>
      <c r="O135" s="7"/>
      <c r="P135" s="6" t="str">
        <f>IF(O135="","",O135*2)</f>
        <v/>
      </c>
      <c r="Q135" s="7"/>
      <c r="R135" s="6" t="str">
        <f>IF(Q135="","",Q135*2)</f>
        <v/>
      </c>
      <c r="S135" s="7">
        <v>2</v>
      </c>
      <c r="T135" s="6">
        <f>IF(S135="","",S135*2)</f>
        <v>4</v>
      </c>
      <c r="U135" s="7"/>
      <c r="V135" s="6" t="str">
        <f>IF(U135="","",U135*2)</f>
        <v/>
      </c>
      <c r="W135" s="7"/>
      <c r="X135" s="6" t="str">
        <f>IF(W135="","",W135*2)</f>
        <v/>
      </c>
      <c r="Y135" s="7"/>
      <c r="Z135" s="6" t="str">
        <f>IF(Y135="","",Y135*2)</f>
        <v/>
      </c>
      <c r="AA135" s="7"/>
      <c r="AB135" s="6" t="str">
        <f>IF(AA135="","",AA135*2)</f>
        <v/>
      </c>
      <c r="AC135" s="7"/>
      <c r="AD135" s="6" t="str">
        <f>IF(AC135="","",AC135*2)</f>
        <v/>
      </c>
      <c r="AE135" s="7"/>
      <c r="AF135" s="6" t="str">
        <f>IF(AE135="","",AE135*2)</f>
        <v/>
      </c>
      <c r="AG135" s="7"/>
      <c r="AH135" s="6" t="str">
        <f>IF(AG135="","",AG135*2)</f>
        <v/>
      </c>
      <c r="AI135" s="7"/>
      <c r="AJ135" s="6" t="str">
        <f>IF(AI135="","",AI135*2)</f>
        <v/>
      </c>
      <c r="AK135" s="7"/>
      <c r="AL135" s="6" t="str">
        <f>IF(AK135="","",AK135*2)</f>
        <v/>
      </c>
      <c r="AM135" s="7"/>
      <c r="AN135" s="6" t="str">
        <f>IF(AM135="","",AM135*2)</f>
        <v/>
      </c>
      <c r="AO135" s="7"/>
      <c r="AP135" s="6" t="str">
        <f>IF(AO135="","",AO135*2)</f>
        <v/>
      </c>
      <c r="AQ135" s="10">
        <f>G135+I135+K135+M135+O135+Q135+S135+U135+W135+Y135+AA135+AC135+AE135+AG135+AI135+AK135+AM135+AO135</f>
        <v>2</v>
      </c>
    </row>
    <row r="136" spans="1:43" ht="33.75" customHeight="1">
      <c r="A136" s="19" t="s">
        <v>325</v>
      </c>
      <c r="B136" s="20" t="s">
        <v>370</v>
      </c>
      <c r="C136" s="20" t="s">
        <v>371</v>
      </c>
      <c r="D136" s="9" t="s">
        <v>146</v>
      </c>
      <c r="E136" s="9" t="s">
        <v>31</v>
      </c>
      <c r="F136" s="8" t="str">
        <f>IFERROR(IF(OR(D136="Adicionar",D136="Digite/Selecione o bairro"),"",VLOOKUP(D136,Gabarito!$A$1:$B$1006,2,0)),"Consulte a aba Gabarito")</f>
        <v>Oeste</v>
      </c>
      <c r="G136" s="7"/>
      <c r="H136" s="6" t="str">
        <f>IF(G136="","",G136*2)</f>
        <v/>
      </c>
      <c r="I136" s="7">
        <v>3</v>
      </c>
      <c r="J136" s="6">
        <f>IF(I136="","",I136*2)</f>
        <v>6</v>
      </c>
      <c r="K136" s="7">
        <v>1</v>
      </c>
      <c r="L136" s="6">
        <f>IF(K136="","",K136*2)</f>
        <v>2</v>
      </c>
      <c r="M136" s="7"/>
      <c r="N136" s="6" t="str">
        <f>IF(M136="","",M136*2)</f>
        <v/>
      </c>
      <c r="O136" s="7"/>
      <c r="P136" s="6" t="str">
        <f>IF(O136="","",O136*2)</f>
        <v/>
      </c>
      <c r="Q136" s="7"/>
      <c r="R136" s="6" t="str">
        <f>IF(Q136="","",Q136*2)</f>
        <v/>
      </c>
      <c r="S136" s="7"/>
      <c r="T136" s="6" t="str">
        <f>IF(S136="","",S136*2)</f>
        <v/>
      </c>
      <c r="U136" s="7"/>
      <c r="V136" s="6" t="str">
        <f>IF(U136="","",U136*2)</f>
        <v/>
      </c>
      <c r="W136" s="7"/>
      <c r="X136" s="6" t="str">
        <f>IF(W136="","",W136*2)</f>
        <v/>
      </c>
      <c r="Y136" s="7"/>
      <c r="Z136" s="6" t="str">
        <f>IF(Y136="","",Y136*2)</f>
        <v/>
      </c>
      <c r="AA136" s="7"/>
      <c r="AB136" s="6" t="str">
        <f>IF(AA136="","",AA136*2)</f>
        <v/>
      </c>
      <c r="AC136" s="7"/>
      <c r="AD136" s="6" t="str">
        <f>IF(AC136="","",AC136*2)</f>
        <v/>
      </c>
      <c r="AE136" s="7"/>
      <c r="AF136" s="6" t="str">
        <f>IF(AE136="","",AE136*2)</f>
        <v/>
      </c>
      <c r="AG136" s="7"/>
      <c r="AH136" s="6" t="str">
        <f>IF(AG136="","",AG136*2)</f>
        <v/>
      </c>
      <c r="AI136" s="7"/>
      <c r="AJ136" s="6" t="str">
        <f>IF(AI136="","",AI136*2)</f>
        <v/>
      </c>
      <c r="AK136" s="7"/>
      <c r="AL136" s="6" t="str">
        <f>IF(AK136="","",AK136*2)</f>
        <v/>
      </c>
      <c r="AM136" s="7"/>
      <c r="AN136" s="6" t="str">
        <f>IF(AM136="","",AM136*2)</f>
        <v/>
      </c>
      <c r="AO136" s="7"/>
      <c r="AP136" s="6" t="str">
        <f>IF(AO136="","",AO136*2)</f>
        <v/>
      </c>
      <c r="AQ136" s="10">
        <f>G136+I136+K136+M136+O136+Q136+S136+U136+W136+Y136+AA136+AC136+AE136+AG136+AI136+AK136+AM136+AO136</f>
        <v>4</v>
      </c>
    </row>
    <row r="137" spans="1:43" ht="33.75" customHeight="1">
      <c r="A137" s="19" t="s">
        <v>325</v>
      </c>
      <c r="B137" s="20" t="s">
        <v>372</v>
      </c>
      <c r="C137" s="20" t="s">
        <v>373</v>
      </c>
      <c r="D137" s="9" t="s">
        <v>125</v>
      </c>
      <c r="E137" s="9" t="s">
        <v>31</v>
      </c>
      <c r="F137" s="8" t="str">
        <f>IFERROR(IF(OR(D137="Adicionar",D137="Digite/Selecione o bairro"),"",VLOOKUP(D137,Gabarito!$A$1:$B$1006,2,0)),"Consulte a aba Gabarito")</f>
        <v>Oeste</v>
      </c>
      <c r="G137" s="7"/>
      <c r="H137" s="6" t="str">
        <f>IF(G137="","",G137*2)</f>
        <v/>
      </c>
      <c r="I137" s="7"/>
      <c r="J137" s="6" t="str">
        <f>IF(I137="","",I137*2)</f>
        <v/>
      </c>
      <c r="K137" s="7"/>
      <c r="L137" s="6" t="str">
        <f>IF(K137="","",K137*2)</f>
        <v/>
      </c>
      <c r="M137" s="7"/>
      <c r="N137" s="6" t="str">
        <f>IF(M137="","",M137*2)</f>
        <v/>
      </c>
      <c r="O137" s="7"/>
      <c r="P137" s="6" t="str">
        <f>IF(O137="","",O137*2)</f>
        <v/>
      </c>
      <c r="Q137" s="7"/>
      <c r="R137" s="6" t="str">
        <f>IF(Q137="","",Q137*2)</f>
        <v/>
      </c>
      <c r="S137" s="7"/>
      <c r="T137" s="6" t="str">
        <f>IF(S137="","",S137*2)</f>
        <v/>
      </c>
      <c r="U137" s="7"/>
      <c r="V137" s="6" t="str">
        <f>IF(U137="","",U137*2)</f>
        <v/>
      </c>
      <c r="W137" s="7">
        <v>1</v>
      </c>
      <c r="X137" s="6">
        <f>IF(W137="","",W137*2)</f>
        <v>2</v>
      </c>
      <c r="Y137" s="7"/>
      <c r="Z137" s="6" t="str">
        <f>IF(Y137="","",Y137*2)</f>
        <v/>
      </c>
      <c r="AA137" s="7"/>
      <c r="AB137" s="6" t="str">
        <f>IF(AA137="","",AA137*2)</f>
        <v/>
      </c>
      <c r="AC137" s="7"/>
      <c r="AD137" s="6" t="str">
        <f>IF(AC137="","",AC137*2)</f>
        <v/>
      </c>
      <c r="AE137" s="7"/>
      <c r="AF137" s="6" t="str">
        <f>IF(AE137="","",AE137*2)</f>
        <v/>
      </c>
      <c r="AG137" s="7"/>
      <c r="AH137" s="6" t="str">
        <f>IF(AG137="","",AG137*2)</f>
        <v/>
      </c>
      <c r="AI137" s="7"/>
      <c r="AJ137" s="6" t="str">
        <f>IF(AI137="","",AI137*2)</f>
        <v/>
      </c>
      <c r="AK137" s="7"/>
      <c r="AL137" s="6" t="str">
        <f>IF(AK137="","",AK137*2)</f>
        <v/>
      </c>
      <c r="AM137" s="7"/>
      <c r="AN137" s="6" t="str">
        <f>IF(AM137="","",AM137*2)</f>
        <v/>
      </c>
      <c r="AO137" s="7"/>
      <c r="AP137" s="6" t="str">
        <f>IF(AO137="","",AO137*2)</f>
        <v/>
      </c>
      <c r="AQ137" s="10">
        <f>G137+I137+K137+M137+O137+Q137+S137+U137+W137+Y137+AA137+AC137+AE137+AG137+AI137+AK137+AM137+AO137</f>
        <v>1</v>
      </c>
    </row>
    <row r="138" spans="1:43" ht="33.75" customHeight="1">
      <c r="A138" s="19" t="s">
        <v>325</v>
      </c>
      <c r="B138" s="20" t="s">
        <v>374</v>
      </c>
      <c r="C138" s="20" t="s">
        <v>375</v>
      </c>
      <c r="D138" s="9" t="s">
        <v>353</v>
      </c>
      <c r="E138" s="9" t="s">
        <v>31</v>
      </c>
      <c r="F138" s="8" t="str">
        <f>IFERROR(IF(OR(D138="Adicionar",D138="Digite/Selecione o bairro"),"",VLOOKUP(D138,Gabarito!$A$1:$B$1006,2,0)),"Consulte a aba Gabarito")</f>
        <v>Oeste</v>
      </c>
      <c r="G138" s="7"/>
      <c r="H138" s="6" t="str">
        <f>IF(G138="","",G138*2)</f>
        <v/>
      </c>
      <c r="I138" s="7"/>
      <c r="J138" s="6" t="str">
        <f>IF(I138="","",I138*2)</f>
        <v/>
      </c>
      <c r="K138" s="7">
        <v>3</v>
      </c>
      <c r="L138" s="6">
        <f>IF(K138="","",K138*2)</f>
        <v>6</v>
      </c>
      <c r="M138" s="7"/>
      <c r="N138" s="6" t="str">
        <f>IF(M138="","",M138*2)</f>
        <v/>
      </c>
      <c r="O138" s="7"/>
      <c r="P138" s="6" t="str">
        <f>IF(O138="","",O138*2)</f>
        <v/>
      </c>
      <c r="Q138" s="7"/>
      <c r="R138" s="6" t="str">
        <f>IF(Q138="","",Q138*2)</f>
        <v/>
      </c>
      <c r="S138" s="7"/>
      <c r="T138" s="6" t="str">
        <f>IF(S138="","",S138*2)</f>
        <v/>
      </c>
      <c r="U138" s="7"/>
      <c r="V138" s="6" t="str">
        <f>IF(U138="","",U138*2)</f>
        <v/>
      </c>
      <c r="W138" s="7"/>
      <c r="X138" s="6" t="str">
        <f>IF(W138="","",W138*2)</f>
        <v/>
      </c>
      <c r="Y138" s="7"/>
      <c r="Z138" s="6" t="str">
        <f>IF(Y138="","",Y138*2)</f>
        <v/>
      </c>
      <c r="AA138" s="7"/>
      <c r="AB138" s="6" t="str">
        <f>IF(AA138="","",AA138*2)</f>
        <v/>
      </c>
      <c r="AC138" s="7"/>
      <c r="AD138" s="6" t="str">
        <f>IF(AC138="","",AC138*2)</f>
        <v/>
      </c>
      <c r="AE138" s="7"/>
      <c r="AF138" s="6" t="str">
        <f>IF(AE138="","",AE138*2)</f>
        <v/>
      </c>
      <c r="AG138" s="7"/>
      <c r="AH138" s="6" t="str">
        <f>IF(AG138="","",AG138*2)</f>
        <v/>
      </c>
      <c r="AI138" s="7"/>
      <c r="AJ138" s="6" t="str">
        <f>IF(AI138="","",AI138*2)</f>
        <v/>
      </c>
      <c r="AK138" s="7"/>
      <c r="AL138" s="6" t="str">
        <f>IF(AK138="","",AK138*2)</f>
        <v/>
      </c>
      <c r="AM138" s="7"/>
      <c r="AN138" s="6" t="str">
        <f>IF(AM138="","",AM138*2)</f>
        <v/>
      </c>
      <c r="AO138" s="7"/>
      <c r="AP138" s="6" t="str">
        <f>IF(AO138="","",AO138*2)</f>
        <v/>
      </c>
      <c r="AQ138" s="10">
        <f>G138+I138+K138+M138+O138+Q138+S138+U138+W138+Y138+AA138+AC138+AE138+AG138+AI138+AK138+AM138+AO138</f>
        <v>3</v>
      </c>
    </row>
    <row r="139" spans="1:43" ht="33.75" customHeight="1">
      <c r="A139" s="19" t="s">
        <v>325</v>
      </c>
      <c r="B139" s="20" t="s">
        <v>376</v>
      </c>
      <c r="C139" s="20" t="s">
        <v>377</v>
      </c>
      <c r="D139" s="9" t="s">
        <v>269</v>
      </c>
      <c r="E139" s="9" t="s">
        <v>31</v>
      </c>
      <c r="F139" s="8" t="str">
        <f>IFERROR(IF(OR(D139="Adicionar",D139="Digite/Selecione o bairro"),"",VLOOKUP(D139,Gabarito!$A$1:$B$1006,2,0)),"Consulte a aba Gabarito")</f>
        <v>Oeste</v>
      </c>
      <c r="G139" s="7"/>
      <c r="H139" s="6" t="str">
        <f>IF(G139="","",G139*2)</f>
        <v/>
      </c>
      <c r="I139" s="7"/>
      <c r="J139" s="6" t="str">
        <f>IF(I139="","",I139*2)</f>
        <v/>
      </c>
      <c r="K139" s="7">
        <v>4</v>
      </c>
      <c r="L139" s="6">
        <f>IF(K139="","",K139*2)</f>
        <v>8</v>
      </c>
      <c r="M139" s="7"/>
      <c r="N139" s="6" t="str">
        <f>IF(M139="","",M139*2)</f>
        <v/>
      </c>
      <c r="O139" s="7"/>
      <c r="P139" s="6" t="str">
        <f>IF(O139="","",O139*2)</f>
        <v/>
      </c>
      <c r="Q139" s="7"/>
      <c r="R139" s="6" t="str">
        <f>IF(Q139="","",Q139*2)</f>
        <v/>
      </c>
      <c r="S139" s="7"/>
      <c r="T139" s="6" t="str">
        <f>IF(S139="","",S139*2)</f>
        <v/>
      </c>
      <c r="U139" s="7"/>
      <c r="V139" s="6" t="str">
        <f>IF(U139="","",U139*2)</f>
        <v/>
      </c>
      <c r="W139" s="7"/>
      <c r="X139" s="6" t="str">
        <f>IF(W139="","",W139*2)</f>
        <v/>
      </c>
      <c r="Y139" s="7"/>
      <c r="Z139" s="6" t="str">
        <f>IF(Y139="","",Y139*2)</f>
        <v/>
      </c>
      <c r="AA139" s="7"/>
      <c r="AB139" s="6" t="str">
        <f>IF(AA139="","",AA139*2)</f>
        <v/>
      </c>
      <c r="AC139" s="7"/>
      <c r="AD139" s="6" t="str">
        <f>IF(AC139="","",AC139*2)</f>
        <v/>
      </c>
      <c r="AE139" s="7"/>
      <c r="AF139" s="6" t="str">
        <f>IF(AE139="","",AE139*2)</f>
        <v/>
      </c>
      <c r="AG139" s="7"/>
      <c r="AH139" s="6" t="str">
        <f>IF(AG139="","",AG139*2)</f>
        <v/>
      </c>
      <c r="AI139" s="7"/>
      <c r="AJ139" s="6" t="str">
        <f>IF(AI139="","",AI139*2)</f>
        <v/>
      </c>
      <c r="AK139" s="7"/>
      <c r="AL139" s="6" t="str">
        <f>IF(AK139="","",AK139*2)</f>
        <v/>
      </c>
      <c r="AM139" s="7"/>
      <c r="AN139" s="6" t="str">
        <f>IF(AM139="","",AM139*2)</f>
        <v/>
      </c>
      <c r="AO139" s="7"/>
      <c r="AP139" s="6" t="str">
        <f>IF(AO139="","",AO139*2)</f>
        <v/>
      </c>
      <c r="AQ139" s="10">
        <f>G139+I139+K139+M139+O139+Q139+S139+U139+W139+Y139+AA139+AC139+AE139+AG139+AI139+AK139+AM139+AO139</f>
        <v>4</v>
      </c>
    </row>
    <row r="140" spans="1:43" ht="33.75" customHeight="1">
      <c r="A140" s="19" t="s">
        <v>325</v>
      </c>
      <c r="B140" s="20" t="s">
        <v>378</v>
      </c>
      <c r="C140" s="20" t="s">
        <v>379</v>
      </c>
      <c r="D140" s="9" t="s">
        <v>69</v>
      </c>
      <c r="E140" s="9" t="s">
        <v>31</v>
      </c>
      <c r="F140" s="8" t="str">
        <f>IFERROR(IF(OR(D140="Adicionar",D140="Digite/Selecione o bairro"),"",VLOOKUP(D140,Gabarito!$A$1:$B$1006,2,0)),"Consulte a aba Gabarito")</f>
        <v>Oeste</v>
      </c>
      <c r="G140" s="7"/>
      <c r="H140" s="6" t="str">
        <f>IF(G140="","",G140*2)</f>
        <v/>
      </c>
      <c r="I140" s="7"/>
      <c r="J140" s="6" t="str">
        <f>IF(I140="","",I140*2)</f>
        <v/>
      </c>
      <c r="K140" s="7">
        <v>2</v>
      </c>
      <c r="L140" s="6">
        <f>IF(K140="","",K140*2)</f>
        <v>4</v>
      </c>
      <c r="M140" s="7"/>
      <c r="N140" s="6" t="str">
        <f>IF(M140="","",M140*2)</f>
        <v/>
      </c>
      <c r="O140" s="7"/>
      <c r="P140" s="6" t="str">
        <f>IF(O140="","",O140*2)</f>
        <v/>
      </c>
      <c r="Q140" s="7"/>
      <c r="R140" s="6" t="str">
        <f>IF(Q140="","",Q140*2)</f>
        <v/>
      </c>
      <c r="S140" s="7"/>
      <c r="T140" s="6" t="str">
        <f>IF(S140="","",S140*2)</f>
        <v/>
      </c>
      <c r="U140" s="7"/>
      <c r="V140" s="6" t="str">
        <f>IF(U140="","",U140*2)</f>
        <v/>
      </c>
      <c r="W140" s="7"/>
      <c r="X140" s="6" t="str">
        <f>IF(W140="","",W140*2)</f>
        <v/>
      </c>
      <c r="Y140" s="7"/>
      <c r="Z140" s="6" t="str">
        <f>IF(Y140="","",Y140*2)</f>
        <v/>
      </c>
      <c r="AA140" s="7"/>
      <c r="AB140" s="6" t="str">
        <f>IF(AA140="","",AA140*2)</f>
        <v/>
      </c>
      <c r="AC140" s="7"/>
      <c r="AD140" s="6" t="str">
        <f>IF(AC140="","",AC140*2)</f>
        <v/>
      </c>
      <c r="AE140" s="7"/>
      <c r="AF140" s="6" t="str">
        <f>IF(AE140="","",AE140*2)</f>
        <v/>
      </c>
      <c r="AG140" s="7"/>
      <c r="AH140" s="6" t="str">
        <f>IF(AG140="","",AG140*2)</f>
        <v/>
      </c>
      <c r="AI140" s="7"/>
      <c r="AJ140" s="6" t="str">
        <f>IF(AI140="","",AI140*2)</f>
        <v/>
      </c>
      <c r="AK140" s="7"/>
      <c r="AL140" s="6" t="str">
        <f>IF(AK140="","",AK140*2)</f>
        <v/>
      </c>
      <c r="AM140" s="7"/>
      <c r="AN140" s="6" t="str">
        <f>IF(AM140="","",AM140*2)</f>
        <v/>
      </c>
      <c r="AO140" s="7"/>
      <c r="AP140" s="6" t="str">
        <f>IF(AO140="","",AO140*2)</f>
        <v/>
      </c>
      <c r="AQ140" s="10">
        <f>G140+I140+K140+M140+O140+Q140+S140+U140+W140+Y140+AA140+AC140+AE140+AG140+AI140+AK140+AM140+AO140</f>
        <v>2</v>
      </c>
    </row>
    <row r="141" spans="1:43" ht="33.75" customHeight="1">
      <c r="A141" s="19" t="s">
        <v>325</v>
      </c>
      <c r="B141" s="20" t="s">
        <v>380</v>
      </c>
      <c r="C141" s="20" t="s">
        <v>381</v>
      </c>
      <c r="D141" s="9" t="s">
        <v>343</v>
      </c>
      <c r="E141" s="9" t="s">
        <v>31</v>
      </c>
      <c r="F141" s="8" t="str">
        <f>IFERROR(IF(OR(D141="Adicionar",D141="Digite/Selecione o bairro"),"",VLOOKUP(D141,Gabarito!$A$1:$B$1006,2,0)),"Consulte a aba Gabarito")</f>
        <v>Oeste</v>
      </c>
      <c r="G141" s="7"/>
      <c r="H141" s="6" t="str">
        <f>IF(G141="","",G141*2)</f>
        <v/>
      </c>
      <c r="I141" s="7">
        <v>2</v>
      </c>
      <c r="J141" s="6">
        <f>IF(I141="","",I141*2)</f>
        <v>4</v>
      </c>
      <c r="K141" s="7">
        <v>1</v>
      </c>
      <c r="L141" s="6">
        <f>IF(K141="","",K141*2)</f>
        <v>2</v>
      </c>
      <c r="M141" s="7"/>
      <c r="N141" s="6" t="str">
        <f>IF(M141="","",M141*2)</f>
        <v/>
      </c>
      <c r="O141" s="7"/>
      <c r="P141" s="6" t="str">
        <f>IF(O141="","",O141*2)</f>
        <v/>
      </c>
      <c r="Q141" s="7"/>
      <c r="R141" s="6" t="str">
        <f>IF(Q141="","",Q141*2)</f>
        <v/>
      </c>
      <c r="S141" s="7">
        <v>1</v>
      </c>
      <c r="T141" s="6">
        <f>IF(S141="","",S141*2)</f>
        <v>2</v>
      </c>
      <c r="U141" s="7"/>
      <c r="V141" s="6" t="str">
        <f>IF(U141="","",U141*2)</f>
        <v/>
      </c>
      <c r="W141" s="7"/>
      <c r="X141" s="6" t="str">
        <f>IF(W141="","",W141*2)</f>
        <v/>
      </c>
      <c r="Y141" s="7"/>
      <c r="Z141" s="6" t="str">
        <f>IF(Y141="","",Y141*2)</f>
        <v/>
      </c>
      <c r="AA141" s="7"/>
      <c r="AB141" s="6" t="str">
        <f>IF(AA141="","",AA141*2)</f>
        <v/>
      </c>
      <c r="AC141" s="7"/>
      <c r="AD141" s="6" t="str">
        <f>IF(AC141="","",AC141*2)</f>
        <v/>
      </c>
      <c r="AE141" s="7"/>
      <c r="AF141" s="6" t="str">
        <f>IF(AE141="","",AE141*2)</f>
        <v/>
      </c>
      <c r="AG141" s="7"/>
      <c r="AH141" s="6" t="str">
        <f>IF(AG141="","",AG141*2)</f>
        <v/>
      </c>
      <c r="AI141" s="7"/>
      <c r="AJ141" s="6" t="str">
        <f>IF(AI141="","",AI141*2)</f>
        <v/>
      </c>
      <c r="AK141" s="7"/>
      <c r="AL141" s="6" t="str">
        <f>IF(AK141="","",AK141*2)</f>
        <v/>
      </c>
      <c r="AM141" s="7"/>
      <c r="AN141" s="6" t="str">
        <f>IF(AM141="","",AM141*2)</f>
        <v/>
      </c>
      <c r="AO141" s="7"/>
      <c r="AP141" s="6" t="str">
        <f>IF(AO141="","",AO141*2)</f>
        <v/>
      </c>
      <c r="AQ141" s="10">
        <f>G141+I141+K141+M141+O141+Q141+S141+U141+W141+Y141+AA141+AC141+AE141+AG141+AI141+AK141+AM141+AO141</f>
        <v>4</v>
      </c>
    </row>
    <row r="142" spans="1:43" ht="33.75" customHeight="1">
      <c r="A142" s="19" t="s">
        <v>325</v>
      </c>
      <c r="B142" s="22" t="s">
        <v>382</v>
      </c>
      <c r="C142" s="22" t="s">
        <v>383</v>
      </c>
      <c r="D142" s="9" t="s">
        <v>72</v>
      </c>
      <c r="E142" s="9" t="s">
        <v>31</v>
      </c>
      <c r="F142" s="8" t="str">
        <f>IFERROR(IF(OR(D142="Adicionar",D142="Digite/Selecione o bairro"),"",VLOOKUP(D142,Gabarito!$A$1:$B$1006,2,0)),"Consulte a aba Gabarito")</f>
        <v>Oeste</v>
      </c>
      <c r="G142" s="18"/>
      <c r="H142" s="6" t="str">
        <f>IF(G142="","",G142*2)</f>
        <v/>
      </c>
      <c r="I142" s="18"/>
      <c r="J142" s="6" t="str">
        <f>IF(I142="","",I142*2)</f>
        <v/>
      </c>
      <c r="K142" s="18"/>
      <c r="L142" s="6" t="str">
        <f>IF(K142="","",K142*2)</f>
        <v/>
      </c>
      <c r="M142" s="18"/>
      <c r="N142" s="6" t="str">
        <f>IF(M142="","",M142*2)</f>
        <v/>
      </c>
      <c r="O142" s="18"/>
      <c r="P142" s="6" t="str">
        <f>IF(O142="","",O142*2)</f>
        <v/>
      </c>
      <c r="Q142" s="18"/>
      <c r="R142" s="6" t="str">
        <f>IF(Q142="","",Q142*2)</f>
        <v/>
      </c>
      <c r="S142" s="18"/>
      <c r="T142" s="6" t="str">
        <f>IF(S142="","",S142*2)</f>
        <v/>
      </c>
      <c r="U142" s="18"/>
      <c r="V142" s="6" t="str">
        <f>IF(U142="","",U142*2)</f>
        <v/>
      </c>
      <c r="W142" s="18"/>
      <c r="X142" s="6" t="str">
        <f>IF(W142="","",W142*2)</f>
        <v/>
      </c>
      <c r="Y142" s="18">
        <v>1</v>
      </c>
      <c r="Z142" s="6">
        <f>IF(Y142="","",Y142*2)</f>
        <v>2</v>
      </c>
      <c r="AA142" s="18"/>
      <c r="AB142" s="6" t="str">
        <f>IF(AA142="","",AA142*2)</f>
        <v/>
      </c>
      <c r="AC142" s="18"/>
      <c r="AD142" s="6" t="str">
        <f>IF(AC142="","",AC142*2)</f>
        <v/>
      </c>
      <c r="AE142" s="18"/>
      <c r="AF142" s="6" t="str">
        <f>IF(AE142="","",AE142*2)</f>
        <v/>
      </c>
      <c r="AG142" s="18"/>
      <c r="AH142" s="6" t="str">
        <f>IF(AG142="","",AG142*2)</f>
        <v/>
      </c>
      <c r="AI142" s="18"/>
      <c r="AJ142" s="6" t="str">
        <f>IF(AI142="","",AI142*2)</f>
        <v/>
      </c>
      <c r="AK142" s="18"/>
      <c r="AL142" s="6" t="str">
        <f>IF(AK142="","",AK142*2)</f>
        <v/>
      </c>
      <c r="AM142" s="18"/>
      <c r="AN142" s="6" t="str">
        <f>IF(AM142="","",AM142*2)</f>
        <v/>
      </c>
      <c r="AO142" s="18"/>
      <c r="AP142" s="6" t="str">
        <f>IF(AO142="","",AO142*2)</f>
        <v/>
      </c>
      <c r="AQ142" s="10">
        <f>G142+I142+K142+M142+O142+Q142+S142+U142+W142+Y142+AA142+AC142+AE142+AG142+AI142+AK142+AM142+AO142</f>
        <v>1</v>
      </c>
    </row>
    <row r="143" spans="1:43" ht="33.75" customHeight="1">
      <c r="A143" s="19" t="s">
        <v>325</v>
      </c>
      <c r="B143" s="22" t="s">
        <v>384</v>
      </c>
      <c r="C143" s="22" t="s">
        <v>385</v>
      </c>
      <c r="D143" s="9" t="s">
        <v>69</v>
      </c>
      <c r="E143" s="9" t="s">
        <v>31</v>
      </c>
      <c r="F143" s="8" t="str">
        <f>IFERROR(IF(OR(D143="Adicionar",D143="Digite/Selecione o bairro"),"",VLOOKUP(D143,Gabarito!$A$1:$B$1006,2,0)),"Consulte a aba Gabarito")</f>
        <v>Oeste</v>
      </c>
      <c r="G143" s="18"/>
      <c r="H143" s="6" t="str">
        <f>IF(G143="","",G143*2)</f>
        <v/>
      </c>
      <c r="I143" s="18"/>
      <c r="J143" s="6" t="str">
        <f>IF(I143="","",I143*2)</f>
        <v/>
      </c>
      <c r="K143" s="18">
        <v>1</v>
      </c>
      <c r="L143" s="6">
        <f>IF(K143="","",K143*2)</f>
        <v>2</v>
      </c>
      <c r="M143" s="18"/>
      <c r="N143" s="6" t="str">
        <f>IF(M143="","",M143*2)</f>
        <v/>
      </c>
      <c r="O143" s="18"/>
      <c r="P143" s="6" t="str">
        <f>IF(O143="","",O143*2)</f>
        <v/>
      </c>
      <c r="Q143" s="18"/>
      <c r="R143" s="6" t="str">
        <f>IF(Q143="","",Q143*2)</f>
        <v/>
      </c>
      <c r="S143" s="18"/>
      <c r="T143" s="6" t="str">
        <f>IF(S143="","",S143*2)</f>
        <v/>
      </c>
      <c r="U143" s="18"/>
      <c r="V143" s="6" t="str">
        <f>IF(U143="","",U143*2)</f>
        <v/>
      </c>
      <c r="W143" s="18"/>
      <c r="X143" s="6" t="str">
        <f>IF(W143="","",W143*2)</f>
        <v/>
      </c>
      <c r="Y143" s="18"/>
      <c r="Z143" s="6" t="str">
        <f>IF(Y143="","",Y143*2)</f>
        <v/>
      </c>
      <c r="AA143" s="18"/>
      <c r="AB143" s="6" t="str">
        <f>IF(AA143="","",AA143*2)</f>
        <v/>
      </c>
      <c r="AC143" s="18"/>
      <c r="AD143" s="6" t="str">
        <f>IF(AC143="","",AC143*2)</f>
        <v/>
      </c>
      <c r="AE143" s="18"/>
      <c r="AF143" s="6" t="str">
        <f>IF(AE143="","",AE143*2)</f>
        <v/>
      </c>
      <c r="AG143" s="18"/>
      <c r="AH143" s="6" t="str">
        <f>IF(AG143="","",AG143*2)</f>
        <v/>
      </c>
      <c r="AI143" s="18"/>
      <c r="AJ143" s="6" t="str">
        <f>IF(AI143="","",AI143*2)</f>
        <v/>
      </c>
      <c r="AK143" s="18"/>
      <c r="AL143" s="6" t="str">
        <f>IF(AK143="","",AK143*2)</f>
        <v/>
      </c>
      <c r="AM143" s="18"/>
      <c r="AN143" s="6" t="str">
        <f>IF(AM143="","",AM143*2)</f>
        <v/>
      </c>
      <c r="AO143" s="18"/>
      <c r="AP143" s="6" t="str">
        <f>IF(AO143="","",AO143*2)</f>
        <v/>
      </c>
      <c r="AQ143" s="10">
        <f>G143+I143+K143+M143+O143+Q143+S143+U143+W143+Y143+AA143+AC143+AE143+AG143+AI143+AK143+AM143+AO143</f>
        <v>1</v>
      </c>
    </row>
    <row r="144" spans="1:43" ht="33.75" customHeight="1">
      <c r="A144" s="19" t="s">
        <v>325</v>
      </c>
      <c r="B144" s="20" t="s">
        <v>386</v>
      </c>
      <c r="C144" s="20" t="s">
        <v>387</v>
      </c>
      <c r="D144" s="9" t="s">
        <v>156</v>
      </c>
      <c r="E144" s="9" t="s">
        <v>31</v>
      </c>
      <c r="F144" s="8" t="str">
        <f>IFERROR(IF(OR(D144="Adicionar",D144="Digite/Selecione o bairro"),"",VLOOKUP(D144,Gabarito!$A$1:$B$1006,2,0)),"Consulte a aba Gabarito")</f>
        <v>Oeste</v>
      </c>
      <c r="G144" s="7"/>
      <c r="H144" s="6" t="str">
        <f>IF(G144="","",G144*2)</f>
        <v/>
      </c>
      <c r="I144" s="7"/>
      <c r="J144" s="6" t="str">
        <f>IF(I144="","",I144*2)</f>
        <v/>
      </c>
      <c r="K144" s="7">
        <v>3</v>
      </c>
      <c r="L144" s="6">
        <f>IF(K144="","",K144*2)</f>
        <v>6</v>
      </c>
      <c r="M144" s="7"/>
      <c r="N144" s="6" t="str">
        <f>IF(M144="","",M144*2)</f>
        <v/>
      </c>
      <c r="O144" s="7"/>
      <c r="P144" s="6" t="str">
        <f>IF(O144="","",O144*2)</f>
        <v/>
      </c>
      <c r="Q144" s="7"/>
      <c r="R144" s="6" t="str">
        <f>IF(Q144="","",Q144*2)</f>
        <v/>
      </c>
      <c r="S144" s="7"/>
      <c r="T144" s="6" t="str">
        <f>IF(S144="","",S144*2)</f>
        <v/>
      </c>
      <c r="U144" s="7"/>
      <c r="V144" s="6" t="str">
        <f>IF(U144="","",U144*2)</f>
        <v/>
      </c>
      <c r="W144" s="7"/>
      <c r="X144" s="6" t="str">
        <f>IF(W144="","",W144*2)</f>
        <v/>
      </c>
      <c r="Y144" s="7"/>
      <c r="Z144" s="6" t="str">
        <f>IF(Y144="","",Y144*2)</f>
        <v/>
      </c>
      <c r="AA144" s="7"/>
      <c r="AB144" s="6" t="str">
        <f>IF(AA144="","",AA144*2)</f>
        <v/>
      </c>
      <c r="AC144" s="7"/>
      <c r="AD144" s="6" t="str">
        <f>IF(AC144="","",AC144*2)</f>
        <v/>
      </c>
      <c r="AE144" s="7"/>
      <c r="AF144" s="6" t="str">
        <f>IF(AE144="","",AE144*2)</f>
        <v/>
      </c>
      <c r="AG144" s="7"/>
      <c r="AH144" s="6" t="str">
        <f>IF(AG144="","",AG144*2)</f>
        <v/>
      </c>
      <c r="AI144" s="7"/>
      <c r="AJ144" s="6" t="str">
        <f>IF(AI144="","",AI144*2)</f>
        <v/>
      </c>
      <c r="AK144" s="7"/>
      <c r="AL144" s="6" t="str">
        <f>IF(AK144="","",AK144*2)</f>
        <v/>
      </c>
      <c r="AM144" s="7"/>
      <c r="AN144" s="6" t="str">
        <f>IF(AM144="","",AM144*2)</f>
        <v/>
      </c>
      <c r="AO144" s="7"/>
      <c r="AP144" s="6" t="str">
        <f>IF(AO144="","",AO144*2)</f>
        <v/>
      </c>
      <c r="AQ144" s="10">
        <f>G144+I144+K144+M144+O144+Q144+S144+U144+W144+Y144+AA144+AC144+AE144+AG144+AI144+AK144+AM144+AO144</f>
        <v>3</v>
      </c>
    </row>
    <row r="145" spans="1:43" ht="33.75" customHeight="1">
      <c r="A145" s="19" t="s">
        <v>388</v>
      </c>
      <c r="B145" s="20" t="s">
        <v>389</v>
      </c>
      <c r="C145" s="20" t="s">
        <v>390</v>
      </c>
      <c r="D145" s="9" t="s">
        <v>277</v>
      </c>
      <c r="E145" s="9" t="s">
        <v>31</v>
      </c>
      <c r="F145" s="8" t="str">
        <f>IFERROR(IF(OR(D145="Adicionar",D145="Digite/Selecione o bairro"),"",VLOOKUP(D145,Gabarito!$A$1:$B$1006,2,0)),"Consulte a aba Gabarito")</f>
        <v>Oeste</v>
      </c>
      <c r="G145" s="7"/>
      <c r="H145" s="6" t="str">
        <f>IF(G145="","",G145*2)</f>
        <v/>
      </c>
      <c r="I145" s="7"/>
      <c r="J145" s="6" t="str">
        <f>IF(I145="","",I145*2)</f>
        <v/>
      </c>
      <c r="K145" s="7">
        <v>6</v>
      </c>
      <c r="L145" s="6">
        <f>IF(K145="","",K145*2)</f>
        <v>12</v>
      </c>
      <c r="M145" s="7"/>
      <c r="N145" s="6" t="str">
        <f>IF(M145="","",M145*2)</f>
        <v/>
      </c>
      <c r="O145" s="7"/>
      <c r="P145" s="6" t="str">
        <f>IF(O145="","",O145*2)</f>
        <v/>
      </c>
      <c r="Q145" s="7"/>
      <c r="R145" s="6" t="str">
        <f>IF(Q145="","",Q145*2)</f>
        <v/>
      </c>
      <c r="S145" s="7"/>
      <c r="T145" s="6" t="str">
        <f>IF(S145="","",S145*2)</f>
        <v/>
      </c>
      <c r="U145" s="7"/>
      <c r="V145" s="6" t="str">
        <f>IF(U145="","",U145*2)</f>
        <v/>
      </c>
      <c r="W145" s="7"/>
      <c r="X145" s="6" t="str">
        <f>IF(W145="","",W145*2)</f>
        <v/>
      </c>
      <c r="Y145" s="7"/>
      <c r="Z145" s="6" t="str">
        <f>IF(Y145="","",Y145*2)</f>
        <v/>
      </c>
      <c r="AA145" s="7"/>
      <c r="AB145" s="6" t="str">
        <f>IF(AA145="","",AA145*2)</f>
        <v/>
      </c>
      <c r="AC145" s="7"/>
      <c r="AD145" s="6" t="str">
        <f>IF(AC145="","",AC145*2)</f>
        <v/>
      </c>
      <c r="AE145" s="7"/>
      <c r="AF145" s="6" t="str">
        <f>IF(AE145="","",AE145*2)</f>
        <v/>
      </c>
      <c r="AG145" s="7"/>
      <c r="AH145" s="6" t="str">
        <f>IF(AG145="","",AG145*2)</f>
        <v/>
      </c>
      <c r="AI145" s="7"/>
      <c r="AJ145" s="6" t="str">
        <f>IF(AI145="","",AI145*2)</f>
        <v/>
      </c>
      <c r="AK145" s="7"/>
      <c r="AL145" s="6" t="str">
        <f>IF(AK145="","",AK145*2)</f>
        <v/>
      </c>
      <c r="AM145" s="7"/>
      <c r="AN145" s="6" t="str">
        <f>IF(AM145="","",AM145*2)</f>
        <v/>
      </c>
      <c r="AO145" s="7"/>
      <c r="AP145" s="6" t="str">
        <f>IF(AO145="","",AO145*2)</f>
        <v/>
      </c>
      <c r="AQ145" s="10">
        <f>G145+I145+K145+M145+O145+Q145+S145+U145+W145+Y145+AA145+AC145+AE145+AG145+AI145+AK145+AM145+AO145</f>
        <v>6</v>
      </c>
    </row>
    <row r="146" spans="1:43" ht="33.75" customHeight="1">
      <c r="A146" s="19" t="s">
        <v>388</v>
      </c>
      <c r="B146" s="20" t="s">
        <v>391</v>
      </c>
      <c r="C146" s="20" t="s">
        <v>392</v>
      </c>
      <c r="D146" s="9" t="s">
        <v>223</v>
      </c>
      <c r="E146" s="9" t="s">
        <v>31</v>
      </c>
      <c r="F146" s="8" t="str">
        <f>IFERROR(IF(OR(D146="Adicionar",D146="Digite/Selecione o bairro"),"",VLOOKUP(D146,Gabarito!$A$1:$B$1006,2,0)),"Consulte a aba Gabarito")</f>
        <v>Oeste</v>
      </c>
      <c r="G146" s="7"/>
      <c r="H146" s="6" t="str">
        <f>IF(G146="","",G146*2)</f>
        <v/>
      </c>
      <c r="I146" s="7">
        <v>2</v>
      </c>
      <c r="J146" s="6">
        <f>IF(I146="","",I146*2)</f>
        <v>4</v>
      </c>
      <c r="K146" s="7"/>
      <c r="L146" s="6" t="str">
        <f>IF(K146="","",K146*2)</f>
        <v/>
      </c>
      <c r="M146" s="7"/>
      <c r="N146" s="6" t="str">
        <f>IF(M146="","",M146*2)</f>
        <v/>
      </c>
      <c r="O146" s="7"/>
      <c r="P146" s="6" t="str">
        <f>IF(O146="","",O146*2)</f>
        <v/>
      </c>
      <c r="Q146" s="7"/>
      <c r="R146" s="6" t="str">
        <f>IF(Q146="","",Q146*2)</f>
        <v/>
      </c>
      <c r="S146" s="7"/>
      <c r="T146" s="6" t="str">
        <f>IF(S146="","",S146*2)</f>
        <v/>
      </c>
      <c r="U146" s="7"/>
      <c r="V146" s="6" t="str">
        <f>IF(U146="","",U146*2)</f>
        <v/>
      </c>
      <c r="W146" s="7"/>
      <c r="X146" s="6" t="str">
        <f>IF(W146="","",W146*2)</f>
        <v/>
      </c>
      <c r="Y146" s="7"/>
      <c r="Z146" s="6" t="str">
        <f>IF(Y146="","",Y146*2)</f>
        <v/>
      </c>
      <c r="AA146" s="7"/>
      <c r="AB146" s="6" t="str">
        <f>IF(AA146="","",AA146*2)</f>
        <v/>
      </c>
      <c r="AC146" s="7"/>
      <c r="AD146" s="6" t="str">
        <f>IF(AC146="","",AC146*2)</f>
        <v/>
      </c>
      <c r="AE146" s="7"/>
      <c r="AF146" s="6" t="str">
        <f>IF(AE146="","",AE146*2)</f>
        <v/>
      </c>
      <c r="AG146" s="7"/>
      <c r="AH146" s="6" t="str">
        <f>IF(AG146="","",AG146*2)</f>
        <v/>
      </c>
      <c r="AI146" s="7"/>
      <c r="AJ146" s="6" t="str">
        <f>IF(AI146="","",AI146*2)</f>
        <v/>
      </c>
      <c r="AK146" s="7"/>
      <c r="AL146" s="6" t="str">
        <f>IF(AK146="","",AK146*2)</f>
        <v/>
      </c>
      <c r="AM146" s="7"/>
      <c r="AN146" s="6" t="str">
        <f>IF(AM146="","",AM146*2)</f>
        <v/>
      </c>
      <c r="AO146" s="7"/>
      <c r="AP146" s="6" t="str">
        <f>IF(AO146="","",AO146*2)</f>
        <v/>
      </c>
      <c r="AQ146" s="10">
        <f>G146+I146+K146+M146+O146+Q146+S146+U146+W146+Y146+AA146+AC146+AE146+AG146+AI146+AK146+AM146+AO146</f>
        <v>2</v>
      </c>
    </row>
    <row r="147" spans="1:43" ht="33.75" customHeight="1">
      <c r="A147" s="19" t="s">
        <v>388</v>
      </c>
      <c r="B147" s="20" t="s">
        <v>393</v>
      </c>
      <c r="C147" s="20" t="s">
        <v>394</v>
      </c>
      <c r="D147" s="9" t="s">
        <v>395</v>
      </c>
      <c r="E147" s="9" t="s">
        <v>31</v>
      </c>
      <c r="F147" s="8" t="str">
        <f>IFERROR(IF(OR(D147="Adicionar",D147="Digite/Selecione o bairro"),"",VLOOKUP(D147,Gabarito!$A$1:$B$1006,2,0)),"Consulte a aba Gabarito")</f>
        <v>Oeste</v>
      </c>
      <c r="G147" s="7"/>
      <c r="H147" s="6" t="str">
        <f>IF(G147="","",G147*2)</f>
        <v/>
      </c>
      <c r="I147" s="7"/>
      <c r="J147" s="6" t="str">
        <f>IF(I147="","",I147*2)</f>
        <v/>
      </c>
      <c r="K147" s="7">
        <v>3</v>
      </c>
      <c r="L147" s="6">
        <f>IF(K147="","",K147*2)</f>
        <v>6</v>
      </c>
      <c r="M147" s="7"/>
      <c r="N147" s="6" t="str">
        <f>IF(M147="","",M147*2)</f>
        <v/>
      </c>
      <c r="O147" s="7"/>
      <c r="P147" s="6" t="str">
        <f>IF(O147="","",O147*2)</f>
        <v/>
      </c>
      <c r="Q147" s="7"/>
      <c r="R147" s="6" t="str">
        <f>IF(Q147="","",Q147*2)</f>
        <v/>
      </c>
      <c r="S147" s="7"/>
      <c r="T147" s="6" t="str">
        <f>IF(S147="","",S147*2)</f>
        <v/>
      </c>
      <c r="U147" s="7"/>
      <c r="V147" s="6" t="str">
        <f>IF(U147="","",U147*2)</f>
        <v/>
      </c>
      <c r="W147" s="7"/>
      <c r="X147" s="6" t="str">
        <f>IF(W147="","",W147*2)</f>
        <v/>
      </c>
      <c r="Y147" s="7"/>
      <c r="Z147" s="6" t="str">
        <f>IF(Y147="","",Y147*2)</f>
        <v/>
      </c>
      <c r="AA147" s="7"/>
      <c r="AB147" s="6" t="str">
        <f>IF(AA147="","",AA147*2)</f>
        <v/>
      </c>
      <c r="AC147" s="7"/>
      <c r="AD147" s="6" t="str">
        <f>IF(AC147="","",AC147*2)</f>
        <v/>
      </c>
      <c r="AE147" s="7"/>
      <c r="AF147" s="6" t="str">
        <f>IF(AE147="","",AE147*2)</f>
        <v/>
      </c>
      <c r="AG147" s="7"/>
      <c r="AH147" s="6" t="str">
        <f>IF(AG147="","",AG147*2)</f>
        <v/>
      </c>
      <c r="AI147" s="7"/>
      <c r="AJ147" s="6" t="str">
        <f>IF(AI147="","",AI147*2)</f>
        <v/>
      </c>
      <c r="AK147" s="7"/>
      <c r="AL147" s="6" t="str">
        <f>IF(AK147="","",AK147*2)</f>
        <v/>
      </c>
      <c r="AM147" s="7"/>
      <c r="AN147" s="6" t="str">
        <f>IF(AM147="","",AM147*2)</f>
        <v/>
      </c>
      <c r="AO147" s="7"/>
      <c r="AP147" s="6" t="str">
        <f>IF(AO147="","",AO147*2)</f>
        <v/>
      </c>
      <c r="AQ147" s="10">
        <f>G147+I147+K147+M147+O147+Q147+S147+U147+W147+Y147+AA147+AC147+AE147+AG147+AI147+AK147+AM147+AO147</f>
        <v>3</v>
      </c>
    </row>
    <row r="148" spans="1:43" ht="33.75" customHeight="1">
      <c r="A148" s="19" t="s">
        <v>396</v>
      </c>
      <c r="B148" s="20" t="s">
        <v>397</v>
      </c>
      <c r="C148" s="20" t="s">
        <v>398</v>
      </c>
      <c r="D148" s="9" t="s">
        <v>399</v>
      </c>
      <c r="E148" s="9" t="s">
        <v>31</v>
      </c>
      <c r="F148" s="8" t="str">
        <f>IFERROR(IF(OR(D148="Adicionar",D148="Digite/Selecione o bairro"),"",VLOOKUP(D148,Gabarito!$A$1:$B$1006,2,0)),"Consulte a aba Gabarito")</f>
        <v>Oeste</v>
      </c>
      <c r="G148" s="7"/>
      <c r="H148" s="6" t="str">
        <f>IF(G148="","",G148*2)</f>
        <v/>
      </c>
      <c r="I148" s="7">
        <v>4</v>
      </c>
      <c r="J148" s="6">
        <f>IF(I148="","",I148*2)</f>
        <v>8</v>
      </c>
      <c r="K148" s="7">
        <v>10</v>
      </c>
      <c r="L148" s="6">
        <f>IF(K148="","",K148*2)</f>
        <v>20</v>
      </c>
      <c r="M148" s="7"/>
      <c r="N148" s="6" t="str">
        <f>IF(M148="","",M148*2)</f>
        <v/>
      </c>
      <c r="O148" s="7"/>
      <c r="P148" s="6" t="str">
        <f>IF(O148="","",O148*2)</f>
        <v/>
      </c>
      <c r="Q148" s="7"/>
      <c r="R148" s="6" t="str">
        <f>IF(Q148="","",Q148*2)</f>
        <v/>
      </c>
      <c r="S148" s="7"/>
      <c r="T148" s="6" t="str">
        <f>IF(S148="","",S148*2)</f>
        <v/>
      </c>
      <c r="U148" s="7"/>
      <c r="V148" s="6" t="str">
        <f>IF(U148="","",U148*2)</f>
        <v/>
      </c>
      <c r="W148" s="7"/>
      <c r="X148" s="6" t="str">
        <f>IF(W148="","",W148*2)</f>
        <v/>
      </c>
      <c r="Y148" s="7"/>
      <c r="Z148" s="6" t="str">
        <f>IF(Y148="","",Y148*2)</f>
        <v/>
      </c>
      <c r="AA148" s="7"/>
      <c r="AB148" s="6" t="str">
        <f>IF(AA148="","",AA148*2)</f>
        <v/>
      </c>
      <c r="AC148" s="7"/>
      <c r="AD148" s="6" t="str">
        <f>IF(AC148="","",AC148*2)</f>
        <v/>
      </c>
      <c r="AE148" s="7"/>
      <c r="AF148" s="6" t="str">
        <f>IF(AE148="","",AE148*2)</f>
        <v/>
      </c>
      <c r="AG148" s="7"/>
      <c r="AH148" s="6" t="str">
        <f>IF(AG148="","",AG148*2)</f>
        <v/>
      </c>
      <c r="AI148" s="7"/>
      <c r="AJ148" s="6" t="str">
        <f>IF(AI148="","",AI148*2)</f>
        <v/>
      </c>
      <c r="AK148" s="7"/>
      <c r="AL148" s="6" t="str">
        <f>IF(AK148="","",AK148*2)</f>
        <v/>
      </c>
      <c r="AM148" s="7"/>
      <c r="AN148" s="6" t="str">
        <f>IF(AM148="","",AM148*2)</f>
        <v/>
      </c>
      <c r="AO148" s="7"/>
      <c r="AP148" s="6" t="str">
        <f>IF(AO148="","",AO148*2)</f>
        <v/>
      </c>
      <c r="AQ148" s="10">
        <f>G148+I148+K148+M148+O148+Q148+S148+U148+W148+Y148+AA148+AC148+AE148+AG148+AI148+AK148+AM148+AO148</f>
        <v>14</v>
      </c>
    </row>
    <row r="149" spans="1:43" ht="33.75" customHeight="1">
      <c r="A149" s="19" t="s">
        <v>396</v>
      </c>
      <c r="B149" s="19" t="s">
        <v>400</v>
      </c>
      <c r="C149" s="20" t="s">
        <v>401</v>
      </c>
      <c r="D149" s="9" t="s">
        <v>311</v>
      </c>
      <c r="E149" s="9" t="s">
        <v>31</v>
      </c>
      <c r="F149" s="8" t="str">
        <f>IFERROR(IF(OR(D149="Adicionar",D149="Digite/Selecione o bairro"),"",VLOOKUP(D149,Gabarito!$A$1:$B$1006,2,0)),"Consulte a aba Gabarito")</f>
        <v>Oeste</v>
      </c>
      <c r="G149" s="7"/>
      <c r="H149" s="6" t="str">
        <f>IF(G149="","",G149*2)</f>
        <v/>
      </c>
      <c r="I149" s="7"/>
      <c r="J149" s="6" t="str">
        <f>IF(I149="","",I149*2)</f>
        <v/>
      </c>
      <c r="K149" s="7">
        <v>4</v>
      </c>
      <c r="L149" s="6">
        <f>IF(K149="","",K149*2)</f>
        <v>8</v>
      </c>
      <c r="M149" s="7"/>
      <c r="N149" s="6" t="str">
        <f>IF(M149="","",M149*2)</f>
        <v/>
      </c>
      <c r="O149" s="7"/>
      <c r="P149" s="6" t="str">
        <f>IF(O149="","",O149*2)</f>
        <v/>
      </c>
      <c r="Q149" s="7"/>
      <c r="R149" s="6" t="str">
        <f>IF(Q149="","",Q149*2)</f>
        <v/>
      </c>
      <c r="S149" s="7"/>
      <c r="T149" s="6" t="str">
        <f>IF(S149="","",S149*2)</f>
        <v/>
      </c>
      <c r="U149" s="7"/>
      <c r="V149" s="6" t="str">
        <f>IF(U149="","",U149*2)</f>
        <v/>
      </c>
      <c r="W149" s="7"/>
      <c r="X149" s="6" t="str">
        <f>IF(W149="","",W149*2)</f>
        <v/>
      </c>
      <c r="Y149" s="7"/>
      <c r="Z149" s="6" t="str">
        <f>IF(Y149="","",Y149*2)</f>
        <v/>
      </c>
      <c r="AA149" s="7"/>
      <c r="AB149" s="6" t="str">
        <f>IF(AA149="","",AA149*2)</f>
        <v/>
      </c>
      <c r="AC149" s="7"/>
      <c r="AD149" s="6" t="str">
        <f>IF(AC149="","",AC149*2)</f>
        <v/>
      </c>
      <c r="AE149" s="7"/>
      <c r="AF149" s="6" t="str">
        <f>IF(AE149="","",AE149*2)</f>
        <v/>
      </c>
      <c r="AG149" s="7"/>
      <c r="AH149" s="6" t="str">
        <f>IF(AG149="","",AG149*2)</f>
        <v/>
      </c>
      <c r="AI149" s="7"/>
      <c r="AJ149" s="6" t="str">
        <f>IF(AI149="","",AI149*2)</f>
        <v/>
      </c>
      <c r="AK149" s="7"/>
      <c r="AL149" s="6" t="str">
        <f>IF(AK149="","",AK149*2)</f>
        <v/>
      </c>
      <c r="AM149" s="7"/>
      <c r="AN149" s="6" t="str">
        <f>IF(AM149="","",AM149*2)</f>
        <v/>
      </c>
      <c r="AO149" s="7"/>
      <c r="AP149" s="6" t="str">
        <f>IF(AO149="","",AO149*2)</f>
        <v/>
      </c>
      <c r="AQ149" s="10">
        <f>G149+I149+K149+M149+O149+Q149+S149+U149+W149+Y149+AA149+AC149+AE149+AG149+AI149+AK149+AM149+AO149</f>
        <v>4</v>
      </c>
    </row>
    <row r="150" spans="1:43" ht="33.75" customHeight="1">
      <c r="A150" s="19" t="s">
        <v>396</v>
      </c>
      <c r="B150" s="20" t="s">
        <v>402</v>
      </c>
      <c r="C150" s="20" t="s">
        <v>403</v>
      </c>
      <c r="D150" s="9" t="s">
        <v>404</v>
      </c>
      <c r="E150" s="9" t="s">
        <v>31</v>
      </c>
      <c r="F150" s="8" t="str">
        <f>IFERROR(IF(OR(D150="Adicionar",D150="Digite/Selecione o bairro"),"",VLOOKUP(D150,Gabarito!$A$1:$B$1006,2,0)),"Consulte a aba Gabarito")</f>
        <v>Oeste</v>
      </c>
      <c r="G150" s="7"/>
      <c r="H150" s="6" t="str">
        <f>IF(G150="","",G150*2)</f>
        <v/>
      </c>
      <c r="I150" s="7">
        <v>4</v>
      </c>
      <c r="J150" s="6">
        <f>IF(I150="","",I150*2)</f>
        <v>8</v>
      </c>
      <c r="K150" s="7">
        <v>15</v>
      </c>
      <c r="L150" s="6">
        <f>IF(K150="","",K150*2)</f>
        <v>30</v>
      </c>
      <c r="M150" s="7"/>
      <c r="N150" s="6" t="str">
        <f>IF(M150="","",M150*2)</f>
        <v/>
      </c>
      <c r="O150" s="7"/>
      <c r="P150" s="6" t="str">
        <f>IF(O150="","",O150*2)</f>
        <v/>
      </c>
      <c r="Q150" s="7"/>
      <c r="R150" s="6" t="str">
        <f>IF(Q150="","",Q150*2)</f>
        <v/>
      </c>
      <c r="S150" s="7"/>
      <c r="T150" s="6" t="str">
        <f>IF(S150="","",S150*2)</f>
        <v/>
      </c>
      <c r="U150" s="7"/>
      <c r="V150" s="6" t="str">
        <f>IF(U150="","",U150*2)</f>
        <v/>
      </c>
      <c r="W150" s="7"/>
      <c r="X150" s="6" t="str">
        <f>IF(W150="","",W150*2)</f>
        <v/>
      </c>
      <c r="Y150" s="7"/>
      <c r="Z150" s="6" t="str">
        <f>IF(Y150="","",Y150*2)</f>
        <v/>
      </c>
      <c r="AA150" s="7"/>
      <c r="AB150" s="6" t="str">
        <f>IF(AA150="","",AA150*2)</f>
        <v/>
      </c>
      <c r="AC150" s="7"/>
      <c r="AD150" s="6" t="str">
        <f>IF(AC150="","",AC150*2)</f>
        <v/>
      </c>
      <c r="AE150" s="7"/>
      <c r="AF150" s="6" t="str">
        <f>IF(AE150="","",AE150*2)</f>
        <v/>
      </c>
      <c r="AG150" s="7"/>
      <c r="AH150" s="6" t="str">
        <f>IF(AG150="","",AG150*2)</f>
        <v/>
      </c>
      <c r="AI150" s="7"/>
      <c r="AJ150" s="6" t="str">
        <f>IF(AI150="","",AI150*2)</f>
        <v/>
      </c>
      <c r="AK150" s="7"/>
      <c r="AL150" s="6" t="str">
        <f>IF(AK150="","",AK150*2)</f>
        <v/>
      </c>
      <c r="AM150" s="7"/>
      <c r="AN150" s="6" t="str">
        <f>IF(AM150="","",AM150*2)</f>
        <v/>
      </c>
      <c r="AO150" s="7"/>
      <c r="AP150" s="6" t="str">
        <f>IF(AO150="","",AO150*2)</f>
        <v/>
      </c>
      <c r="AQ150" s="10">
        <f>G150+I150+K150+M150+O150+Q150+S150+U150+W150+Y150+AA150+AC150+AE150+AG150+AI150+AK150+AM150+AO150</f>
        <v>19</v>
      </c>
    </row>
    <row r="151" spans="1:43" ht="33.75" customHeight="1">
      <c r="A151" s="19" t="s">
        <v>405</v>
      </c>
      <c r="B151" s="20" t="s">
        <v>406</v>
      </c>
      <c r="C151" s="20" t="s">
        <v>407</v>
      </c>
      <c r="D151" s="9" t="s">
        <v>69</v>
      </c>
      <c r="E151" s="9" t="s">
        <v>31</v>
      </c>
      <c r="F151" s="8" t="str">
        <f>IFERROR(IF(OR(D151="Adicionar",D151="Digite/Selecione o bairro"),"",VLOOKUP(D151,Gabarito!$A$1:$B$1006,2,0)),"Consulte a aba Gabarito")</f>
        <v>Oeste</v>
      </c>
      <c r="G151" s="7"/>
      <c r="H151" s="6" t="str">
        <f>IF(G151="","",G151*2)</f>
        <v/>
      </c>
      <c r="I151" s="7">
        <v>5</v>
      </c>
      <c r="J151" s="6">
        <f>IF(I151="","",I151*2)</f>
        <v>10</v>
      </c>
      <c r="K151" s="7">
        <v>8</v>
      </c>
      <c r="L151" s="6">
        <f>IF(K151="","",K151*2)</f>
        <v>16</v>
      </c>
      <c r="M151" s="7"/>
      <c r="N151" s="6" t="str">
        <f>IF(M151="","",M151*2)</f>
        <v/>
      </c>
      <c r="O151" s="7">
        <v>3</v>
      </c>
      <c r="P151" s="6">
        <f>IF(O151="","",O151*2)</f>
        <v>6</v>
      </c>
      <c r="Q151" s="7"/>
      <c r="R151" s="6" t="str">
        <f>IF(Q151="","",Q151*2)</f>
        <v/>
      </c>
      <c r="S151" s="7"/>
      <c r="T151" s="6" t="str">
        <f>IF(S151="","",S151*2)</f>
        <v/>
      </c>
      <c r="U151" s="7"/>
      <c r="V151" s="6" t="str">
        <f>IF(U151="","",U151*2)</f>
        <v/>
      </c>
      <c r="W151" s="7"/>
      <c r="X151" s="6" t="str">
        <f>IF(W151="","",W151*2)</f>
        <v/>
      </c>
      <c r="Y151" s="7"/>
      <c r="Z151" s="6" t="str">
        <f>IF(Y151="","",Y151*2)</f>
        <v/>
      </c>
      <c r="AA151" s="7">
        <v>1</v>
      </c>
      <c r="AB151" s="6">
        <f>IF(AA151="","",AA151*2)</f>
        <v>2</v>
      </c>
      <c r="AC151" s="7"/>
      <c r="AD151" s="6" t="str">
        <f>IF(AC151="","",AC151*2)</f>
        <v/>
      </c>
      <c r="AE151" s="7"/>
      <c r="AF151" s="6" t="str">
        <f>IF(AE151="","",AE151*2)</f>
        <v/>
      </c>
      <c r="AG151" s="7"/>
      <c r="AH151" s="6" t="str">
        <f>IF(AG151="","",AG151*2)</f>
        <v/>
      </c>
      <c r="AI151" s="7"/>
      <c r="AJ151" s="6" t="str">
        <f>IF(AI151="","",AI151*2)</f>
        <v/>
      </c>
      <c r="AK151" s="7"/>
      <c r="AL151" s="6" t="str">
        <f>IF(AK151="","",AK151*2)</f>
        <v/>
      </c>
      <c r="AM151" s="7"/>
      <c r="AN151" s="6" t="str">
        <f>IF(AM151="","",AM151*2)</f>
        <v/>
      </c>
      <c r="AO151" s="7"/>
      <c r="AP151" s="6" t="str">
        <f>IF(AO151="","",AO151*2)</f>
        <v/>
      </c>
      <c r="AQ151" s="10">
        <f>G151+I151+K151+M151+O151+Q151+S151+U151+W151+Y151+AA151+AC151+AE151+AG151+AI151+AK151+AM151+AO151</f>
        <v>17</v>
      </c>
    </row>
    <row r="152" spans="1:43" ht="33.75" customHeight="1">
      <c r="A152" s="19" t="s">
        <v>408</v>
      </c>
      <c r="B152" s="20" t="s">
        <v>409</v>
      </c>
      <c r="C152" s="20" t="s">
        <v>410</v>
      </c>
      <c r="D152" s="9" t="s">
        <v>411</v>
      </c>
      <c r="E152" s="9" t="s">
        <v>31</v>
      </c>
      <c r="F152" s="8" t="str">
        <f>IFERROR(IF(OR(D152="Adicionar",D152="Digite/Selecione o bairro"),"",VLOOKUP(D152,Gabarito!$A$1:$B$1006,2,0)),"Consulte a aba Gabarito")</f>
        <v>Oeste</v>
      </c>
      <c r="G152" s="7"/>
      <c r="H152" s="6" t="str">
        <f>IF(G152="","",G152*2)</f>
        <v/>
      </c>
      <c r="I152" s="7"/>
      <c r="J152" s="6" t="str">
        <f>IF(I152="","",I152*2)</f>
        <v/>
      </c>
      <c r="K152" s="7">
        <v>2</v>
      </c>
      <c r="L152" s="6">
        <f>IF(K152="","",K152*2)</f>
        <v>4</v>
      </c>
      <c r="M152" s="7"/>
      <c r="N152" s="6" t="str">
        <f>IF(M152="","",M152*2)</f>
        <v/>
      </c>
      <c r="O152" s="7"/>
      <c r="P152" s="6" t="str">
        <f>IF(O152="","",O152*2)</f>
        <v/>
      </c>
      <c r="Q152" s="7"/>
      <c r="R152" s="6" t="str">
        <f>IF(Q152="","",Q152*2)</f>
        <v/>
      </c>
      <c r="S152" s="7"/>
      <c r="T152" s="6" t="str">
        <f>IF(S152="","",S152*2)</f>
        <v/>
      </c>
      <c r="U152" s="7"/>
      <c r="V152" s="6" t="str">
        <f>IF(U152="","",U152*2)</f>
        <v/>
      </c>
      <c r="W152" s="7"/>
      <c r="X152" s="6" t="str">
        <f>IF(W152="","",W152*2)</f>
        <v/>
      </c>
      <c r="Y152" s="7"/>
      <c r="Z152" s="6" t="str">
        <f>IF(Y152="","",Y152*2)</f>
        <v/>
      </c>
      <c r="AA152" s="7"/>
      <c r="AB152" s="6" t="str">
        <f>IF(AA152="","",AA152*2)</f>
        <v/>
      </c>
      <c r="AC152" s="7"/>
      <c r="AD152" s="6" t="str">
        <f>IF(AC152="","",AC152*2)</f>
        <v/>
      </c>
      <c r="AE152" s="7"/>
      <c r="AF152" s="6" t="str">
        <f>IF(AE152="","",AE152*2)</f>
        <v/>
      </c>
      <c r="AG152" s="7"/>
      <c r="AH152" s="6" t="str">
        <f>IF(AG152="","",AG152*2)</f>
        <v/>
      </c>
      <c r="AI152" s="7"/>
      <c r="AJ152" s="6" t="str">
        <f>IF(AI152="","",AI152*2)</f>
        <v/>
      </c>
      <c r="AK152" s="7"/>
      <c r="AL152" s="6" t="str">
        <f>IF(AK152="","",AK152*2)</f>
        <v/>
      </c>
      <c r="AM152" s="7"/>
      <c r="AN152" s="6" t="str">
        <f>IF(AM152="","",AM152*2)</f>
        <v/>
      </c>
      <c r="AO152" s="7"/>
      <c r="AP152" s="6" t="str">
        <f>IF(AO152="","",AO152*2)</f>
        <v/>
      </c>
      <c r="AQ152" s="10">
        <f>G152+I152+K152+M152+O152+Q152+S152+U152+W152+Y152+AA152+AC152+AE152+AG152+AI152+AK152+AM152+AO152</f>
        <v>2</v>
      </c>
    </row>
    <row r="153" spans="1:43" ht="33.75" customHeight="1">
      <c r="A153" s="19" t="s">
        <v>408</v>
      </c>
      <c r="B153" s="20" t="s">
        <v>412</v>
      </c>
      <c r="C153" s="20" t="s">
        <v>413</v>
      </c>
      <c r="D153" s="9" t="s">
        <v>414</v>
      </c>
      <c r="E153" s="9" t="s">
        <v>31</v>
      </c>
      <c r="F153" s="8" t="str">
        <f>IFERROR(IF(OR(D153="Adicionar",D153="Digite/Selecione o bairro"),"",VLOOKUP(D153,Gabarito!$A$1:$B$1006,2,0)),"Consulte a aba Gabarito")</f>
        <v>Oeste</v>
      </c>
      <c r="G153" s="7"/>
      <c r="H153" s="6" t="str">
        <f>IF(G153="","",G153*2)</f>
        <v/>
      </c>
      <c r="I153" s="7"/>
      <c r="J153" s="6" t="str">
        <f>IF(I153="","",I153*2)</f>
        <v/>
      </c>
      <c r="K153" s="7">
        <v>12</v>
      </c>
      <c r="L153" s="6">
        <f>IF(K153="","",K153*2)</f>
        <v>24</v>
      </c>
      <c r="M153" s="7">
        <v>1</v>
      </c>
      <c r="N153" s="6">
        <f>IF(M153="","",M153*2)</f>
        <v>2</v>
      </c>
      <c r="O153" s="7"/>
      <c r="P153" s="6" t="str">
        <f>IF(O153="","",O153*2)</f>
        <v/>
      </c>
      <c r="Q153" s="7"/>
      <c r="R153" s="6" t="str">
        <f>IF(Q153="","",Q153*2)</f>
        <v/>
      </c>
      <c r="S153" s="7"/>
      <c r="T153" s="6" t="str">
        <f>IF(S153="","",S153*2)</f>
        <v/>
      </c>
      <c r="U153" s="7">
        <v>2</v>
      </c>
      <c r="V153" s="6">
        <f>IF(U153="","",U153*2)</f>
        <v>4</v>
      </c>
      <c r="W153" s="7"/>
      <c r="X153" s="6" t="str">
        <f>IF(W153="","",W153*2)</f>
        <v/>
      </c>
      <c r="Y153" s="7"/>
      <c r="Z153" s="6" t="str">
        <f>IF(Y153="","",Y153*2)</f>
        <v/>
      </c>
      <c r="AA153" s="7">
        <v>1</v>
      </c>
      <c r="AB153" s="6">
        <f>IF(AA153="","",AA153*2)</f>
        <v>2</v>
      </c>
      <c r="AC153" s="7"/>
      <c r="AD153" s="6" t="str">
        <f>IF(AC153="","",AC153*2)</f>
        <v/>
      </c>
      <c r="AE153" s="7"/>
      <c r="AF153" s="6" t="str">
        <f>IF(AE153="","",AE153*2)</f>
        <v/>
      </c>
      <c r="AG153" s="7"/>
      <c r="AH153" s="6" t="str">
        <f>IF(AG153="","",AG153*2)</f>
        <v/>
      </c>
      <c r="AI153" s="7"/>
      <c r="AJ153" s="6" t="str">
        <f>IF(AI153="","",AI153*2)</f>
        <v/>
      </c>
      <c r="AK153" s="7"/>
      <c r="AL153" s="6" t="str">
        <f>IF(AK153="","",AK153*2)</f>
        <v/>
      </c>
      <c r="AM153" s="7"/>
      <c r="AN153" s="6" t="str">
        <f>IF(AM153="","",AM153*2)</f>
        <v/>
      </c>
      <c r="AO153" s="7"/>
      <c r="AP153" s="6" t="str">
        <f>IF(AO153="","",AO153*2)</f>
        <v/>
      </c>
      <c r="AQ153" s="10">
        <f>G153+I153+K153+M153+O153+Q153+S153+U153+W153+Y153+AA153+AC153+AE153+AG153+AI153+AK153+AM153+AO153</f>
        <v>16</v>
      </c>
    </row>
    <row r="154" spans="1:43" ht="33.75" customHeight="1">
      <c r="A154" s="19" t="s">
        <v>408</v>
      </c>
      <c r="B154" s="20" t="s">
        <v>415</v>
      </c>
      <c r="C154" s="20" t="s">
        <v>416</v>
      </c>
      <c r="D154" s="9" t="s">
        <v>115</v>
      </c>
      <c r="E154" s="9" t="s">
        <v>31</v>
      </c>
      <c r="F154" s="8" t="str">
        <f>IFERROR(IF(OR(D154="Adicionar",D154="Digite/Selecione o bairro"),"",VLOOKUP(D154,Gabarito!$A$1:$B$1006,2,0)),"Consulte a aba Gabarito")</f>
        <v>Oeste</v>
      </c>
      <c r="G154" s="7"/>
      <c r="H154" s="6" t="str">
        <f>IF(G154="","",G154*2)</f>
        <v/>
      </c>
      <c r="I154" s="7"/>
      <c r="J154" s="6" t="str">
        <f>IF(I154="","",I154*2)</f>
        <v/>
      </c>
      <c r="K154" s="7">
        <v>2</v>
      </c>
      <c r="L154" s="6">
        <f>IF(K154="","",K154*2)</f>
        <v>4</v>
      </c>
      <c r="M154" s="7"/>
      <c r="N154" s="6" t="str">
        <f>IF(M154="","",M154*2)</f>
        <v/>
      </c>
      <c r="O154" s="7"/>
      <c r="P154" s="6" t="str">
        <f>IF(O154="","",O154*2)</f>
        <v/>
      </c>
      <c r="Q154" s="7"/>
      <c r="R154" s="6" t="str">
        <f>IF(Q154="","",Q154*2)</f>
        <v/>
      </c>
      <c r="S154" s="7"/>
      <c r="T154" s="6" t="str">
        <f>IF(S154="","",S154*2)</f>
        <v/>
      </c>
      <c r="U154" s="7"/>
      <c r="V154" s="6" t="str">
        <f>IF(U154="","",U154*2)</f>
        <v/>
      </c>
      <c r="W154" s="7"/>
      <c r="X154" s="6" t="str">
        <f>IF(W154="","",W154*2)</f>
        <v/>
      </c>
      <c r="Y154" s="7"/>
      <c r="Z154" s="6" t="str">
        <f>IF(Y154="","",Y154*2)</f>
        <v/>
      </c>
      <c r="AA154" s="7"/>
      <c r="AB154" s="6" t="str">
        <f>IF(AA154="","",AA154*2)</f>
        <v/>
      </c>
      <c r="AC154" s="7"/>
      <c r="AD154" s="6" t="str">
        <f>IF(AC154="","",AC154*2)</f>
        <v/>
      </c>
      <c r="AE154" s="7"/>
      <c r="AF154" s="6" t="str">
        <f>IF(AE154="","",AE154*2)</f>
        <v/>
      </c>
      <c r="AG154" s="7"/>
      <c r="AH154" s="6" t="str">
        <f>IF(AG154="","",AG154*2)</f>
        <v/>
      </c>
      <c r="AI154" s="7"/>
      <c r="AJ154" s="6" t="str">
        <f>IF(AI154="","",AI154*2)</f>
        <v/>
      </c>
      <c r="AK154" s="7"/>
      <c r="AL154" s="6" t="str">
        <f>IF(AK154="","",AK154*2)</f>
        <v/>
      </c>
      <c r="AM154" s="7"/>
      <c r="AN154" s="6" t="str">
        <f>IF(AM154="","",AM154*2)</f>
        <v/>
      </c>
      <c r="AO154" s="7"/>
      <c r="AP154" s="6" t="str">
        <f>IF(AO154="","",AO154*2)</f>
        <v/>
      </c>
      <c r="AQ154" s="10">
        <f>G154+I154+K154+M154+O154+Q154+S154+U154+W154+Y154+AA154+AC154+AE154+AG154+AI154+AK154+AM154+AO154</f>
        <v>2</v>
      </c>
    </row>
    <row r="155" spans="1:43" ht="33.75" customHeight="1">
      <c r="A155" s="19" t="s">
        <v>408</v>
      </c>
      <c r="B155" s="20" t="s">
        <v>417</v>
      </c>
      <c r="C155" s="20" t="s">
        <v>418</v>
      </c>
      <c r="D155" s="9" t="s">
        <v>46</v>
      </c>
      <c r="E155" s="9" t="s">
        <v>31</v>
      </c>
      <c r="F155" s="8" t="str">
        <f>IFERROR(IF(OR(D155="Adicionar",D155="Digite/Selecione o bairro"),"",VLOOKUP(D155,Gabarito!$A$1:$B$1006,2,0)),"Consulte a aba Gabarito")</f>
        <v>Oeste</v>
      </c>
      <c r="G155" s="7"/>
      <c r="H155" s="6" t="str">
        <f>IF(G155="","",G155*2)</f>
        <v/>
      </c>
      <c r="I155" s="7"/>
      <c r="J155" s="6" t="str">
        <f>IF(I155="","",I155*2)</f>
        <v/>
      </c>
      <c r="K155" s="7">
        <v>1</v>
      </c>
      <c r="L155" s="6">
        <f>IF(K155="","",K155*2)</f>
        <v>2</v>
      </c>
      <c r="M155" s="7"/>
      <c r="N155" s="6" t="str">
        <f>IF(M155="","",M155*2)</f>
        <v/>
      </c>
      <c r="O155" s="7"/>
      <c r="P155" s="6" t="str">
        <f>IF(O155="","",O155*2)</f>
        <v/>
      </c>
      <c r="Q155" s="7"/>
      <c r="R155" s="6" t="str">
        <f>IF(Q155="","",Q155*2)</f>
        <v/>
      </c>
      <c r="S155" s="7"/>
      <c r="T155" s="6" t="str">
        <f>IF(S155="","",S155*2)</f>
        <v/>
      </c>
      <c r="U155" s="7"/>
      <c r="V155" s="6" t="str">
        <f>IF(U155="","",U155*2)</f>
        <v/>
      </c>
      <c r="W155" s="7"/>
      <c r="X155" s="6" t="str">
        <f>IF(W155="","",W155*2)</f>
        <v/>
      </c>
      <c r="Y155" s="7"/>
      <c r="Z155" s="6" t="str">
        <f>IF(Y155="","",Y155*2)</f>
        <v/>
      </c>
      <c r="AA155" s="7"/>
      <c r="AB155" s="6" t="str">
        <f>IF(AA155="","",AA155*2)</f>
        <v/>
      </c>
      <c r="AC155" s="7"/>
      <c r="AD155" s="6" t="str">
        <f>IF(AC155="","",AC155*2)</f>
        <v/>
      </c>
      <c r="AE155" s="7"/>
      <c r="AF155" s="6" t="str">
        <f>IF(AE155="","",AE155*2)</f>
        <v/>
      </c>
      <c r="AG155" s="7"/>
      <c r="AH155" s="6" t="str">
        <f>IF(AG155="","",AG155*2)</f>
        <v/>
      </c>
      <c r="AI155" s="7"/>
      <c r="AJ155" s="6" t="str">
        <f>IF(AI155="","",AI155*2)</f>
        <v/>
      </c>
      <c r="AK155" s="7"/>
      <c r="AL155" s="6" t="str">
        <f>IF(AK155="","",AK155*2)</f>
        <v/>
      </c>
      <c r="AM155" s="7"/>
      <c r="AN155" s="6" t="str">
        <f>IF(AM155="","",AM155*2)</f>
        <v/>
      </c>
      <c r="AO155" s="7"/>
      <c r="AP155" s="6" t="str">
        <f>IF(AO155="","",AO155*2)</f>
        <v/>
      </c>
      <c r="AQ155" s="10">
        <f>G155+I155+K155+M155+O155+Q155+S155+U155+W155+Y155+AA155+AC155+AE155+AG155+AI155+AK155+AM155+AO155</f>
        <v>1</v>
      </c>
    </row>
    <row r="156" spans="1:43" ht="33.75" customHeight="1">
      <c r="A156" s="19" t="s">
        <v>408</v>
      </c>
      <c r="B156" s="20" t="s">
        <v>419</v>
      </c>
      <c r="C156" s="20" t="s">
        <v>420</v>
      </c>
      <c r="D156" s="9" t="s">
        <v>421</v>
      </c>
      <c r="E156" s="9" t="s">
        <v>31</v>
      </c>
      <c r="F156" s="8" t="str">
        <f>IFERROR(IF(OR(D156="Adicionar",D156="Digite/Selecione o bairro"),"",VLOOKUP(D156,Gabarito!$A$1:$B$1006,2,0)),"Consulte a aba Gabarito")</f>
        <v>Oeste</v>
      </c>
      <c r="G156" s="7"/>
      <c r="H156" s="6" t="str">
        <f>IF(G156="","",G156*2)</f>
        <v/>
      </c>
      <c r="I156" s="7"/>
      <c r="J156" s="6" t="str">
        <f>IF(I156="","",I156*2)</f>
        <v/>
      </c>
      <c r="K156" s="7">
        <v>1</v>
      </c>
      <c r="L156" s="6">
        <f>IF(K156="","",K156*2)</f>
        <v>2</v>
      </c>
      <c r="M156" s="7"/>
      <c r="N156" s="6" t="str">
        <f>IF(M156="","",M156*2)</f>
        <v/>
      </c>
      <c r="O156" s="7"/>
      <c r="P156" s="6" t="str">
        <f>IF(O156="","",O156*2)</f>
        <v/>
      </c>
      <c r="Q156" s="7"/>
      <c r="R156" s="6" t="str">
        <f>IF(Q156="","",Q156*2)</f>
        <v/>
      </c>
      <c r="S156" s="7"/>
      <c r="T156" s="6" t="str">
        <f>IF(S156="","",S156*2)</f>
        <v/>
      </c>
      <c r="U156" s="7"/>
      <c r="V156" s="6" t="str">
        <f>IF(U156="","",U156*2)</f>
        <v/>
      </c>
      <c r="W156" s="7"/>
      <c r="X156" s="6" t="str">
        <f>IF(W156="","",W156*2)</f>
        <v/>
      </c>
      <c r="Y156" s="7"/>
      <c r="Z156" s="6" t="str">
        <f>IF(Y156="","",Y156*2)</f>
        <v/>
      </c>
      <c r="AA156" s="7"/>
      <c r="AB156" s="6" t="str">
        <f>IF(AA156="","",AA156*2)</f>
        <v/>
      </c>
      <c r="AC156" s="7"/>
      <c r="AD156" s="6" t="str">
        <f>IF(AC156="","",AC156*2)</f>
        <v/>
      </c>
      <c r="AE156" s="7"/>
      <c r="AF156" s="6" t="str">
        <f>IF(AE156="","",AE156*2)</f>
        <v/>
      </c>
      <c r="AG156" s="7"/>
      <c r="AH156" s="6" t="str">
        <f>IF(AG156="","",AG156*2)</f>
        <v/>
      </c>
      <c r="AI156" s="7"/>
      <c r="AJ156" s="6" t="str">
        <f>IF(AI156="","",AI156*2)</f>
        <v/>
      </c>
      <c r="AK156" s="7"/>
      <c r="AL156" s="6" t="str">
        <f>IF(AK156="","",AK156*2)</f>
        <v/>
      </c>
      <c r="AM156" s="7"/>
      <c r="AN156" s="6" t="str">
        <f>IF(AM156="","",AM156*2)</f>
        <v/>
      </c>
      <c r="AO156" s="7"/>
      <c r="AP156" s="6" t="str">
        <f>IF(AO156="","",AO156*2)</f>
        <v/>
      </c>
      <c r="AQ156" s="10">
        <f>G156+I156+K156+M156+O156+Q156+S156+U156+W156+Y156+AA156+AC156+AE156+AG156+AI156+AK156+AM156+AO156</f>
        <v>1</v>
      </c>
    </row>
    <row r="157" spans="1:43" ht="33.75" customHeight="1">
      <c r="A157" s="19" t="s">
        <v>408</v>
      </c>
      <c r="B157" s="20" t="s">
        <v>422</v>
      </c>
      <c r="C157" s="20" t="s">
        <v>423</v>
      </c>
      <c r="D157" s="9" t="s">
        <v>266</v>
      </c>
      <c r="E157" s="9" t="s">
        <v>31</v>
      </c>
      <c r="F157" s="8" t="str">
        <f>IFERROR(IF(OR(D157="Adicionar",D157="Digite/Selecione o bairro"),"",VLOOKUP(D157,Gabarito!$A$1:$B$1006,2,0)),"Consulte a aba Gabarito")</f>
        <v>Oeste</v>
      </c>
      <c r="G157" s="7"/>
      <c r="H157" s="6" t="str">
        <f>IF(G157="","",G157*2)</f>
        <v/>
      </c>
      <c r="I157" s="7"/>
      <c r="J157" s="6" t="str">
        <f>IF(I157="","",I157*2)</f>
        <v/>
      </c>
      <c r="K157" s="7">
        <v>1</v>
      </c>
      <c r="L157" s="6">
        <f>IF(K157="","",K157*2)</f>
        <v>2</v>
      </c>
      <c r="M157" s="7"/>
      <c r="N157" s="6" t="str">
        <f>IF(M157="","",M157*2)</f>
        <v/>
      </c>
      <c r="O157" s="7"/>
      <c r="P157" s="6" t="str">
        <f>IF(O157="","",O157*2)</f>
        <v/>
      </c>
      <c r="Q157" s="7"/>
      <c r="R157" s="6" t="str">
        <f>IF(Q157="","",Q157*2)</f>
        <v/>
      </c>
      <c r="S157" s="7"/>
      <c r="T157" s="6" t="str">
        <f>IF(S157="","",S157*2)</f>
        <v/>
      </c>
      <c r="U157" s="7"/>
      <c r="V157" s="6" t="str">
        <f>IF(U157="","",U157*2)</f>
        <v/>
      </c>
      <c r="W157" s="7"/>
      <c r="X157" s="6" t="str">
        <f>IF(W157="","",W157*2)</f>
        <v/>
      </c>
      <c r="Y157" s="7"/>
      <c r="Z157" s="6" t="str">
        <f>IF(Y157="","",Y157*2)</f>
        <v/>
      </c>
      <c r="AA157" s="7"/>
      <c r="AB157" s="6" t="str">
        <f>IF(AA157="","",AA157*2)</f>
        <v/>
      </c>
      <c r="AC157" s="7"/>
      <c r="AD157" s="6" t="str">
        <f>IF(AC157="","",AC157*2)</f>
        <v/>
      </c>
      <c r="AE157" s="7"/>
      <c r="AF157" s="6" t="str">
        <f>IF(AE157="","",AE157*2)</f>
        <v/>
      </c>
      <c r="AG157" s="7"/>
      <c r="AH157" s="6" t="str">
        <f>IF(AG157="","",AG157*2)</f>
        <v/>
      </c>
      <c r="AI157" s="7"/>
      <c r="AJ157" s="6" t="str">
        <f>IF(AI157="","",AI157*2)</f>
        <v/>
      </c>
      <c r="AK157" s="7"/>
      <c r="AL157" s="6" t="str">
        <f>IF(AK157="","",AK157*2)</f>
        <v/>
      </c>
      <c r="AM157" s="7"/>
      <c r="AN157" s="6" t="str">
        <f>IF(AM157="","",AM157*2)</f>
        <v/>
      </c>
      <c r="AO157" s="7"/>
      <c r="AP157" s="6" t="str">
        <f>IF(AO157="","",AO157*2)</f>
        <v/>
      </c>
      <c r="AQ157" s="10">
        <f>G157+I157+K157+M157+O157+Q157+S157+U157+W157+Y157+AA157+AC157+AE157+AG157+AI157+AK157+AM157+AO157</f>
        <v>1</v>
      </c>
    </row>
    <row r="158" spans="1:43" ht="33.75" customHeight="1">
      <c r="A158" s="19" t="s">
        <v>408</v>
      </c>
      <c r="B158" s="20" t="s">
        <v>424</v>
      </c>
      <c r="C158" s="20" t="s">
        <v>425</v>
      </c>
      <c r="D158" s="9" t="s">
        <v>426</v>
      </c>
      <c r="E158" s="9" t="s">
        <v>31</v>
      </c>
      <c r="F158" s="8" t="str">
        <f>IFERROR(IF(OR(D158="Adicionar",D158="Digite/Selecione o bairro"),"",VLOOKUP(D158,Gabarito!$A$1:$B$1006,2,0)),"Consulte a aba Gabarito")</f>
        <v>Oeste</v>
      </c>
      <c r="G158" s="7"/>
      <c r="H158" s="6" t="str">
        <f>IF(G158="","",G158*2)</f>
        <v/>
      </c>
      <c r="I158" s="7"/>
      <c r="J158" s="6" t="str">
        <f>IF(I158="","",I158*2)</f>
        <v/>
      </c>
      <c r="K158" s="7">
        <v>2</v>
      </c>
      <c r="L158" s="6">
        <f>IF(K158="","",K158*2)</f>
        <v>4</v>
      </c>
      <c r="M158" s="7"/>
      <c r="N158" s="6" t="str">
        <f>IF(M158="","",M158*2)</f>
        <v/>
      </c>
      <c r="O158" s="7"/>
      <c r="P158" s="6" t="str">
        <f>IF(O158="","",O158*2)</f>
        <v/>
      </c>
      <c r="Q158" s="7"/>
      <c r="R158" s="6" t="str">
        <f>IF(Q158="","",Q158*2)</f>
        <v/>
      </c>
      <c r="S158" s="7"/>
      <c r="T158" s="6" t="str">
        <f>IF(S158="","",S158*2)</f>
        <v/>
      </c>
      <c r="U158" s="7"/>
      <c r="V158" s="6" t="str">
        <f>IF(U158="","",U158*2)</f>
        <v/>
      </c>
      <c r="W158" s="7"/>
      <c r="X158" s="6" t="str">
        <f>IF(W158="","",W158*2)</f>
        <v/>
      </c>
      <c r="Y158" s="7"/>
      <c r="Z158" s="6" t="str">
        <f>IF(Y158="","",Y158*2)</f>
        <v/>
      </c>
      <c r="AA158" s="7"/>
      <c r="AB158" s="6" t="str">
        <f>IF(AA158="","",AA158*2)</f>
        <v/>
      </c>
      <c r="AC158" s="7"/>
      <c r="AD158" s="6" t="str">
        <f>IF(AC158="","",AC158*2)</f>
        <v/>
      </c>
      <c r="AE158" s="7"/>
      <c r="AF158" s="6" t="str">
        <f>IF(AE158="","",AE158*2)</f>
        <v/>
      </c>
      <c r="AG158" s="7"/>
      <c r="AH158" s="6" t="str">
        <f>IF(AG158="","",AG158*2)</f>
        <v/>
      </c>
      <c r="AI158" s="7"/>
      <c r="AJ158" s="6" t="str">
        <f>IF(AI158="","",AI158*2)</f>
        <v/>
      </c>
      <c r="AK158" s="7"/>
      <c r="AL158" s="6" t="str">
        <f>IF(AK158="","",AK158*2)</f>
        <v/>
      </c>
      <c r="AM158" s="7"/>
      <c r="AN158" s="6" t="str">
        <f>IF(AM158="","",AM158*2)</f>
        <v/>
      </c>
      <c r="AO158" s="7"/>
      <c r="AP158" s="6" t="str">
        <f>IF(AO158="","",AO158*2)</f>
        <v/>
      </c>
      <c r="AQ158" s="10">
        <f>G158+I158+K158+M158+O158+Q158+S158+U158+W158+Y158+AA158+AC158+AE158+AG158+AI158+AK158+AM158+AO158</f>
        <v>2</v>
      </c>
    </row>
    <row r="159" spans="1:43" ht="33.75" customHeight="1">
      <c r="A159" s="19" t="s">
        <v>408</v>
      </c>
      <c r="B159" s="20" t="s">
        <v>427</v>
      </c>
      <c r="C159" s="20" t="s">
        <v>428</v>
      </c>
      <c r="D159" s="9" t="s">
        <v>429</v>
      </c>
      <c r="E159" s="9" t="s">
        <v>31</v>
      </c>
      <c r="F159" s="8" t="str">
        <f>IFERROR(IF(OR(D159="Adicionar",D159="Digite/Selecione o bairro"),"",VLOOKUP(D159,Gabarito!$A$1:$B$1006,2,0)),"Consulte a aba Gabarito")</f>
        <v>Oeste</v>
      </c>
      <c r="G159" s="7"/>
      <c r="H159" s="6" t="str">
        <f>IF(G159="","",G159*2)</f>
        <v/>
      </c>
      <c r="I159" s="7"/>
      <c r="J159" s="6" t="str">
        <f>IF(I159="","",I159*2)</f>
        <v/>
      </c>
      <c r="K159" s="7"/>
      <c r="L159" s="6" t="str">
        <f>IF(K159="","",K159*2)</f>
        <v/>
      </c>
      <c r="M159" s="7">
        <v>2</v>
      </c>
      <c r="N159" s="6">
        <f>IF(M159="","",M159*2)</f>
        <v>4</v>
      </c>
      <c r="O159" s="7"/>
      <c r="P159" s="6" t="str">
        <f>IF(O159="","",O159*2)</f>
        <v/>
      </c>
      <c r="Q159" s="7"/>
      <c r="R159" s="6" t="str">
        <f>IF(Q159="","",Q159*2)</f>
        <v/>
      </c>
      <c r="S159" s="7"/>
      <c r="T159" s="6" t="str">
        <f>IF(S159="","",S159*2)</f>
        <v/>
      </c>
      <c r="U159" s="7"/>
      <c r="V159" s="6" t="str">
        <f>IF(U159="","",U159*2)</f>
        <v/>
      </c>
      <c r="W159" s="7"/>
      <c r="X159" s="6" t="str">
        <f>IF(W159="","",W159*2)</f>
        <v/>
      </c>
      <c r="Y159" s="7"/>
      <c r="Z159" s="6" t="str">
        <f>IF(Y159="","",Y159*2)</f>
        <v/>
      </c>
      <c r="AA159" s="7"/>
      <c r="AB159" s="6" t="str">
        <f>IF(AA159="","",AA159*2)</f>
        <v/>
      </c>
      <c r="AC159" s="7"/>
      <c r="AD159" s="6" t="str">
        <f>IF(AC159="","",AC159*2)</f>
        <v/>
      </c>
      <c r="AE159" s="7"/>
      <c r="AF159" s="6" t="str">
        <f>IF(AE159="","",AE159*2)</f>
        <v/>
      </c>
      <c r="AG159" s="7"/>
      <c r="AH159" s="6" t="str">
        <f>IF(AG159="","",AG159*2)</f>
        <v/>
      </c>
      <c r="AI159" s="7"/>
      <c r="AJ159" s="6" t="str">
        <f>IF(AI159="","",AI159*2)</f>
        <v/>
      </c>
      <c r="AK159" s="7"/>
      <c r="AL159" s="6" t="str">
        <f>IF(AK159="","",AK159*2)</f>
        <v/>
      </c>
      <c r="AM159" s="7"/>
      <c r="AN159" s="6" t="str">
        <f>IF(AM159="","",AM159*2)</f>
        <v/>
      </c>
      <c r="AO159" s="7"/>
      <c r="AP159" s="6" t="str">
        <f>IF(AO159="","",AO159*2)</f>
        <v/>
      </c>
      <c r="AQ159" s="10">
        <f>G159+I159+K159+M159+O159+Q159+S159+U159+W159+Y159+AA159+AC159+AE159+AG159+AI159+AK159+AM159+AO159</f>
        <v>2</v>
      </c>
    </row>
    <row r="160" spans="1:43" ht="33.75" customHeight="1">
      <c r="A160" s="19" t="s">
        <v>408</v>
      </c>
      <c r="B160" s="20" t="s">
        <v>430</v>
      </c>
      <c r="C160" s="20" t="s">
        <v>342</v>
      </c>
      <c r="D160" s="9" t="s">
        <v>223</v>
      </c>
      <c r="E160" s="9" t="s">
        <v>31</v>
      </c>
      <c r="F160" s="8" t="str">
        <f>IFERROR(IF(OR(D160="Adicionar",D160="Digite/Selecione o bairro"),"",VLOOKUP(D160,Gabarito!$A$1:$B$1006,2,0)),"Consulte a aba Gabarito")</f>
        <v>Oeste</v>
      </c>
      <c r="G160" s="7"/>
      <c r="H160" s="6" t="str">
        <f>IF(G160="","",G160*2)</f>
        <v/>
      </c>
      <c r="I160" s="7"/>
      <c r="J160" s="6" t="str">
        <f>IF(I160="","",I160*2)</f>
        <v/>
      </c>
      <c r="K160" s="7">
        <v>2</v>
      </c>
      <c r="L160" s="6">
        <f>IF(K160="","",K160*2)</f>
        <v>4</v>
      </c>
      <c r="M160" s="7"/>
      <c r="N160" s="6" t="str">
        <f>IF(M160="","",M160*2)</f>
        <v/>
      </c>
      <c r="O160" s="7"/>
      <c r="P160" s="6" t="str">
        <f>IF(O160="","",O160*2)</f>
        <v/>
      </c>
      <c r="Q160" s="7"/>
      <c r="R160" s="6" t="str">
        <f>IF(Q160="","",Q160*2)</f>
        <v/>
      </c>
      <c r="S160" s="7"/>
      <c r="T160" s="6" t="str">
        <f>IF(S160="","",S160*2)</f>
        <v/>
      </c>
      <c r="U160" s="7">
        <v>1</v>
      </c>
      <c r="V160" s="6">
        <f>IF(U160="","",U160*2)</f>
        <v>2</v>
      </c>
      <c r="W160" s="7"/>
      <c r="X160" s="6" t="str">
        <f>IF(W160="","",W160*2)</f>
        <v/>
      </c>
      <c r="Y160" s="7"/>
      <c r="Z160" s="6" t="str">
        <f>IF(Y160="","",Y160*2)</f>
        <v/>
      </c>
      <c r="AA160" s="7">
        <v>1</v>
      </c>
      <c r="AB160" s="6">
        <f>IF(AA160="","",AA160*2)</f>
        <v>2</v>
      </c>
      <c r="AC160" s="7"/>
      <c r="AD160" s="6" t="str">
        <f>IF(AC160="","",AC160*2)</f>
        <v/>
      </c>
      <c r="AE160" s="7"/>
      <c r="AF160" s="6" t="str">
        <f>IF(AE160="","",AE160*2)</f>
        <v/>
      </c>
      <c r="AG160" s="7"/>
      <c r="AH160" s="6" t="str">
        <f>IF(AG160="","",AG160*2)</f>
        <v/>
      </c>
      <c r="AI160" s="7"/>
      <c r="AJ160" s="6" t="str">
        <f>IF(AI160="","",AI160*2)</f>
        <v/>
      </c>
      <c r="AK160" s="7"/>
      <c r="AL160" s="6" t="str">
        <f>IF(AK160="","",AK160*2)</f>
        <v/>
      </c>
      <c r="AM160" s="7"/>
      <c r="AN160" s="6" t="str">
        <f>IF(AM160="","",AM160*2)</f>
        <v/>
      </c>
      <c r="AO160" s="7"/>
      <c r="AP160" s="6" t="str">
        <f>IF(AO160="","",AO160*2)</f>
        <v/>
      </c>
      <c r="AQ160" s="10">
        <f>G160+I160+K160+M160+O160+Q160+S160+U160+W160+Y160+AA160+AC160+AE160+AG160+AI160+AK160+AM160+AO160</f>
        <v>4</v>
      </c>
    </row>
    <row r="161" spans="1:43" ht="33.75" customHeight="1">
      <c r="A161" s="19" t="s">
        <v>408</v>
      </c>
      <c r="B161" s="20" t="s">
        <v>431</v>
      </c>
      <c r="C161" s="20" t="s">
        <v>432</v>
      </c>
      <c r="D161" s="9" t="s">
        <v>433</v>
      </c>
      <c r="E161" s="9" t="s">
        <v>31</v>
      </c>
      <c r="F161" s="8" t="str">
        <f>IFERROR(IF(OR(D161="Adicionar",D161="Digite/Selecione o bairro"),"",VLOOKUP(D161,Gabarito!$A$1:$B$1006,2,0)),"Consulte a aba Gabarito")</f>
        <v>Oeste</v>
      </c>
      <c r="G161" s="7"/>
      <c r="H161" s="6" t="str">
        <f>IF(G161="","",G161*2)</f>
        <v/>
      </c>
      <c r="I161" s="7"/>
      <c r="J161" s="6" t="str">
        <f>IF(I161="","",I161*2)</f>
        <v/>
      </c>
      <c r="K161" s="7">
        <v>2</v>
      </c>
      <c r="L161" s="6">
        <f>IF(K161="","",K161*2)</f>
        <v>4</v>
      </c>
      <c r="M161" s="7"/>
      <c r="N161" s="6" t="str">
        <f>IF(M161="","",M161*2)</f>
        <v/>
      </c>
      <c r="O161" s="7"/>
      <c r="P161" s="6" t="str">
        <f>IF(O161="","",O161*2)</f>
        <v/>
      </c>
      <c r="Q161" s="7"/>
      <c r="R161" s="6" t="str">
        <f>IF(Q161="","",Q161*2)</f>
        <v/>
      </c>
      <c r="S161" s="7"/>
      <c r="T161" s="6" t="str">
        <f>IF(S161="","",S161*2)</f>
        <v/>
      </c>
      <c r="U161" s="7">
        <v>1</v>
      </c>
      <c r="V161" s="6">
        <f>IF(U161="","",U161*2)</f>
        <v>2</v>
      </c>
      <c r="W161" s="7"/>
      <c r="X161" s="6" t="str">
        <f>IF(W161="","",W161*2)</f>
        <v/>
      </c>
      <c r="Y161" s="7"/>
      <c r="Z161" s="6" t="str">
        <f>IF(Y161="","",Y161*2)</f>
        <v/>
      </c>
      <c r="AA161" s="7"/>
      <c r="AB161" s="6" t="str">
        <f>IF(AA161="","",AA161*2)</f>
        <v/>
      </c>
      <c r="AC161" s="7"/>
      <c r="AD161" s="6" t="str">
        <f>IF(AC161="","",AC161*2)</f>
        <v/>
      </c>
      <c r="AE161" s="7"/>
      <c r="AF161" s="6" t="str">
        <f>IF(AE161="","",AE161*2)</f>
        <v/>
      </c>
      <c r="AG161" s="7"/>
      <c r="AH161" s="6" t="str">
        <f>IF(AG161="","",AG161*2)</f>
        <v/>
      </c>
      <c r="AI161" s="7"/>
      <c r="AJ161" s="6" t="str">
        <f>IF(AI161="","",AI161*2)</f>
        <v/>
      </c>
      <c r="AK161" s="7"/>
      <c r="AL161" s="6" t="str">
        <f>IF(AK161="","",AK161*2)</f>
        <v/>
      </c>
      <c r="AM161" s="7"/>
      <c r="AN161" s="6" t="str">
        <f>IF(AM161="","",AM161*2)</f>
        <v/>
      </c>
      <c r="AO161" s="7"/>
      <c r="AP161" s="6" t="str">
        <f>IF(AO161="","",AO161*2)</f>
        <v/>
      </c>
      <c r="AQ161" s="10">
        <f>G161+I161+K161+M161+O161+Q161+S161+U161+W161+Y161+AA161+AC161+AE161+AG161+AI161+AK161+AM161+AO161</f>
        <v>3</v>
      </c>
    </row>
    <row r="162" spans="1:43" ht="33.75" customHeight="1">
      <c r="A162" s="19" t="s">
        <v>408</v>
      </c>
      <c r="B162" s="19" t="s">
        <v>434</v>
      </c>
      <c r="C162" s="20" t="s">
        <v>413</v>
      </c>
      <c r="D162" s="9" t="s">
        <v>414</v>
      </c>
      <c r="E162" s="9" t="s">
        <v>31</v>
      </c>
      <c r="F162" s="8" t="str">
        <f>IFERROR(IF(OR(D162="Adicionar",D162="Digite/Selecione o bairro"),"",VLOOKUP(D162,Gabarito!$A$1:$B$1006,2,0)),"Consulte a aba Gabarito")</f>
        <v>Oeste</v>
      </c>
      <c r="G162" s="7"/>
      <c r="H162" s="6" t="str">
        <f>IF(G162="","",G162*2)</f>
        <v/>
      </c>
      <c r="I162" s="7">
        <v>1</v>
      </c>
      <c r="J162" s="6">
        <f>IF(I162="","",I162*2)</f>
        <v>2</v>
      </c>
      <c r="K162" s="7">
        <v>9</v>
      </c>
      <c r="L162" s="6">
        <f>IF(K162="","",K162*2)</f>
        <v>18</v>
      </c>
      <c r="M162" s="7"/>
      <c r="N162" s="6" t="str">
        <f>IF(M162="","",M162*2)</f>
        <v/>
      </c>
      <c r="O162" s="7">
        <v>1</v>
      </c>
      <c r="P162" s="6">
        <f>IF(O162="","",O162*2)</f>
        <v>2</v>
      </c>
      <c r="Q162" s="7"/>
      <c r="R162" s="6" t="str">
        <f>IF(Q162="","",Q162*2)</f>
        <v/>
      </c>
      <c r="S162" s="7"/>
      <c r="T162" s="6" t="str">
        <f>IF(S162="","",S162*2)</f>
        <v/>
      </c>
      <c r="U162" s="7"/>
      <c r="V162" s="6" t="str">
        <f>IF(U162="","",U162*2)</f>
        <v/>
      </c>
      <c r="W162" s="7"/>
      <c r="X162" s="6" t="str">
        <f>IF(W162="","",W162*2)</f>
        <v/>
      </c>
      <c r="Y162" s="7"/>
      <c r="Z162" s="6" t="str">
        <f>IF(Y162="","",Y162*2)</f>
        <v/>
      </c>
      <c r="AA162" s="7"/>
      <c r="AB162" s="6" t="str">
        <f>IF(AA162="","",AA162*2)</f>
        <v/>
      </c>
      <c r="AC162" s="7"/>
      <c r="AD162" s="6" t="str">
        <f>IF(AC162="","",AC162*2)</f>
        <v/>
      </c>
      <c r="AE162" s="7"/>
      <c r="AF162" s="6" t="str">
        <f>IF(AE162="","",AE162*2)</f>
        <v/>
      </c>
      <c r="AG162" s="7"/>
      <c r="AH162" s="6" t="str">
        <f>IF(AG162="","",AG162*2)</f>
        <v/>
      </c>
      <c r="AI162" s="7"/>
      <c r="AJ162" s="6" t="str">
        <f>IF(AI162="","",AI162*2)</f>
        <v/>
      </c>
      <c r="AK162" s="7"/>
      <c r="AL162" s="6" t="str">
        <f>IF(AK162="","",AK162*2)</f>
        <v/>
      </c>
      <c r="AM162" s="7"/>
      <c r="AN162" s="6" t="str">
        <f>IF(AM162="","",AM162*2)</f>
        <v/>
      </c>
      <c r="AO162" s="7"/>
      <c r="AP162" s="6" t="str">
        <f>IF(AO162="","",AO162*2)</f>
        <v/>
      </c>
      <c r="AQ162" s="10">
        <f>G162+I162+K162+M162+O162+Q162+S162+U162+W162+Y162+AA162+AC162+AE162+AG162+AI162+AK162+AM162+AO162</f>
        <v>11</v>
      </c>
    </row>
    <row r="163" spans="1:43" ht="33.75" customHeight="1">
      <c r="A163" s="19" t="s">
        <v>408</v>
      </c>
      <c r="B163" s="20" t="s">
        <v>435</v>
      </c>
      <c r="C163" s="20" t="s">
        <v>436</v>
      </c>
      <c r="D163" s="9" t="s">
        <v>42</v>
      </c>
      <c r="E163" s="9" t="s">
        <v>31</v>
      </c>
      <c r="F163" s="8" t="str">
        <f>IFERROR(IF(OR(D163="Adicionar",D163="Digite/Selecione o bairro"),"",VLOOKUP(D163,Gabarito!$A$1:$B$1006,2,0)),"Consulte a aba Gabarito")</f>
        <v>Oeste</v>
      </c>
      <c r="G163" s="7"/>
      <c r="H163" s="6" t="str">
        <f>IF(G163="","",G163*2)</f>
        <v/>
      </c>
      <c r="I163" s="7">
        <v>1</v>
      </c>
      <c r="J163" s="6">
        <f>IF(I163="","",I163*2)</f>
        <v>2</v>
      </c>
      <c r="K163" s="7"/>
      <c r="L163" s="6" t="str">
        <f>IF(K163="","",K163*2)</f>
        <v/>
      </c>
      <c r="M163" s="7"/>
      <c r="N163" s="6" t="str">
        <f>IF(M163="","",M163*2)</f>
        <v/>
      </c>
      <c r="O163" s="7"/>
      <c r="P163" s="6" t="str">
        <f>IF(O163="","",O163*2)</f>
        <v/>
      </c>
      <c r="Q163" s="7"/>
      <c r="R163" s="6" t="str">
        <f>IF(Q163="","",Q163*2)</f>
        <v/>
      </c>
      <c r="S163" s="7"/>
      <c r="T163" s="6" t="str">
        <f>IF(S163="","",S163*2)</f>
        <v/>
      </c>
      <c r="U163" s="7"/>
      <c r="V163" s="6" t="str">
        <f>IF(U163="","",U163*2)</f>
        <v/>
      </c>
      <c r="W163" s="7"/>
      <c r="X163" s="6" t="str">
        <f>IF(W163="","",W163*2)</f>
        <v/>
      </c>
      <c r="Y163" s="7"/>
      <c r="Z163" s="6" t="str">
        <f>IF(Y163="","",Y163*2)</f>
        <v/>
      </c>
      <c r="AA163" s="7"/>
      <c r="AB163" s="6" t="str">
        <f>IF(AA163="","",AA163*2)</f>
        <v/>
      </c>
      <c r="AC163" s="7"/>
      <c r="AD163" s="6" t="str">
        <f>IF(AC163="","",AC163*2)</f>
        <v/>
      </c>
      <c r="AE163" s="7"/>
      <c r="AF163" s="6" t="str">
        <f>IF(AE163="","",AE163*2)</f>
        <v/>
      </c>
      <c r="AG163" s="7"/>
      <c r="AH163" s="6" t="str">
        <f>IF(AG163="","",AG163*2)</f>
        <v/>
      </c>
      <c r="AI163" s="7"/>
      <c r="AJ163" s="6" t="str">
        <f>IF(AI163="","",AI163*2)</f>
        <v/>
      </c>
      <c r="AK163" s="7"/>
      <c r="AL163" s="6" t="str">
        <f>IF(AK163="","",AK163*2)</f>
        <v/>
      </c>
      <c r="AM163" s="7"/>
      <c r="AN163" s="6" t="str">
        <f>IF(AM163="","",AM163*2)</f>
        <v/>
      </c>
      <c r="AO163" s="7"/>
      <c r="AP163" s="6" t="str">
        <f>IF(AO163="","",AO163*2)</f>
        <v/>
      </c>
      <c r="AQ163" s="10">
        <f>G163+I163+K163+M163+O163+Q163+S163+U163+W163+Y163+AA163+AC163+AE163+AG163+AI163+AK163+AM163+AO163</f>
        <v>1</v>
      </c>
    </row>
    <row r="164" spans="1:43" ht="33.75" customHeight="1">
      <c r="A164" s="19" t="s">
        <v>408</v>
      </c>
      <c r="B164" s="20" t="s">
        <v>437</v>
      </c>
      <c r="C164" s="20" t="s">
        <v>438</v>
      </c>
      <c r="D164" s="9" t="s">
        <v>128</v>
      </c>
      <c r="E164" s="9" t="s">
        <v>31</v>
      </c>
      <c r="F164" s="8" t="str">
        <f>IFERROR(IF(OR(D164="Adicionar",D164="Digite/Selecione o bairro"),"",VLOOKUP(D164,Gabarito!$A$1:$B$1006,2,0)),"Consulte a aba Gabarito")</f>
        <v>Oeste</v>
      </c>
      <c r="G164" s="7"/>
      <c r="H164" s="6" t="str">
        <f>IF(G164="","",G164*2)</f>
        <v/>
      </c>
      <c r="I164" s="7"/>
      <c r="J164" s="6" t="str">
        <f>IF(I164="","",I164*2)</f>
        <v/>
      </c>
      <c r="K164" s="7"/>
      <c r="L164" s="6" t="str">
        <f>IF(K164="","",K164*2)</f>
        <v/>
      </c>
      <c r="M164" s="7">
        <v>3</v>
      </c>
      <c r="N164" s="6">
        <f>IF(M164="","",M164*2)</f>
        <v>6</v>
      </c>
      <c r="O164" s="7"/>
      <c r="P164" s="6" t="str">
        <f>IF(O164="","",O164*2)</f>
        <v/>
      </c>
      <c r="Q164" s="7"/>
      <c r="R164" s="6" t="str">
        <f>IF(Q164="","",Q164*2)</f>
        <v/>
      </c>
      <c r="S164" s="7"/>
      <c r="T164" s="6" t="str">
        <f>IF(S164="","",S164*2)</f>
        <v/>
      </c>
      <c r="U164" s="7"/>
      <c r="V164" s="6" t="str">
        <f>IF(U164="","",U164*2)</f>
        <v/>
      </c>
      <c r="W164" s="7"/>
      <c r="X164" s="6" t="str">
        <f>IF(W164="","",W164*2)</f>
        <v/>
      </c>
      <c r="Y164" s="7"/>
      <c r="Z164" s="6" t="str">
        <f>IF(Y164="","",Y164*2)</f>
        <v/>
      </c>
      <c r="AA164" s="7"/>
      <c r="AB164" s="6" t="str">
        <f>IF(AA164="","",AA164*2)</f>
        <v/>
      </c>
      <c r="AC164" s="7"/>
      <c r="AD164" s="6" t="str">
        <f>IF(AC164="","",AC164*2)</f>
        <v/>
      </c>
      <c r="AE164" s="7"/>
      <c r="AF164" s="6" t="str">
        <f>IF(AE164="","",AE164*2)</f>
        <v/>
      </c>
      <c r="AG164" s="7"/>
      <c r="AH164" s="6" t="str">
        <f>IF(AG164="","",AG164*2)</f>
        <v/>
      </c>
      <c r="AI164" s="7"/>
      <c r="AJ164" s="6" t="str">
        <f>IF(AI164="","",AI164*2)</f>
        <v/>
      </c>
      <c r="AK164" s="7"/>
      <c r="AL164" s="6" t="str">
        <f>IF(AK164="","",AK164*2)</f>
        <v/>
      </c>
      <c r="AM164" s="7"/>
      <c r="AN164" s="6" t="str">
        <f>IF(AM164="","",AM164*2)</f>
        <v/>
      </c>
      <c r="AO164" s="7"/>
      <c r="AP164" s="6" t="str">
        <f>IF(AO164="","",AO164*2)</f>
        <v/>
      </c>
      <c r="AQ164" s="10">
        <f>G164+I164+K164+M164+O164+Q164+S164+U164+W164+Y164+AA164+AC164+AE164+AG164+AI164+AK164+AM164+AO164</f>
        <v>3</v>
      </c>
    </row>
    <row r="165" spans="1:43" ht="15" customHeight="1"/>
    <row r="166" spans="1:43" ht="15" customHeight="1"/>
    <row r="167" spans="1:43" ht="15" customHeight="1"/>
    <row r="168" spans="1:43" ht="15" customHeight="1"/>
    <row r="169" spans="1:43" ht="15" customHeight="1"/>
    <row r="170" spans="1:43" ht="15" customHeight="1"/>
    <row r="171" spans="1:43" ht="15" customHeight="1"/>
    <row r="172" spans="1:43" ht="15" customHeight="1"/>
    <row r="173" spans="1:43" ht="15" customHeight="1"/>
    <row r="174" spans="1:43" ht="15" customHeight="1"/>
    <row r="175" spans="1:43" ht="15" customHeight="1"/>
    <row r="176" spans="1:43" ht="15" customHeight="1"/>
    <row r="177" ht="15" customHeight="1"/>
    <row r="178" ht="15" customHeight="1"/>
    <row r="179" ht="15" customHeight="1"/>
    <row r="180" ht="15" customHeight="1"/>
    <row r="181" ht="15" customHeight="1"/>
    <row r="182" ht="15" customHeight="1"/>
    <row r="183" ht="15" customHeight="1"/>
    <row r="184" ht="15" customHeight="1"/>
    <row r="185" ht="15" customHeight="1"/>
    <row r="186" ht="15" customHeight="1"/>
    <row r="187" ht="15" customHeight="1"/>
    <row r="188" ht="15" customHeight="1"/>
    <row r="189" ht="15" customHeight="1"/>
    <row r="190" ht="15" customHeight="1"/>
    <row r="191" ht="15" customHeight="1"/>
    <row r="192" ht="15" customHeight="1"/>
    <row r="193" ht="15" customHeight="1"/>
    <row r="194" ht="15" customHeight="1"/>
    <row r="195" ht="15" customHeight="1"/>
    <row r="196" ht="15" customHeight="1"/>
    <row r="197" ht="15" customHeight="1"/>
    <row r="198" ht="15" customHeight="1"/>
    <row r="199" ht="15" customHeight="1"/>
    <row r="200" ht="15" customHeight="1"/>
    <row r="201" ht="15" customHeight="1"/>
    <row r="202" ht="15" customHeight="1"/>
    <row r="203" ht="15" customHeight="1"/>
    <row r="204" ht="15" customHeight="1"/>
    <row r="205" ht="15" customHeight="1"/>
    <row r="206" ht="15" customHeight="1"/>
    <row r="207" ht="15" customHeight="1"/>
    <row r="208" ht="15" customHeight="1"/>
    <row r="209" ht="15" customHeight="1"/>
    <row r="210" ht="15" customHeight="1"/>
    <row r="211" ht="15" customHeight="1"/>
    <row r="212" ht="15" customHeight="1"/>
    <row r="213" ht="15" customHeight="1"/>
    <row r="214" ht="15" customHeight="1"/>
    <row r="215" ht="15" customHeight="1"/>
    <row r="216" ht="15" customHeight="1"/>
    <row r="217" ht="15" customHeight="1"/>
    <row r="218" ht="15" customHeight="1"/>
    <row r="219" ht="15" customHeight="1"/>
    <row r="220" ht="15" customHeight="1"/>
    <row r="221" ht="15" customHeight="1"/>
    <row r="222" ht="15" customHeight="1"/>
    <row r="223" ht="15" customHeight="1"/>
    <row r="224" ht="15" customHeight="1"/>
    <row r="225" ht="15" customHeight="1"/>
    <row r="226" ht="15" customHeight="1"/>
    <row r="227" ht="15" customHeight="1"/>
    <row r="228" ht="15" customHeight="1"/>
    <row r="229" ht="15" customHeight="1"/>
    <row r="230" ht="15" customHeight="1"/>
    <row r="231" ht="15" customHeight="1"/>
    <row r="232" ht="15" customHeight="1"/>
    <row r="233" ht="15" customHeight="1"/>
    <row r="234" ht="15" customHeight="1"/>
    <row r="235" ht="15" customHeight="1"/>
    <row r="236" ht="15" customHeight="1"/>
    <row r="237" ht="15" customHeight="1"/>
    <row r="238" ht="15" customHeight="1"/>
    <row r="239" ht="15" customHeight="1"/>
    <row r="240" ht="15" customHeight="1"/>
    <row r="241" ht="15" customHeight="1"/>
    <row r="242" ht="15" customHeight="1"/>
    <row r="243" ht="15" customHeight="1"/>
    <row r="244" ht="15" customHeight="1"/>
    <row r="245" ht="15" customHeight="1"/>
    <row r="246" ht="15" customHeight="1"/>
    <row r="247" ht="15" customHeight="1"/>
    <row r="248" ht="15" customHeight="1"/>
    <row r="249" ht="15" customHeight="1"/>
    <row r="250" ht="15" customHeight="1"/>
    <row r="251" ht="15" customHeight="1"/>
    <row r="252" ht="15" customHeight="1"/>
    <row r="253" ht="15" customHeight="1"/>
    <row r="254" ht="15" customHeight="1"/>
    <row r="255" ht="15" customHeight="1"/>
    <row r="256" ht="15" customHeight="1"/>
    <row r="257" ht="15" customHeight="1"/>
    <row r="258" ht="15" customHeight="1"/>
    <row r="259" ht="15" customHeight="1"/>
    <row r="260" ht="15" customHeight="1"/>
    <row r="261" ht="15" customHeight="1"/>
    <row r="262" ht="15" customHeight="1"/>
    <row r="263" ht="15" customHeight="1"/>
    <row r="264" ht="15" customHeight="1"/>
    <row r="265" ht="15" customHeight="1"/>
    <row r="266" ht="15" customHeight="1"/>
    <row r="267" ht="15" customHeight="1"/>
    <row r="268" ht="15" customHeight="1"/>
    <row r="269" ht="15" customHeight="1"/>
    <row r="270" ht="15" customHeight="1"/>
    <row r="271" ht="15" customHeight="1"/>
    <row r="272" ht="15" customHeight="1"/>
    <row r="273" ht="15" customHeight="1"/>
    <row r="274" ht="15" customHeight="1"/>
    <row r="275" ht="15" customHeight="1"/>
    <row r="276" ht="15" customHeight="1"/>
    <row r="277" ht="15" customHeight="1"/>
    <row r="278" ht="15" customHeight="1"/>
    <row r="279" ht="15" customHeight="1"/>
    <row r="280" ht="15" customHeight="1"/>
    <row r="281" ht="15" customHeight="1"/>
    <row r="282" ht="15" customHeight="1"/>
    <row r="283" ht="15" customHeight="1"/>
    <row r="284" ht="15" customHeight="1"/>
    <row r="285" ht="15" customHeight="1"/>
    <row r="286" ht="15" customHeight="1"/>
    <row r="287" ht="15" customHeight="1"/>
    <row r="288" ht="15" customHeight="1"/>
    <row r="289" ht="15" customHeight="1"/>
    <row r="290" ht="15" customHeight="1"/>
    <row r="291" ht="15" customHeight="1"/>
    <row r="292" ht="15" customHeight="1"/>
    <row r="293" ht="15" customHeight="1"/>
    <row r="294" ht="15" customHeight="1"/>
    <row r="295" ht="15" customHeight="1"/>
    <row r="296" ht="15" customHeight="1"/>
    <row r="297" ht="15" customHeight="1"/>
    <row r="298" ht="15" customHeight="1"/>
    <row r="299" ht="15" customHeight="1"/>
    <row r="300" ht="15" customHeight="1"/>
    <row r="301" ht="15" customHeight="1"/>
    <row r="302" ht="15" customHeight="1"/>
    <row r="303" ht="15" customHeight="1"/>
    <row r="304" ht="15" customHeight="1"/>
    <row r="305" ht="15" customHeight="1"/>
    <row r="306" ht="15" customHeight="1"/>
    <row r="307" ht="15" customHeight="1"/>
    <row r="308" ht="15" customHeight="1"/>
    <row r="309" ht="15" customHeight="1"/>
    <row r="310" ht="15" customHeight="1"/>
    <row r="311" ht="15" customHeight="1"/>
    <row r="312" ht="15" customHeight="1"/>
    <row r="313" ht="15" customHeight="1"/>
    <row r="314" ht="15" customHeight="1"/>
    <row r="315" ht="15" customHeight="1"/>
    <row r="316" ht="15" customHeight="1"/>
    <row r="317" ht="15" customHeight="1"/>
    <row r="318" ht="15" customHeight="1"/>
    <row r="319" ht="15" customHeight="1"/>
    <row r="320" ht="15" customHeight="1"/>
    <row r="321" ht="15" customHeight="1"/>
    <row r="322" ht="15" customHeight="1"/>
    <row r="323" ht="15" customHeight="1"/>
    <row r="324" ht="15" customHeight="1"/>
    <row r="325" ht="15" customHeight="1"/>
    <row r="326" ht="15" customHeight="1"/>
    <row r="327" ht="15" customHeight="1"/>
    <row r="328" ht="15" customHeight="1"/>
    <row r="329" ht="15" customHeight="1"/>
    <row r="330" ht="15" customHeight="1"/>
    <row r="331" ht="15" customHeight="1"/>
    <row r="332" ht="15" customHeight="1"/>
    <row r="333" ht="15" customHeight="1"/>
    <row r="334" ht="15" customHeight="1"/>
    <row r="335" ht="15" customHeight="1"/>
    <row r="336" ht="15" customHeight="1"/>
    <row r="337" ht="15" customHeight="1"/>
    <row r="338" ht="15" customHeight="1"/>
    <row r="339" ht="15" customHeight="1"/>
    <row r="340" ht="15" customHeight="1"/>
    <row r="341" ht="15" customHeight="1"/>
    <row r="342" ht="15" customHeight="1"/>
    <row r="343" ht="15" customHeight="1"/>
    <row r="344" ht="15" customHeight="1"/>
    <row r="345" ht="15" customHeight="1"/>
    <row r="346" ht="15" customHeight="1"/>
    <row r="347" ht="15" customHeight="1"/>
    <row r="348" ht="15" customHeight="1"/>
    <row r="349" ht="15" customHeight="1"/>
    <row r="350" ht="15" customHeight="1"/>
    <row r="351" ht="15" customHeight="1"/>
    <row r="352" ht="15" customHeight="1"/>
    <row r="353" ht="15" customHeight="1"/>
    <row r="354" ht="15" customHeight="1"/>
    <row r="355" ht="15" customHeight="1"/>
    <row r="356" ht="15" customHeight="1"/>
    <row r="357" ht="15" customHeight="1"/>
    <row r="358" ht="15" customHeight="1"/>
    <row r="359" ht="15" customHeight="1"/>
    <row r="360" ht="15" customHeight="1"/>
    <row r="361" ht="15" customHeight="1"/>
    <row r="362" ht="15" customHeight="1"/>
    <row r="363" ht="15" customHeight="1"/>
    <row r="364" ht="15" customHeight="1"/>
    <row r="365" ht="15" customHeight="1"/>
    <row r="366" ht="15" customHeight="1"/>
    <row r="367" ht="15" customHeight="1"/>
    <row r="368" ht="15" customHeight="1"/>
    <row r="369" ht="15" customHeight="1"/>
    <row r="370" ht="15" customHeight="1"/>
    <row r="371" ht="15" customHeight="1"/>
    <row r="372" ht="15" customHeight="1"/>
    <row r="373" ht="15" customHeight="1"/>
    <row r="374" ht="15" customHeight="1"/>
    <row r="375" ht="15" customHeight="1"/>
    <row r="376" ht="15" customHeight="1"/>
    <row r="377" ht="15" customHeight="1"/>
    <row r="378" ht="15" customHeight="1"/>
    <row r="379" ht="15" customHeight="1"/>
    <row r="380" ht="15" customHeight="1"/>
    <row r="381" ht="15" customHeight="1"/>
    <row r="382" ht="15" customHeight="1"/>
    <row r="383" ht="15" customHeight="1"/>
    <row r="384" ht="15" customHeight="1"/>
    <row r="385" ht="15" customHeight="1"/>
    <row r="386" ht="15" customHeight="1"/>
    <row r="387" ht="15" customHeight="1"/>
    <row r="388" ht="15" customHeight="1"/>
    <row r="389" ht="15" customHeight="1"/>
    <row r="390" ht="15" customHeight="1"/>
    <row r="391" ht="15" customHeight="1"/>
    <row r="392" ht="15" customHeight="1"/>
    <row r="393" ht="15" customHeight="1"/>
    <row r="394" ht="15" customHeight="1"/>
    <row r="395" ht="15" customHeight="1"/>
    <row r="396" ht="15" customHeight="1"/>
    <row r="397" ht="15" customHeight="1"/>
    <row r="398" ht="15" customHeight="1"/>
    <row r="399" ht="15" customHeight="1"/>
    <row r="400" ht="15" customHeight="1"/>
    <row r="401" ht="15" customHeight="1"/>
    <row r="402" ht="15" customHeight="1"/>
    <row r="403" ht="15" customHeight="1"/>
    <row r="404" ht="15" customHeight="1"/>
    <row r="405" ht="15" customHeight="1"/>
    <row r="406" ht="15" customHeight="1"/>
    <row r="407" ht="15" customHeight="1"/>
    <row r="408" ht="15" customHeight="1"/>
    <row r="409" ht="15" customHeight="1"/>
    <row r="410" ht="15" customHeight="1"/>
    <row r="411" ht="15" customHeight="1"/>
    <row r="412" ht="15" customHeight="1"/>
    <row r="413" ht="15" customHeight="1"/>
    <row r="414" ht="15" customHeight="1"/>
    <row r="415" ht="15" customHeight="1"/>
    <row r="416" ht="15" customHeight="1"/>
    <row r="417" ht="15" customHeight="1"/>
    <row r="418" ht="15" customHeight="1"/>
    <row r="419" ht="15" customHeight="1"/>
    <row r="420" ht="15" customHeight="1"/>
    <row r="421" ht="15" customHeight="1"/>
    <row r="422" ht="15" customHeight="1"/>
    <row r="423" ht="15" customHeight="1"/>
    <row r="424" ht="15" customHeight="1"/>
    <row r="425" ht="15" customHeight="1"/>
    <row r="426" ht="15" customHeight="1"/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  <row r="459" ht="15" customHeight="1"/>
    <row r="460" ht="15" customHeight="1"/>
    <row r="461" ht="15" customHeight="1"/>
    <row r="462" ht="15" customHeight="1"/>
    <row r="463" ht="15" customHeight="1"/>
    <row r="464" ht="15" customHeight="1"/>
    <row r="465" ht="15" customHeight="1"/>
    <row r="466" ht="15" customHeight="1"/>
    <row r="467" ht="15" customHeight="1"/>
    <row r="468" ht="15" customHeight="1"/>
    <row r="469" ht="15" customHeight="1"/>
    <row r="470" ht="15" customHeight="1"/>
    <row r="471" ht="15" customHeight="1"/>
    <row r="472" ht="15" customHeight="1"/>
    <row r="473" ht="15" customHeight="1"/>
    <row r="474" ht="15" customHeight="1"/>
    <row r="475" ht="15" customHeight="1"/>
    <row r="476" ht="15" customHeight="1"/>
    <row r="477" ht="15" customHeight="1"/>
    <row r="478" ht="15" customHeight="1"/>
    <row r="479" ht="15" customHeight="1"/>
    <row r="480" ht="15" customHeight="1"/>
    <row r="481" ht="15" customHeight="1"/>
    <row r="482" ht="15" customHeight="1"/>
    <row r="483" ht="15" customHeight="1"/>
    <row r="484" ht="15" customHeight="1"/>
    <row r="485" ht="15" customHeight="1"/>
    <row r="486" ht="15" customHeight="1"/>
    <row r="487" ht="15" customHeight="1"/>
    <row r="488" ht="15" customHeight="1"/>
    <row r="489" ht="15" customHeight="1"/>
    <row r="490" ht="15" customHeight="1"/>
    <row r="491" ht="15" customHeight="1"/>
    <row r="492" ht="15" customHeight="1"/>
    <row r="493" ht="15" customHeight="1"/>
    <row r="494" ht="15" customHeight="1"/>
    <row r="495" ht="15" customHeight="1"/>
    <row r="496" ht="15" customHeight="1"/>
    <row r="497" ht="15" customHeight="1"/>
    <row r="498" ht="15" customHeight="1"/>
    <row r="499" ht="15" customHeight="1"/>
    <row r="500" ht="15" customHeight="1"/>
    <row r="501" ht="15" customHeight="1"/>
    <row r="502" ht="15" customHeight="1"/>
    <row r="503" ht="15" customHeight="1"/>
    <row r="504" ht="15" customHeight="1"/>
    <row r="505" ht="15" customHeight="1"/>
    <row r="506" ht="15" customHeight="1"/>
    <row r="507" ht="15" customHeight="1"/>
    <row r="508" ht="15" customHeight="1"/>
    <row r="509" ht="15" customHeight="1"/>
    <row r="510" ht="15" customHeight="1"/>
    <row r="511" ht="15" customHeight="1"/>
    <row r="512" ht="15" customHeight="1"/>
    <row r="513" ht="15" customHeight="1"/>
    <row r="514" ht="15" customHeight="1"/>
    <row r="515" ht="15" customHeight="1"/>
    <row r="516" ht="15" customHeight="1"/>
    <row r="517" ht="15" customHeight="1"/>
    <row r="518" ht="15" customHeight="1"/>
    <row r="519" ht="15" customHeight="1"/>
    <row r="520" ht="15" customHeight="1"/>
    <row r="521" ht="15" customHeight="1"/>
    <row r="522" ht="15" customHeight="1"/>
    <row r="523" ht="15" customHeight="1"/>
    <row r="524" ht="15" customHeight="1"/>
    <row r="525" ht="15" customHeight="1"/>
    <row r="526" ht="15" customHeight="1"/>
    <row r="527" ht="15" customHeight="1"/>
    <row r="528" ht="15" customHeight="1"/>
    <row r="529" ht="15" customHeight="1"/>
    <row r="530" ht="15" customHeight="1"/>
    <row r="531" ht="15" customHeight="1"/>
    <row r="532" ht="15" customHeight="1"/>
    <row r="533" ht="15" customHeight="1"/>
    <row r="534" ht="15" customHeight="1"/>
    <row r="535" ht="15" customHeight="1"/>
    <row r="536" ht="15" customHeight="1"/>
    <row r="537" ht="15" customHeight="1"/>
    <row r="538" ht="15" customHeight="1"/>
    <row r="539" ht="15" customHeight="1"/>
    <row r="540" ht="15" customHeight="1"/>
    <row r="541" ht="15" customHeight="1"/>
    <row r="542" ht="15" customHeight="1"/>
    <row r="543" ht="15" customHeight="1"/>
    <row r="544" ht="15" customHeight="1"/>
    <row r="545" ht="15" customHeight="1"/>
    <row r="546" ht="15" customHeight="1"/>
    <row r="547" ht="15" customHeight="1"/>
    <row r="548" ht="15" customHeight="1"/>
    <row r="549" ht="15" customHeight="1"/>
    <row r="550" ht="15" customHeight="1"/>
    <row r="551" ht="15" customHeight="1"/>
    <row r="552" ht="15" customHeight="1"/>
    <row r="553" ht="15" customHeight="1"/>
    <row r="554" ht="15" customHeight="1"/>
    <row r="555" ht="15" customHeight="1"/>
    <row r="556" ht="15" customHeight="1"/>
    <row r="557" ht="15" customHeight="1"/>
    <row r="558" ht="15" customHeight="1"/>
    <row r="559" ht="15" customHeight="1"/>
    <row r="560" ht="15" customHeight="1"/>
    <row r="561" ht="15" customHeight="1"/>
    <row r="562" ht="15" customHeight="1"/>
    <row r="563" ht="15" customHeight="1"/>
    <row r="564" ht="15" customHeight="1"/>
    <row r="565" ht="15" customHeight="1"/>
    <row r="566" ht="15" customHeight="1"/>
    <row r="567" ht="15" customHeight="1"/>
    <row r="568" ht="15" customHeight="1"/>
    <row r="569" ht="15" customHeight="1"/>
    <row r="570" ht="15" customHeight="1"/>
    <row r="571" ht="15" customHeight="1"/>
    <row r="572" ht="15" customHeight="1"/>
    <row r="573" ht="15" customHeight="1"/>
    <row r="574" ht="15" customHeight="1"/>
    <row r="575" ht="15" customHeight="1"/>
    <row r="576" ht="15" customHeight="1"/>
    <row r="577" ht="15" customHeight="1"/>
    <row r="578" ht="15" customHeight="1"/>
    <row r="579" ht="15" customHeight="1"/>
    <row r="580" ht="15" customHeight="1"/>
    <row r="581" ht="15" customHeight="1"/>
    <row r="582" ht="15" customHeight="1"/>
    <row r="583" ht="15" customHeight="1"/>
    <row r="584" ht="15" customHeight="1"/>
    <row r="585" ht="15" customHeight="1"/>
    <row r="586" ht="15" customHeight="1"/>
    <row r="587" ht="15" customHeight="1"/>
    <row r="588" ht="15" customHeight="1"/>
    <row r="589" ht="15" customHeight="1"/>
    <row r="590" ht="15" customHeight="1"/>
    <row r="591" ht="15" customHeight="1"/>
    <row r="592" ht="15" customHeight="1"/>
    <row r="593" ht="15" customHeight="1"/>
    <row r="594" ht="15" customHeight="1"/>
    <row r="595" ht="15" customHeight="1"/>
    <row r="596" ht="15" customHeight="1"/>
    <row r="597" ht="15" customHeight="1"/>
    <row r="598" ht="15" customHeight="1"/>
    <row r="599" ht="15" customHeight="1"/>
    <row r="600" ht="15" customHeight="1"/>
    <row r="601" ht="15" customHeight="1"/>
    <row r="602" ht="15" customHeight="1"/>
    <row r="603" ht="15" customHeight="1"/>
    <row r="604" ht="15" customHeight="1"/>
    <row r="605" ht="15" customHeight="1"/>
    <row r="606" ht="15" customHeight="1"/>
    <row r="607" ht="15" customHeight="1"/>
    <row r="608" ht="15" customHeight="1"/>
    <row r="609" ht="15" customHeight="1"/>
    <row r="610" ht="15" customHeight="1"/>
    <row r="611" ht="15" customHeight="1"/>
    <row r="612" ht="15" customHeight="1"/>
    <row r="613" ht="15" customHeight="1"/>
    <row r="614" ht="15" customHeight="1"/>
    <row r="615" ht="15" customHeight="1"/>
    <row r="616" ht="15" customHeight="1"/>
    <row r="617" ht="15" customHeight="1"/>
    <row r="618" ht="15" customHeight="1"/>
    <row r="619" ht="15" customHeight="1"/>
    <row r="620" ht="15" customHeight="1"/>
    <row r="621" ht="15" customHeight="1"/>
    <row r="622" ht="15" customHeight="1"/>
    <row r="623" ht="15" customHeight="1"/>
    <row r="624" ht="15" customHeight="1"/>
    <row r="625" ht="15" customHeight="1"/>
    <row r="626" ht="15" customHeight="1"/>
    <row r="627" ht="15" customHeight="1"/>
    <row r="628" ht="15" customHeight="1"/>
    <row r="629" ht="15" customHeight="1"/>
    <row r="630" ht="15" customHeight="1"/>
    <row r="631" ht="15" customHeight="1"/>
    <row r="632" ht="15" customHeight="1"/>
    <row r="633" ht="15" customHeight="1"/>
    <row r="634" ht="15" customHeight="1"/>
    <row r="635" ht="15" customHeight="1"/>
    <row r="636" ht="15" customHeight="1"/>
    <row r="637" ht="15" customHeight="1"/>
    <row r="638" ht="15" customHeight="1"/>
    <row r="639" ht="15" customHeight="1"/>
    <row r="640" ht="15" customHeight="1"/>
    <row r="641" ht="15" customHeight="1"/>
    <row r="642" ht="15" customHeight="1"/>
    <row r="643" ht="15" customHeight="1"/>
    <row r="644" ht="15" customHeight="1"/>
    <row r="645" ht="15" customHeight="1"/>
    <row r="646" ht="15" customHeight="1"/>
    <row r="647" ht="15" customHeight="1"/>
    <row r="648" ht="15" customHeight="1"/>
    <row r="649" ht="15" customHeight="1"/>
    <row r="650" ht="15" customHeight="1"/>
    <row r="651" ht="15" customHeight="1"/>
    <row r="652" ht="15" customHeight="1"/>
    <row r="653" ht="15" customHeight="1"/>
    <row r="654" ht="15" customHeight="1"/>
    <row r="655" ht="15" customHeight="1"/>
    <row r="656" ht="15" customHeight="1"/>
    <row r="657" ht="15" customHeight="1"/>
    <row r="658" ht="15" customHeight="1"/>
    <row r="659" ht="15" customHeight="1"/>
    <row r="660" ht="15" customHeight="1"/>
    <row r="661" ht="15" customHeight="1"/>
    <row r="662" ht="15" customHeight="1"/>
    <row r="663" ht="15" customHeight="1"/>
    <row r="664" ht="15" customHeight="1"/>
    <row r="665" ht="15" customHeight="1"/>
    <row r="666" ht="15" customHeight="1"/>
    <row r="667" ht="15" customHeight="1"/>
    <row r="668" ht="15" customHeight="1"/>
    <row r="669" ht="15" customHeight="1"/>
    <row r="670" ht="15" customHeight="1"/>
    <row r="671" ht="15" customHeight="1"/>
    <row r="672" ht="15" customHeight="1"/>
    <row r="673" ht="15" customHeight="1"/>
    <row r="674" ht="15" customHeight="1"/>
    <row r="675" ht="15" customHeight="1"/>
    <row r="676" ht="15" customHeight="1"/>
    <row r="677" ht="15" customHeight="1"/>
    <row r="678" ht="15" customHeight="1"/>
    <row r="679" ht="15" customHeight="1"/>
    <row r="680" ht="15" customHeight="1"/>
    <row r="681" ht="15" customHeight="1"/>
    <row r="682" ht="15" customHeight="1"/>
    <row r="683" ht="15" customHeight="1"/>
    <row r="684" ht="15" customHeight="1"/>
    <row r="685" ht="15" customHeight="1"/>
    <row r="686" ht="15" customHeight="1"/>
    <row r="687" ht="15" customHeight="1"/>
    <row r="688" ht="15" customHeight="1"/>
    <row r="689" ht="15" customHeight="1"/>
    <row r="690" ht="15" customHeight="1"/>
    <row r="691" ht="15" customHeight="1"/>
    <row r="692" ht="15" customHeight="1"/>
    <row r="693" ht="15" customHeight="1"/>
    <row r="694" ht="15" customHeight="1"/>
    <row r="695" ht="15" customHeight="1"/>
    <row r="696" ht="15" customHeight="1"/>
    <row r="697" ht="15" customHeight="1"/>
    <row r="698" ht="15" customHeight="1"/>
    <row r="699" ht="15" customHeight="1"/>
    <row r="700" ht="15" customHeight="1"/>
    <row r="701" ht="15" customHeight="1"/>
    <row r="702" ht="15" customHeight="1"/>
    <row r="703" ht="15" customHeight="1"/>
    <row r="704" ht="15" customHeight="1"/>
    <row r="705" ht="15" customHeight="1"/>
    <row r="706" ht="15" customHeight="1"/>
    <row r="707" ht="15" customHeight="1"/>
    <row r="708" ht="15" customHeight="1"/>
    <row r="709" ht="15" customHeight="1"/>
    <row r="710" ht="15" customHeight="1"/>
    <row r="711" ht="15" customHeight="1"/>
    <row r="712" ht="15" customHeight="1"/>
    <row r="713" ht="15" customHeight="1"/>
    <row r="714" ht="15" customHeight="1"/>
    <row r="715" ht="15" customHeight="1"/>
    <row r="716" ht="15" customHeight="1"/>
    <row r="717" ht="15" customHeight="1"/>
    <row r="718" ht="15" customHeight="1"/>
    <row r="719" ht="15" customHeight="1"/>
    <row r="720" ht="15" customHeight="1"/>
    <row r="721" ht="15" customHeight="1"/>
    <row r="722" ht="15" customHeight="1"/>
    <row r="723" ht="15" customHeight="1"/>
    <row r="724" ht="15" customHeight="1"/>
    <row r="725" ht="15" customHeight="1"/>
    <row r="726" ht="15" customHeight="1"/>
    <row r="727" ht="15" customHeight="1"/>
    <row r="728" ht="15" customHeight="1"/>
    <row r="729" ht="15" customHeight="1"/>
    <row r="730" ht="15" customHeight="1"/>
    <row r="731" ht="15" customHeight="1"/>
    <row r="732" ht="15" customHeight="1"/>
    <row r="733" ht="15" customHeight="1"/>
    <row r="734" ht="15" customHeight="1"/>
    <row r="735" ht="15" customHeight="1"/>
    <row r="736" ht="15" customHeight="1"/>
    <row r="737" ht="15" customHeight="1"/>
    <row r="738" ht="15" customHeight="1"/>
    <row r="739" ht="15" customHeight="1"/>
    <row r="740" ht="15" customHeight="1"/>
    <row r="741" ht="15" customHeight="1"/>
    <row r="742" ht="15" customHeight="1"/>
    <row r="743" ht="15" customHeight="1"/>
    <row r="744" ht="15" customHeight="1"/>
    <row r="745" ht="15" customHeight="1"/>
    <row r="746" ht="15" customHeight="1"/>
    <row r="747" ht="15" customHeight="1"/>
    <row r="748" ht="15" customHeight="1"/>
    <row r="749" ht="15" customHeight="1"/>
    <row r="750" ht="15" customHeight="1"/>
    <row r="751" ht="15" customHeight="1"/>
    <row r="752" ht="15" customHeight="1"/>
    <row r="753" ht="15" customHeight="1"/>
    <row r="754" ht="15" customHeight="1"/>
    <row r="755" ht="15" customHeight="1"/>
    <row r="756" ht="15" customHeight="1"/>
    <row r="757" ht="15" customHeight="1"/>
    <row r="758" ht="15" customHeight="1"/>
    <row r="759" ht="15" customHeight="1"/>
    <row r="760" ht="15" customHeight="1"/>
    <row r="761" ht="15" customHeight="1"/>
    <row r="762" ht="15" customHeight="1"/>
    <row r="763" ht="15" customHeight="1"/>
    <row r="764" ht="15" customHeight="1"/>
    <row r="765" ht="15" customHeight="1"/>
    <row r="766" ht="15" customHeight="1"/>
    <row r="767" ht="15" customHeight="1"/>
    <row r="768" ht="15" customHeight="1"/>
    <row r="769" ht="15" customHeight="1"/>
    <row r="770" ht="15" customHeight="1"/>
    <row r="771" ht="15" customHeight="1"/>
    <row r="772" ht="15" customHeight="1"/>
    <row r="773" ht="15" customHeight="1"/>
    <row r="774" ht="15" customHeight="1"/>
    <row r="775" ht="15" customHeight="1"/>
    <row r="776" ht="15" customHeight="1"/>
    <row r="777" ht="15" customHeight="1"/>
    <row r="778" ht="15" customHeight="1"/>
    <row r="779" ht="15" customHeight="1"/>
    <row r="780" ht="15" customHeight="1"/>
    <row r="781" ht="15" customHeight="1"/>
    <row r="782" ht="15" customHeight="1"/>
    <row r="783" ht="15" customHeight="1"/>
    <row r="784" ht="15" customHeight="1"/>
    <row r="785" ht="15" customHeight="1"/>
    <row r="786" ht="15" customHeight="1"/>
    <row r="787" ht="15" customHeight="1"/>
    <row r="788" ht="15" customHeight="1"/>
    <row r="789" ht="15" customHeight="1"/>
    <row r="790" ht="15" customHeight="1"/>
    <row r="791" ht="15" customHeight="1"/>
    <row r="792" ht="15" customHeight="1"/>
    <row r="793" ht="15" customHeight="1"/>
    <row r="794" ht="15" customHeight="1"/>
    <row r="795" ht="15" customHeight="1"/>
    <row r="796" ht="15" customHeight="1"/>
    <row r="797" ht="15" customHeight="1"/>
    <row r="798" ht="15" customHeight="1"/>
    <row r="799" ht="15" customHeight="1"/>
    <row r="800" ht="15" customHeight="1"/>
    <row r="801" ht="15" customHeight="1"/>
    <row r="802" ht="15" customHeight="1"/>
    <row r="803" ht="15" customHeight="1"/>
    <row r="804" ht="15" customHeight="1"/>
    <row r="805" ht="15" customHeight="1"/>
    <row r="806" ht="15" customHeight="1"/>
    <row r="807" ht="15" customHeight="1"/>
    <row r="808" ht="15" customHeight="1"/>
    <row r="809" ht="15" customHeight="1"/>
    <row r="810" ht="15" customHeight="1"/>
    <row r="811" ht="15" customHeight="1"/>
    <row r="812" ht="15" customHeight="1"/>
    <row r="813" ht="15" customHeight="1"/>
    <row r="814" ht="15" customHeight="1"/>
    <row r="815" ht="15" customHeight="1"/>
    <row r="816" ht="15" customHeight="1"/>
    <row r="817" ht="15" customHeight="1"/>
    <row r="818" ht="15" customHeight="1"/>
    <row r="819" ht="15" customHeight="1"/>
    <row r="820" ht="15" customHeight="1"/>
    <row r="821" ht="15" customHeight="1"/>
    <row r="822" ht="15" customHeight="1"/>
    <row r="823" ht="15" customHeight="1"/>
    <row r="824" ht="15" customHeight="1"/>
    <row r="825" ht="15" customHeight="1"/>
    <row r="826" ht="15" customHeight="1"/>
    <row r="827" ht="15" customHeight="1"/>
    <row r="828" ht="15" customHeight="1"/>
    <row r="829" ht="15" customHeight="1"/>
    <row r="830" ht="15" customHeight="1"/>
    <row r="831" ht="15" customHeight="1"/>
    <row r="832" ht="15" customHeight="1"/>
    <row r="833" ht="15" customHeight="1"/>
    <row r="834" ht="15" customHeight="1"/>
    <row r="835" ht="15" customHeight="1"/>
    <row r="836" ht="15" customHeight="1"/>
    <row r="837" ht="15" customHeight="1"/>
    <row r="838" ht="15" customHeight="1"/>
    <row r="839" ht="15" customHeight="1"/>
    <row r="840" ht="15" customHeight="1"/>
    <row r="841" ht="15" customHeight="1"/>
    <row r="842" ht="15" customHeight="1"/>
    <row r="843" ht="15" customHeight="1"/>
    <row r="844" ht="15" customHeight="1"/>
    <row r="845" ht="15" customHeight="1"/>
    <row r="846" ht="15" customHeight="1"/>
    <row r="847" ht="15" customHeight="1"/>
    <row r="848" ht="15" customHeight="1"/>
    <row r="849" ht="15" customHeight="1"/>
    <row r="850" ht="15" customHeight="1"/>
    <row r="851" ht="15" customHeight="1"/>
    <row r="852" ht="15" customHeight="1"/>
    <row r="853" ht="15" customHeight="1"/>
    <row r="854" ht="15" customHeight="1"/>
    <row r="855" ht="15" customHeight="1"/>
    <row r="856" ht="15" customHeight="1"/>
    <row r="857" ht="15" customHeight="1"/>
    <row r="858" ht="15" customHeight="1"/>
    <row r="859" ht="15" customHeight="1"/>
    <row r="860" ht="15" customHeight="1"/>
    <row r="861" ht="15" customHeight="1"/>
    <row r="862" ht="15" customHeight="1"/>
    <row r="863" ht="15" customHeight="1"/>
    <row r="864" ht="15" customHeight="1"/>
    <row r="865" ht="15" customHeight="1"/>
    <row r="866" ht="15" customHeight="1"/>
    <row r="867" ht="15" customHeight="1"/>
    <row r="868" ht="15" customHeight="1"/>
    <row r="869" ht="15" customHeight="1"/>
    <row r="870" ht="15" customHeight="1"/>
    <row r="871" ht="15" customHeight="1"/>
    <row r="872" ht="15" customHeight="1"/>
    <row r="873" ht="15" customHeight="1"/>
    <row r="874" ht="15" customHeight="1"/>
    <row r="875" ht="15" customHeight="1"/>
    <row r="876" ht="15" customHeight="1"/>
    <row r="877" ht="15" customHeight="1"/>
    <row r="878" ht="15" customHeight="1"/>
    <row r="879" ht="15" customHeight="1"/>
    <row r="880" ht="15" customHeight="1"/>
    <row r="881" ht="15" customHeight="1"/>
    <row r="882" ht="15" customHeight="1"/>
    <row r="883" ht="15" customHeight="1"/>
    <row r="884" ht="15" customHeight="1"/>
    <row r="885" ht="15" customHeight="1"/>
    <row r="886" ht="15" customHeight="1"/>
    <row r="887" ht="15" customHeight="1"/>
    <row r="888" ht="15" customHeight="1"/>
    <row r="889" ht="15" customHeight="1"/>
    <row r="890" ht="15" customHeight="1"/>
    <row r="891" ht="15" customHeight="1"/>
    <row r="892" ht="15" customHeight="1"/>
    <row r="893" ht="15" customHeight="1"/>
    <row r="894" ht="15" customHeight="1"/>
    <row r="895" ht="15" customHeight="1"/>
    <row r="896" ht="15" customHeight="1"/>
    <row r="897" ht="15" customHeight="1"/>
    <row r="898" ht="15" customHeight="1"/>
    <row r="899" ht="15" customHeight="1"/>
    <row r="900" ht="15" customHeight="1"/>
    <row r="901" ht="15" customHeight="1"/>
    <row r="902" ht="15" customHeight="1"/>
    <row r="903" ht="15" customHeight="1"/>
    <row r="904" ht="15" customHeight="1"/>
    <row r="905" ht="15" customHeight="1"/>
    <row r="906" ht="15" customHeight="1"/>
    <row r="907" ht="15" customHeight="1"/>
    <row r="908" ht="15" customHeight="1"/>
    <row r="909" ht="15" customHeight="1"/>
    <row r="910" ht="15" customHeight="1"/>
    <row r="911" ht="15" customHeight="1"/>
    <row r="912" ht="15" customHeight="1"/>
    <row r="913" ht="15" customHeight="1"/>
    <row r="914" ht="15" customHeight="1"/>
    <row r="915" ht="15" customHeight="1"/>
    <row r="916" ht="15" customHeight="1"/>
    <row r="917" ht="15" customHeight="1"/>
    <row r="918" ht="15" customHeight="1"/>
    <row r="919" ht="15" customHeight="1"/>
    <row r="920" ht="15" customHeight="1"/>
    <row r="921" ht="15" customHeight="1"/>
    <row r="922" ht="15" customHeight="1"/>
    <row r="923" ht="15" customHeight="1"/>
    <row r="924" ht="15" customHeight="1"/>
    <row r="925" ht="15" customHeight="1"/>
    <row r="926" ht="15" customHeight="1"/>
    <row r="927" ht="15" customHeight="1"/>
    <row r="928" ht="15" customHeight="1"/>
    <row r="929" ht="15" customHeight="1"/>
    <row r="930" ht="15" customHeight="1"/>
    <row r="931" ht="15" customHeight="1"/>
    <row r="932" ht="15" customHeight="1"/>
    <row r="933" ht="15" customHeight="1"/>
    <row r="934" ht="15" customHeight="1"/>
    <row r="935" ht="15" customHeight="1"/>
    <row r="936" ht="15" customHeight="1"/>
    <row r="937" ht="15" customHeight="1"/>
    <row r="938" ht="15" customHeight="1"/>
    <row r="939" ht="15" customHeight="1"/>
    <row r="940" ht="15" customHeight="1"/>
    <row r="941" ht="15" customHeight="1"/>
    <row r="942" ht="15" customHeight="1"/>
    <row r="943" ht="15" customHeight="1"/>
    <row r="944" ht="15" customHeight="1"/>
    <row r="945" ht="15" customHeight="1"/>
    <row r="946" ht="15" customHeight="1"/>
    <row r="947" ht="15" customHeight="1"/>
    <row r="948" ht="15" customHeight="1"/>
    <row r="949" ht="15" customHeight="1"/>
    <row r="950" ht="15" customHeight="1"/>
    <row r="951" ht="15" customHeight="1"/>
    <row r="952" ht="15" customHeight="1"/>
    <row r="953" ht="15" customHeight="1"/>
    <row r="954" ht="15" customHeight="1"/>
    <row r="955" ht="15" customHeight="1"/>
    <row r="956" ht="15" customHeight="1"/>
    <row r="957" ht="15" customHeight="1"/>
    <row r="958" ht="15" customHeight="1"/>
    <row r="959" ht="15" customHeight="1"/>
    <row r="960" ht="15" customHeight="1"/>
    <row r="961" ht="15" customHeight="1"/>
    <row r="962" ht="15" customHeight="1"/>
    <row r="963" ht="15" customHeight="1"/>
    <row r="964" ht="15" customHeight="1"/>
    <row r="965" ht="15" customHeight="1"/>
    <row r="966" ht="15" customHeight="1"/>
    <row r="967" ht="15" customHeight="1"/>
    <row r="968" ht="15" customHeight="1"/>
    <row r="969" ht="15" customHeight="1"/>
    <row r="970" ht="15" customHeight="1"/>
    <row r="971" ht="15" customHeight="1"/>
    <row r="972" ht="15" customHeight="1"/>
    <row r="973" ht="15" customHeight="1"/>
    <row r="974" ht="15" customHeight="1"/>
    <row r="975" ht="15" customHeight="1"/>
    <row r="976" ht="15" customHeight="1"/>
    <row r="977" ht="15" customHeight="1"/>
    <row r="978" ht="15" customHeight="1"/>
    <row r="979" ht="15" customHeight="1"/>
    <row r="980" ht="15" customHeight="1"/>
    <row r="981" ht="15" customHeight="1"/>
    <row r="982" ht="15" customHeight="1"/>
    <row r="983" ht="15" customHeight="1"/>
    <row r="984" ht="15" customHeight="1"/>
    <row r="985" ht="15" customHeight="1"/>
    <row r="986" ht="15" customHeight="1"/>
    <row r="987" ht="15" customHeight="1"/>
    <row r="988" ht="15" customHeight="1"/>
    <row r="989" ht="15" customHeight="1"/>
    <row r="990" ht="15" customHeight="1"/>
    <row r="991" ht="15" customHeight="1"/>
    <row r="992" ht="15" customHeight="1"/>
    <row r="993" ht="15" customHeight="1"/>
    <row r="994" ht="15" customHeight="1"/>
    <row r="995" ht="15" customHeight="1"/>
    <row r="996" ht="15" customHeight="1"/>
    <row r="997" ht="15" customHeight="1"/>
    <row r="998" ht="15" customHeight="1"/>
    <row r="999" ht="15" customHeight="1"/>
    <row r="1000" ht="15" customHeight="1"/>
    <row r="1001" ht="15" customHeight="1"/>
    <row r="1002" ht="15" customHeight="1"/>
    <row r="1003" ht="15" customHeight="1"/>
    <row r="1004" ht="15" customHeight="1"/>
    <row r="1005" ht="15" customHeight="1"/>
    <row r="1006" ht="15" customHeight="1"/>
    <row r="1007" ht="15" customHeight="1"/>
    <row r="1008" ht="15" customHeight="1"/>
    <row r="1009" ht="15" customHeight="1"/>
    <row r="1010" ht="15" customHeight="1"/>
    <row r="1011" ht="15" customHeight="1"/>
    <row r="1012" ht="15" customHeight="1"/>
    <row r="1013" ht="15" customHeight="1"/>
    <row r="1014" ht="15" customHeight="1"/>
    <row r="1015" ht="15" customHeight="1"/>
    <row r="1016" ht="15" customHeight="1"/>
    <row r="1017" ht="15" customHeight="1"/>
    <row r="1018" ht="15" customHeight="1"/>
    <row r="1019" ht="15" customHeight="1"/>
    <row r="1020" ht="15" customHeight="1"/>
    <row r="1021" ht="15" customHeight="1"/>
    <row r="1022" ht="15" customHeight="1"/>
    <row r="1023" ht="15" customHeight="1"/>
    <row r="1024" ht="15" customHeight="1"/>
    <row r="1025" ht="15" customHeight="1"/>
    <row r="1026" ht="15" customHeight="1"/>
    <row r="1027" ht="15" customHeight="1"/>
    <row r="1028" ht="15" customHeight="1"/>
    <row r="1029" ht="15" customHeight="1"/>
    <row r="1030" ht="15" customHeight="1"/>
    <row r="1031" ht="15" customHeight="1"/>
    <row r="1032" ht="15" customHeight="1"/>
    <row r="1033" ht="15" customHeight="1"/>
    <row r="1034" ht="15" customHeight="1"/>
    <row r="1035" ht="15" customHeight="1"/>
    <row r="1036" ht="15" customHeight="1"/>
    <row r="1037" ht="15" customHeight="1"/>
    <row r="1038" ht="15" customHeight="1"/>
    <row r="1039" ht="15" customHeight="1"/>
    <row r="1040" ht="15" customHeight="1"/>
    <row r="1041" ht="15" customHeight="1"/>
    <row r="1042" ht="15" customHeight="1"/>
    <row r="1043" ht="15" customHeight="1"/>
    <row r="1044" ht="15" customHeight="1"/>
    <row r="1045" ht="15" customHeight="1"/>
    <row r="1046" ht="15" customHeight="1"/>
    <row r="1047" ht="15" customHeight="1"/>
    <row r="1048" ht="15" customHeight="1"/>
    <row r="1049" ht="15" customHeight="1"/>
    <row r="1050" ht="15" customHeight="1"/>
    <row r="1051" ht="15" customHeight="1"/>
    <row r="1052" ht="15" customHeight="1"/>
    <row r="1053" ht="15" customHeight="1"/>
    <row r="1054" ht="15" customHeight="1"/>
    <row r="1055" ht="15" customHeight="1"/>
    <row r="1056" ht="15" customHeight="1"/>
    <row r="1057" ht="15" customHeight="1"/>
    <row r="1058" ht="15" customHeight="1"/>
    <row r="1059" ht="15" customHeight="1"/>
    <row r="1060" ht="15" customHeight="1"/>
    <row r="1061" ht="15" customHeight="1"/>
    <row r="1062" ht="15" customHeight="1"/>
    <row r="1063" ht="15" customHeight="1"/>
    <row r="1064" ht="15" customHeight="1"/>
    <row r="1065" ht="15" customHeight="1"/>
    <row r="1066" ht="15" customHeight="1"/>
    <row r="1067" ht="15" customHeight="1"/>
    <row r="1068" ht="15" customHeight="1"/>
    <row r="1069" ht="15" customHeight="1"/>
    <row r="1070" ht="15" customHeight="1"/>
    <row r="1071" ht="15" customHeight="1"/>
    <row r="1072" ht="15" customHeight="1"/>
    <row r="1073" ht="15" customHeight="1"/>
    <row r="1074" ht="15" customHeight="1"/>
    <row r="1075" ht="15" customHeight="1"/>
    <row r="1076" ht="15" customHeight="1"/>
    <row r="1077" ht="15" customHeight="1"/>
    <row r="1078" ht="15" customHeight="1"/>
    <row r="1079" ht="15" customHeight="1"/>
    <row r="1080" ht="15" customHeight="1"/>
    <row r="1081" ht="15" customHeight="1"/>
    <row r="1082" ht="15" customHeight="1"/>
    <row r="1083" ht="15" customHeight="1"/>
    <row r="1084" ht="15" customHeight="1"/>
    <row r="1085" ht="15" customHeight="1"/>
    <row r="1086" ht="15" customHeight="1"/>
    <row r="1087" ht="15" customHeight="1"/>
    <row r="1088" ht="15" customHeight="1"/>
    <row r="1089" ht="15" customHeight="1"/>
    <row r="1090" ht="15" customHeight="1"/>
    <row r="1091" ht="15" customHeight="1"/>
    <row r="1092" ht="15" customHeight="1"/>
    <row r="1093" ht="15" customHeight="1"/>
    <row r="1094" ht="15" customHeight="1"/>
    <row r="1095" ht="15" customHeight="1"/>
    <row r="1096" ht="15" customHeight="1"/>
    <row r="1097" ht="15" customHeight="1"/>
    <row r="1098" ht="15" customHeight="1"/>
    <row r="1099" ht="15" customHeight="1"/>
    <row r="1100" ht="15" customHeight="1"/>
    <row r="1101" ht="15" customHeight="1"/>
    <row r="1102" ht="15" customHeight="1"/>
    <row r="1103" ht="15" customHeight="1"/>
    <row r="1104" ht="15" customHeight="1"/>
    <row r="1105" ht="15" customHeight="1"/>
    <row r="1106" ht="15" customHeight="1"/>
    <row r="1107" ht="15" customHeight="1"/>
    <row r="1108" ht="15" customHeight="1"/>
    <row r="1109" ht="15" customHeight="1"/>
    <row r="1110" ht="15" customHeight="1"/>
    <row r="1111" ht="15" customHeight="1"/>
    <row r="1112" ht="15" customHeight="1"/>
    <row r="1113" ht="15" customHeight="1"/>
    <row r="1114" ht="15" customHeight="1"/>
    <row r="1115" ht="15" customHeight="1"/>
    <row r="1116" ht="15" customHeight="1"/>
    <row r="1117" ht="15" customHeight="1"/>
    <row r="1118" ht="15" customHeight="1"/>
    <row r="1119" ht="15" customHeight="1"/>
    <row r="1120" ht="15" customHeight="1"/>
    <row r="1121" ht="15" customHeight="1"/>
    <row r="1122" ht="15" customHeight="1"/>
    <row r="1123" ht="15" customHeight="1"/>
    <row r="1124" ht="15" customHeight="1"/>
    <row r="1125" ht="15" customHeight="1"/>
    <row r="1126" ht="15" customHeight="1"/>
    <row r="1127" ht="15" customHeight="1"/>
    <row r="1128" ht="15" customHeight="1"/>
    <row r="1129" ht="15" customHeight="1"/>
    <row r="1130" ht="15" customHeight="1"/>
    <row r="1131" ht="15" customHeight="1"/>
    <row r="1132" ht="15" customHeight="1"/>
    <row r="1133" ht="15" customHeight="1"/>
    <row r="1134" ht="15" customHeight="1"/>
    <row r="1135" ht="15" customHeight="1"/>
    <row r="1136" ht="15" customHeight="1"/>
    <row r="1137" ht="15" customHeight="1"/>
    <row r="1138" ht="15" customHeight="1"/>
    <row r="1139" ht="15" customHeight="1"/>
    <row r="1140" ht="15" customHeight="1"/>
    <row r="1141" ht="15" customHeight="1"/>
    <row r="1142" ht="15" customHeight="1"/>
    <row r="1143" ht="15" customHeight="1"/>
    <row r="1144" ht="15" customHeight="1"/>
    <row r="1145" ht="15" customHeight="1"/>
    <row r="1146" ht="15" customHeight="1"/>
    <row r="1147" ht="15" customHeight="1"/>
    <row r="1148" ht="15" customHeight="1"/>
    <row r="1149" ht="15" customHeight="1"/>
    <row r="1150" ht="15" customHeight="1"/>
    <row r="1151" ht="15" customHeight="1"/>
    <row r="1152" ht="15" customHeight="1"/>
    <row r="1153" ht="15" customHeight="1"/>
    <row r="1154" ht="15" customHeight="1"/>
    <row r="1155" ht="15" customHeight="1"/>
    <row r="1156" ht="15" customHeight="1"/>
    <row r="1157" ht="15" customHeight="1"/>
    <row r="1158" ht="15" customHeight="1"/>
    <row r="1159" ht="15" customHeight="1"/>
    <row r="1160" ht="15" customHeight="1"/>
    <row r="1161" ht="15" customHeight="1"/>
    <row r="1162" ht="15" customHeight="1"/>
    <row r="1163" ht="15" customHeight="1"/>
    <row r="1164" ht="15" customHeight="1"/>
    <row r="1165" ht="15" customHeight="1"/>
    <row r="1166" ht="15" customHeight="1"/>
    <row r="1167" ht="15" customHeight="1"/>
    <row r="1168" ht="15" customHeight="1"/>
    <row r="1169" ht="15" customHeight="1"/>
    <row r="1170" ht="15" customHeight="1"/>
    <row r="1171" ht="15" customHeight="1"/>
    <row r="1172" ht="15" customHeight="1"/>
    <row r="1173" ht="15" customHeight="1"/>
    <row r="1174" ht="15" customHeight="1"/>
    <row r="1175" ht="15" customHeight="1"/>
    <row r="1176" ht="15" customHeight="1"/>
    <row r="1177" ht="15" customHeight="1"/>
    <row r="1178" ht="15" customHeight="1"/>
    <row r="1179" ht="15" customHeight="1"/>
    <row r="1180" ht="15" customHeight="1"/>
    <row r="1181" ht="15" customHeight="1"/>
    <row r="1182" ht="15" customHeight="1"/>
    <row r="1183" ht="15" customHeight="1"/>
    <row r="1184" ht="15" customHeight="1"/>
    <row r="1185" ht="15" customHeight="1"/>
    <row r="1186" ht="15" customHeight="1"/>
    <row r="1187" ht="15" customHeight="1"/>
    <row r="1188" ht="15" customHeight="1"/>
    <row r="1189" ht="15" customHeight="1"/>
    <row r="1190" ht="15" customHeight="1"/>
    <row r="1191" ht="15" customHeight="1"/>
    <row r="1192" ht="15" customHeight="1"/>
    <row r="1193" ht="15" customHeight="1"/>
    <row r="1194" ht="15" customHeight="1"/>
    <row r="1195" ht="15" customHeight="1"/>
    <row r="1196" ht="15" customHeight="1"/>
    <row r="1197" ht="15" customHeight="1"/>
    <row r="1198" ht="15" customHeight="1"/>
    <row r="1199" ht="15" customHeight="1"/>
    <row r="1200" ht="15" customHeight="1"/>
    <row r="1201" ht="15" customHeight="1"/>
    <row r="1202" ht="15" customHeight="1"/>
    <row r="1203" ht="15" customHeight="1"/>
    <row r="1204" ht="15" customHeight="1"/>
    <row r="1205" ht="15" customHeight="1"/>
    <row r="1206" ht="15" customHeight="1"/>
    <row r="1207" ht="15" customHeight="1"/>
    <row r="1208" ht="15" customHeight="1"/>
    <row r="1209" ht="15" customHeight="1"/>
    <row r="1210" ht="15" customHeight="1"/>
    <row r="1211" ht="15" customHeight="1"/>
    <row r="1212" ht="15" customHeight="1"/>
    <row r="1213" ht="15" customHeight="1"/>
    <row r="1214" ht="15" customHeight="1"/>
    <row r="1215" ht="15" customHeight="1"/>
    <row r="1216" ht="15" customHeight="1"/>
    <row r="1217" ht="15" customHeight="1"/>
    <row r="1218" ht="15" customHeight="1"/>
    <row r="1219" ht="15" customHeight="1"/>
    <row r="1220" ht="15" customHeight="1"/>
    <row r="1221" ht="15" customHeight="1"/>
    <row r="1222" ht="15" customHeight="1"/>
    <row r="1223" ht="15" customHeight="1"/>
    <row r="1224" ht="15" customHeight="1"/>
    <row r="1225" ht="15" customHeight="1"/>
    <row r="1226" ht="15" customHeight="1"/>
    <row r="1227" ht="15" customHeight="1"/>
    <row r="1228" ht="15" customHeight="1"/>
    <row r="1229" ht="15" customHeight="1"/>
    <row r="1230" ht="15" customHeight="1"/>
    <row r="1231" ht="15" customHeight="1"/>
    <row r="1232" ht="15" customHeight="1"/>
    <row r="1233" ht="15" customHeight="1"/>
    <row r="1234" ht="15" customHeight="1"/>
    <row r="1235" ht="15" customHeight="1"/>
    <row r="1236" ht="15" customHeight="1"/>
    <row r="1237" ht="15" customHeight="1"/>
    <row r="1238" ht="15" customHeight="1"/>
    <row r="1239" ht="15" customHeight="1"/>
    <row r="1240" ht="15" customHeight="1"/>
    <row r="1241" ht="15" customHeight="1"/>
    <row r="1242" ht="15" customHeight="1"/>
    <row r="1243" ht="15" customHeight="1"/>
    <row r="1244" ht="15" customHeight="1"/>
    <row r="1245" ht="15" customHeight="1"/>
    <row r="1246" ht="15" customHeight="1"/>
    <row r="1247" ht="15" customHeight="1"/>
    <row r="1248" ht="15" customHeight="1"/>
    <row r="1249" ht="15" customHeight="1"/>
    <row r="1250" ht="15" customHeight="1"/>
    <row r="1251" ht="15" customHeight="1"/>
    <row r="1252" ht="15" customHeight="1"/>
    <row r="1253" ht="15" customHeight="1"/>
    <row r="1254" ht="15" customHeight="1"/>
    <row r="1255" ht="15" customHeight="1"/>
    <row r="1256" ht="15" customHeight="1"/>
    <row r="1257" ht="15" customHeight="1"/>
    <row r="1258" ht="15" customHeight="1"/>
    <row r="1259" ht="15" customHeight="1"/>
    <row r="1260" ht="15" customHeight="1"/>
    <row r="1261" ht="15" customHeight="1"/>
    <row r="1262" ht="15" customHeight="1"/>
    <row r="1263" ht="15" customHeight="1"/>
    <row r="1264" ht="15" customHeight="1"/>
    <row r="1265" ht="15" customHeight="1"/>
    <row r="1266" ht="15" customHeight="1"/>
    <row r="1267" ht="15" customHeight="1"/>
    <row r="1268" ht="15" customHeight="1"/>
    <row r="1269" ht="15" customHeight="1"/>
    <row r="1270" ht="15" customHeight="1"/>
    <row r="1271" ht="15" customHeight="1"/>
    <row r="1272" ht="15" customHeight="1"/>
    <row r="1273" ht="15" customHeight="1"/>
    <row r="1274" ht="15" customHeight="1"/>
    <row r="1275" ht="15" customHeight="1"/>
    <row r="1276" ht="15" customHeight="1"/>
    <row r="1277" ht="15" customHeight="1"/>
    <row r="1278" ht="15" customHeight="1"/>
    <row r="1279" ht="15" customHeight="1"/>
    <row r="1280" ht="15" customHeight="1"/>
    <row r="1281" ht="15" customHeight="1"/>
    <row r="1282" ht="15" customHeight="1"/>
    <row r="1283" ht="15" customHeight="1"/>
    <row r="1284" ht="15" customHeight="1"/>
    <row r="1285" ht="15" customHeight="1"/>
    <row r="1286" ht="15" customHeight="1"/>
    <row r="1287" ht="15" customHeight="1"/>
    <row r="1288" ht="15" customHeight="1"/>
    <row r="1289" ht="15" customHeight="1"/>
    <row r="1290" ht="15" customHeight="1"/>
    <row r="1291" ht="15" customHeight="1"/>
    <row r="1292" ht="15" customHeight="1"/>
    <row r="1293" ht="15" customHeight="1"/>
    <row r="1294" ht="15" customHeight="1"/>
    <row r="1295" ht="15" customHeight="1"/>
    <row r="1296" ht="15" customHeight="1"/>
    <row r="1297" ht="15" customHeight="1"/>
    <row r="1298" ht="15" customHeight="1"/>
    <row r="1299" ht="15" customHeight="1"/>
    <row r="1300" ht="15" customHeight="1"/>
    <row r="1301" ht="15" customHeight="1"/>
    <row r="1302" ht="15" customHeight="1"/>
    <row r="1303" ht="15" customHeight="1"/>
    <row r="1304" ht="15" customHeight="1"/>
    <row r="1305" ht="15" customHeight="1"/>
    <row r="1306" ht="15" customHeight="1"/>
    <row r="1307" ht="15" customHeight="1"/>
    <row r="1308" ht="15" customHeight="1"/>
    <row r="1309" ht="15" customHeight="1"/>
    <row r="1310" ht="15" customHeight="1"/>
    <row r="1311" ht="15" customHeight="1"/>
    <row r="1312" ht="15" customHeight="1"/>
    <row r="1313" ht="15" customHeight="1"/>
    <row r="1314" ht="15" customHeight="1"/>
    <row r="1315" ht="15" customHeight="1"/>
    <row r="1316" ht="15" customHeight="1"/>
    <row r="1317" ht="15" customHeight="1"/>
    <row r="1318" ht="15" customHeight="1"/>
    <row r="1319" ht="15" customHeight="1"/>
    <row r="1320" ht="15" customHeight="1"/>
    <row r="1321" ht="15" customHeight="1"/>
    <row r="1322" ht="15" customHeight="1"/>
    <row r="1323" ht="15" customHeight="1"/>
    <row r="1324" ht="15" customHeight="1"/>
    <row r="1325" ht="15" customHeight="1"/>
    <row r="1326" ht="15" customHeight="1"/>
    <row r="1327" ht="15" customHeight="1"/>
    <row r="1328" ht="15" customHeight="1"/>
    <row r="1329" ht="15" customHeight="1"/>
    <row r="1330" ht="15" customHeight="1"/>
    <row r="1331" ht="15" customHeight="1"/>
    <row r="1332" ht="15" customHeight="1"/>
    <row r="1333" ht="15" customHeight="1"/>
    <row r="1334" ht="15" customHeight="1"/>
    <row r="1335" ht="15" customHeight="1"/>
    <row r="1336" ht="15" customHeight="1"/>
    <row r="1337" ht="15" customHeight="1"/>
    <row r="1338" ht="15" customHeight="1"/>
    <row r="1339" ht="15" customHeight="1"/>
    <row r="1340" ht="15" customHeight="1"/>
    <row r="1341" ht="15" customHeight="1"/>
    <row r="1342" ht="15" customHeight="1"/>
    <row r="1343" ht="15" customHeight="1"/>
    <row r="1344" ht="15" customHeight="1"/>
    <row r="1345" ht="15" customHeight="1"/>
    <row r="1346" ht="15" customHeight="1"/>
    <row r="1347" ht="15" customHeight="1"/>
    <row r="1348" ht="15" customHeight="1"/>
    <row r="1349" ht="15" customHeight="1"/>
    <row r="1350" ht="15" customHeight="1"/>
    <row r="1351" ht="15" customHeight="1"/>
    <row r="1352" ht="15" customHeight="1"/>
    <row r="1353" ht="15" customHeight="1"/>
    <row r="1354" ht="15" customHeight="1"/>
    <row r="1355" ht="15" customHeight="1"/>
    <row r="1356" ht="15" customHeight="1"/>
    <row r="1357" ht="15" customHeight="1"/>
    <row r="1358" ht="15" customHeight="1"/>
    <row r="1359" ht="15" customHeight="1"/>
    <row r="1360" ht="15" customHeight="1"/>
    <row r="1361" ht="15" customHeight="1"/>
    <row r="1362" ht="15" customHeight="1"/>
    <row r="1363" ht="15" customHeight="1"/>
    <row r="1364" ht="15" customHeight="1"/>
    <row r="1365" ht="15" customHeight="1"/>
    <row r="1366" ht="15" customHeight="1"/>
    <row r="1367" ht="15" customHeight="1"/>
    <row r="1368" ht="15" customHeight="1"/>
    <row r="1369" ht="15" customHeight="1"/>
    <row r="1370" ht="15" customHeight="1"/>
    <row r="1371" ht="15" customHeight="1"/>
    <row r="1372" ht="15" customHeight="1"/>
    <row r="1373" ht="15" customHeight="1"/>
    <row r="1374" ht="15" customHeight="1"/>
    <row r="1375" ht="15" customHeight="1"/>
    <row r="1376" ht="15" customHeight="1"/>
    <row r="1377" ht="15" customHeight="1"/>
    <row r="1378" ht="15" customHeight="1"/>
    <row r="1379" ht="15" customHeight="1"/>
    <row r="1380" ht="15" customHeight="1"/>
    <row r="1381" ht="15" customHeight="1"/>
    <row r="1382" ht="15" customHeight="1"/>
    <row r="1383" ht="15" customHeight="1"/>
    <row r="1384" ht="15" customHeight="1"/>
    <row r="1385" ht="15" customHeight="1"/>
    <row r="1386" ht="15" customHeight="1"/>
    <row r="1387" ht="15" customHeight="1"/>
    <row r="1388" ht="15" customHeight="1"/>
    <row r="1389" ht="15" customHeight="1"/>
    <row r="1390" ht="15" customHeight="1"/>
    <row r="1391" ht="15" customHeight="1"/>
    <row r="1392" ht="15" customHeight="1"/>
    <row r="1393" ht="15" customHeight="1"/>
    <row r="1394" ht="15" customHeight="1"/>
    <row r="1395" ht="15" customHeight="1"/>
    <row r="1396" ht="15" customHeight="1"/>
    <row r="1397" ht="15" customHeight="1"/>
    <row r="1398" ht="15" customHeight="1"/>
    <row r="1399" ht="15" customHeight="1"/>
    <row r="1400" ht="15" customHeight="1"/>
    <row r="1401" ht="15" customHeight="1"/>
    <row r="1402" ht="15" customHeight="1"/>
    <row r="1403" ht="15" customHeight="1"/>
    <row r="1404" ht="15" customHeight="1"/>
    <row r="1405" ht="15" customHeight="1"/>
    <row r="1406" ht="15" customHeight="1"/>
    <row r="1407" ht="15" customHeight="1"/>
    <row r="1408" ht="15" customHeight="1"/>
    <row r="1409" ht="15" customHeight="1"/>
    <row r="1410" ht="15" customHeight="1"/>
    <row r="1411" ht="15" customHeight="1"/>
    <row r="1412" ht="15" customHeight="1"/>
    <row r="1413" ht="15" customHeight="1"/>
    <row r="1414" ht="15" customHeight="1"/>
    <row r="1415" ht="15" customHeight="1"/>
    <row r="1416" ht="15" customHeight="1"/>
    <row r="1417" ht="15" customHeight="1"/>
    <row r="1418" ht="15" customHeight="1"/>
    <row r="1419" ht="15" customHeight="1"/>
    <row r="1420" ht="15" customHeight="1"/>
    <row r="1421" ht="15" customHeight="1"/>
    <row r="1422" ht="15" customHeight="1"/>
    <row r="1423" ht="15" customHeight="1"/>
    <row r="1424" ht="15" customHeight="1"/>
    <row r="1425" ht="15" customHeight="1"/>
    <row r="1426" ht="15" customHeight="1"/>
    <row r="1427" ht="15" customHeight="1"/>
    <row r="1428" ht="15" customHeight="1"/>
    <row r="1429" ht="15" customHeight="1"/>
    <row r="1430" ht="15" customHeight="1"/>
    <row r="1431" ht="15" customHeight="1"/>
    <row r="1432" ht="15" customHeight="1"/>
    <row r="1433" ht="15" customHeight="1"/>
    <row r="1434" ht="15" customHeight="1"/>
    <row r="1435" ht="15" customHeight="1"/>
    <row r="1436" ht="15" customHeight="1"/>
    <row r="1437" ht="15" customHeight="1"/>
    <row r="1438" ht="15" customHeight="1"/>
    <row r="1439" ht="15" customHeight="1"/>
    <row r="1440" ht="15" customHeight="1"/>
    <row r="1441" ht="15" customHeight="1"/>
    <row r="1442" ht="15" customHeight="1"/>
    <row r="1443" ht="15" customHeight="1"/>
    <row r="1444" ht="15" customHeight="1"/>
    <row r="1445" ht="15" customHeight="1"/>
    <row r="1446" ht="15" customHeight="1"/>
    <row r="1447" ht="15" customHeight="1"/>
    <row r="1448" ht="15" customHeight="1"/>
    <row r="1449" ht="15" customHeight="1"/>
    <row r="1450" ht="15" customHeight="1"/>
    <row r="1451" ht="15" customHeight="1"/>
    <row r="1452" ht="15" customHeight="1"/>
    <row r="1453" ht="15" customHeight="1"/>
    <row r="1454" ht="15" customHeight="1"/>
    <row r="1455" ht="15" customHeight="1"/>
    <row r="1456" ht="15" customHeight="1"/>
    <row r="1457" ht="15" customHeight="1"/>
    <row r="1458" ht="15" customHeight="1"/>
    <row r="1459" ht="15" customHeight="1"/>
    <row r="1460" ht="15" customHeight="1"/>
    <row r="1461" ht="15" customHeight="1"/>
    <row r="1462" ht="15" customHeight="1"/>
    <row r="1463" ht="15" customHeight="1"/>
    <row r="1464" ht="15" customHeight="1"/>
    <row r="1465" ht="15" customHeight="1"/>
    <row r="1466" ht="15" customHeight="1"/>
    <row r="1467" ht="15" customHeight="1"/>
    <row r="1468" ht="15" customHeight="1"/>
    <row r="1469" ht="15" customHeight="1"/>
    <row r="1470" ht="15" customHeight="1"/>
    <row r="1471" ht="15" customHeight="1"/>
    <row r="1472" ht="15" customHeight="1"/>
    <row r="1473" ht="15" customHeight="1"/>
    <row r="1474" ht="15" customHeight="1"/>
    <row r="1475" ht="15" customHeight="1"/>
    <row r="1476" ht="15" customHeight="1"/>
    <row r="1477" ht="15" customHeight="1"/>
    <row r="1478" ht="15" customHeight="1"/>
    <row r="1479" ht="15" customHeight="1"/>
    <row r="1480" ht="15" customHeight="1"/>
    <row r="1481" ht="15" customHeight="1"/>
    <row r="1482" ht="15" customHeight="1"/>
    <row r="1483" ht="15" customHeight="1"/>
    <row r="1484" ht="15" customHeight="1"/>
    <row r="1485" ht="15" customHeight="1"/>
    <row r="1486" ht="15" customHeight="1"/>
    <row r="1487" ht="15" customHeight="1"/>
    <row r="1488" ht="15" customHeight="1"/>
    <row r="1489" ht="15" customHeight="1"/>
    <row r="1490" ht="15" customHeight="1"/>
    <row r="1491" ht="15" customHeight="1"/>
    <row r="1492" ht="15" customHeight="1"/>
    <row r="1493" ht="15" customHeight="1"/>
    <row r="1494" ht="15" customHeight="1"/>
    <row r="1495" ht="15" customHeight="1"/>
    <row r="1496" ht="15" customHeight="1"/>
    <row r="1497" ht="15" customHeight="1"/>
    <row r="1498" ht="15" customHeight="1"/>
    <row r="1499" ht="15" customHeight="1"/>
    <row r="1500" ht="15" customHeight="1"/>
    <row r="1501" ht="15" customHeight="1"/>
    <row r="1502" ht="15" customHeight="1"/>
    <row r="1503" ht="15" customHeight="1"/>
    <row r="1504" ht="15" customHeight="1"/>
    <row r="1505" ht="15" customHeight="1"/>
    <row r="1506" ht="15" customHeight="1"/>
    <row r="1507" ht="15" customHeight="1"/>
    <row r="1508" ht="15" customHeight="1"/>
    <row r="1509" ht="15" customHeight="1"/>
    <row r="1510" ht="15" customHeight="1"/>
    <row r="1511" ht="15" customHeight="1"/>
    <row r="1512" ht="15" customHeight="1"/>
    <row r="1513" ht="15" customHeight="1"/>
    <row r="1514" ht="15" customHeight="1"/>
    <row r="1515" ht="15" customHeight="1"/>
    <row r="1516" ht="15" customHeight="1"/>
    <row r="1517" ht="15" customHeight="1"/>
    <row r="1518" ht="15" customHeight="1"/>
    <row r="1519" ht="15" customHeight="1"/>
    <row r="1520" ht="15" customHeight="1"/>
    <row r="1521" ht="15" customHeight="1"/>
    <row r="1522" ht="15" customHeight="1"/>
    <row r="1523" ht="15" customHeight="1"/>
    <row r="1524" ht="15" customHeight="1"/>
    <row r="1525" ht="15" customHeight="1"/>
    <row r="1526" ht="15" customHeight="1"/>
    <row r="1527" ht="15" customHeight="1"/>
    <row r="1528" ht="15" customHeight="1"/>
    <row r="1529" ht="15" customHeight="1"/>
    <row r="1530" ht="15" customHeight="1"/>
    <row r="1531" ht="15" customHeight="1"/>
    <row r="1532" ht="15" customHeight="1"/>
    <row r="1533" ht="15" customHeight="1"/>
    <row r="1534" ht="15" customHeight="1"/>
    <row r="1535" ht="15" customHeight="1"/>
    <row r="1536" ht="15" customHeight="1"/>
    <row r="1537" ht="15" customHeight="1"/>
    <row r="1538" ht="15" customHeight="1"/>
    <row r="1539" ht="15" customHeight="1"/>
    <row r="1540" ht="15" customHeight="1"/>
    <row r="1541" ht="15" customHeight="1"/>
    <row r="1542" ht="15" customHeight="1"/>
    <row r="1543" ht="15" customHeight="1"/>
    <row r="1544" ht="15" customHeight="1"/>
    <row r="1545" ht="15" customHeight="1"/>
    <row r="1546" ht="15" customHeight="1"/>
    <row r="1547" ht="15" customHeight="1"/>
    <row r="1548" ht="15" customHeight="1"/>
    <row r="1549" ht="15" customHeight="1"/>
    <row r="1550" ht="15" customHeight="1"/>
    <row r="1551" ht="15" customHeight="1"/>
    <row r="1552" ht="15" customHeight="1"/>
    <row r="1553" ht="15" customHeight="1"/>
    <row r="1554" ht="15" customHeight="1"/>
    <row r="1555" ht="15" customHeight="1"/>
    <row r="1556" ht="15" customHeight="1"/>
    <row r="1557" ht="15" customHeight="1"/>
    <row r="1558" ht="15" customHeight="1"/>
    <row r="1559" ht="15" customHeight="1"/>
    <row r="1560" ht="15" customHeight="1"/>
    <row r="1561" ht="15" customHeight="1"/>
    <row r="1562" ht="15" customHeight="1"/>
    <row r="1563" ht="15" customHeight="1"/>
    <row r="1564" ht="15" customHeight="1"/>
    <row r="1565" ht="15" customHeight="1"/>
  </sheetData>
  <autoFilter ref="A2:AQ164" xr:uid="{00000000-0009-0000-0000-000000000000}">
    <sortState xmlns:xlrd2="http://schemas.microsoft.com/office/spreadsheetml/2017/richdata2" ref="A3:AQ1565">
      <sortCondition ref="E2:E1565"/>
    </sortState>
  </autoFilter>
  <mergeCells count="18">
    <mergeCell ref="AE1:AF1"/>
    <mergeCell ref="S1:T1"/>
    <mergeCell ref="AO1:AP1"/>
    <mergeCell ref="AM1:AN1"/>
    <mergeCell ref="AK1:AL1"/>
    <mergeCell ref="AI1:AJ1"/>
    <mergeCell ref="AG1:AH1"/>
    <mergeCell ref="G1:H1"/>
    <mergeCell ref="AC1:AD1"/>
    <mergeCell ref="AA1:AB1"/>
    <mergeCell ref="Y1:Z1"/>
    <mergeCell ref="W1:X1"/>
    <mergeCell ref="U1:V1"/>
    <mergeCell ref="Q1:R1"/>
    <mergeCell ref="O1:P1"/>
    <mergeCell ref="M1:N1"/>
    <mergeCell ref="K1:L1"/>
    <mergeCell ref="I1:J1"/>
  </mergeCells>
  <conditionalFormatting sqref="E3:E164">
    <cfRule type="cellIs" dxfId="11" priority="4" operator="equal">
      <formula>"Selecione a região"</formula>
    </cfRule>
    <cfRule type="cellIs" dxfId="10" priority="5" operator="notEqual">
      <formula>F3</formula>
    </cfRule>
  </conditionalFormatting>
  <conditionalFormatting sqref="F3:F164">
    <cfRule type="cellIs" dxfId="9" priority="6" operator="equal">
      <formula>"Consulte a aba Gabarito"</formula>
    </cfRule>
  </conditionalFormatting>
  <conditionalFormatting sqref="AQ3:AQ164">
    <cfRule type="cellIs" dxfId="8" priority="7" operator="greaterThan">
      <formula>0</formula>
    </cfRule>
  </conditionalFormatting>
  <dataValidations count="2">
    <dataValidation type="list" allowBlank="1" showErrorMessage="1" sqref="D3:E164" xr:uid="{00000000-0002-0000-0000-000000000000}">
      <formula1>Regiao</formula1>
    </dataValidation>
    <dataValidation type="list" allowBlank="1" showErrorMessage="1" sqref="A3:A164" xr:uid="{00000000-0002-0000-0000-000001000000}">
      <formula1>Unidades</formula1>
    </dataValidation>
  </dataValidations>
  <pageMargins left="0.25" right="0.25" top="0.75" bottom="0.75" header="0" footer="0"/>
  <pageSetup paperSize="9" scale="5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D8847A-80A9-45AB-9A51-D5415B8008EA}">
  <dimension ref="A1:I15"/>
  <sheetViews>
    <sheetView workbookViewId="0">
      <selection sqref="A1:I1"/>
    </sheetView>
  </sheetViews>
  <sheetFormatPr defaultRowHeight="14.25"/>
  <cols>
    <col min="1" max="1" width="16.5" customWidth="1"/>
    <col min="2" max="2" width="17.125" customWidth="1"/>
    <col min="9" max="9" width="27.375" customWidth="1"/>
  </cols>
  <sheetData>
    <row r="1" spans="1:9" ht="15">
      <c r="A1" s="49" t="s">
        <v>439</v>
      </c>
      <c r="B1" s="50"/>
      <c r="C1" s="50"/>
      <c r="D1" s="50"/>
      <c r="E1" s="50"/>
      <c r="F1" s="50"/>
      <c r="G1" s="50"/>
      <c r="H1" s="50"/>
      <c r="I1" s="51"/>
    </row>
    <row r="2" spans="1:9" ht="15">
      <c r="A2" s="49" t="s">
        <v>440</v>
      </c>
      <c r="B2" s="50"/>
      <c r="C2" s="50"/>
      <c r="D2" s="50"/>
      <c r="E2" s="50"/>
      <c r="F2" s="50"/>
      <c r="G2" s="50"/>
      <c r="H2" s="50"/>
      <c r="I2" s="51"/>
    </row>
    <row r="3" spans="1:9" ht="15">
      <c r="A3" s="52" t="s">
        <v>441</v>
      </c>
      <c r="B3" s="53"/>
      <c r="C3" s="54" t="s">
        <v>442</v>
      </c>
      <c r="D3" s="54"/>
      <c r="E3" s="54"/>
      <c r="F3" s="54"/>
      <c r="G3" s="54"/>
      <c r="H3" s="54"/>
      <c r="I3" s="55"/>
    </row>
    <row r="4" spans="1:9" ht="15">
      <c r="A4" s="52" t="s">
        <v>443</v>
      </c>
      <c r="B4" s="53"/>
      <c r="C4" s="54" t="s">
        <v>442</v>
      </c>
      <c r="D4" s="54"/>
      <c r="E4" s="54"/>
      <c r="F4" s="54"/>
      <c r="G4" s="54"/>
      <c r="H4" s="54"/>
      <c r="I4" s="55"/>
    </row>
    <row r="5" spans="1:9" ht="36.75" customHeight="1">
      <c r="A5" s="52" t="s">
        <v>444</v>
      </c>
      <c r="B5" s="53"/>
      <c r="C5" s="54" t="s">
        <v>442</v>
      </c>
      <c r="D5" s="54"/>
      <c r="E5" s="54"/>
      <c r="F5" s="54"/>
      <c r="G5" s="54"/>
      <c r="H5" s="54"/>
      <c r="I5" s="55"/>
    </row>
    <row r="6" spans="1:9" ht="15">
      <c r="A6" s="52" t="s">
        <v>445</v>
      </c>
      <c r="B6" s="53"/>
      <c r="C6" s="54" t="s">
        <v>442</v>
      </c>
      <c r="D6" s="54"/>
      <c r="E6" s="54"/>
      <c r="F6" s="54"/>
      <c r="G6" s="54"/>
      <c r="H6" s="54"/>
      <c r="I6" s="55"/>
    </row>
    <row r="7" spans="1:9" ht="15">
      <c r="A7" s="52" t="s">
        <v>446</v>
      </c>
      <c r="B7" s="53"/>
      <c r="C7" s="56" t="s">
        <v>442</v>
      </c>
      <c r="D7" s="56"/>
      <c r="E7" s="56"/>
      <c r="F7" s="56"/>
      <c r="G7" s="56"/>
      <c r="H7" s="56"/>
      <c r="I7" s="57"/>
    </row>
    <row r="8" spans="1:9" ht="15">
      <c r="A8" s="52" t="s">
        <v>447</v>
      </c>
      <c r="B8" s="53"/>
      <c r="C8" s="56" t="s">
        <v>442</v>
      </c>
      <c r="D8" s="56"/>
      <c r="E8" s="56"/>
      <c r="F8" s="56"/>
      <c r="G8" s="56"/>
      <c r="H8" s="56"/>
      <c r="I8" s="57"/>
    </row>
    <row r="9" spans="1:9" ht="15">
      <c r="A9" s="52" t="s">
        <v>448</v>
      </c>
      <c r="B9" s="53"/>
      <c r="C9" s="56" t="s">
        <v>442</v>
      </c>
      <c r="D9" s="56"/>
      <c r="E9" s="56"/>
      <c r="F9" s="56"/>
      <c r="G9" s="56"/>
      <c r="H9" s="56"/>
      <c r="I9" s="57"/>
    </row>
    <row r="10" spans="1:9" ht="15">
      <c r="A10" s="52" t="s">
        <v>449</v>
      </c>
      <c r="B10" s="53"/>
      <c r="C10" s="56" t="s">
        <v>442</v>
      </c>
      <c r="D10" s="56"/>
      <c r="E10" s="56"/>
      <c r="F10" s="56"/>
      <c r="G10" s="56"/>
      <c r="H10" s="56"/>
      <c r="I10" s="57"/>
    </row>
    <row r="11" spans="1:9" ht="15">
      <c r="A11" s="49" t="s">
        <v>450</v>
      </c>
      <c r="B11" s="50"/>
      <c r="C11" s="50"/>
      <c r="D11" s="50"/>
      <c r="E11" s="50"/>
      <c r="F11" s="50"/>
      <c r="G11" s="50"/>
      <c r="H11" s="50"/>
      <c r="I11" s="51"/>
    </row>
    <row r="12" spans="1:9" ht="40.5" customHeight="1">
      <c r="A12" s="58" t="s">
        <v>451</v>
      </c>
      <c r="B12" s="59"/>
      <c r="C12" s="54" t="s">
        <v>452</v>
      </c>
      <c r="D12" s="54"/>
      <c r="E12" s="54"/>
      <c r="F12" s="54"/>
      <c r="G12" s="54"/>
      <c r="H12" s="54"/>
      <c r="I12" s="55"/>
    </row>
    <row r="13" spans="1:9" ht="15">
      <c r="A13" s="52" t="s">
        <v>453</v>
      </c>
      <c r="B13" s="53"/>
      <c r="C13" s="54" t="s">
        <v>454</v>
      </c>
      <c r="D13" s="54"/>
      <c r="E13" s="54"/>
      <c r="F13" s="54"/>
      <c r="G13" s="54"/>
      <c r="H13" s="54"/>
      <c r="I13" s="55"/>
    </row>
    <row r="14" spans="1:9" ht="15">
      <c r="A14" s="52" t="s">
        <v>455</v>
      </c>
      <c r="B14" s="53"/>
      <c r="C14" s="54" t="s">
        <v>442</v>
      </c>
      <c r="D14" s="54"/>
      <c r="E14" s="54"/>
      <c r="F14" s="54"/>
      <c r="G14" s="54"/>
      <c r="H14" s="54"/>
      <c r="I14" s="55"/>
    </row>
    <row r="15" spans="1:9" ht="15">
      <c r="A15" s="52" t="s">
        <v>456</v>
      </c>
      <c r="B15" s="53"/>
      <c r="C15" s="54" t="s">
        <v>442</v>
      </c>
      <c r="D15" s="54"/>
      <c r="E15" s="54"/>
      <c r="F15" s="54"/>
      <c r="G15" s="54"/>
      <c r="H15" s="54"/>
      <c r="I15" s="55"/>
    </row>
  </sheetData>
  <mergeCells count="27">
    <mergeCell ref="A15:B15"/>
    <mergeCell ref="C15:I15"/>
    <mergeCell ref="A11:I11"/>
    <mergeCell ref="A12:B12"/>
    <mergeCell ref="C12:I12"/>
    <mergeCell ref="A13:B13"/>
    <mergeCell ref="C13:I13"/>
    <mergeCell ref="A14:B14"/>
    <mergeCell ref="C14:I14"/>
    <mergeCell ref="A8:B8"/>
    <mergeCell ref="C8:I8"/>
    <mergeCell ref="A9:B9"/>
    <mergeCell ref="C9:I9"/>
    <mergeCell ref="A10:B10"/>
    <mergeCell ref="C10:I10"/>
    <mergeCell ref="A5:B5"/>
    <mergeCell ref="C5:I5"/>
    <mergeCell ref="A6:B6"/>
    <mergeCell ref="C6:I6"/>
    <mergeCell ref="A7:B7"/>
    <mergeCell ref="C7:I7"/>
    <mergeCell ref="A1:I1"/>
    <mergeCell ref="A2:I2"/>
    <mergeCell ref="A3:B3"/>
    <mergeCell ref="C3:I3"/>
    <mergeCell ref="A4:B4"/>
    <mergeCell ref="C4:I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09"/>
  <sheetViews>
    <sheetView workbookViewId="0">
      <pane ySplit="1" topLeftCell="A2" activePane="bottomLeft" state="frozen"/>
      <selection pane="bottomLeft"/>
    </sheetView>
  </sheetViews>
  <sheetFormatPr defaultColWidth="12.625" defaultRowHeight="15" customHeight="1"/>
  <cols>
    <col min="1" max="1" width="33.75" customWidth="1"/>
    <col min="2" max="14" width="12.625" customWidth="1"/>
    <col min="15" max="26" width="8.625" customWidth="1"/>
  </cols>
  <sheetData>
    <row r="1" spans="1:14" ht="14.25" customHeight="1">
      <c r="A1" s="11" t="s">
        <v>457</v>
      </c>
      <c r="B1" s="12" t="s">
        <v>22</v>
      </c>
      <c r="C1" s="42" t="s">
        <v>458</v>
      </c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</row>
    <row r="2" spans="1:14" ht="14.25" customHeight="1">
      <c r="A2" s="13" t="s">
        <v>459</v>
      </c>
      <c r="B2" s="14" t="s">
        <v>460</v>
      </c>
    </row>
    <row r="3" spans="1:14" ht="14.25" customHeight="1">
      <c r="A3" s="13" t="s">
        <v>404</v>
      </c>
      <c r="B3" s="14" t="s">
        <v>31</v>
      </c>
    </row>
    <row r="4" spans="1:14" ht="14.25" customHeight="1">
      <c r="A4" s="13" t="s">
        <v>461</v>
      </c>
      <c r="B4" s="14" t="s">
        <v>462</v>
      </c>
    </row>
    <row r="5" spans="1:14" ht="14.25" customHeight="1">
      <c r="A5" s="13" t="s">
        <v>463</v>
      </c>
      <c r="B5" s="14" t="s">
        <v>464</v>
      </c>
    </row>
    <row r="6" spans="1:14" ht="14.25" customHeight="1">
      <c r="A6" s="13" t="s">
        <v>465</v>
      </c>
      <c r="B6" s="14" t="s">
        <v>466</v>
      </c>
    </row>
    <row r="7" spans="1:14" ht="14.25" customHeight="1">
      <c r="A7" s="13" t="s">
        <v>467</v>
      </c>
      <c r="B7" s="14" t="s">
        <v>462</v>
      </c>
    </row>
    <row r="8" spans="1:14" ht="14.25" customHeight="1">
      <c r="A8" s="13" t="s">
        <v>468</v>
      </c>
      <c r="B8" s="14" t="s">
        <v>464</v>
      </c>
    </row>
    <row r="9" spans="1:14" ht="14.25" customHeight="1">
      <c r="A9" s="13" t="s">
        <v>300</v>
      </c>
      <c r="B9" s="14" t="s">
        <v>31</v>
      </c>
    </row>
    <row r="10" spans="1:14" ht="14.25" customHeight="1">
      <c r="A10" s="13" t="s">
        <v>38</v>
      </c>
      <c r="B10" s="14" t="s">
        <v>31</v>
      </c>
    </row>
    <row r="11" spans="1:14" ht="14.25" customHeight="1">
      <c r="A11" s="13" t="s">
        <v>469</v>
      </c>
      <c r="B11" s="14" t="s">
        <v>466</v>
      </c>
    </row>
    <row r="12" spans="1:14" ht="14.25" customHeight="1">
      <c r="A12" s="13" t="s">
        <v>470</v>
      </c>
      <c r="B12" s="14" t="s">
        <v>464</v>
      </c>
    </row>
    <row r="13" spans="1:14" ht="14.25" customHeight="1">
      <c r="A13" s="13" t="s">
        <v>471</v>
      </c>
      <c r="B13" s="14" t="s">
        <v>462</v>
      </c>
    </row>
    <row r="14" spans="1:14" ht="14.25" customHeight="1">
      <c r="A14" s="13" t="s">
        <v>472</v>
      </c>
      <c r="B14" s="14" t="s">
        <v>466</v>
      </c>
    </row>
    <row r="15" spans="1:14" ht="14.25" customHeight="1">
      <c r="A15" s="13" t="s">
        <v>473</v>
      </c>
      <c r="B15" s="14" t="s">
        <v>466</v>
      </c>
    </row>
    <row r="16" spans="1:14" ht="14.25" customHeight="1">
      <c r="A16" s="13" t="s">
        <v>474</v>
      </c>
      <c r="B16" s="14" t="s">
        <v>464</v>
      </c>
    </row>
    <row r="17" spans="1:2" ht="14.25" customHeight="1">
      <c r="A17" s="13" t="s">
        <v>259</v>
      </c>
      <c r="B17" s="14" t="s">
        <v>31</v>
      </c>
    </row>
    <row r="18" spans="1:2" ht="14.25" customHeight="1">
      <c r="A18" s="13" t="s">
        <v>475</v>
      </c>
      <c r="B18" s="14" t="s">
        <v>464</v>
      </c>
    </row>
    <row r="19" spans="1:2" ht="14.25" customHeight="1">
      <c r="A19" s="13" t="s">
        <v>476</v>
      </c>
      <c r="B19" s="14" t="s">
        <v>466</v>
      </c>
    </row>
    <row r="20" spans="1:2" ht="14.25" customHeight="1">
      <c r="A20" s="13" t="s">
        <v>477</v>
      </c>
      <c r="B20" s="14" t="s">
        <v>462</v>
      </c>
    </row>
    <row r="21" spans="1:2" ht="14.25" customHeight="1">
      <c r="A21" s="13" t="s">
        <v>478</v>
      </c>
      <c r="B21" s="14" t="s">
        <v>460</v>
      </c>
    </row>
    <row r="22" spans="1:2" ht="14.25" customHeight="1">
      <c r="A22" s="13" t="s">
        <v>479</v>
      </c>
      <c r="B22" s="14" t="s">
        <v>466</v>
      </c>
    </row>
    <row r="23" spans="1:2" ht="14.25" customHeight="1">
      <c r="A23" s="13" t="s">
        <v>480</v>
      </c>
      <c r="B23" s="14" t="s">
        <v>466</v>
      </c>
    </row>
    <row r="24" spans="1:2" ht="14.25" customHeight="1">
      <c r="A24" s="13" t="s">
        <v>481</v>
      </c>
      <c r="B24" s="14" t="s">
        <v>460</v>
      </c>
    </row>
    <row r="25" spans="1:2" ht="14.25" customHeight="1">
      <c r="A25" s="13" t="s">
        <v>482</v>
      </c>
      <c r="B25" s="14" t="s">
        <v>466</v>
      </c>
    </row>
    <row r="26" spans="1:2" ht="14.25" customHeight="1">
      <c r="A26" s="13" t="s">
        <v>483</v>
      </c>
      <c r="B26" s="14" t="s">
        <v>462</v>
      </c>
    </row>
    <row r="27" spans="1:2" ht="14.25" customHeight="1">
      <c r="A27" s="13" t="s">
        <v>484</v>
      </c>
      <c r="B27" s="14" t="s">
        <v>466</v>
      </c>
    </row>
    <row r="28" spans="1:2" ht="14.25" customHeight="1">
      <c r="A28" s="13" t="s">
        <v>223</v>
      </c>
      <c r="B28" s="14" t="s">
        <v>31</v>
      </c>
    </row>
    <row r="29" spans="1:2" ht="14.25" customHeight="1">
      <c r="A29" s="13" t="s">
        <v>485</v>
      </c>
      <c r="B29" s="39" t="s">
        <v>462</v>
      </c>
    </row>
    <row r="30" spans="1:2" ht="14.25" customHeight="1">
      <c r="A30" s="13" t="s">
        <v>486</v>
      </c>
      <c r="B30" s="14" t="s">
        <v>460</v>
      </c>
    </row>
    <row r="31" spans="1:2" ht="14.25" customHeight="1">
      <c r="A31" s="13" t="s">
        <v>487</v>
      </c>
      <c r="B31" s="14" t="s">
        <v>464</v>
      </c>
    </row>
    <row r="32" spans="1:2" ht="14.25" customHeight="1">
      <c r="A32" s="13" t="s">
        <v>488</v>
      </c>
      <c r="B32" s="14" t="s">
        <v>464</v>
      </c>
    </row>
    <row r="33" spans="1:2" ht="14.25" customHeight="1">
      <c r="A33" s="13" t="s">
        <v>489</v>
      </c>
      <c r="B33" s="14" t="s">
        <v>464</v>
      </c>
    </row>
    <row r="34" spans="1:2" ht="14.25" customHeight="1">
      <c r="A34" s="13" t="s">
        <v>490</v>
      </c>
      <c r="B34" s="14" t="s">
        <v>460</v>
      </c>
    </row>
    <row r="35" spans="1:2" ht="14.25" customHeight="1">
      <c r="A35" s="13" t="s">
        <v>491</v>
      </c>
      <c r="B35" s="14" t="s">
        <v>466</v>
      </c>
    </row>
    <row r="36" spans="1:2" ht="14.25" customHeight="1">
      <c r="A36" s="13" t="s">
        <v>492</v>
      </c>
      <c r="B36" s="15" t="s">
        <v>466</v>
      </c>
    </row>
    <row r="37" spans="1:2" ht="14.25" customHeight="1">
      <c r="A37" s="13" t="s">
        <v>493</v>
      </c>
      <c r="B37" s="14" t="s">
        <v>464</v>
      </c>
    </row>
    <row r="38" spans="1:2" ht="14.25" customHeight="1">
      <c r="A38" s="13" t="s">
        <v>494</v>
      </c>
      <c r="B38" s="14" t="s">
        <v>464</v>
      </c>
    </row>
    <row r="39" spans="1:2" ht="14.25" customHeight="1">
      <c r="A39" s="13" t="s">
        <v>495</v>
      </c>
      <c r="B39" s="14" t="s">
        <v>464</v>
      </c>
    </row>
    <row r="40" spans="1:2" ht="14.25" customHeight="1">
      <c r="A40" s="13" t="s">
        <v>496</v>
      </c>
      <c r="B40" s="14" t="s">
        <v>462</v>
      </c>
    </row>
    <row r="41" spans="1:2" ht="14.25" customHeight="1">
      <c r="A41" s="13" t="s">
        <v>497</v>
      </c>
      <c r="B41" s="14" t="s">
        <v>466</v>
      </c>
    </row>
    <row r="42" spans="1:2" ht="14.25" customHeight="1">
      <c r="A42" s="13" t="s">
        <v>498</v>
      </c>
      <c r="B42" s="14" t="s">
        <v>462</v>
      </c>
    </row>
    <row r="43" spans="1:2" ht="14.25" customHeight="1">
      <c r="A43" s="13" t="s">
        <v>499</v>
      </c>
      <c r="B43" s="14" t="s">
        <v>464</v>
      </c>
    </row>
    <row r="44" spans="1:2" ht="14.25" customHeight="1">
      <c r="A44" s="13" t="s">
        <v>500</v>
      </c>
      <c r="B44" s="14" t="s">
        <v>466</v>
      </c>
    </row>
    <row r="45" spans="1:2" ht="14.25" customHeight="1">
      <c r="A45" s="13" t="s">
        <v>122</v>
      </c>
      <c r="B45" s="14" t="s">
        <v>31</v>
      </c>
    </row>
    <row r="46" spans="1:2" ht="14.25" customHeight="1">
      <c r="A46" s="13" t="s">
        <v>501</v>
      </c>
      <c r="B46" s="14" t="s">
        <v>460</v>
      </c>
    </row>
    <row r="47" spans="1:2" ht="14.25" customHeight="1">
      <c r="A47" s="13" t="s">
        <v>189</v>
      </c>
      <c r="B47" s="15" t="s">
        <v>31</v>
      </c>
    </row>
    <row r="48" spans="1:2" ht="14.25" customHeight="1">
      <c r="A48" s="13" t="s">
        <v>502</v>
      </c>
      <c r="B48" s="14" t="s">
        <v>466</v>
      </c>
    </row>
    <row r="49" spans="1:2" ht="14.25" customHeight="1">
      <c r="A49" s="13" t="s">
        <v>503</v>
      </c>
      <c r="B49" s="14" t="s">
        <v>464</v>
      </c>
    </row>
    <row r="50" spans="1:2" ht="14.25" customHeight="1">
      <c r="A50" s="13" t="s">
        <v>504</v>
      </c>
      <c r="B50" s="14" t="s">
        <v>464</v>
      </c>
    </row>
    <row r="51" spans="1:2" ht="14.25" customHeight="1">
      <c r="A51" s="13" t="s">
        <v>505</v>
      </c>
      <c r="B51" s="14" t="s">
        <v>466</v>
      </c>
    </row>
    <row r="52" spans="1:2" ht="14.25" customHeight="1">
      <c r="A52" s="13" t="s">
        <v>506</v>
      </c>
      <c r="B52" s="14" t="s">
        <v>462</v>
      </c>
    </row>
    <row r="53" spans="1:2" ht="14.25" customHeight="1">
      <c r="A53" s="13" t="s">
        <v>507</v>
      </c>
      <c r="B53" s="14" t="s">
        <v>464</v>
      </c>
    </row>
    <row r="54" spans="1:2" ht="14.25" customHeight="1">
      <c r="A54" s="13" t="s">
        <v>508</v>
      </c>
      <c r="B54" s="14" t="s">
        <v>464</v>
      </c>
    </row>
    <row r="55" spans="1:2" ht="14.25" customHeight="1">
      <c r="A55" s="13" t="s">
        <v>509</v>
      </c>
      <c r="B55" s="14" t="s">
        <v>462</v>
      </c>
    </row>
    <row r="56" spans="1:2" ht="14.25" customHeight="1">
      <c r="A56" s="13" t="s">
        <v>510</v>
      </c>
      <c r="B56" s="14" t="s">
        <v>464</v>
      </c>
    </row>
    <row r="57" spans="1:2" ht="14.25" customHeight="1">
      <c r="A57" s="13" t="s">
        <v>511</v>
      </c>
      <c r="B57" s="14" t="s">
        <v>464</v>
      </c>
    </row>
    <row r="58" spans="1:2" ht="14.25" customHeight="1">
      <c r="A58" s="13" t="s">
        <v>512</v>
      </c>
      <c r="B58" s="14" t="s">
        <v>464</v>
      </c>
    </row>
    <row r="59" spans="1:2" ht="14.25" customHeight="1">
      <c r="A59" s="13" t="s">
        <v>513</v>
      </c>
      <c r="B59" s="14" t="s">
        <v>466</v>
      </c>
    </row>
    <row r="60" spans="1:2" ht="14.25" customHeight="1">
      <c r="A60" s="13" t="s">
        <v>514</v>
      </c>
      <c r="B60" s="14" t="s">
        <v>464</v>
      </c>
    </row>
    <row r="61" spans="1:2" ht="14.25" customHeight="1">
      <c r="A61" s="13" t="s">
        <v>515</v>
      </c>
      <c r="B61" s="14" t="s">
        <v>464</v>
      </c>
    </row>
    <row r="62" spans="1:2" ht="14.25" customHeight="1">
      <c r="A62" s="13" t="s">
        <v>516</v>
      </c>
      <c r="B62" s="14" t="s">
        <v>466</v>
      </c>
    </row>
    <row r="63" spans="1:2" ht="14.25" customHeight="1">
      <c r="A63" s="13" t="s">
        <v>517</v>
      </c>
      <c r="B63" s="14" t="s">
        <v>464</v>
      </c>
    </row>
    <row r="64" spans="1:2" ht="14.25" customHeight="1">
      <c r="A64" s="13" t="s">
        <v>518</v>
      </c>
      <c r="B64" s="14" t="s">
        <v>466</v>
      </c>
    </row>
    <row r="65" spans="1:2" ht="14.25" customHeight="1">
      <c r="A65" s="13" t="s">
        <v>519</v>
      </c>
      <c r="B65" s="14" t="s">
        <v>466</v>
      </c>
    </row>
    <row r="66" spans="1:2" ht="14.25" customHeight="1">
      <c r="A66" s="13" t="s">
        <v>520</v>
      </c>
      <c r="B66" s="14" t="s">
        <v>464</v>
      </c>
    </row>
    <row r="67" spans="1:2" ht="14.25" customHeight="1">
      <c r="A67" s="13" t="s">
        <v>521</v>
      </c>
      <c r="B67" s="14" t="s">
        <v>464</v>
      </c>
    </row>
    <row r="68" spans="1:2" ht="14.25" customHeight="1">
      <c r="A68" s="13" t="s">
        <v>522</v>
      </c>
      <c r="B68" s="14" t="s">
        <v>31</v>
      </c>
    </row>
    <row r="69" spans="1:2" ht="14.25" customHeight="1">
      <c r="A69" s="13" t="s">
        <v>523</v>
      </c>
      <c r="B69" s="14" t="s">
        <v>464</v>
      </c>
    </row>
    <row r="70" spans="1:2" ht="14.25" customHeight="1">
      <c r="A70" s="13" t="s">
        <v>524</v>
      </c>
      <c r="B70" s="14" t="s">
        <v>466</v>
      </c>
    </row>
    <row r="71" spans="1:2" ht="14.25" customHeight="1">
      <c r="A71" s="13" t="s">
        <v>525</v>
      </c>
      <c r="B71" s="14" t="s">
        <v>466</v>
      </c>
    </row>
    <row r="72" spans="1:2" ht="14.25" customHeight="1">
      <c r="A72" s="13" t="s">
        <v>526</v>
      </c>
      <c r="B72" s="14" t="s">
        <v>466</v>
      </c>
    </row>
    <row r="73" spans="1:2" ht="14.25" customHeight="1">
      <c r="A73" s="13" t="s">
        <v>30</v>
      </c>
      <c r="B73" s="14" t="s">
        <v>31</v>
      </c>
    </row>
    <row r="74" spans="1:2" ht="14.25" customHeight="1">
      <c r="A74" s="13" t="s">
        <v>527</v>
      </c>
      <c r="B74" s="14" t="s">
        <v>464</v>
      </c>
    </row>
    <row r="75" spans="1:2" ht="14.25" customHeight="1">
      <c r="A75" s="13" t="s">
        <v>528</v>
      </c>
      <c r="B75" s="14" t="s">
        <v>466</v>
      </c>
    </row>
    <row r="76" spans="1:2" ht="14.25" customHeight="1">
      <c r="A76" s="13" t="s">
        <v>529</v>
      </c>
      <c r="B76" s="14" t="s">
        <v>466</v>
      </c>
    </row>
    <row r="77" spans="1:2" ht="14.25" customHeight="1">
      <c r="A77" s="13" t="s">
        <v>46</v>
      </c>
      <c r="B77" s="14" t="s">
        <v>31</v>
      </c>
    </row>
    <row r="78" spans="1:2" ht="14.25" customHeight="1">
      <c r="A78" s="13" t="s">
        <v>530</v>
      </c>
      <c r="B78" s="14" t="s">
        <v>466</v>
      </c>
    </row>
    <row r="79" spans="1:2" ht="14.25" customHeight="1">
      <c r="A79" s="13" t="s">
        <v>531</v>
      </c>
      <c r="B79" s="14" t="s">
        <v>466</v>
      </c>
    </row>
    <row r="80" spans="1:2" ht="14.25" customHeight="1">
      <c r="A80" s="13" t="s">
        <v>532</v>
      </c>
      <c r="B80" s="14" t="s">
        <v>466</v>
      </c>
    </row>
    <row r="81" spans="1:2" ht="14.25" customHeight="1">
      <c r="A81" s="13" t="s">
        <v>533</v>
      </c>
      <c r="B81" s="14" t="s">
        <v>464</v>
      </c>
    </row>
    <row r="82" spans="1:2" ht="14.25" customHeight="1">
      <c r="A82" s="13" t="s">
        <v>534</v>
      </c>
      <c r="B82" s="14" t="s">
        <v>464</v>
      </c>
    </row>
    <row r="83" spans="1:2" ht="14.25" customHeight="1">
      <c r="A83" s="13" t="s">
        <v>535</v>
      </c>
      <c r="B83" s="14" t="s">
        <v>464</v>
      </c>
    </row>
    <row r="84" spans="1:2" ht="14.25" customHeight="1">
      <c r="A84" s="13" t="s">
        <v>421</v>
      </c>
      <c r="B84" s="14" t="s">
        <v>31</v>
      </c>
    </row>
    <row r="85" spans="1:2" ht="14.25" customHeight="1">
      <c r="A85" s="13" t="s">
        <v>536</v>
      </c>
      <c r="B85" s="14" t="s">
        <v>466</v>
      </c>
    </row>
    <row r="86" spans="1:2" ht="14.25" customHeight="1">
      <c r="A86" s="13" t="s">
        <v>537</v>
      </c>
      <c r="B86" s="14" t="s">
        <v>464</v>
      </c>
    </row>
    <row r="87" spans="1:2" ht="14.25" customHeight="1">
      <c r="A87" s="13" t="s">
        <v>538</v>
      </c>
      <c r="B87" s="14" t="s">
        <v>462</v>
      </c>
    </row>
    <row r="88" spans="1:2" ht="14.25" customHeight="1">
      <c r="A88" s="13" t="s">
        <v>539</v>
      </c>
      <c r="B88" s="14" t="s">
        <v>464</v>
      </c>
    </row>
    <row r="89" spans="1:2" ht="14.25" customHeight="1">
      <c r="A89" s="13" t="s">
        <v>540</v>
      </c>
      <c r="B89" s="14" t="s">
        <v>464</v>
      </c>
    </row>
    <row r="90" spans="1:2" ht="14.25" customHeight="1">
      <c r="A90" s="13" t="s">
        <v>541</v>
      </c>
      <c r="B90" s="14" t="s">
        <v>464</v>
      </c>
    </row>
    <row r="91" spans="1:2" ht="14.25" customHeight="1">
      <c r="A91" s="13" t="s">
        <v>542</v>
      </c>
      <c r="B91" s="14" t="s">
        <v>466</v>
      </c>
    </row>
    <row r="92" spans="1:2" ht="14.25" customHeight="1">
      <c r="A92" s="13" t="s">
        <v>543</v>
      </c>
      <c r="B92" s="14" t="s">
        <v>462</v>
      </c>
    </row>
    <row r="93" spans="1:2" ht="14.25" customHeight="1">
      <c r="A93" s="13" t="s">
        <v>544</v>
      </c>
      <c r="B93" s="14" t="s">
        <v>466</v>
      </c>
    </row>
    <row r="94" spans="1:2" ht="14.25" customHeight="1">
      <c r="A94" s="13" t="s">
        <v>545</v>
      </c>
      <c r="B94" s="14" t="s">
        <v>466</v>
      </c>
    </row>
    <row r="95" spans="1:2" ht="14.25" customHeight="1">
      <c r="A95" s="13" t="s">
        <v>546</v>
      </c>
      <c r="B95" s="14" t="s">
        <v>466</v>
      </c>
    </row>
    <row r="96" spans="1:2" ht="14.25" customHeight="1">
      <c r="A96" s="13" t="s">
        <v>547</v>
      </c>
      <c r="B96" s="14" t="s">
        <v>466</v>
      </c>
    </row>
    <row r="97" spans="1:2" ht="14.25" customHeight="1">
      <c r="A97" s="13" t="s">
        <v>548</v>
      </c>
      <c r="B97" s="14" t="s">
        <v>464</v>
      </c>
    </row>
    <row r="98" spans="1:2" ht="14.25" customHeight="1">
      <c r="A98" s="13" t="s">
        <v>549</v>
      </c>
      <c r="B98" s="14" t="s">
        <v>462</v>
      </c>
    </row>
    <row r="99" spans="1:2" ht="14.25" customHeight="1">
      <c r="A99" s="13" t="s">
        <v>550</v>
      </c>
      <c r="B99" s="14" t="s">
        <v>466</v>
      </c>
    </row>
    <row r="100" spans="1:2" ht="14.25" customHeight="1">
      <c r="A100" s="13" t="s">
        <v>551</v>
      </c>
      <c r="B100" s="14" t="s">
        <v>466</v>
      </c>
    </row>
    <row r="101" spans="1:2" ht="14.25" customHeight="1">
      <c r="A101" s="13" t="s">
        <v>552</v>
      </c>
      <c r="B101" s="14" t="s">
        <v>462</v>
      </c>
    </row>
    <row r="102" spans="1:2" ht="14.25" customHeight="1">
      <c r="A102" s="13" t="s">
        <v>553</v>
      </c>
      <c r="B102" s="14" t="s">
        <v>462</v>
      </c>
    </row>
    <row r="103" spans="1:2" ht="14.25" customHeight="1">
      <c r="A103" s="13" t="s">
        <v>55</v>
      </c>
      <c r="B103" s="14" t="s">
        <v>31</v>
      </c>
    </row>
    <row r="104" spans="1:2" ht="14.25" customHeight="1">
      <c r="A104" s="13" t="s">
        <v>554</v>
      </c>
      <c r="B104" s="14" t="s">
        <v>466</v>
      </c>
    </row>
    <row r="105" spans="1:2" ht="14.25" customHeight="1">
      <c r="A105" s="13" t="s">
        <v>555</v>
      </c>
      <c r="B105" s="14" t="s">
        <v>464</v>
      </c>
    </row>
    <row r="106" spans="1:2" ht="14.25" customHeight="1">
      <c r="A106" s="13" t="s">
        <v>556</v>
      </c>
      <c r="B106" s="14" t="s">
        <v>466</v>
      </c>
    </row>
    <row r="107" spans="1:2" ht="14.25" customHeight="1">
      <c r="A107" s="13" t="s">
        <v>557</v>
      </c>
      <c r="B107" s="14" t="s">
        <v>462</v>
      </c>
    </row>
    <row r="108" spans="1:2" ht="14.25" customHeight="1">
      <c r="A108" s="13" t="s">
        <v>558</v>
      </c>
      <c r="B108" s="14" t="s">
        <v>462</v>
      </c>
    </row>
    <row r="109" spans="1:2" ht="14.25" customHeight="1">
      <c r="A109" s="13" t="s">
        <v>559</v>
      </c>
      <c r="B109" s="14" t="s">
        <v>460</v>
      </c>
    </row>
    <row r="110" spans="1:2" ht="14.25" customHeight="1">
      <c r="A110" s="13" t="s">
        <v>560</v>
      </c>
      <c r="B110" s="14" t="s">
        <v>464</v>
      </c>
    </row>
    <row r="111" spans="1:2" ht="14.25" customHeight="1">
      <c r="A111" s="13" t="s">
        <v>561</v>
      </c>
      <c r="B111" s="14" t="s">
        <v>464</v>
      </c>
    </row>
    <row r="112" spans="1:2" ht="14.25" customHeight="1">
      <c r="A112" s="13" t="s">
        <v>562</v>
      </c>
      <c r="B112" s="14" t="s">
        <v>464</v>
      </c>
    </row>
    <row r="113" spans="1:2" ht="14.25" customHeight="1">
      <c r="A113" s="13" t="s">
        <v>563</v>
      </c>
      <c r="B113" s="14" t="s">
        <v>466</v>
      </c>
    </row>
    <row r="114" spans="1:2" ht="14.25" customHeight="1">
      <c r="A114" s="13" t="s">
        <v>564</v>
      </c>
      <c r="B114" s="14" t="s">
        <v>466</v>
      </c>
    </row>
    <row r="115" spans="1:2" ht="14.25" customHeight="1">
      <c r="A115" s="13" t="s">
        <v>565</v>
      </c>
      <c r="B115" s="14" t="s">
        <v>466</v>
      </c>
    </row>
    <row r="116" spans="1:2" ht="14.25" customHeight="1">
      <c r="A116" s="13" t="s">
        <v>566</v>
      </c>
      <c r="B116" s="14" t="s">
        <v>466</v>
      </c>
    </row>
    <row r="117" spans="1:2" ht="14.25" customHeight="1">
      <c r="A117" s="13" t="s">
        <v>567</v>
      </c>
      <c r="B117" s="14" t="s">
        <v>462</v>
      </c>
    </row>
    <row r="118" spans="1:2" ht="14.25" customHeight="1">
      <c r="A118" s="13" t="s">
        <v>568</v>
      </c>
      <c r="B118" s="14" t="s">
        <v>466</v>
      </c>
    </row>
    <row r="119" spans="1:2" ht="14.25" customHeight="1">
      <c r="A119" s="13" t="s">
        <v>569</v>
      </c>
      <c r="B119" s="14" t="s">
        <v>466</v>
      </c>
    </row>
    <row r="120" spans="1:2" ht="14.25" customHeight="1">
      <c r="A120" s="13" t="s">
        <v>570</v>
      </c>
      <c r="B120" s="14" t="s">
        <v>464</v>
      </c>
    </row>
    <row r="121" spans="1:2" ht="14.25" customHeight="1">
      <c r="A121" s="13" t="s">
        <v>571</v>
      </c>
      <c r="B121" s="14" t="s">
        <v>464</v>
      </c>
    </row>
    <row r="122" spans="1:2" ht="14.25" customHeight="1">
      <c r="A122" s="13" t="s">
        <v>572</v>
      </c>
      <c r="B122" s="14" t="s">
        <v>464</v>
      </c>
    </row>
    <row r="123" spans="1:2" ht="14.25" customHeight="1">
      <c r="A123" s="13" t="s">
        <v>573</v>
      </c>
      <c r="B123" s="14" t="s">
        <v>466</v>
      </c>
    </row>
    <row r="124" spans="1:2" ht="14.25" customHeight="1">
      <c r="A124" s="13" t="s">
        <v>574</v>
      </c>
      <c r="B124" s="14" t="s">
        <v>462</v>
      </c>
    </row>
    <row r="125" spans="1:2" ht="14.25" customHeight="1">
      <c r="A125" s="13" t="s">
        <v>575</v>
      </c>
      <c r="B125" s="14" t="s">
        <v>464</v>
      </c>
    </row>
    <row r="126" spans="1:2" ht="14.25" customHeight="1">
      <c r="A126" s="13" t="s">
        <v>576</v>
      </c>
      <c r="B126" s="14" t="s">
        <v>466</v>
      </c>
    </row>
    <row r="127" spans="1:2" ht="14.25" customHeight="1">
      <c r="A127" s="13" t="s">
        <v>577</v>
      </c>
      <c r="B127" s="14" t="s">
        <v>460</v>
      </c>
    </row>
    <row r="128" spans="1:2" ht="14.25" customHeight="1">
      <c r="A128" s="13" t="s">
        <v>578</v>
      </c>
      <c r="B128" s="14" t="s">
        <v>462</v>
      </c>
    </row>
    <row r="129" spans="1:2" ht="14.25" customHeight="1">
      <c r="A129" s="13" t="s">
        <v>579</v>
      </c>
      <c r="B129" s="14" t="s">
        <v>464</v>
      </c>
    </row>
    <row r="130" spans="1:2" ht="14.25" customHeight="1">
      <c r="A130" s="13" t="s">
        <v>580</v>
      </c>
      <c r="B130" s="14" t="s">
        <v>466</v>
      </c>
    </row>
    <row r="131" spans="1:2" ht="14.25" customHeight="1">
      <c r="A131" s="13" t="s">
        <v>581</v>
      </c>
      <c r="B131" s="14" t="s">
        <v>464</v>
      </c>
    </row>
    <row r="132" spans="1:2" ht="14.25" customHeight="1">
      <c r="A132" s="13" t="s">
        <v>582</v>
      </c>
      <c r="B132" s="14" t="s">
        <v>462</v>
      </c>
    </row>
    <row r="133" spans="1:2" ht="14.25" customHeight="1">
      <c r="A133" s="13" t="s">
        <v>583</v>
      </c>
      <c r="B133" s="14" t="s">
        <v>466</v>
      </c>
    </row>
    <row r="134" spans="1:2" ht="14.25" customHeight="1">
      <c r="A134" s="13" t="s">
        <v>584</v>
      </c>
      <c r="B134" s="14" t="s">
        <v>464</v>
      </c>
    </row>
    <row r="135" spans="1:2" ht="14.25" customHeight="1">
      <c r="A135" s="13" t="s">
        <v>343</v>
      </c>
      <c r="B135" s="14" t="s">
        <v>31</v>
      </c>
    </row>
    <row r="136" spans="1:2" ht="14.25" customHeight="1">
      <c r="A136" s="13" t="s">
        <v>585</v>
      </c>
      <c r="B136" s="14" t="s">
        <v>464</v>
      </c>
    </row>
    <row r="137" spans="1:2" ht="14.25" customHeight="1">
      <c r="A137" s="13" t="s">
        <v>586</v>
      </c>
      <c r="B137" s="14" t="s">
        <v>464</v>
      </c>
    </row>
    <row r="138" spans="1:2" ht="14.25" customHeight="1">
      <c r="A138" s="13" t="s">
        <v>587</v>
      </c>
      <c r="B138" s="14" t="s">
        <v>462</v>
      </c>
    </row>
    <row r="139" spans="1:2" ht="14.25" customHeight="1">
      <c r="A139" s="13" t="s">
        <v>243</v>
      </c>
      <c r="B139" s="14" t="s">
        <v>31</v>
      </c>
    </row>
    <row r="140" spans="1:2" ht="14.25" customHeight="1">
      <c r="A140" s="13" t="s">
        <v>588</v>
      </c>
      <c r="B140" s="14" t="s">
        <v>466</v>
      </c>
    </row>
    <row r="141" spans="1:2" ht="14.25" customHeight="1">
      <c r="A141" s="13" t="s">
        <v>589</v>
      </c>
      <c r="B141" s="14" t="s">
        <v>466</v>
      </c>
    </row>
    <row r="142" spans="1:2" ht="14.25" customHeight="1">
      <c r="A142" s="13" t="s">
        <v>590</v>
      </c>
      <c r="B142" s="14" t="s">
        <v>464</v>
      </c>
    </row>
    <row r="143" spans="1:2" ht="14.25" customHeight="1">
      <c r="A143" s="13" t="s">
        <v>591</v>
      </c>
      <c r="B143" s="14" t="s">
        <v>462</v>
      </c>
    </row>
    <row r="144" spans="1:2" ht="14.25" customHeight="1">
      <c r="A144" s="13" t="s">
        <v>592</v>
      </c>
      <c r="B144" s="14" t="s">
        <v>31</v>
      </c>
    </row>
    <row r="145" spans="1:2" ht="14.25" customHeight="1">
      <c r="A145" s="13" t="s">
        <v>272</v>
      </c>
      <c r="B145" s="14" t="s">
        <v>31</v>
      </c>
    </row>
    <row r="146" spans="1:2" ht="14.25" customHeight="1">
      <c r="A146" s="13" t="s">
        <v>593</v>
      </c>
      <c r="B146" s="14" t="s">
        <v>462</v>
      </c>
    </row>
    <row r="147" spans="1:2" ht="14.25" customHeight="1">
      <c r="A147" s="13" t="s">
        <v>594</v>
      </c>
      <c r="B147" s="14" t="s">
        <v>462</v>
      </c>
    </row>
    <row r="148" spans="1:2" ht="14.25" customHeight="1">
      <c r="A148" s="13" t="s">
        <v>98</v>
      </c>
      <c r="B148" s="14" t="s">
        <v>31</v>
      </c>
    </row>
    <row r="149" spans="1:2" ht="14.25" customHeight="1">
      <c r="A149" s="13" t="s">
        <v>595</v>
      </c>
      <c r="B149" s="14" t="s">
        <v>466</v>
      </c>
    </row>
    <row r="150" spans="1:2" ht="14.25" customHeight="1">
      <c r="A150" s="13" t="s">
        <v>596</v>
      </c>
      <c r="B150" s="14" t="s">
        <v>464</v>
      </c>
    </row>
    <row r="151" spans="1:2" ht="14.25" customHeight="1">
      <c r="A151" s="13" t="s">
        <v>597</v>
      </c>
      <c r="B151" s="14" t="s">
        <v>464</v>
      </c>
    </row>
    <row r="152" spans="1:2" ht="14.25" customHeight="1">
      <c r="A152" s="13" t="s">
        <v>598</v>
      </c>
      <c r="B152" s="14" t="s">
        <v>462</v>
      </c>
    </row>
    <row r="153" spans="1:2" ht="14.25" customHeight="1">
      <c r="A153" s="13" t="s">
        <v>599</v>
      </c>
      <c r="B153" s="14" t="s">
        <v>466</v>
      </c>
    </row>
    <row r="154" spans="1:2" ht="14.25" customHeight="1">
      <c r="A154" s="13" t="s">
        <v>600</v>
      </c>
      <c r="B154" s="14" t="s">
        <v>464</v>
      </c>
    </row>
    <row r="155" spans="1:2" ht="14.25" customHeight="1">
      <c r="A155" s="13" t="s">
        <v>601</v>
      </c>
      <c r="B155" s="14" t="s">
        <v>464</v>
      </c>
    </row>
    <row r="156" spans="1:2" ht="14.25" customHeight="1">
      <c r="A156" s="13" t="s">
        <v>602</v>
      </c>
      <c r="B156" s="14" t="s">
        <v>462</v>
      </c>
    </row>
    <row r="157" spans="1:2" ht="14.25" customHeight="1">
      <c r="A157" s="13" t="s">
        <v>603</v>
      </c>
      <c r="B157" s="14" t="s">
        <v>466</v>
      </c>
    </row>
    <row r="158" spans="1:2" ht="14.25" customHeight="1">
      <c r="A158" s="13" t="s">
        <v>604</v>
      </c>
      <c r="B158" s="14" t="s">
        <v>464</v>
      </c>
    </row>
    <row r="159" spans="1:2" ht="14.25" customHeight="1">
      <c r="A159" s="13" t="s">
        <v>605</v>
      </c>
      <c r="B159" s="14" t="s">
        <v>464</v>
      </c>
    </row>
    <row r="160" spans="1:2" ht="14.25" customHeight="1">
      <c r="A160" s="13" t="s">
        <v>606</v>
      </c>
      <c r="B160" s="14" t="s">
        <v>462</v>
      </c>
    </row>
    <row r="161" spans="1:2" ht="14.25" customHeight="1">
      <c r="A161" s="13" t="s">
        <v>607</v>
      </c>
      <c r="B161" s="14" t="s">
        <v>464</v>
      </c>
    </row>
    <row r="162" spans="1:2" ht="14.25" customHeight="1">
      <c r="A162" s="13" t="s">
        <v>608</v>
      </c>
      <c r="B162" s="14" t="s">
        <v>462</v>
      </c>
    </row>
    <row r="163" spans="1:2" ht="14.25" customHeight="1">
      <c r="A163" s="13" t="s">
        <v>609</v>
      </c>
      <c r="B163" s="14" t="s">
        <v>464</v>
      </c>
    </row>
    <row r="164" spans="1:2" ht="14.25" customHeight="1">
      <c r="A164" s="13" t="s">
        <v>610</v>
      </c>
      <c r="B164" s="14" t="s">
        <v>466</v>
      </c>
    </row>
    <row r="165" spans="1:2" ht="14.25" customHeight="1">
      <c r="A165" s="13" t="s">
        <v>611</v>
      </c>
      <c r="B165" s="14" t="s">
        <v>466</v>
      </c>
    </row>
    <row r="166" spans="1:2" ht="14.25" customHeight="1">
      <c r="A166" s="13" t="s">
        <v>81</v>
      </c>
      <c r="B166" s="14" t="s">
        <v>31</v>
      </c>
    </row>
    <row r="167" spans="1:2" ht="14.25" customHeight="1">
      <c r="A167" s="13" t="s">
        <v>612</v>
      </c>
      <c r="B167" s="14" t="s">
        <v>466</v>
      </c>
    </row>
    <row r="168" spans="1:2" ht="14.25" customHeight="1">
      <c r="A168" s="13" t="s">
        <v>613</v>
      </c>
      <c r="B168" s="14" t="s">
        <v>464</v>
      </c>
    </row>
    <row r="169" spans="1:2" ht="14.25" customHeight="1">
      <c r="A169" s="13" t="s">
        <v>614</v>
      </c>
      <c r="B169" s="14" t="s">
        <v>466</v>
      </c>
    </row>
    <row r="170" spans="1:2" ht="14.25" customHeight="1">
      <c r="A170" s="13" t="s">
        <v>615</v>
      </c>
      <c r="B170" s="14" t="s">
        <v>462</v>
      </c>
    </row>
    <row r="171" spans="1:2" ht="14.25" customHeight="1">
      <c r="A171" s="13" t="s">
        <v>616</v>
      </c>
      <c r="B171" s="14" t="s">
        <v>466</v>
      </c>
    </row>
    <row r="172" spans="1:2" ht="14.25" customHeight="1">
      <c r="A172" s="13" t="s">
        <v>103</v>
      </c>
      <c r="B172" s="14" t="s">
        <v>31</v>
      </c>
    </row>
    <row r="173" spans="1:2" ht="14.25" customHeight="1">
      <c r="A173" s="13" t="s">
        <v>617</v>
      </c>
      <c r="B173" s="14" t="s">
        <v>464</v>
      </c>
    </row>
    <row r="174" spans="1:2" ht="14.25" customHeight="1">
      <c r="A174" s="13" t="s">
        <v>618</v>
      </c>
      <c r="B174" s="14" t="s">
        <v>464</v>
      </c>
    </row>
    <row r="175" spans="1:2" ht="14.25" customHeight="1">
      <c r="A175" s="13" t="s">
        <v>619</v>
      </c>
      <c r="B175" s="14" t="s">
        <v>466</v>
      </c>
    </row>
    <row r="176" spans="1:2" ht="14.25" customHeight="1">
      <c r="A176" s="13" t="s">
        <v>75</v>
      </c>
      <c r="B176" s="14" t="s">
        <v>31</v>
      </c>
    </row>
    <row r="177" spans="1:2" ht="14.25" customHeight="1">
      <c r="A177" s="13" t="s">
        <v>620</v>
      </c>
      <c r="B177" s="14" t="s">
        <v>464</v>
      </c>
    </row>
    <row r="178" spans="1:2" ht="14.25" customHeight="1">
      <c r="A178" s="13" t="s">
        <v>621</v>
      </c>
      <c r="B178" s="14" t="s">
        <v>464</v>
      </c>
    </row>
    <row r="179" spans="1:2" ht="14.25" customHeight="1">
      <c r="A179" s="13" t="s">
        <v>60</v>
      </c>
      <c r="B179" s="14" t="s">
        <v>31</v>
      </c>
    </row>
    <row r="180" spans="1:2" ht="14.25" customHeight="1">
      <c r="A180" s="13" t="s">
        <v>622</v>
      </c>
      <c r="B180" s="14" t="s">
        <v>464</v>
      </c>
    </row>
    <row r="181" spans="1:2" ht="14.25" customHeight="1">
      <c r="A181" s="13" t="s">
        <v>623</v>
      </c>
      <c r="B181" s="14" t="s">
        <v>464</v>
      </c>
    </row>
    <row r="182" spans="1:2" ht="14.25" customHeight="1">
      <c r="A182" s="13" t="s">
        <v>624</v>
      </c>
      <c r="B182" s="14" t="s">
        <v>466</v>
      </c>
    </row>
    <row r="183" spans="1:2" ht="14.25" customHeight="1">
      <c r="A183" s="13" t="s">
        <v>625</v>
      </c>
      <c r="B183" s="14" t="s">
        <v>462</v>
      </c>
    </row>
    <row r="184" spans="1:2" ht="14.25" customHeight="1">
      <c r="A184" s="13" t="s">
        <v>626</v>
      </c>
      <c r="B184" s="14" t="s">
        <v>464</v>
      </c>
    </row>
    <row r="185" spans="1:2" ht="14.25" customHeight="1">
      <c r="A185" s="13" t="s">
        <v>627</v>
      </c>
      <c r="B185" s="14" t="s">
        <v>466</v>
      </c>
    </row>
    <row r="186" spans="1:2" ht="14.25" customHeight="1">
      <c r="A186" s="13" t="s">
        <v>628</v>
      </c>
      <c r="B186" s="14" t="s">
        <v>462</v>
      </c>
    </row>
    <row r="187" spans="1:2" ht="14.25" customHeight="1">
      <c r="A187" s="13" t="s">
        <v>629</v>
      </c>
      <c r="B187" s="14" t="s">
        <v>462</v>
      </c>
    </row>
    <row r="188" spans="1:2" ht="14.25" customHeight="1">
      <c r="A188" s="13" t="s">
        <v>630</v>
      </c>
      <c r="B188" s="14" t="s">
        <v>462</v>
      </c>
    </row>
    <row r="189" spans="1:2" ht="14.25" customHeight="1">
      <c r="A189" s="13" t="s">
        <v>631</v>
      </c>
      <c r="B189" s="14" t="s">
        <v>466</v>
      </c>
    </row>
    <row r="190" spans="1:2" ht="14.25" customHeight="1">
      <c r="A190" s="13" t="s">
        <v>632</v>
      </c>
      <c r="B190" s="14" t="s">
        <v>466</v>
      </c>
    </row>
    <row r="191" spans="1:2" ht="14.25" customHeight="1">
      <c r="A191" s="13" t="s">
        <v>633</v>
      </c>
      <c r="B191" s="14" t="s">
        <v>464</v>
      </c>
    </row>
    <row r="192" spans="1:2" ht="14.25" customHeight="1">
      <c r="A192" s="13" t="s">
        <v>634</v>
      </c>
      <c r="B192" s="14" t="s">
        <v>464</v>
      </c>
    </row>
    <row r="193" spans="1:2" ht="14.25" customHeight="1">
      <c r="A193" s="13" t="s">
        <v>635</v>
      </c>
      <c r="B193" s="14" t="s">
        <v>466</v>
      </c>
    </row>
    <row r="194" spans="1:2" ht="14.25" customHeight="1">
      <c r="A194" s="13" t="s">
        <v>636</v>
      </c>
      <c r="B194" s="14" t="s">
        <v>464</v>
      </c>
    </row>
    <row r="195" spans="1:2" ht="14.25" customHeight="1">
      <c r="A195" s="13" t="s">
        <v>637</v>
      </c>
      <c r="B195" s="14" t="s">
        <v>464</v>
      </c>
    </row>
    <row r="196" spans="1:2" ht="14.25" customHeight="1">
      <c r="A196" s="13" t="s">
        <v>638</v>
      </c>
      <c r="B196" s="14" t="s">
        <v>464</v>
      </c>
    </row>
    <row r="197" spans="1:2" ht="14.25" customHeight="1">
      <c r="A197" s="13" t="s">
        <v>639</v>
      </c>
      <c r="B197" s="14" t="s">
        <v>466</v>
      </c>
    </row>
    <row r="198" spans="1:2" ht="14.25" customHeight="1">
      <c r="A198" s="13" t="s">
        <v>640</v>
      </c>
      <c r="B198" s="14" t="s">
        <v>462</v>
      </c>
    </row>
    <row r="199" spans="1:2" ht="14.25" customHeight="1">
      <c r="A199" s="13" t="s">
        <v>641</v>
      </c>
      <c r="B199" s="14" t="s">
        <v>464</v>
      </c>
    </row>
    <row r="200" spans="1:2" ht="14.25" customHeight="1">
      <c r="A200" s="13" t="s">
        <v>642</v>
      </c>
      <c r="B200" s="14" t="s">
        <v>464</v>
      </c>
    </row>
    <row r="201" spans="1:2" ht="14.25" customHeight="1">
      <c r="A201" s="13" t="s">
        <v>643</v>
      </c>
      <c r="B201" s="14" t="s">
        <v>464</v>
      </c>
    </row>
    <row r="202" spans="1:2" ht="14.25" customHeight="1">
      <c r="A202" s="13" t="s">
        <v>90</v>
      </c>
      <c r="B202" s="14" t="s">
        <v>31</v>
      </c>
    </row>
    <row r="203" spans="1:2" ht="14.25" customHeight="1">
      <c r="A203" s="13" t="s">
        <v>644</v>
      </c>
      <c r="B203" s="14" t="s">
        <v>464</v>
      </c>
    </row>
    <row r="204" spans="1:2" ht="14.25" customHeight="1">
      <c r="A204" s="13" t="s">
        <v>645</v>
      </c>
      <c r="B204" s="14" t="s">
        <v>466</v>
      </c>
    </row>
    <row r="205" spans="1:2" ht="14.25" customHeight="1">
      <c r="A205" s="13" t="s">
        <v>646</v>
      </c>
      <c r="B205" s="14" t="s">
        <v>462</v>
      </c>
    </row>
    <row r="206" spans="1:2" ht="14.25" customHeight="1">
      <c r="A206" s="13" t="s">
        <v>647</v>
      </c>
      <c r="B206" s="14" t="s">
        <v>462</v>
      </c>
    </row>
    <row r="207" spans="1:2" ht="14.25" customHeight="1">
      <c r="A207" s="13" t="s">
        <v>648</v>
      </c>
      <c r="B207" s="14" t="s">
        <v>466</v>
      </c>
    </row>
    <row r="208" spans="1:2" ht="14.25" customHeight="1">
      <c r="A208" s="13" t="s">
        <v>649</v>
      </c>
      <c r="B208" s="14" t="s">
        <v>464</v>
      </c>
    </row>
    <row r="209" spans="1:2" ht="14.25" customHeight="1">
      <c r="A209" s="13" t="s">
        <v>650</v>
      </c>
      <c r="B209" s="14" t="s">
        <v>464</v>
      </c>
    </row>
    <row r="210" spans="1:2" ht="14.25" customHeight="1">
      <c r="A210" s="13" t="s">
        <v>651</v>
      </c>
      <c r="B210" s="14" t="s">
        <v>466</v>
      </c>
    </row>
    <row r="211" spans="1:2" ht="14.25" customHeight="1">
      <c r="A211" s="13" t="s">
        <v>652</v>
      </c>
      <c r="B211" s="14" t="s">
        <v>464</v>
      </c>
    </row>
    <row r="212" spans="1:2" ht="14.25" customHeight="1">
      <c r="A212" s="13" t="s">
        <v>653</v>
      </c>
      <c r="B212" s="14" t="s">
        <v>31</v>
      </c>
    </row>
    <row r="213" spans="1:2" ht="14.25" customHeight="1">
      <c r="A213" s="13" t="s">
        <v>654</v>
      </c>
      <c r="B213" s="14" t="s">
        <v>464</v>
      </c>
    </row>
    <row r="214" spans="1:2" ht="14.25" customHeight="1">
      <c r="A214" s="13" t="s">
        <v>655</v>
      </c>
      <c r="B214" s="14" t="s">
        <v>464</v>
      </c>
    </row>
    <row r="215" spans="1:2" ht="14.25" customHeight="1">
      <c r="A215" s="13" t="s">
        <v>656</v>
      </c>
      <c r="B215" s="14" t="s">
        <v>464</v>
      </c>
    </row>
    <row r="216" spans="1:2" ht="14.25" customHeight="1">
      <c r="A216" s="13" t="s">
        <v>657</v>
      </c>
      <c r="B216" s="14" t="s">
        <v>464</v>
      </c>
    </row>
    <row r="217" spans="1:2" ht="14.25" customHeight="1">
      <c r="A217" s="13" t="s">
        <v>658</v>
      </c>
      <c r="B217" s="14" t="s">
        <v>462</v>
      </c>
    </row>
    <row r="218" spans="1:2" ht="14.25" customHeight="1">
      <c r="A218" s="13" t="s">
        <v>659</v>
      </c>
      <c r="B218" s="14" t="s">
        <v>466</v>
      </c>
    </row>
    <row r="219" spans="1:2" ht="14.25" customHeight="1">
      <c r="A219" s="13" t="s">
        <v>78</v>
      </c>
      <c r="B219" s="14" t="s">
        <v>31</v>
      </c>
    </row>
    <row r="220" spans="1:2" ht="14.25" customHeight="1">
      <c r="A220" s="13" t="s">
        <v>660</v>
      </c>
      <c r="B220" s="14" t="s">
        <v>466</v>
      </c>
    </row>
    <row r="221" spans="1:2" ht="14.25" customHeight="1">
      <c r="A221" s="13" t="s">
        <v>661</v>
      </c>
      <c r="B221" s="14" t="s">
        <v>462</v>
      </c>
    </row>
    <row r="222" spans="1:2" ht="14.25" customHeight="1">
      <c r="A222" s="13" t="s">
        <v>662</v>
      </c>
      <c r="B222" s="14" t="s">
        <v>466</v>
      </c>
    </row>
    <row r="223" spans="1:2" ht="14.25" customHeight="1">
      <c r="A223" s="13" t="s">
        <v>663</v>
      </c>
      <c r="B223" s="14" t="s">
        <v>464</v>
      </c>
    </row>
    <row r="224" spans="1:2" ht="14.25" customHeight="1">
      <c r="A224" s="13" t="s">
        <v>664</v>
      </c>
      <c r="B224" s="14" t="s">
        <v>462</v>
      </c>
    </row>
    <row r="225" spans="1:2" ht="14.25" customHeight="1">
      <c r="A225" s="13" t="s">
        <v>665</v>
      </c>
      <c r="B225" s="14" t="s">
        <v>466</v>
      </c>
    </row>
    <row r="226" spans="1:2" ht="14.25" customHeight="1">
      <c r="A226" s="13" t="s">
        <v>666</v>
      </c>
      <c r="B226" s="14" t="s">
        <v>466</v>
      </c>
    </row>
    <row r="227" spans="1:2" ht="14.25" customHeight="1">
      <c r="A227" s="13" t="s">
        <v>667</v>
      </c>
      <c r="B227" s="14" t="s">
        <v>466</v>
      </c>
    </row>
    <row r="228" spans="1:2" ht="14.25" customHeight="1">
      <c r="A228" s="13" t="s">
        <v>226</v>
      </c>
      <c r="B228" s="14" t="s">
        <v>31</v>
      </c>
    </row>
    <row r="229" spans="1:2" ht="14.25" customHeight="1">
      <c r="A229" s="13" t="s">
        <v>668</v>
      </c>
      <c r="B229" s="14" t="s">
        <v>464</v>
      </c>
    </row>
    <row r="230" spans="1:2" ht="14.25" customHeight="1">
      <c r="A230" s="13" t="s">
        <v>669</v>
      </c>
      <c r="B230" s="14" t="s">
        <v>464</v>
      </c>
    </row>
    <row r="231" spans="1:2" ht="14.25" customHeight="1">
      <c r="A231" s="13" t="s">
        <v>670</v>
      </c>
      <c r="B231" s="14" t="s">
        <v>464</v>
      </c>
    </row>
    <row r="232" spans="1:2" ht="14.25" customHeight="1">
      <c r="A232" s="13" t="s">
        <v>671</v>
      </c>
      <c r="B232" s="14" t="s">
        <v>462</v>
      </c>
    </row>
    <row r="233" spans="1:2" ht="14.25" customHeight="1">
      <c r="A233" s="13" t="s">
        <v>672</v>
      </c>
      <c r="B233" s="14" t="s">
        <v>466</v>
      </c>
    </row>
    <row r="234" spans="1:2" ht="14.25" customHeight="1">
      <c r="A234" s="13" t="s">
        <v>673</v>
      </c>
      <c r="B234" s="14" t="s">
        <v>464</v>
      </c>
    </row>
    <row r="235" spans="1:2" ht="14.25" customHeight="1">
      <c r="A235" s="13" t="s">
        <v>674</v>
      </c>
      <c r="B235" s="14" t="s">
        <v>462</v>
      </c>
    </row>
    <row r="236" spans="1:2" ht="14.25" customHeight="1">
      <c r="A236" s="13" t="s">
        <v>675</v>
      </c>
      <c r="B236" s="14" t="s">
        <v>464</v>
      </c>
    </row>
    <row r="237" spans="1:2" ht="14.25" customHeight="1">
      <c r="A237" s="13" t="s">
        <v>63</v>
      </c>
      <c r="B237" s="14" t="s">
        <v>31</v>
      </c>
    </row>
    <row r="238" spans="1:2" ht="14.25" customHeight="1">
      <c r="A238" s="13" t="s">
        <v>676</v>
      </c>
      <c r="B238" s="14" t="s">
        <v>466</v>
      </c>
    </row>
    <row r="239" spans="1:2" ht="14.25" customHeight="1">
      <c r="A239" s="13" t="s">
        <v>677</v>
      </c>
      <c r="B239" s="14" t="s">
        <v>464</v>
      </c>
    </row>
    <row r="240" spans="1:2" ht="14.25" customHeight="1">
      <c r="A240" s="13" t="s">
        <v>678</v>
      </c>
      <c r="B240" s="14" t="s">
        <v>464</v>
      </c>
    </row>
    <row r="241" spans="1:2" ht="14.25" customHeight="1">
      <c r="A241" s="13" t="s">
        <v>679</v>
      </c>
      <c r="B241" s="14" t="s">
        <v>464</v>
      </c>
    </row>
    <row r="242" spans="1:2" ht="14.25" customHeight="1">
      <c r="A242" s="13" t="s">
        <v>680</v>
      </c>
      <c r="B242" s="14" t="s">
        <v>462</v>
      </c>
    </row>
    <row r="243" spans="1:2" ht="14.25" customHeight="1">
      <c r="A243" s="13" t="s">
        <v>681</v>
      </c>
      <c r="B243" s="14" t="s">
        <v>466</v>
      </c>
    </row>
    <row r="244" spans="1:2" ht="14.25" customHeight="1">
      <c r="A244" s="13" t="s">
        <v>682</v>
      </c>
      <c r="B244" s="14" t="s">
        <v>464</v>
      </c>
    </row>
    <row r="245" spans="1:2" ht="14.25" customHeight="1">
      <c r="A245" s="13" t="s">
        <v>52</v>
      </c>
      <c r="B245" s="14" t="s">
        <v>31</v>
      </c>
    </row>
    <row r="246" spans="1:2" ht="14.25" customHeight="1">
      <c r="A246" s="13" t="s">
        <v>683</v>
      </c>
      <c r="B246" s="14" t="s">
        <v>464</v>
      </c>
    </row>
    <row r="247" spans="1:2" ht="14.25" customHeight="1">
      <c r="A247" s="13" t="s">
        <v>684</v>
      </c>
      <c r="B247" s="14" t="s">
        <v>464</v>
      </c>
    </row>
    <row r="248" spans="1:2" ht="14.25" customHeight="1">
      <c r="A248" s="13" t="s">
        <v>685</v>
      </c>
      <c r="B248" s="14" t="s">
        <v>464</v>
      </c>
    </row>
    <row r="249" spans="1:2" ht="14.25" customHeight="1">
      <c r="A249" s="13" t="s">
        <v>135</v>
      </c>
      <c r="B249" s="14" t="s">
        <v>31</v>
      </c>
    </row>
    <row r="250" spans="1:2" ht="14.25" customHeight="1">
      <c r="A250" s="13" t="s">
        <v>686</v>
      </c>
      <c r="B250" s="14" t="s">
        <v>466</v>
      </c>
    </row>
    <row r="251" spans="1:2" ht="14.25" customHeight="1">
      <c r="A251" s="13" t="s">
        <v>687</v>
      </c>
      <c r="B251" s="14" t="s">
        <v>464</v>
      </c>
    </row>
    <row r="252" spans="1:2" ht="14.25" customHeight="1">
      <c r="A252" s="13" t="s">
        <v>688</v>
      </c>
      <c r="B252" s="14" t="s">
        <v>464</v>
      </c>
    </row>
    <row r="253" spans="1:2" ht="14.25" customHeight="1">
      <c r="A253" s="13" t="s">
        <v>689</v>
      </c>
      <c r="B253" s="14" t="s">
        <v>466</v>
      </c>
    </row>
    <row r="254" spans="1:2" ht="14.25" customHeight="1">
      <c r="A254" s="13" t="s">
        <v>690</v>
      </c>
      <c r="B254" s="14" t="s">
        <v>462</v>
      </c>
    </row>
    <row r="255" spans="1:2" ht="14.25" customHeight="1">
      <c r="A255" s="13" t="s">
        <v>691</v>
      </c>
      <c r="B255" s="14" t="s">
        <v>466</v>
      </c>
    </row>
    <row r="256" spans="1:2" ht="14.25" customHeight="1">
      <c r="A256" s="13" t="s">
        <v>128</v>
      </c>
      <c r="B256" s="14" t="s">
        <v>31</v>
      </c>
    </row>
    <row r="257" spans="1:2" ht="14.25" customHeight="1">
      <c r="A257" s="13" t="s">
        <v>87</v>
      </c>
      <c r="B257" s="14" t="s">
        <v>31</v>
      </c>
    </row>
    <row r="258" spans="1:2" ht="14.25" customHeight="1">
      <c r="A258" s="13" t="s">
        <v>162</v>
      </c>
      <c r="B258" s="14" t="s">
        <v>31</v>
      </c>
    </row>
    <row r="259" spans="1:2" ht="14.25" customHeight="1">
      <c r="A259" s="13" t="s">
        <v>692</v>
      </c>
      <c r="B259" s="14" t="s">
        <v>31</v>
      </c>
    </row>
    <row r="260" spans="1:2" ht="14.25" customHeight="1">
      <c r="A260" s="13" t="s">
        <v>693</v>
      </c>
      <c r="B260" s="14" t="s">
        <v>31</v>
      </c>
    </row>
    <row r="261" spans="1:2" ht="14.25" customHeight="1">
      <c r="A261" s="13" t="s">
        <v>694</v>
      </c>
      <c r="B261" s="14" t="s">
        <v>466</v>
      </c>
    </row>
    <row r="262" spans="1:2" ht="14.25" customHeight="1">
      <c r="A262" s="13" t="s">
        <v>695</v>
      </c>
      <c r="B262" s="14" t="s">
        <v>462</v>
      </c>
    </row>
    <row r="263" spans="1:2" ht="14.25" customHeight="1">
      <c r="A263" s="13" t="s">
        <v>696</v>
      </c>
      <c r="B263" s="14" t="s">
        <v>464</v>
      </c>
    </row>
    <row r="264" spans="1:2" ht="14.25" customHeight="1">
      <c r="A264" s="13" t="s">
        <v>697</v>
      </c>
      <c r="B264" s="14" t="s">
        <v>462</v>
      </c>
    </row>
    <row r="265" spans="1:2" ht="14.25" customHeight="1">
      <c r="A265" s="13" t="s">
        <v>698</v>
      </c>
      <c r="B265" s="14" t="s">
        <v>464</v>
      </c>
    </row>
    <row r="266" spans="1:2" ht="14.25" customHeight="1">
      <c r="A266" s="13" t="s">
        <v>699</v>
      </c>
      <c r="B266" s="14" t="s">
        <v>462</v>
      </c>
    </row>
    <row r="267" spans="1:2" ht="14.25" customHeight="1">
      <c r="A267" s="13" t="s">
        <v>700</v>
      </c>
      <c r="B267" s="14" t="s">
        <v>464</v>
      </c>
    </row>
    <row r="268" spans="1:2" ht="14.25" customHeight="1">
      <c r="A268" s="13" t="s">
        <v>701</v>
      </c>
      <c r="B268" s="14" t="s">
        <v>466</v>
      </c>
    </row>
    <row r="269" spans="1:2" ht="14.25" customHeight="1">
      <c r="A269" s="13" t="s">
        <v>702</v>
      </c>
      <c r="B269" s="14" t="s">
        <v>466</v>
      </c>
    </row>
    <row r="270" spans="1:2" ht="14.25" customHeight="1">
      <c r="A270" s="13" t="s">
        <v>703</v>
      </c>
      <c r="B270" s="14" t="s">
        <v>466</v>
      </c>
    </row>
    <row r="271" spans="1:2" ht="14.25" customHeight="1">
      <c r="A271" s="13" t="s">
        <v>704</v>
      </c>
      <c r="B271" s="14" t="s">
        <v>464</v>
      </c>
    </row>
    <row r="272" spans="1:2" ht="14.25" customHeight="1">
      <c r="A272" s="13" t="s">
        <v>705</v>
      </c>
      <c r="B272" s="14" t="s">
        <v>464</v>
      </c>
    </row>
    <row r="273" spans="1:2" ht="14.25" customHeight="1">
      <c r="A273" s="13" t="s">
        <v>706</v>
      </c>
      <c r="B273" s="14" t="s">
        <v>464</v>
      </c>
    </row>
    <row r="274" spans="1:2" ht="14.25" customHeight="1">
      <c r="A274" s="13" t="s">
        <v>707</v>
      </c>
      <c r="B274" s="14" t="s">
        <v>462</v>
      </c>
    </row>
    <row r="275" spans="1:2" ht="14.25" customHeight="1">
      <c r="A275" s="13" t="s">
        <v>708</v>
      </c>
      <c r="B275" s="14" t="s">
        <v>464</v>
      </c>
    </row>
    <row r="276" spans="1:2" ht="14.25" customHeight="1">
      <c r="A276" s="13" t="s">
        <v>709</v>
      </c>
      <c r="B276" s="14" t="s">
        <v>466</v>
      </c>
    </row>
    <row r="277" spans="1:2" ht="14.25" customHeight="1">
      <c r="A277" s="13" t="s">
        <v>710</v>
      </c>
      <c r="B277" s="14" t="s">
        <v>466</v>
      </c>
    </row>
    <row r="278" spans="1:2" ht="14.25" customHeight="1">
      <c r="A278" s="13" t="s">
        <v>711</v>
      </c>
      <c r="B278" s="14" t="s">
        <v>464</v>
      </c>
    </row>
    <row r="279" spans="1:2" ht="14.25" customHeight="1">
      <c r="A279" s="13" t="s">
        <v>712</v>
      </c>
      <c r="B279" s="14" t="s">
        <v>466</v>
      </c>
    </row>
    <row r="280" spans="1:2" ht="14.25" customHeight="1">
      <c r="A280" s="13" t="s">
        <v>713</v>
      </c>
      <c r="B280" s="14" t="s">
        <v>464</v>
      </c>
    </row>
    <row r="281" spans="1:2" ht="14.25" customHeight="1">
      <c r="A281" s="13" t="s">
        <v>714</v>
      </c>
      <c r="B281" s="14" t="s">
        <v>464</v>
      </c>
    </row>
    <row r="282" spans="1:2" ht="14.25" customHeight="1">
      <c r="A282" s="13" t="s">
        <v>715</v>
      </c>
      <c r="B282" s="14" t="s">
        <v>464</v>
      </c>
    </row>
    <row r="283" spans="1:2" ht="14.25" customHeight="1">
      <c r="A283" s="13" t="s">
        <v>716</v>
      </c>
      <c r="B283" s="14" t="s">
        <v>464</v>
      </c>
    </row>
    <row r="284" spans="1:2" ht="14.25" customHeight="1">
      <c r="A284" s="13" t="s">
        <v>717</v>
      </c>
      <c r="B284" s="14" t="s">
        <v>464</v>
      </c>
    </row>
    <row r="285" spans="1:2" ht="14.25" customHeight="1">
      <c r="A285" s="13" t="s">
        <v>718</v>
      </c>
      <c r="B285" s="14" t="s">
        <v>466</v>
      </c>
    </row>
    <row r="286" spans="1:2" ht="14.25" customHeight="1">
      <c r="A286" s="13" t="s">
        <v>719</v>
      </c>
      <c r="B286" s="14" t="s">
        <v>464</v>
      </c>
    </row>
    <row r="287" spans="1:2" ht="14.25" customHeight="1">
      <c r="A287" s="13" t="s">
        <v>720</v>
      </c>
      <c r="B287" s="14" t="s">
        <v>466</v>
      </c>
    </row>
    <row r="288" spans="1:2" ht="14.25" customHeight="1">
      <c r="A288" s="13" t="s">
        <v>721</v>
      </c>
      <c r="B288" s="14" t="s">
        <v>464</v>
      </c>
    </row>
    <row r="289" spans="1:2" ht="14.25" customHeight="1">
      <c r="A289" s="13" t="s">
        <v>722</v>
      </c>
      <c r="B289" s="14" t="s">
        <v>466</v>
      </c>
    </row>
    <row r="290" spans="1:2" ht="14.25" customHeight="1">
      <c r="A290" s="13" t="s">
        <v>723</v>
      </c>
      <c r="B290" s="14" t="s">
        <v>464</v>
      </c>
    </row>
    <row r="291" spans="1:2" ht="14.25" customHeight="1">
      <c r="A291" s="13" t="s">
        <v>724</v>
      </c>
      <c r="B291" s="14" t="s">
        <v>462</v>
      </c>
    </row>
    <row r="292" spans="1:2" ht="14.25" customHeight="1">
      <c r="A292" s="13" t="s">
        <v>725</v>
      </c>
      <c r="B292" s="14" t="s">
        <v>464</v>
      </c>
    </row>
    <row r="293" spans="1:2" ht="14.25" customHeight="1">
      <c r="A293" s="13" t="s">
        <v>726</v>
      </c>
      <c r="B293" s="14" t="s">
        <v>464</v>
      </c>
    </row>
    <row r="294" spans="1:2" ht="14.25" customHeight="1">
      <c r="A294" s="13" t="s">
        <v>727</v>
      </c>
      <c r="B294" s="14" t="s">
        <v>464</v>
      </c>
    </row>
    <row r="295" spans="1:2" ht="14.25" customHeight="1">
      <c r="A295" s="13" t="s">
        <v>728</v>
      </c>
      <c r="B295" s="14" t="s">
        <v>462</v>
      </c>
    </row>
    <row r="296" spans="1:2" ht="14.25" customHeight="1">
      <c r="A296" s="13" t="s">
        <v>729</v>
      </c>
      <c r="B296" s="14" t="s">
        <v>466</v>
      </c>
    </row>
    <row r="297" spans="1:2" ht="14.25" customHeight="1">
      <c r="A297" s="13" t="s">
        <v>730</v>
      </c>
      <c r="B297" s="14" t="s">
        <v>464</v>
      </c>
    </row>
    <row r="298" spans="1:2" ht="14.25" customHeight="1">
      <c r="A298" s="13" t="s">
        <v>731</v>
      </c>
      <c r="B298" s="14" t="s">
        <v>466</v>
      </c>
    </row>
    <row r="299" spans="1:2" ht="14.25" customHeight="1">
      <c r="A299" s="13" t="s">
        <v>732</v>
      </c>
      <c r="B299" s="14" t="s">
        <v>462</v>
      </c>
    </row>
    <row r="300" spans="1:2" ht="14.25" customHeight="1">
      <c r="A300" s="13" t="s">
        <v>35</v>
      </c>
      <c r="B300" s="14" t="s">
        <v>31</v>
      </c>
    </row>
    <row r="301" spans="1:2" ht="14.25" customHeight="1">
      <c r="A301" s="13" t="s">
        <v>733</v>
      </c>
      <c r="B301" s="14" t="s">
        <v>462</v>
      </c>
    </row>
    <row r="302" spans="1:2" ht="14.25" customHeight="1">
      <c r="A302" s="13" t="s">
        <v>734</v>
      </c>
      <c r="B302" s="14" t="s">
        <v>462</v>
      </c>
    </row>
    <row r="303" spans="1:2" ht="14.25" customHeight="1">
      <c r="A303" s="13" t="s">
        <v>140</v>
      </c>
      <c r="B303" s="14" t="s">
        <v>31</v>
      </c>
    </row>
    <row r="304" spans="1:2" ht="14.25" customHeight="1">
      <c r="A304" s="13" t="s">
        <v>735</v>
      </c>
      <c r="B304" s="14" t="s">
        <v>466</v>
      </c>
    </row>
    <row r="305" spans="1:2" ht="14.25" customHeight="1">
      <c r="A305" s="13" t="s">
        <v>736</v>
      </c>
      <c r="B305" s="14" t="s">
        <v>466</v>
      </c>
    </row>
    <row r="306" spans="1:2" ht="14.25" customHeight="1">
      <c r="A306" s="13" t="s">
        <v>737</v>
      </c>
      <c r="B306" s="14" t="s">
        <v>462</v>
      </c>
    </row>
    <row r="307" spans="1:2" ht="14.25" customHeight="1">
      <c r="A307" s="13" t="s">
        <v>738</v>
      </c>
      <c r="B307" s="14" t="s">
        <v>464</v>
      </c>
    </row>
    <row r="308" spans="1:2" ht="14.25" customHeight="1">
      <c r="A308" s="13" t="s">
        <v>739</v>
      </c>
      <c r="B308" s="14" t="s">
        <v>466</v>
      </c>
    </row>
    <row r="309" spans="1:2" ht="14.25" customHeight="1">
      <c r="A309" s="13" t="s">
        <v>740</v>
      </c>
      <c r="B309" s="14" t="s">
        <v>464</v>
      </c>
    </row>
    <row r="310" spans="1:2" ht="14.25" customHeight="1">
      <c r="A310" s="13" t="s">
        <v>741</v>
      </c>
      <c r="B310" s="14" t="s">
        <v>462</v>
      </c>
    </row>
    <row r="311" spans="1:2" ht="14.25" customHeight="1">
      <c r="A311" s="13" t="s">
        <v>742</v>
      </c>
      <c r="B311" s="14" t="s">
        <v>464</v>
      </c>
    </row>
    <row r="312" spans="1:2" ht="14.25" customHeight="1">
      <c r="A312" s="13" t="s">
        <v>743</v>
      </c>
      <c r="B312" s="14" t="s">
        <v>466</v>
      </c>
    </row>
    <row r="313" spans="1:2" ht="14.25" customHeight="1">
      <c r="A313" s="13" t="s">
        <v>744</v>
      </c>
      <c r="B313" s="14" t="s">
        <v>464</v>
      </c>
    </row>
    <row r="314" spans="1:2" ht="14.25" customHeight="1">
      <c r="A314" s="13" t="s">
        <v>745</v>
      </c>
      <c r="B314" s="14" t="s">
        <v>466</v>
      </c>
    </row>
    <row r="315" spans="1:2" ht="14.25" customHeight="1">
      <c r="A315" s="13" t="s">
        <v>746</v>
      </c>
      <c r="B315" s="14" t="s">
        <v>462</v>
      </c>
    </row>
    <row r="316" spans="1:2" ht="14.25" customHeight="1">
      <c r="A316" s="13" t="s">
        <v>747</v>
      </c>
      <c r="B316" s="14" t="s">
        <v>462</v>
      </c>
    </row>
    <row r="317" spans="1:2" ht="14.25" customHeight="1">
      <c r="A317" s="13" t="s">
        <v>748</v>
      </c>
      <c r="B317" s="14" t="s">
        <v>464</v>
      </c>
    </row>
    <row r="318" spans="1:2" ht="14.25" customHeight="1">
      <c r="A318" s="13" t="s">
        <v>749</v>
      </c>
      <c r="B318" s="14" t="s">
        <v>466</v>
      </c>
    </row>
    <row r="319" spans="1:2" ht="14.25" customHeight="1">
      <c r="A319" s="13" t="s">
        <v>750</v>
      </c>
      <c r="B319" s="14" t="s">
        <v>464</v>
      </c>
    </row>
    <row r="320" spans="1:2" ht="14.25" customHeight="1">
      <c r="A320" s="13" t="s">
        <v>751</v>
      </c>
      <c r="B320" s="14" t="s">
        <v>464</v>
      </c>
    </row>
    <row r="321" spans="1:2" ht="14.25" customHeight="1">
      <c r="A321" s="13" t="s">
        <v>752</v>
      </c>
      <c r="B321" s="14" t="s">
        <v>464</v>
      </c>
    </row>
    <row r="322" spans="1:2" ht="14.25" customHeight="1">
      <c r="A322" s="13" t="s">
        <v>753</v>
      </c>
      <c r="B322" s="14" t="s">
        <v>466</v>
      </c>
    </row>
    <row r="323" spans="1:2" ht="14.25" customHeight="1">
      <c r="A323" s="13" t="s">
        <v>754</v>
      </c>
      <c r="B323" s="14" t="s">
        <v>462</v>
      </c>
    </row>
    <row r="324" spans="1:2" ht="14.25" customHeight="1">
      <c r="A324" s="13" t="s">
        <v>755</v>
      </c>
      <c r="B324" s="14" t="s">
        <v>462</v>
      </c>
    </row>
    <row r="325" spans="1:2" ht="14.25" customHeight="1">
      <c r="A325" s="13" t="s">
        <v>756</v>
      </c>
      <c r="B325" s="14" t="s">
        <v>462</v>
      </c>
    </row>
    <row r="326" spans="1:2" ht="14.25" customHeight="1">
      <c r="A326" s="13" t="s">
        <v>757</v>
      </c>
      <c r="B326" s="14" t="s">
        <v>464</v>
      </c>
    </row>
    <row r="327" spans="1:2" ht="14.25" customHeight="1">
      <c r="A327" s="13" t="s">
        <v>758</v>
      </c>
      <c r="B327" s="14" t="s">
        <v>464</v>
      </c>
    </row>
    <row r="328" spans="1:2" ht="14.25" customHeight="1">
      <c r="A328" s="13" t="s">
        <v>759</v>
      </c>
      <c r="B328" s="14" t="s">
        <v>464</v>
      </c>
    </row>
    <row r="329" spans="1:2" ht="14.25" customHeight="1">
      <c r="A329" s="13" t="s">
        <v>760</v>
      </c>
      <c r="B329" s="14" t="s">
        <v>466</v>
      </c>
    </row>
    <row r="330" spans="1:2" ht="14.25" customHeight="1">
      <c r="A330" s="13" t="s">
        <v>165</v>
      </c>
      <c r="B330" s="14" t="s">
        <v>31</v>
      </c>
    </row>
    <row r="331" spans="1:2" ht="14.25" customHeight="1">
      <c r="A331" s="13" t="s">
        <v>761</v>
      </c>
      <c r="B331" s="14" t="s">
        <v>464</v>
      </c>
    </row>
    <row r="332" spans="1:2" ht="14.25" customHeight="1">
      <c r="A332" s="13" t="s">
        <v>762</v>
      </c>
      <c r="B332" s="14" t="s">
        <v>464</v>
      </c>
    </row>
    <row r="333" spans="1:2" ht="14.25" customHeight="1">
      <c r="A333" s="13" t="s">
        <v>763</v>
      </c>
      <c r="B333" s="14" t="s">
        <v>464</v>
      </c>
    </row>
    <row r="334" spans="1:2" ht="14.25" customHeight="1">
      <c r="A334" s="13" t="s">
        <v>764</v>
      </c>
      <c r="B334" s="14" t="s">
        <v>464</v>
      </c>
    </row>
    <row r="335" spans="1:2" ht="14.25" customHeight="1">
      <c r="A335" s="13" t="s">
        <v>765</v>
      </c>
      <c r="B335" s="14" t="s">
        <v>464</v>
      </c>
    </row>
    <row r="336" spans="1:2" ht="14.25" customHeight="1">
      <c r="A336" s="13" t="s">
        <v>766</v>
      </c>
      <c r="B336" s="14" t="s">
        <v>466</v>
      </c>
    </row>
    <row r="337" spans="1:2" ht="14.25" customHeight="1">
      <c r="A337" s="13" t="s">
        <v>767</v>
      </c>
      <c r="B337" s="14" t="s">
        <v>466</v>
      </c>
    </row>
    <row r="338" spans="1:2" ht="14.25" customHeight="1">
      <c r="A338" s="13" t="s">
        <v>768</v>
      </c>
      <c r="B338" s="14" t="s">
        <v>466</v>
      </c>
    </row>
    <row r="339" spans="1:2" ht="14.25" customHeight="1">
      <c r="A339" s="13" t="s">
        <v>769</v>
      </c>
      <c r="B339" s="14" t="s">
        <v>462</v>
      </c>
    </row>
    <row r="340" spans="1:2" ht="14.25" customHeight="1">
      <c r="A340" s="13" t="s">
        <v>770</v>
      </c>
      <c r="B340" s="14" t="s">
        <v>466</v>
      </c>
    </row>
    <row r="341" spans="1:2" ht="14.25" customHeight="1">
      <c r="A341" s="13" t="s">
        <v>290</v>
      </c>
      <c r="B341" s="14" t="s">
        <v>31</v>
      </c>
    </row>
    <row r="342" spans="1:2" ht="14.25" customHeight="1">
      <c r="A342" s="13" t="s">
        <v>771</v>
      </c>
      <c r="B342" s="14" t="s">
        <v>464</v>
      </c>
    </row>
    <row r="343" spans="1:2" ht="14.25" customHeight="1">
      <c r="A343" s="13" t="s">
        <v>772</v>
      </c>
      <c r="B343" s="14" t="s">
        <v>466</v>
      </c>
    </row>
    <row r="344" spans="1:2" ht="14.25" customHeight="1">
      <c r="A344" s="13" t="s">
        <v>773</v>
      </c>
      <c r="B344" s="14" t="s">
        <v>466</v>
      </c>
    </row>
    <row r="345" spans="1:2" ht="14.25" customHeight="1">
      <c r="A345" s="13" t="s">
        <v>774</v>
      </c>
      <c r="B345" s="14" t="s">
        <v>466</v>
      </c>
    </row>
    <row r="346" spans="1:2" ht="14.25" customHeight="1">
      <c r="A346" s="13" t="s">
        <v>775</v>
      </c>
      <c r="B346" s="14" t="s">
        <v>466</v>
      </c>
    </row>
    <row r="347" spans="1:2" ht="14.25" customHeight="1">
      <c r="A347" s="13" t="s">
        <v>776</v>
      </c>
      <c r="B347" s="14" t="s">
        <v>464</v>
      </c>
    </row>
    <row r="348" spans="1:2" ht="14.25" customHeight="1">
      <c r="A348" s="13" t="s">
        <v>777</v>
      </c>
      <c r="B348" s="14" t="s">
        <v>464</v>
      </c>
    </row>
    <row r="349" spans="1:2" ht="14.25" customHeight="1">
      <c r="A349" s="13" t="s">
        <v>778</v>
      </c>
      <c r="B349" s="14" t="s">
        <v>464</v>
      </c>
    </row>
    <row r="350" spans="1:2" ht="14.25" customHeight="1">
      <c r="A350" s="13" t="s">
        <v>779</v>
      </c>
      <c r="B350" s="14" t="s">
        <v>462</v>
      </c>
    </row>
    <row r="351" spans="1:2" ht="14.25" customHeight="1">
      <c r="A351" s="13" t="s">
        <v>780</v>
      </c>
      <c r="B351" s="14" t="s">
        <v>464</v>
      </c>
    </row>
    <row r="352" spans="1:2" ht="14.25" customHeight="1">
      <c r="A352" s="13" t="s">
        <v>781</v>
      </c>
      <c r="B352" s="14" t="s">
        <v>462</v>
      </c>
    </row>
    <row r="353" spans="1:2" ht="14.25" customHeight="1">
      <c r="A353" s="13" t="s">
        <v>782</v>
      </c>
      <c r="B353" s="14" t="s">
        <v>462</v>
      </c>
    </row>
    <row r="354" spans="1:2" ht="14.25" customHeight="1">
      <c r="A354" s="13" t="s">
        <v>184</v>
      </c>
      <c r="B354" s="14" t="s">
        <v>31</v>
      </c>
    </row>
    <row r="355" spans="1:2" ht="14.25" customHeight="1">
      <c r="A355" s="13" t="s">
        <v>783</v>
      </c>
      <c r="B355" s="14" t="s">
        <v>464</v>
      </c>
    </row>
    <row r="356" spans="1:2" ht="14.25" customHeight="1">
      <c r="A356" s="13" t="s">
        <v>784</v>
      </c>
      <c r="B356" s="14" t="s">
        <v>464</v>
      </c>
    </row>
    <row r="357" spans="1:2" ht="14.25" customHeight="1">
      <c r="A357" s="13" t="s">
        <v>785</v>
      </c>
      <c r="B357" s="14" t="s">
        <v>462</v>
      </c>
    </row>
    <row r="358" spans="1:2" ht="14.25" customHeight="1">
      <c r="A358" s="13" t="s">
        <v>786</v>
      </c>
      <c r="B358" s="14" t="s">
        <v>464</v>
      </c>
    </row>
    <row r="359" spans="1:2" ht="14.25" customHeight="1">
      <c r="A359" s="13" t="s">
        <v>787</v>
      </c>
      <c r="B359" s="14" t="s">
        <v>464</v>
      </c>
    </row>
    <row r="360" spans="1:2" ht="14.25" customHeight="1">
      <c r="A360" s="13" t="s">
        <v>788</v>
      </c>
      <c r="B360" s="14" t="s">
        <v>464</v>
      </c>
    </row>
    <row r="361" spans="1:2" ht="14.25" customHeight="1">
      <c r="A361" s="13" t="s">
        <v>789</v>
      </c>
      <c r="B361" s="14" t="s">
        <v>466</v>
      </c>
    </row>
    <row r="362" spans="1:2" ht="14.25" customHeight="1">
      <c r="A362" s="13" t="s">
        <v>790</v>
      </c>
      <c r="B362" s="14" t="s">
        <v>466</v>
      </c>
    </row>
    <row r="363" spans="1:2" ht="14.25" customHeight="1">
      <c r="A363" s="13" t="s">
        <v>791</v>
      </c>
      <c r="B363" s="14" t="s">
        <v>466</v>
      </c>
    </row>
    <row r="364" spans="1:2" ht="14.25" customHeight="1">
      <c r="A364" s="13" t="s">
        <v>792</v>
      </c>
      <c r="B364" s="14" t="s">
        <v>464</v>
      </c>
    </row>
    <row r="365" spans="1:2" ht="14.25" customHeight="1">
      <c r="A365" s="13" t="s">
        <v>793</v>
      </c>
      <c r="B365" s="14" t="s">
        <v>466</v>
      </c>
    </row>
    <row r="366" spans="1:2" ht="14.25" customHeight="1">
      <c r="A366" s="13" t="s">
        <v>794</v>
      </c>
      <c r="B366" s="14" t="s">
        <v>466</v>
      </c>
    </row>
    <row r="367" spans="1:2" ht="14.25" customHeight="1">
      <c r="A367" s="13" t="s">
        <v>795</v>
      </c>
      <c r="B367" s="14" t="s">
        <v>464</v>
      </c>
    </row>
    <row r="368" spans="1:2" ht="14.25" customHeight="1">
      <c r="A368" s="13" t="s">
        <v>796</v>
      </c>
      <c r="B368" s="14" t="s">
        <v>464</v>
      </c>
    </row>
    <row r="369" spans="1:2" ht="14.25" customHeight="1">
      <c r="A369" s="13" t="s">
        <v>797</v>
      </c>
      <c r="B369" s="14" t="s">
        <v>466</v>
      </c>
    </row>
    <row r="370" spans="1:2" ht="14.25" customHeight="1">
      <c r="A370" s="13" t="s">
        <v>798</v>
      </c>
      <c r="B370" s="14" t="s">
        <v>464</v>
      </c>
    </row>
    <row r="371" spans="1:2" ht="14.25" customHeight="1">
      <c r="A371" s="13" t="s">
        <v>799</v>
      </c>
      <c r="B371" s="14" t="s">
        <v>466</v>
      </c>
    </row>
    <row r="372" spans="1:2" ht="14.25" customHeight="1">
      <c r="A372" s="13" t="s">
        <v>800</v>
      </c>
      <c r="B372" s="14" t="s">
        <v>466</v>
      </c>
    </row>
    <row r="373" spans="1:2" ht="14.25" customHeight="1">
      <c r="A373" s="13" t="s">
        <v>801</v>
      </c>
      <c r="B373" s="14" t="s">
        <v>464</v>
      </c>
    </row>
    <row r="374" spans="1:2" ht="14.25" customHeight="1">
      <c r="A374" s="13" t="s">
        <v>802</v>
      </c>
      <c r="B374" s="14" t="s">
        <v>464</v>
      </c>
    </row>
    <row r="375" spans="1:2" ht="14.25" customHeight="1">
      <c r="A375" s="13" t="s">
        <v>803</v>
      </c>
      <c r="B375" s="14" t="s">
        <v>464</v>
      </c>
    </row>
    <row r="376" spans="1:2" ht="14.25" customHeight="1">
      <c r="A376" s="13" t="s">
        <v>804</v>
      </c>
      <c r="B376" s="14" t="s">
        <v>464</v>
      </c>
    </row>
    <row r="377" spans="1:2" ht="14.25" customHeight="1">
      <c r="A377" s="13" t="s">
        <v>805</v>
      </c>
      <c r="B377" s="14" t="s">
        <v>464</v>
      </c>
    </row>
    <row r="378" spans="1:2" ht="14.25" customHeight="1">
      <c r="A378" s="13" t="s">
        <v>433</v>
      </c>
      <c r="B378" s="14" t="s">
        <v>31</v>
      </c>
    </row>
    <row r="379" spans="1:2" ht="14.25" customHeight="1">
      <c r="A379" s="13" t="s">
        <v>806</v>
      </c>
      <c r="B379" s="14" t="s">
        <v>464</v>
      </c>
    </row>
    <row r="380" spans="1:2" ht="14.25" customHeight="1">
      <c r="A380" s="13" t="s">
        <v>807</v>
      </c>
      <c r="B380" s="14" t="s">
        <v>466</v>
      </c>
    </row>
    <row r="381" spans="1:2" ht="14.25" customHeight="1">
      <c r="A381" s="13" t="s">
        <v>808</v>
      </c>
      <c r="B381" s="14" t="s">
        <v>464</v>
      </c>
    </row>
    <row r="382" spans="1:2" ht="14.25" customHeight="1">
      <c r="A382" s="13" t="s">
        <v>809</v>
      </c>
      <c r="B382" s="14" t="s">
        <v>464</v>
      </c>
    </row>
    <row r="383" spans="1:2" ht="14.25" customHeight="1">
      <c r="A383" s="13" t="s">
        <v>810</v>
      </c>
      <c r="B383" s="14" t="s">
        <v>464</v>
      </c>
    </row>
    <row r="384" spans="1:2" ht="14.25" customHeight="1">
      <c r="A384" s="13" t="s">
        <v>414</v>
      </c>
      <c r="B384" s="14" t="s">
        <v>31</v>
      </c>
    </row>
    <row r="385" spans="1:2" ht="14.25" customHeight="1">
      <c r="A385" s="13" t="s">
        <v>811</v>
      </c>
      <c r="B385" s="14" t="s">
        <v>464</v>
      </c>
    </row>
    <row r="386" spans="1:2" ht="14.25" customHeight="1">
      <c r="A386" s="13" t="s">
        <v>812</v>
      </c>
      <c r="B386" s="14" t="s">
        <v>464</v>
      </c>
    </row>
    <row r="387" spans="1:2" ht="14.25" customHeight="1">
      <c r="A387" s="13" t="s">
        <v>813</v>
      </c>
      <c r="B387" s="14" t="s">
        <v>31</v>
      </c>
    </row>
    <row r="388" spans="1:2" ht="14.25" customHeight="1">
      <c r="A388" s="13" t="s">
        <v>814</v>
      </c>
      <c r="B388" s="14" t="s">
        <v>462</v>
      </c>
    </row>
    <row r="389" spans="1:2" ht="14.25" customHeight="1">
      <c r="A389" s="13" t="s">
        <v>815</v>
      </c>
      <c r="B389" s="14" t="s">
        <v>462</v>
      </c>
    </row>
    <row r="390" spans="1:2" ht="14.25" customHeight="1">
      <c r="A390" s="13" t="s">
        <v>95</v>
      </c>
      <c r="B390" s="14" t="s">
        <v>31</v>
      </c>
    </row>
    <row r="391" spans="1:2" ht="14.25" customHeight="1">
      <c r="A391" s="13" t="s">
        <v>816</v>
      </c>
      <c r="B391" s="14" t="s">
        <v>466</v>
      </c>
    </row>
    <row r="392" spans="1:2" ht="14.25" customHeight="1">
      <c r="A392" s="13" t="s">
        <v>817</v>
      </c>
      <c r="B392" s="14" t="s">
        <v>466</v>
      </c>
    </row>
    <row r="393" spans="1:2" ht="14.25" customHeight="1">
      <c r="A393" s="13" t="s">
        <v>818</v>
      </c>
      <c r="B393" s="14" t="s">
        <v>466</v>
      </c>
    </row>
    <row r="394" spans="1:2" ht="14.25" customHeight="1">
      <c r="A394" s="13" t="s">
        <v>819</v>
      </c>
      <c r="B394" s="14" t="s">
        <v>462</v>
      </c>
    </row>
    <row r="395" spans="1:2" ht="14.25" customHeight="1">
      <c r="A395" s="13" t="s">
        <v>820</v>
      </c>
      <c r="B395" s="14" t="s">
        <v>462</v>
      </c>
    </row>
    <row r="396" spans="1:2" ht="14.25" customHeight="1">
      <c r="A396" s="13" t="s">
        <v>821</v>
      </c>
      <c r="B396" s="14" t="s">
        <v>31</v>
      </c>
    </row>
    <row r="397" spans="1:2" ht="14.25" customHeight="1">
      <c r="A397" s="13" t="s">
        <v>822</v>
      </c>
      <c r="B397" s="14" t="s">
        <v>464</v>
      </c>
    </row>
    <row r="398" spans="1:2" ht="14.25" customHeight="1">
      <c r="A398" s="13" t="s">
        <v>823</v>
      </c>
      <c r="B398" s="14" t="s">
        <v>464</v>
      </c>
    </row>
    <row r="399" spans="1:2" ht="14.25" customHeight="1">
      <c r="A399" s="13" t="s">
        <v>824</v>
      </c>
      <c r="B399" s="14" t="s">
        <v>464</v>
      </c>
    </row>
    <row r="400" spans="1:2" ht="14.25" customHeight="1">
      <c r="A400" s="13" t="s">
        <v>825</v>
      </c>
      <c r="B400" s="14" t="s">
        <v>462</v>
      </c>
    </row>
    <row r="401" spans="1:2" ht="14.25" customHeight="1">
      <c r="A401" s="13" t="s">
        <v>826</v>
      </c>
      <c r="B401" s="14" t="s">
        <v>466</v>
      </c>
    </row>
    <row r="402" spans="1:2" ht="14.25" customHeight="1">
      <c r="A402" s="13" t="s">
        <v>827</v>
      </c>
      <c r="B402" s="14" t="s">
        <v>466</v>
      </c>
    </row>
    <row r="403" spans="1:2" ht="14.25" customHeight="1">
      <c r="A403" s="13" t="s">
        <v>828</v>
      </c>
      <c r="B403" s="14" t="s">
        <v>464</v>
      </c>
    </row>
    <row r="404" spans="1:2" ht="14.25" customHeight="1">
      <c r="A404" s="13" t="s">
        <v>829</v>
      </c>
      <c r="B404" s="14" t="s">
        <v>462</v>
      </c>
    </row>
    <row r="405" spans="1:2" ht="14.25" customHeight="1">
      <c r="A405" s="13" t="s">
        <v>830</v>
      </c>
      <c r="B405" s="14" t="s">
        <v>464</v>
      </c>
    </row>
    <row r="406" spans="1:2" ht="14.25" customHeight="1">
      <c r="A406" s="13" t="s">
        <v>196</v>
      </c>
      <c r="B406" s="14" t="s">
        <v>31</v>
      </c>
    </row>
    <row r="407" spans="1:2" ht="14.25" customHeight="1">
      <c r="A407" s="13" t="s">
        <v>831</v>
      </c>
      <c r="B407" s="14" t="s">
        <v>464</v>
      </c>
    </row>
    <row r="408" spans="1:2" ht="14.25" customHeight="1">
      <c r="A408" s="13" t="s">
        <v>832</v>
      </c>
      <c r="B408" s="14" t="s">
        <v>464</v>
      </c>
    </row>
    <row r="409" spans="1:2" ht="14.25" customHeight="1">
      <c r="A409" s="13" t="s">
        <v>833</v>
      </c>
      <c r="B409" s="14" t="s">
        <v>464</v>
      </c>
    </row>
    <row r="410" spans="1:2" ht="14.25" customHeight="1">
      <c r="A410" s="13" t="s">
        <v>834</v>
      </c>
      <c r="B410" s="14" t="s">
        <v>462</v>
      </c>
    </row>
    <row r="411" spans="1:2" ht="14.25" customHeight="1">
      <c r="A411" s="13" t="s">
        <v>835</v>
      </c>
      <c r="B411" s="14" t="s">
        <v>466</v>
      </c>
    </row>
    <row r="412" spans="1:2" ht="14.25" customHeight="1">
      <c r="A412" s="13" t="s">
        <v>836</v>
      </c>
      <c r="B412" s="14" t="s">
        <v>466</v>
      </c>
    </row>
    <row r="413" spans="1:2" ht="14.25" customHeight="1">
      <c r="A413" s="13" t="s">
        <v>837</v>
      </c>
      <c r="B413" s="14" t="s">
        <v>466</v>
      </c>
    </row>
    <row r="414" spans="1:2" ht="14.25" customHeight="1">
      <c r="A414" s="13" t="s">
        <v>838</v>
      </c>
      <c r="B414" s="14" t="s">
        <v>462</v>
      </c>
    </row>
    <row r="415" spans="1:2" ht="14.25" customHeight="1">
      <c r="A415" s="13" t="s">
        <v>426</v>
      </c>
      <c r="B415" s="14" t="s">
        <v>31</v>
      </c>
    </row>
    <row r="416" spans="1:2" ht="14.25" customHeight="1">
      <c r="A416" s="13" t="s">
        <v>839</v>
      </c>
      <c r="B416" s="14" t="s">
        <v>466</v>
      </c>
    </row>
    <row r="417" spans="1:2" ht="14.25" customHeight="1">
      <c r="A417" s="13" t="s">
        <v>840</v>
      </c>
      <c r="B417" s="14" t="s">
        <v>464</v>
      </c>
    </row>
    <row r="418" spans="1:2" ht="14.25" customHeight="1">
      <c r="A418" s="13" t="s">
        <v>841</v>
      </c>
      <c r="B418" s="14" t="s">
        <v>464</v>
      </c>
    </row>
    <row r="419" spans="1:2" ht="14.25" customHeight="1">
      <c r="A419" s="13" t="s">
        <v>842</v>
      </c>
      <c r="B419" s="14" t="s">
        <v>464</v>
      </c>
    </row>
    <row r="420" spans="1:2" ht="14.25" customHeight="1">
      <c r="A420" s="13" t="s">
        <v>843</v>
      </c>
      <c r="B420" s="14" t="s">
        <v>466</v>
      </c>
    </row>
    <row r="421" spans="1:2" ht="14.25" customHeight="1">
      <c r="A421" s="13" t="s">
        <v>844</v>
      </c>
      <c r="B421" s="14" t="s">
        <v>462</v>
      </c>
    </row>
    <row r="422" spans="1:2" ht="14.25" customHeight="1">
      <c r="A422" s="13" t="s">
        <v>845</v>
      </c>
      <c r="B422" s="14" t="s">
        <v>464</v>
      </c>
    </row>
    <row r="423" spans="1:2" ht="14.25" customHeight="1">
      <c r="A423" s="13" t="s">
        <v>846</v>
      </c>
      <c r="B423" s="14" t="s">
        <v>462</v>
      </c>
    </row>
    <row r="424" spans="1:2" ht="14.25" customHeight="1">
      <c r="A424" s="13" t="s">
        <v>847</v>
      </c>
      <c r="B424" s="14" t="s">
        <v>466</v>
      </c>
    </row>
    <row r="425" spans="1:2" ht="14.25" customHeight="1">
      <c r="A425" s="13" t="s">
        <v>848</v>
      </c>
      <c r="B425" s="14" t="s">
        <v>464</v>
      </c>
    </row>
    <row r="426" spans="1:2" ht="14.25" customHeight="1">
      <c r="A426" s="13" t="s">
        <v>849</v>
      </c>
      <c r="B426" s="14" t="s">
        <v>464</v>
      </c>
    </row>
    <row r="427" spans="1:2" ht="14.25" customHeight="1">
      <c r="A427" s="13" t="s">
        <v>850</v>
      </c>
      <c r="B427" s="14" t="s">
        <v>466</v>
      </c>
    </row>
    <row r="428" spans="1:2" ht="14.25" customHeight="1">
      <c r="A428" s="13" t="s">
        <v>851</v>
      </c>
      <c r="B428" s="14" t="s">
        <v>464</v>
      </c>
    </row>
    <row r="429" spans="1:2" ht="14.25" customHeight="1">
      <c r="A429" s="13" t="s">
        <v>852</v>
      </c>
      <c r="B429" s="14" t="s">
        <v>462</v>
      </c>
    </row>
    <row r="430" spans="1:2" ht="14.25" customHeight="1">
      <c r="A430" s="13" t="s">
        <v>853</v>
      </c>
      <c r="B430" s="14" t="s">
        <v>464</v>
      </c>
    </row>
    <row r="431" spans="1:2" ht="14.25" customHeight="1">
      <c r="A431" s="13" t="s">
        <v>854</v>
      </c>
      <c r="B431" s="14" t="s">
        <v>464</v>
      </c>
    </row>
    <row r="432" spans="1:2" ht="14.25" customHeight="1">
      <c r="A432" s="13" t="s">
        <v>855</v>
      </c>
      <c r="B432" s="14" t="s">
        <v>464</v>
      </c>
    </row>
    <row r="433" spans="1:2" ht="14.25" customHeight="1">
      <c r="A433" s="13" t="s">
        <v>856</v>
      </c>
      <c r="B433" s="14" t="s">
        <v>464</v>
      </c>
    </row>
    <row r="434" spans="1:2" ht="14.25" customHeight="1">
      <c r="A434" s="13" t="s">
        <v>857</v>
      </c>
      <c r="B434" s="14" t="s">
        <v>462</v>
      </c>
    </row>
    <row r="435" spans="1:2" ht="14.25" customHeight="1">
      <c r="A435" s="13" t="s">
        <v>858</v>
      </c>
      <c r="B435" s="14" t="s">
        <v>464</v>
      </c>
    </row>
    <row r="436" spans="1:2" ht="14.25" customHeight="1">
      <c r="A436" s="13" t="s">
        <v>859</v>
      </c>
      <c r="B436" s="14" t="s">
        <v>466</v>
      </c>
    </row>
    <row r="437" spans="1:2" ht="14.25" customHeight="1">
      <c r="A437" s="13" t="s">
        <v>860</v>
      </c>
      <c r="B437" s="14" t="s">
        <v>464</v>
      </c>
    </row>
    <row r="438" spans="1:2" ht="14.25" customHeight="1">
      <c r="A438" s="13" t="s">
        <v>861</v>
      </c>
      <c r="B438" s="14" t="s">
        <v>466</v>
      </c>
    </row>
    <row r="439" spans="1:2" ht="14.25" customHeight="1">
      <c r="A439" s="13" t="s">
        <v>862</v>
      </c>
      <c r="B439" s="14" t="s">
        <v>462</v>
      </c>
    </row>
    <row r="440" spans="1:2" ht="14.25" customHeight="1">
      <c r="A440" s="13" t="s">
        <v>863</v>
      </c>
      <c r="B440" s="14" t="s">
        <v>466</v>
      </c>
    </row>
    <row r="441" spans="1:2" ht="14.25" customHeight="1">
      <c r="A441" s="13" t="s">
        <v>864</v>
      </c>
      <c r="B441" s="14" t="s">
        <v>464</v>
      </c>
    </row>
    <row r="442" spans="1:2" ht="14.25" customHeight="1">
      <c r="A442" s="13" t="s">
        <v>865</v>
      </c>
      <c r="B442" s="14" t="s">
        <v>464</v>
      </c>
    </row>
    <row r="443" spans="1:2" ht="14.25" customHeight="1">
      <c r="A443" s="13" t="s">
        <v>866</v>
      </c>
      <c r="B443" s="14" t="s">
        <v>462</v>
      </c>
    </row>
    <row r="444" spans="1:2" ht="14.25" customHeight="1">
      <c r="A444" s="13" t="s">
        <v>867</v>
      </c>
      <c r="B444" s="14" t="s">
        <v>464</v>
      </c>
    </row>
    <row r="445" spans="1:2" ht="14.25" customHeight="1">
      <c r="A445" s="13" t="s">
        <v>868</v>
      </c>
      <c r="B445" s="14" t="s">
        <v>462</v>
      </c>
    </row>
    <row r="446" spans="1:2" ht="14.25" customHeight="1">
      <c r="A446" s="13" t="s">
        <v>869</v>
      </c>
      <c r="B446" s="14" t="s">
        <v>464</v>
      </c>
    </row>
    <row r="447" spans="1:2" ht="14.25" customHeight="1">
      <c r="A447" s="13" t="s">
        <v>870</v>
      </c>
      <c r="B447" s="14" t="s">
        <v>464</v>
      </c>
    </row>
    <row r="448" spans="1:2" ht="14.25" customHeight="1">
      <c r="A448" s="13" t="s">
        <v>871</v>
      </c>
      <c r="B448" s="14" t="s">
        <v>466</v>
      </c>
    </row>
    <row r="449" spans="1:2" ht="14.25" customHeight="1">
      <c r="A449" s="13" t="s">
        <v>872</v>
      </c>
      <c r="B449" s="14" t="s">
        <v>464</v>
      </c>
    </row>
    <row r="450" spans="1:2" ht="14.25" customHeight="1">
      <c r="A450" s="13" t="s">
        <v>873</v>
      </c>
      <c r="B450" s="14" t="s">
        <v>466</v>
      </c>
    </row>
    <row r="451" spans="1:2" ht="14.25" customHeight="1">
      <c r="A451" s="13" t="s">
        <v>874</v>
      </c>
      <c r="B451" s="14" t="s">
        <v>464</v>
      </c>
    </row>
    <row r="452" spans="1:2" ht="14.25" customHeight="1">
      <c r="A452" s="13" t="s">
        <v>875</v>
      </c>
      <c r="B452" s="14" t="s">
        <v>464</v>
      </c>
    </row>
    <row r="453" spans="1:2" ht="14.25" customHeight="1">
      <c r="A453" s="13" t="s">
        <v>876</v>
      </c>
      <c r="B453" s="14" t="s">
        <v>466</v>
      </c>
    </row>
    <row r="454" spans="1:2" ht="14.25" customHeight="1">
      <c r="A454" s="13" t="s">
        <v>877</v>
      </c>
      <c r="B454" s="14" t="s">
        <v>462</v>
      </c>
    </row>
    <row r="455" spans="1:2" ht="14.25" customHeight="1">
      <c r="A455" s="13" t="s">
        <v>878</v>
      </c>
      <c r="B455" s="14" t="s">
        <v>464</v>
      </c>
    </row>
    <row r="456" spans="1:2" ht="14.25" customHeight="1">
      <c r="A456" s="13" t="s">
        <v>879</v>
      </c>
      <c r="B456" s="14" t="s">
        <v>464</v>
      </c>
    </row>
    <row r="457" spans="1:2" ht="14.25" customHeight="1">
      <c r="A457" s="13" t="s">
        <v>49</v>
      </c>
      <c r="B457" s="14" t="s">
        <v>31</v>
      </c>
    </row>
    <row r="458" spans="1:2" ht="14.25" customHeight="1">
      <c r="A458" s="13" t="s">
        <v>880</v>
      </c>
      <c r="B458" s="14" t="s">
        <v>464</v>
      </c>
    </row>
    <row r="459" spans="1:2" ht="14.25" customHeight="1">
      <c r="A459" s="13" t="s">
        <v>881</v>
      </c>
      <c r="B459" s="14" t="s">
        <v>462</v>
      </c>
    </row>
    <row r="460" spans="1:2" ht="14.25" customHeight="1">
      <c r="A460" s="13" t="s">
        <v>882</v>
      </c>
      <c r="B460" s="14" t="s">
        <v>464</v>
      </c>
    </row>
    <row r="461" spans="1:2" ht="14.25" customHeight="1">
      <c r="A461" s="13" t="s">
        <v>883</v>
      </c>
      <c r="B461" s="14" t="s">
        <v>466</v>
      </c>
    </row>
    <row r="462" spans="1:2" ht="14.25" customHeight="1">
      <c r="A462" s="13" t="s">
        <v>884</v>
      </c>
      <c r="B462" s="14" t="s">
        <v>464</v>
      </c>
    </row>
    <row r="463" spans="1:2" ht="14.25" customHeight="1">
      <c r="A463" s="13" t="s">
        <v>885</v>
      </c>
      <c r="B463" s="14" t="s">
        <v>464</v>
      </c>
    </row>
    <row r="464" spans="1:2" ht="14.25" customHeight="1">
      <c r="A464" s="13" t="s">
        <v>886</v>
      </c>
      <c r="B464" s="14" t="s">
        <v>466</v>
      </c>
    </row>
    <row r="465" spans="1:2" ht="14.25" customHeight="1">
      <c r="A465" s="13" t="s">
        <v>887</v>
      </c>
      <c r="B465" s="14" t="s">
        <v>464</v>
      </c>
    </row>
    <row r="466" spans="1:2" ht="14.25" customHeight="1">
      <c r="A466" s="13" t="s">
        <v>888</v>
      </c>
      <c r="B466" s="14" t="s">
        <v>462</v>
      </c>
    </row>
    <row r="467" spans="1:2" ht="14.25" customHeight="1">
      <c r="A467" s="13" t="s">
        <v>889</v>
      </c>
      <c r="B467" s="14" t="s">
        <v>466</v>
      </c>
    </row>
    <row r="468" spans="1:2" ht="14.25" customHeight="1">
      <c r="A468" s="13" t="s">
        <v>890</v>
      </c>
      <c r="B468" s="14" t="s">
        <v>464</v>
      </c>
    </row>
    <row r="469" spans="1:2" ht="14.25" customHeight="1">
      <c r="A469" s="13" t="s">
        <v>891</v>
      </c>
      <c r="B469" s="14" t="s">
        <v>464</v>
      </c>
    </row>
    <row r="470" spans="1:2" ht="14.25" customHeight="1">
      <c r="A470" s="13" t="s">
        <v>892</v>
      </c>
      <c r="B470" s="14" t="s">
        <v>466</v>
      </c>
    </row>
    <row r="471" spans="1:2" ht="14.25" customHeight="1">
      <c r="A471" s="13" t="s">
        <v>893</v>
      </c>
      <c r="B471" s="14" t="s">
        <v>464</v>
      </c>
    </row>
    <row r="472" spans="1:2" ht="14.25" customHeight="1">
      <c r="A472" s="13" t="s">
        <v>894</v>
      </c>
      <c r="B472" s="14" t="s">
        <v>466</v>
      </c>
    </row>
    <row r="473" spans="1:2" ht="14.25" customHeight="1">
      <c r="A473" s="13" t="s">
        <v>895</v>
      </c>
      <c r="B473" s="14" t="s">
        <v>466</v>
      </c>
    </row>
    <row r="474" spans="1:2" ht="14.25" customHeight="1">
      <c r="A474" s="13" t="s">
        <v>896</v>
      </c>
      <c r="B474" s="14" t="s">
        <v>464</v>
      </c>
    </row>
    <row r="475" spans="1:2" ht="14.25" customHeight="1">
      <c r="A475" s="13" t="s">
        <v>897</v>
      </c>
      <c r="B475" s="14" t="s">
        <v>464</v>
      </c>
    </row>
    <row r="476" spans="1:2" ht="14.25" customHeight="1">
      <c r="A476" s="13" t="s">
        <v>898</v>
      </c>
      <c r="B476" s="14" t="s">
        <v>462</v>
      </c>
    </row>
    <row r="477" spans="1:2" ht="14.25" customHeight="1">
      <c r="A477" s="13" t="s">
        <v>899</v>
      </c>
      <c r="B477" s="14" t="s">
        <v>464</v>
      </c>
    </row>
    <row r="478" spans="1:2" ht="14.25" customHeight="1">
      <c r="A478" s="13" t="s">
        <v>900</v>
      </c>
      <c r="B478" s="14" t="s">
        <v>466</v>
      </c>
    </row>
    <row r="479" spans="1:2" ht="14.25" customHeight="1">
      <c r="A479" s="13" t="s">
        <v>901</v>
      </c>
      <c r="B479" s="14" t="s">
        <v>464</v>
      </c>
    </row>
    <row r="480" spans="1:2" ht="14.25" customHeight="1">
      <c r="A480" s="13" t="s">
        <v>902</v>
      </c>
      <c r="B480" s="14" t="s">
        <v>464</v>
      </c>
    </row>
    <row r="481" spans="1:2" ht="14.25" customHeight="1">
      <c r="A481" s="13" t="s">
        <v>903</v>
      </c>
      <c r="B481" s="14" t="s">
        <v>464</v>
      </c>
    </row>
    <row r="482" spans="1:2" ht="14.25" customHeight="1">
      <c r="A482" s="13" t="s">
        <v>904</v>
      </c>
      <c r="B482" s="14" t="s">
        <v>464</v>
      </c>
    </row>
    <row r="483" spans="1:2" ht="14.25" customHeight="1">
      <c r="A483" s="13" t="s">
        <v>905</v>
      </c>
      <c r="B483" s="14" t="s">
        <v>466</v>
      </c>
    </row>
    <row r="484" spans="1:2" ht="14.25" customHeight="1">
      <c r="A484" s="13" t="s">
        <v>906</v>
      </c>
      <c r="B484" s="14" t="s">
        <v>464</v>
      </c>
    </row>
    <row r="485" spans="1:2" ht="14.25" customHeight="1">
      <c r="A485" s="13" t="s">
        <v>907</v>
      </c>
      <c r="B485" s="14" t="s">
        <v>464</v>
      </c>
    </row>
    <row r="486" spans="1:2" ht="14.25" customHeight="1">
      <c r="A486" s="13" t="s">
        <v>908</v>
      </c>
      <c r="B486" s="14" t="s">
        <v>462</v>
      </c>
    </row>
    <row r="487" spans="1:2" ht="14.25" customHeight="1">
      <c r="A487" s="13" t="s">
        <v>106</v>
      </c>
      <c r="B487" s="14" t="s">
        <v>31</v>
      </c>
    </row>
    <row r="488" spans="1:2" ht="14.25" customHeight="1">
      <c r="A488" s="13" t="s">
        <v>909</v>
      </c>
      <c r="B488" s="14" t="s">
        <v>466</v>
      </c>
    </row>
    <row r="489" spans="1:2" ht="14.25" customHeight="1">
      <c r="A489" s="13" t="s">
        <v>910</v>
      </c>
      <c r="B489" s="14" t="s">
        <v>466</v>
      </c>
    </row>
    <row r="490" spans="1:2" ht="14.25" customHeight="1">
      <c r="A490" s="13" t="s">
        <v>911</v>
      </c>
      <c r="B490" s="14" t="s">
        <v>466</v>
      </c>
    </row>
    <row r="491" spans="1:2" ht="14.25" customHeight="1">
      <c r="A491" s="13" t="s">
        <v>912</v>
      </c>
      <c r="B491" s="14" t="s">
        <v>464</v>
      </c>
    </row>
    <row r="492" spans="1:2" ht="14.25" customHeight="1">
      <c r="A492" s="13" t="s">
        <v>913</v>
      </c>
      <c r="B492" s="14" t="s">
        <v>466</v>
      </c>
    </row>
    <row r="493" spans="1:2" ht="14.25" customHeight="1">
      <c r="A493" s="13" t="s">
        <v>914</v>
      </c>
      <c r="B493" s="14" t="s">
        <v>464</v>
      </c>
    </row>
    <row r="494" spans="1:2" ht="14.25" customHeight="1">
      <c r="A494" s="13" t="s">
        <v>915</v>
      </c>
      <c r="B494" s="14" t="s">
        <v>466</v>
      </c>
    </row>
    <row r="495" spans="1:2" ht="14.25" customHeight="1">
      <c r="A495" s="13" t="s">
        <v>916</v>
      </c>
      <c r="B495" s="14" t="s">
        <v>464</v>
      </c>
    </row>
    <row r="496" spans="1:2" ht="14.25" customHeight="1">
      <c r="A496" s="13" t="s">
        <v>917</v>
      </c>
      <c r="B496" s="14" t="s">
        <v>464</v>
      </c>
    </row>
    <row r="497" spans="1:2" ht="14.25" customHeight="1">
      <c r="A497" s="13" t="s">
        <v>918</v>
      </c>
      <c r="B497" s="14" t="s">
        <v>464</v>
      </c>
    </row>
    <row r="498" spans="1:2" ht="14.25" customHeight="1">
      <c r="A498" s="13" t="s">
        <v>919</v>
      </c>
      <c r="B498" s="39" t="s">
        <v>464</v>
      </c>
    </row>
    <row r="499" spans="1:2" ht="14.25" customHeight="1">
      <c r="A499" s="13" t="s">
        <v>920</v>
      </c>
      <c r="B499" s="14" t="s">
        <v>466</v>
      </c>
    </row>
    <row r="500" spans="1:2" ht="14.25" customHeight="1">
      <c r="A500" s="13" t="s">
        <v>921</v>
      </c>
      <c r="B500" s="14" t="s">
        <v>464</v>
      </c>
    </row>
    <row r="501" spans="1:2" ht="14.25" customHeight="1">
      <c r="A501" s="13" t="s">
        <v>922</v>
      </c>
      <c r="B501" s="14" t="s">
        <v>466</v>
      </c>
    </row>
    <row r="502" spans="1:2" ht="14.25" customHeight="1">
      <c r="A502" s="13" t="s">
        <v>923</v>
      </c>
      <c r="B502" s="14" t="s">
        <v>466</v>
      </c>
    </row>
    <row r="503" spans="1:2" ht="14.25" customHeight="1">
      <c r="A503" s="13" t="s">
        <v>924</v>
      </c>
      <c r="B503" s="14" t="s">
        <v>464</v>
      </c>
    </row>
    <row r="504" spans="1:2" ht="14.25" customHeight="1">
      <c r="A504" s="13" t="s">
        <v>925</v>
      </c>
      <c r="B504" s="14" t="s">
        <v>462</v>
      </c>
    </row>
    <row r="505" spans="1:2" ht="14.25" customHeight="1">
      <c r="A505" s="13" t="s">
        <v>926</v>
      </c>
      <c r="B505" s="14" t="s">
        <v>462</v>
      </c>
    </row>
    <row r="506" spans="1:2" ht="14.25" customHeight="1">
      <c r="A506" s="13" t="s">
        <v>927</v>
      </c>
      <c r="B506" s="14" t="s">
        <v>462</v>
      </c>
    </row>
    <row r="507" spans="1:2" ht="14.25" customHeight="1">
      <c r="A507" s="13" t="s">
        <v>928</v>
      </c>
      <c r="B507" s="14" t="s">
        <v>462</v>
      </c>
    </row>
    <row r="508" spans="1:2" ht="14.25" customHeight="1">
      <c r="A508" s="13" t="s">
        <v>929</v>
      </c>
      <c r="B508" s="14" t="s">
        <v>464</v>
      </c>
    </row>
    <row r="509" spans="1:2" ht="14.25" customHeight="1">
      <c r="A509" s="13" t="s">
        <v>930</v>
      </c>
      <c r="B509" s="14" t="s">
        <v>466</v>
      </c>
    </row>
    <row r="510" spans="1:2" ht="14.25" customHeight="1">
      <c r="A510" s="13" t="s">
        <v>931</v>
      </c>
      <c r="B510" s="14" t="s">
        <v>466</v>
      </c>
    </row>
    <row r="511" spans="1:2" ht="14.25" customHeight="1">
      <c r="A511" s="13" t="s">
        <v>353</v>
      </c>
      <c r="B511" s="14" t="s">
        <v>31</v>
      </c>
    </row>
    <row r="512" spans="1:2" ht="14.25" customHeight="1">
      <c r="A512" s="13" t="s">
        <v>255</v>
      </c>
      <c r="B512" s="14" t="s">
        <v>31</v>
      </c>
    </row>
    <row r="513" spans="1:2" ht="14.25" customHeight="1">
      <c r="A513" s="13" t="s">
        <v>932</v>
      </c>
      <c r="B513" s="14" t="s">
        <v>462</v>
      </c>
    </row>
    <row r="514" spans="1:2" ht="14.25" customHeight="1">
      <c r="A514" s="13" t="s">
        <v>933</v>
      </c>
      <c r="B514" s="14" t="s">
        <v>460</v>
      </c>
    </row>
    <row r="515" spans="1:2" ht="14.25" customHeight="1">
      <c r="A515" s="13" t="s">
        <v>934</v>
      </c>
      <c r="B515" s="14" t="s">
        <v>462</v>
      </c>
    </row>
    <row r="516" spans="1:2" ht="14.25" customHeight="1">
      <c r="A516" s="13" t="s">
        <v>935</v>
      </c>
      <c r="B516" s="14" t="s">
        <v>466</v>
      </c>
    </row>
    <row r="517" spans="1:2" ht="14.25" customHeight="1">
      <c r="A517" s="13" t="s">
        <v>936</v>
      </c>
      <c r="B517" s="14" t="s">
        <v>460</v>
      </c>
    </row>
    <row r="518" spans="1:2" ht="14.25" customHeight="1">
      <c r="A518" s="13" t="s">
        <v>937</v>
      </c>
      <c r="B518" s="14" t="s">
        <v>464</v>
      </c>
    </row>
    <row r="519" spans="1:2" ht="14.25" customHeight="1">
      <c r="A519" s="13" t="s">
        <v>938</v>
      </c>
      <c r="B519" s="14" t="s">
        <v>462</v>
      </c>
    </row>
    <row r="520" spans="1:2" ht="14.25" customHeight="1">
      <c r="A520" s="13" t="s">
        <v>939</v>
      </c>
      <c r="B520" s="14" t="s">
        <v>466</v>
      </c>
    </row>
    <row r="521" spans="1:2" ht="14.25" customHeight="1">
      <c r="A521" s="13" t="s">
        <v>940</v>
      </c>
      <c r="B521" s="14" t="s">
        <v>464</v>
      </c>
    </row>
    <row r="522" spans="1:2" ht="14.25" customHeight="1">
      <c r="A522" s="13" t="s">
        <v>941</v>
      </c>
      <c r="B522" s="14" t="s">
        <v>464</v>
      </c>
    </row>
    <row r="523" spans="1:2" ht="14.25" customHeight="1">
      <c r="A523" s="13" t="s">
        <v>942</v>
      </c>
      <c r="B523" s="14" t="s">
        <v>464</v>
      </c>
    </row>
    <row r="524" spans="1:2" ht="14.25" customHeight="1">
      <c r="A524" s="13" t="s">
        <v>943</v>
      </c>
      <c r="B524" s="14" t="s">
        <v>464</v>
      </c>
    </row>
    <row r="525" spans="1:2" ht="14.25" customHeight="1">
      <c r="A525" s="13" t="s">
        <v>944</v>
      </c>
      <c r="B525" s="14" t="s">
        <v>466</v>
      </c>
    </row>
    <row r="526" spans="1:2" ht="14.25" customHeight="1">
      <c r="A526" s="13" t="s">
        <v>411</v>
      </c>
      <c r="B526" s="14" t="s">
        <v>31</v>
      </c>
    </row>
    <row r="527" spans="1:2" ht="14.25" customHeight="1">
      <c r="A527" s="13" t="s">
        <v>945</v>
      </c>
      <c r="B527" s="14" t="s">
        <v>464</v>
      </c>
    </row>
    <row r="528" spans="1:2" ht="14.25" customHeight="1">
      <c r="A528" s="13" t="s">
        <v>946</v>
      </c>
      <c r="B528" s="14" t="s">
        <v>460</v>
      </c>
    </row>
    <row r="529" spans="1:2" ht="14.25" customHeight="1">
      <c r="A529" s="13" t="s">
        <v>947</v>
      </c>
      <c r="B529" s="14" t="s">
        <v>462</v>
      </c>
    </row>
    <row r="530" spans="1:2" ht="14.25" customHeight="1">
      <c r="A530" s="13" t="s">
        <v>948</v>
      </c>
      <c r="B530" s="14" t="s">
        <v>466</v>
      </c>
    </row>
    <row r="531" spans="1:2" ht="14.25" customHeight="1">
      <c r="A531" s="13" t="s">
        <v>949</v>
      </c>
      <c r="B531" s="14" t="s">
        <v>464</v>
      </c>
    </row>
    <row r="532" spans="1:2" ht="14.25" customHeight="1">
      <c r="A532" s="13" t="s">
        <v>950</v>
      </c>
      <c r="B532" s="14" t="s">
        <v>464</v>
      </c>
    </row>
    <row r="533" spans="1:2" ht="14.25" customHeight="1">
      <c r="A533" s="13" t="s">
        <v>951</v>
      </c>
      <c r="B533" s="14" t="s">
        <v>464</v>
      </c>
    </row>
    <row r="534" spans="1:2" ht="14.25" customHeight="1">
      <c r="A534" s="13" t="s">
        <v>952</v>
      </c>
      <c r="B534" s="14" t="s">
        <v>464</v>
      </c>
    </row>
    <row r="535" spans="1:2" ht="14.25" customHeight="1">
      <c r="A535" s="13" t="s">
        <v>953</v>
      </c>
      <c r="B535" s="14" t="s">
        <v>464</v>
      </c>
    </row>
    <row r="536" spans="1:2" ht="14.25" customHeight="1">
      <c r="A536" s="13" t="s">
        <v>954</v>
      </c>
      <c r="B536" s="14" t="s">
        <v>464</v>
      </c>
    </row>
    <row r="537" spans="1:2" ht="14.25" customHeight="1">
      <c r="A537" s="13" t="s">
        <v>955</v>
      </c>
      <c r="B537" s="14" t="s">
        <v>466</v>
      </c>
    </row>
    <row r="538" spans="1:2" ht="14.25" customHeight="1">
      <c r="A538" s="13" t="s">
        <v>956</v>
      </c>
      <c r="B538" s="14" t="s">
        <v>464</v>
      </c>
    </row>
    <row r="539" spans="1:2" ht="14.25" customHeight="1">
      <c r="A539" s="13" t="s">
        <v>957</v>
      </c>
      <c r="B539" s="14" t="s">
        <v>464</v>
      </c>
    </row>
    <row r="540" spans="1:2" ht="14.25" customHeight="1">
      <c r="A540" s="13" t="s">
        <v>958</v>
      </c>
      <c r="B540" s="14" t="s">
        <v>464</v>
      </c>
    </row>
    <row r="541" spans="1:2" ht="14.25" customHeight="1">
      <c r="A541" s="13" t="s">
        <v>959</v>
      </c>
      <c r="B541" s="14" t="s">
        <v>464</v>
      </c>
    </row>
    <row r="542" spans="1:2" ht="14.25" customHeight="1">
      <c r="A542" s="13" t="s">
        <v>960</v>
      </c>
      <c r="B542" s="14" t="s">
        <v>464</v>
      </c>
    </row>
    <row r="543" spans="1:2" ht="14.25" customHeight="1">
      <c r="A543" s="13" t="s">
        <v>961</v>
      </c>
      <c r="B543" s="14" t="s">
        <v>466</v>
      </c>
    </row>
    <row r="544" spans="1:2" ht="14.25" customHeight="1">
      <c r="A544" s="13" t="s">
        <v>962</v>
      </c>
      <c r="B544" s="14" t="s">
        <v>466</v>
      </c>
    </row>
    <row r="545" spans="1:2" ht="14.25" customHeight="1">
      <c r="A545" s="13" t="s">
        <v>963</v>
      </c>
      <c r="B545" s="14" t="s">
        <v>464</v>
      </c>
    </row>
    <row r="546" spans="1:2" ht="14.25" customHeight="1">
      <c r="A546" s="13" t="s">
        <v>964</v>
      </c>
      <c r="B546" s="14" t="s">
        <v>466</v>
      </c>
    </row>
    <row r="547" spans="1:2" ht="14.25" customHeight="1">
      <c r="A547" s="13" t="s">
        <v>965</v>
      </c>
      <c r="B547" s="14" t="s">
        <v>464</v>
      </c>
    </row>
    <row r="548" spans="1:2" ht="14.25" customHeight="1">
      <c r="A548" s="13" t="s">
        <v>966</v>
      </c>
      <c r="B548" s="14" t="s">
        <v>462</v>
      </c>
    </row>
    <row r="549" spans="1:2" ht="14.25" customHeight="1">
      <c r="A549" s="13" t="s">
        <v>967</v>
      </c>
      <c r="B549" s="14" t="s">
        <v>466</v>
      </c>
    </row>
    <row r="550" spans="1:2" ht="14.25" customHeight="1">
      <c r="A550" s="13" t="s">
        <v>968</v>
      </c>
      <c r="B550" s="14" t="s">
        <v>464</v>
      </c>
    </row>
    <row r="551" spans="1:2" ht="14.25" customHeight="1">
      <c r="A551" s="13" t="s">
        <v>969</v>
      </c>
      <c r="B551" s="14" t="s">
        <v>466</v>
      </c>
    </row>
    <row r="552" spans="1:2" ht="14.25" customHeight="1">
      <c r="A552" s="13" t="s">
        <v>970</v>
      </c>
      <c r="B552" s="14" t="s">
        <v>466</v>
      </c>
    </row>
    <row r="553" spans="1:2" ht="14.25" customHeight="1">
      <c r="A553" s="13" t="s">
        <v>971</v>
      </c>
      <c r="B553" s="14" t="s">
        <v>466</v>
      </c>
    </row>
    <row r="554" spans="1:2" ht="14.25" customHeight="1">
      <c r="A554" s="13" t="s">
        <v>972</v>
      </c>
      <c r="B554" s="14" t="s">
        <v>466</v>
      </c>
    </row>
    <row r="555" spans="1:2" ht="14.25" customHeight="1">
      <c r="A555" s="13" t="s">
        <v>973</v>
      </c>
      <c r="B555" s="14" t="s">
        <v>464</v>
      </c>
    </row>
    <row r="556" spans="1:2" ht="14.25" customHeight="1">
      <c r="A556" s="13" t="s">
        <v>974</v>
      </c>
      <c r="B556" s="14" t="s">
        <v>464</v>
      </c>
    </row>
    <row r="557" spans="1:2" ht="14.25" customHeight="1">
      <c r="A557" s="13" t="s">
        <v>975</v>
      </c>
      <c r="B557" s="14" t="s">
        <v>464</v>
      </c>
    </row>
    <row r="558" spans="1:2" ht="14.25" customHeight="1">
      <c r="A558" s="13" t="s">
        <v>976</v>
      </c>
      <c r="B558" s="14" t="s">
        <v>466</v>
      </c>
    </row>
    <row r="559" spans="1:2" ht="14.25" customHeight="1">
      <c r="A559" s="13" t="s">
        <v>977</v>
      </c>
      <c r="B559" s="14" t="s">
        <v>466</v>
      </c>
    </row>
    <row r="560" spans="1:2" ht="14.25" customHeight="1">
      <c r="A560" s="13" t="s">
        <v>978</v>
      </c>
      <c r="B560" s="14" t="s">
        <v>464</v>
      </c>
    </row>
    <row r="561" spans="1:2" ht="14.25" customHeight="1">
      <c r="A561" s="13" t="s">
        <v>979</v>
      </c>
      <c r="B561" s="14" t="s">
        <v>464</v>
      </c>
    </row>
    <row r="562" spans="1:2" ht="14.25" customHeight="1">
      <c r="A562" s="13" t="s">
        <v>980</v>
      </c>
      <c r="B562" s="14" t="s">
        <v>466</v>
      </c>
    </row>
    <row r="563" spans="1:2" ht="14.25" customHeight="1">
      <c r="A563" s="13" t="s">
        <v>151</v>
      </c>
      <c r="B563" s="14" t="s">
        <v>31</v>
      </c>
    </row>
    <row r="564" spans="1:2" ht="14.25" customHeight="1">
      <c r="A564" s="13" t="s">
        <v>981</v>
      </c>
      <c r="B564" s="14" t="s">
        <v>462</v>
      </c>
    </row>
    <row r="565" spans="1:2" ht="14.25" customHeight="1">
      <c r="A565" s="13" t="s">
        <v>982</v>
      </c>
      <c r="B565" s="14" t="s">
        <v>464</v>
      </c>
    </row>
    <row r="566" spans="1:2" ht="14.25" customHeight="1">
      <c r="A566" s="13" t="s">
        <v>983</v>
      </c>
      <c r="B566" s="14" t="s">
        <v>464</v>
      </c>
    </row>
    <row r="567" spans="1:2" ht="14.25" customHeight="1">
      <c r="A567" s="13" t="s">
        <v>984</v>
      </c>
      <c r="B567" s="14" t="s">
        <v>464</v>
      </c>
    </row>
    <row r="568" spans="1:2" ht="14.25" customHeight="1">
      <c r="A568" s="13" t="s">
        <v>985</v>
      </c>
      <c r="B568" s="14" t="s">
        <v>464</v>
      </c>
    </row>
    <row r="569" spans="1:2" ht="14.25" customHeight="1">
      <c r="A569" s="13" t="s">
        <v>986</v>
      </c>
      <c r="B569" s="14" t="s">
        <v>464</v>
      </c>
    </row>
    <row r="570" spans="1:2" ht="14.25" customHeight="1">
      <c r="A570" s="13" t="s">
        <v>987</v>
      </c>
      <c r="B570" s="14" t="s">
        <v>466</v>
      </c>
    </row>
    <row r="571" spans="1:2" ht="14.25" customHeight="1">
      <c r="A571" s="13" t="s">
        <v>988</v>
      </c>
      <c r="B571" s="14" t="s">
        <v>464</v>
      </c>
    </row>
    <row r="572" spans="1:2" ht="14.25" customHeight="1">
      <c r="A572" s="13" t="s">
        <v>172</v>
      </c>
      <c r="B572" s="14" t="s">
        <v>31</v>
      </c>
    </row>
    <row r="573" spans="1:2" ht="14.25" customHeight="1">
      <c r="A573" s="13" t="s">
        <v>989</v>
      </c>
      <c r="B573" s="14" t="s">
        <v>464</v>
      </c>
    </row>
    <row r="574" spans="1:2" ht="14.25" customHeight="1">
      <c r="A574" s="13" t="s">
        <v>990</v>
      </c>
      <c r="B574" s="14" t="s">
        <v>462</v>
      </c>
    </row>
    <row r="575" spans="1:2" ht="14.25" customHeight="1">
      <c r="A575" s="13" t="s">
        <v>991</v>
      </c>
      <c r="B575" s="14" t="s">
        <v>462</v>
      </c>
    </row>
    <row r="576" spans="1:2" ht="14.25" customHeight="1">
      <c r="A576" s="13" t="s">
        <v>992</v>
      </c>
      <c r="B576" s="14" t="s">
        <v>464</v>
      </c>
    </row>
    <row r="577" spans="1:2" ht="14.25" customHeight="1">
      <c r="A577" s="13" t="s">
        <v>993</v>
      </c>
      <c r="B577" s="14" t="s">
        <v>464</v>
      </c>
    </row>
    <row r="578" spans="1:2" ht="14.25" customHeight="1">
      <c r="A578" s="13" t="s">
        <v>994</v>
      </c>
      <c r="B578" s="14" t="s">
        <v>466</v>
      </c>
    </row>
    <row r="579" spans="1:2" ht="14.25" customHeight="1">
      <c r="A579" s="13" t="s">
        <v>995</v>
      </c>
      <c r="B579" s="14" t="s">
        <v>462</v>
      </c>
    </row>
    <row r="580" spans="1:2" ht="14.25" customHeight="1">
      <c r="A580" s="13" t="s">
        <v>996</v>
      </c>
      <c r="B580" s="14" t="s">
        <v>462</v>
      </c>
    </row>
    <row r="581" spans="1:2" ht="14.25" customHeight="1">
      <c r="A581" s="13" t="s">
        <v>997</v>
      </c>
      <c r="B581" s="14" t="s">
        <v>464</v>
      </c>
    </row>
    <row r="582" spans="1:2" ht="14.25" customHeight="1">
      <c r="A582" s="13" t="s">
        <v>998</v>
      </c>
      <c r="B582" s="14" t="s">
        <v>462</v>
      </c>
    </row>
    <row r="583" spans="1:2" ht="14.25" customHeight="1">
      <c r="A583" s="13" t="s">
        <v>999</v>
      </c>
      <c r="B583" s="14" t="s">
        <v>464</v>
      </c>
    </row>
    <row r="584" spans="1:2" ht="14.25" customHeight="1">
      <c r="A584" s="13" t="s">
        <v>1000</v>
      </c>
      <c r="B584" s="14" t="s">
        <v>466</v>
      </c>
    </row>
    <row r="585" spans="1:2" ht="14.25" customHeight="1">
      <c r="A585" s="13" t="s">
        <v>1001</v>
      </c>
      <c r="B585" s="14" t="s">
        <v>462</v>
      </c>
    </row>
    <row r="586" spans="1:2" ht="14.25" customHeight="1">
      <c r="A586" s="13" t="s">
        <v>1002</v>
      </c>
      <c r="B586" s="14" t="s">
        <v>466</v>
      </c>
    </row>
    <row r="587" spans="1:2" ht="14.25" customHeight="1">
      <c r="A587" s="13" t="s">
        <v>1003</v>
      </c>
      <c r="B587" s="14" t="s">
        <v>462</v>
      </c>
    </row>
    <row r="588" spans="1:2" ht="14.25" customHeight="1">
      <c r="A588" s="13" t="s">
        <v>1004</v>
      </c>
      <c r="B588" s="14" t="s">
        <v>462</v>
      </c>
    </row>
    <row r="589" spans="1:2" ht="14.25" customHeight="1">
      <c r="A589" s="13" t="s">
        <v>1005</v>
      </c>
      <c r="B589" s="14" t="s">
        <v>464</v>
      </c>
    </row>
    <row r="590" spans="1:2" ht="14.25" customHeight="1">
      <c r="A590" s="13" t="s">
        <v>1006</v>
      </c>
      <c r="B590" s="14" t="s">
        <v>464</v>
      </c>
    </row>
    <row r="591" spans="1:2" ht="14.25" customHeight="1">
      <c r="A591" s="13" t="s">
        <v>399</v>
      </c>
      <c r="B591" s="14" t="s">
        <v>31</v>
      </c>
    </row>
    <row r="592" spans="1:2" ht="14.25" customHeight="1">
      <c r="A592" s="13" t="s">
        <v>1007</v>
      </c>
      <c r="B592" s="14" t="s">
        <v>466</v>
      </c>
    </row>
    <row r="593" spans="1:2" ht="14.25" customHeight="1">
      <c r="A593" s="13" t="s">
        <v>1008</v>
      </c>
      <c r="B593" s="14" t="s">
        <v>464</v>
      </c>
    </row>
    <row r="594" spans="1:2" ht="14.25" customHeight="1">
      <c r="A594" s="13" t="s">
        <v>1009</v>
      </c>
      <c r="B594" s="14" t="s">
        <v>466</v>
      </c>
    </row>
    <row r="595" spans="1:2" ht="14.25" customHeight="1">
      <c r="A595" s="13" t="s">
        <v>1010</v>
      </c>
      <c r="B595" s="14" t="s">
        <v>466</v>
      </c>
    </row>
    <row r="596" spans="1:2" ht="14.25" customHeight="1">
      <c r="A596" s="13" t="s">
        <v>1011</v>
      </c>
      <c r="B596" s="14" t="s">
        <v>466</v>
      </c>
    </row>
    <row r="597" spans="1:2" ht="14.25" customHeight="1">
      <c r="A597" s="13" t="s">
        <v>1012</v>
      </c>
      <c r="B597" s="14" t="s">
        <v>464</v>
      </c>
    </row>
    <row r="598" spans="1:2" ht="14.25" customHeight="1">
      <c r="A598" s="13" t="s">
        <v>1013</v>
      </c>
      <c r="B598" s="14" t="s">
        <v>466</v>
      </c>
    </row>
    <row r="599" spans="1:2" ht="14.25" customHeight="1">
      <c r="A599" s="13" t="s">
        <v>1014</v>
      </c>
      <c r="B599" s="14" t="s">
        <v>462</v>
      </c>
    </row>
    <row r="600" spans="1:2" ht="14.25" customHeight="1">
      <c r="A600" s="13" t="s">
        <v>1015</v>
      </c>
      <c r="B600" s="14" t="s">
        <v>466</v>
      </c>
    </row>
    <row r="601" spans="1:2" ht="14.25" customHeight="1">
      <c r="A601" s="13" t="s">
        <v>1016</v>
      </c>
      <c r="B601" s="14" t="s">
        <v>466</v>
      </c>
    </row>
    <row r="602" spans="1:2" ht="14.25" customHeight="1">
      <c r="A602" s="13" t="s">
        <v>1017</v>
      </c>
      <c r="B602" s="14" t="s">
        <v>462</v>
      </c>
    </row>
    <row r="603" spans="1:2" ht="14.25" customHeight="1">
      <c r="A603" s="13" t="s">
        <v>1018</v>
      </c>
      <c r="B603" s="14" t="s">
        <v>462</v>
      </c>
    </row>
    <row r="604" spans="1:2" ht="14.25" customHeight="1">
      <c r="A604" s="13" t="s">
        <v>1019</v>
      </c>
      <c r="B604" s="14" t="s">
        <v>466</v>
      </c>
    </row>
    <row r="605" spans="1:2" ht="14.25" customHeight="1">
      <c r="A605" s="13" t="s">
        <v>1020</v>
      </c>
      <c r="B605" s="14" t="s">
        <v>466</v>
      </c>
    </row>
    <row r="606" spans="1:2" ht="14.25" customHeight="1">
      <c r="A606" s="13" t="s">
        <v>1021</v>
      </c>
      <c r="B606" s="14" t="s">
        <v>466</v>
      </c>
    </row>
    <row r="607" spans="1:2" ht="14.25" customHeight="1">
      <c r="A607" s="13" t="s">
        <v>1022</v>
      </c>
      <c r="B607" s="14" t="s">
        <v>466</v>
      </c>
    </row>
    <row r="608" spans="1:2" ht="14.25" customHeight="1">
      <c r="A608" s="13" t="s">
        <v>1023</v>
      </c>
      <c r="B608" s="14" t="s">
        <v>462</v>
      </c>
    </row>
    <row r="609" spans="1:2" ht="14.25" customHeight="1">
      <c r="A609" s="13" t="s">
        <v>1024</v>
      </c>
      <c r="B609" s="14" t="s">
        <v>462</v>
      </c>
    </row>
    <row r="610" spans="1:2" ht="14.25" customHeight="1">
      <c r="A610" s="13" t="s">
        <v>1025</v>
      </c>
      <c r="B610" s="14" t="s">
        <v>466</v>
      </c>
    </row>
    <row r="611" spans="1:2" ht="14.25" customHeight="1">
      <c r="A611" s="13" t="s">
        <v>1026</v>
      </c>
      <c r="B611" s="14" t="s">
        <v>462</v>
      </c>
    </row>
    <row r="612" spans="1:2" ht="14.25" customHeight="1">
      <c r="A612" s="13" t="s">
        <v>1027</v>
      </c>
      <c r="B612" s="14" t="s">
        <v>464</v>
      </c>
    </row>
    <row r="613" spans="1:2" ht="14.25" customHeight="1">
      <c r="A613" s="13" t="s">
        <v>1028</v>
      </c>
      <c r="B613" s="14" t="s">
        <v>466</v>
      </c>
    </row>
    <row r="614" spans="1:2" ht="14.25" customHeight="1">
      <c r="A614" s="13" t="s">
        <v>1029</v>
      </c>
      <c r="B614" s="14" t="s">
        <v>466</v>
      </c>
    </row>
    <row r="615" spans="1:2" ht="14.25" customHeight="1">
      <c r="A615" s="13" t="s">
        <v>316</v>
      </c>
      <c r="B615" s="14" t="s">
        <v>31</v>
      </c>
    </row>
    <row r="616" spans="1:2" ht="14.25" customHeight="1">
      <c r="A616" s="13" t="s">
        <v>1030</v>
      </c>
      <c r="B616" s="14" t="s">
        <v>462</v>
      </c>
    </row>
    <row r="617" spans="1:2" ht="14.25" customHeight="1">
      <c r="A617" s="13" t="s">
        <v>69</v>
      </c>
      <c r="B617" s="14" t="s">
        <v>31</v>
      </c>
    </row>
    <row r="618" spans="1:2" ht="14.25" customHeight="1">
      <c r="A618" s="13" t="s">
        <v>1031</v>
      </c>
      <c r="B618" s="14" t="s">
        <v>464</v>
      </c>
    </row>
    <row r="619" spans="1:2" ht="14.25" customHeight="1">
      <c r="A619" s="13" t="s">
        <v>1032</v>
      </c>
      <c r="B619" s="14" t="s">
        <v>464</v>
      </c>
    </row>
    <row r="620" spans="1:2" ht="14.25" customHeight="1">
      <c r="A620" s="13" t="s">
        <v>1033</v>
      </c>
      <c r="B620" s="14" t="s">
        <v>462</v>
      </c>
    </row>
    <row r="621" spans="1:2" ht="14.25" customHeight="1">
      <c r="A621" s="13" t="s">
        <v>1034</v>
      </c>
      <c r="B621" s="14" t="s">
        <v>464</v>
      </c>
    </row>
    <row r="622" spans="1:2" ht="14.25" customHeight="1">
      <c r="A622" s="13" t="s">
        <v>346</v>
      </c>
      <c r="B622" s="14" t="s">
        <v>31</v>
      </c>
    </row>
    <row r="623" spans="1:2" ht="14.25" customHeight="1">
      <c r="A623" s="13" t="s">
        <v>1035</v>
      </c>
      <c r="B623" s="14" t="s">
        <v>460</v>
      </c>
    </row>
    <row r="624" spans="1:2" ht="14.25" customHeight="1">
      <c r="A624" s="13" t="s">
        <v>1036</v>
      </c>
      <c r="B624" s="14" t="s">
        <v>466</v>
      </c>
    </row>
    <row r="625" spans="1:2" ht="14.25" customHeight="1">
      <c r="A625" s="13" t="s">
        <v>1037</v>
      </c>
      <c r="B625" s="14" t="s">
        <v>464</v>
      </c>
    </row>
    <row r="626" spans="1:2" ht="14.25" customHeight="1">
      <c r="A626" s="13" t="s">
        <v>1038</v>
      </c>
      <c r="B626" s="14" t="s">
        <v>466</v>
      </c>
    </row>
    <row r="627" spans="1:2" ht="14.25" customHeight="1">
      <c r="A627" s="13" t="s">
        <v>125</v>
      </c>
      <c r="B627" s="14" t="s">
        <v>31</v>
      </c>
    </row>
    <row r="628" spans="1:2" ht="14.25" customHeight="1">
      <c r="A628" s="13" t="s">
        <v>143</v>
      </c>
      <c r="B628" s="14" t="s">
        <v>31</v>
      </c>
    </row>
    <row r="629" spans="1:2" ht="14.25" customHeight="1">
      <c r="A629" s="13" t="s">
        <v>1039</v>
      </c>
      <c r="B629" s="14" t="s">
        <v>464</v>
      </c>
    </row>
    <row r="630" spans="1:2" ht="14.25" customHeight="1">
      <c r="A630" s="13" t="s">
        <v>1040</v>
      </c>
      <c r="B630" s="14" t="s">
        <v>466</v>
      </c>
    </row>
    <row r="631" spans="1:2" ht="14.25" customHeight="1">
      <c r="A631" s="13" t="s">
        <v>1041</v>
      </c>
      <c r="B631" s="14" t="s">
        <v>460</v>
      </c>
    </row>
    <row r="632" spans="1:2" ht="14.25" customHeight="1">
      <c r="A632" s="13" t="s">
        <v>1042</v>
      </c>
      <c r="B632" s="14" t="s">
        <v>464</v>
      </c>
    </row>
    <row r="633" spans="1:2" ht="14.25" customHeight="1">
      <c r="A633" s="13" t="s">
        <v>72</v>
      </c>
      <c r="B633" s="14" t="s">
        <v>31</v>
      </c>
    </row>
    <row r="634" spans="1:2" ht="14.25" customHeight="1">
      <c r="A634" s="13" t="s">
        <v>1043</v>
      </c>
      <c r="B634" s="14" t="s">
        <v>464</v>
      </c>
    </row>
    <row r="635" spans="1:2" ht="14.25" customHeight="1">
      <c r="A635" s="13" t="s">
        <v>1044</v>
      </c>
      <c r="B635" s="14" t="s">
        <v>460</v>
      </c>
    </row>
    <row r="636" spans="1:2" ht="14.25" customHeight="1">
      <c r="A636" s="13" t="s">
        <v>1045</v>
      </c>
      <c r="B636" s="14" t="s">
        <v>462</v>
      </c>
    </row>
    <row r="637" spans="1:2" ht="14.25" customHeight="1">
      <c r="A637" s="13" t="s">
        <v>1046</v>
      </c>
      <c r="B637" s="14" t="s">
        <v>462</v>
      </c>
    </row>
    <row r="638" spans="1:2" ht="14.25" customHeight="1">
      <c r="A638" s="13" t="s">
        <v>1047</v>
      </c>
      <c r="B638" s="14" t="s">
        <v>464</v>
      </c>
    </row>
    <row r="639" spans="1:2" ht="14.25" customHeight="1">
      <c r="A639" s="13" t="s">
        <v>1048</v>
      </c>
      <c r="B639" s="14" t="s">
        <v>462</v>
      </c>
    </row>
    <row r="640" spans="1:2" ht="14.25" customHeight="1">
      <c r="A640" s="13" t="s">
        <v>1049</v>
      </c>
      <c r="B640" s="14" t="s">
        <v>464</v>
      </c>
    </row>
    <row r="641" spans="1:2" ht="14.25" customHeight="1">
      <c r="A641" s="13" t="s">
        <v>1050</v>
      </c>
      <c r="B641" s="14" t="s">
        <v>466</v>
      </c>
    </row>
    <row r="642" spans="1:2" ht="14.25" customHeight="1">
      <c r="A642" s="13" t="s">
        <v>1051</v>
      </c>
      <c r="B642" s="14" t="s">
        <v>466</v>
      </c>
    </row>
    <row r="643" spans="1:2" ht="14.25" customHeight="1">
      <c r="A643" s="13" t="s">
        <v>1052</v>
      </c>
      <c r="B643" s="14" t="s">
        <v>466</v>
      </c>
    </row>
    <row r="644" spans="1:2" ht="14.25" customHeight="1">
      <c r="A644" s="13" t="s">
        <v>1053</v>
      </c>
      <c r="B644" s="14" t="s">
        <v>466</v>
      </c>
    </row>
    <row r="645" spans="1:2" ht="14.25" customHeight="1">
      <c r="A645" s="13" t="s">
        <v>1054</v>
      </c>
      <c r="B645" s="14" t="s">
        <v>466</v>
      </c>
    </row>
    <row r="646" spans="1:2" ht="14.25" customHeight="1">
      <c r="A646" s="13" t="s">
        <v>1055</v>
      </c>
      <c r="B646" s="14" t="s">
        <v>464</v>
      </c>
    </row>
    <row r="647" spans="1:2" ht="14.25" customHeight="1">
      <c r="A647" s="13" t="s">
        <v>1056</v>
      </c>
      <c r="B647" s="14" t="s">
        <v>460</v>
      </c>
    </row>
    <row r="648" spans="1:2" ht="14.25" customHeight="1">
      <c r="A648" s="13" t="s">
        <v>263</v>
      </c>
      <c r="B648" s="14" t="s">
        <v>31</v>
      </c>
    </row>
    <row r="649" spans="1:2" ht="14.25" customHeight="1">
      <c r="A649" s="13" t="s">
        <v>1057</v>
      </c>
      <c r="B649" s="14" t="s">
        <v>462</v>
      </c>
    </row>
    <row r="650" spans="1:2" ht="14.25" customHeight="1">
      <c r="A650" s="13" t="s">
        <v>1058</v>
      </c>
      <c r="B650" s="14" t="s">
        <v>464</v>
      </c>
    </row>
    <row r="651" spans="1:2" ht="14.25" customHeight="1">
      <c r="A651" s="13" t="s">
        <v>1059</v>
      </c>
      <c r="B651" s="14" t="s">
        <v>462</v>
      </c>
    </row>
    <row r="652" spans="1:2" ht="14.25" customHeight="1">
      <c r="A652" s="13" t="s">
        <v>1060</v>
      </c>
      <c r="B652" s="14" t="s">
        <v>462</v>
      </c>
    </row>
    <row r="653" spans="1:2" ht="14.25" customHeight="1">
      <c r="A653" s="13" t="s">
        <v>1061</v>
      </c>
      <c r="B653" s="14" t="s">
        <v>464</v>
      </c>
    </row>
    <row r="654" spans="1:2" ht="14.25" customHeight="1">
      <c r="A654" s="13" t="s">
        <v>42</v>
      </c>
      <c r="B654" s="14" t="s">
        <v>31</v>
      </c>
    </row>
    <row r="655" spans="1:2" ht="14.25" customHeight="1">
      <c r="A655" s="13" t="s">
        <v>1062</v>
      </c>
      <c r="B655" s="14" t="s">
        <v>31</v>
      </c>
    </row>
    <row r="656" spans="1:2" ht="14.25" customHeight="1">
      <c r="A656" s="13" t="s">
        <v>1063</v>
      </c>
      <c r="B656" s="14" t="s">
        <v>466</v>
      </c>
    </row>
    <row r="657" spans="1:2" ht="14.25" customHeight="1">
      <c r="A657" s="13" t="s">
        <v>1064</v>
      </c>
      <c r="B657" s="14" t="s">
        <v>466</v>
      </c>
    </row>
    <row r="658" spans="1:2" ht="14.25" customHeight="1">
      <c r="A658" s="13" t="s">
        <v>1065</v>
      </c>
      <c r="B658" s="14" t="s">
        <v>466</v>
      </c>
    </row>
    <row r="659" spans="1:2" ht="14.25" customHeight="1">
      <c r="A659" s="13" t="s">
        <v>1066</v>
      </c>
      <c r="B659" s="14" t="s">
        <v>462</v>
      </c>
    </row>
    <row r="660" spans="1:2" ht="14.25" customHeight="1">
      <c r="A660" s="13" t="s">
        <v>1067</v>
      </c>
      <c r="B660" s="14" t="s">
        <v>462</v>
      </c>
    </row>
    <row r="661" spans="1:2" ht="14.25" customHeight="1">
      <c r="A661" s="13" t="s">
        <v>1068</v>
      </c>
      <c r="B661" s="14" t="s">
        <v>464</v>
      </c>
    </row>
    <row r="662" spans="1:2" ht="14.25" customHeight="1">
      <c r="A662" s="13" t="s">
        <v>1069</v>
      </c>
      <c r="B662" s="14" t="s">
        <v>464</v>
      </c>
    </row>
    <row r="663" spans="1:2" ht="14.25" customHeight="1">
      <c r="A663" s="13" t="s">
        <v>1070</v>
      </c>
      <c r="B663" s="14" t="s">
        <v>464</v>
      </c>
    </row>
    <row r="664" spans="1:2" ht="14.25" customHeight="1">
      <c r="A664" s="13" t="s">
        <v>1071</v>
      </c>
      <c r="B664" s="14" t="s">
        <v>464</v>
      </c>
    </row>
    <row r="665" spans="1:2" ht="14.25" customHeight="1">
      <c r="A665" s="13" t="s">
        <v>1072</v>
      </c>
      <c r="B665" s="14" t="s">
        <v>464</v>
      </c>
    </row>
    <row r="666" spans="1:2" ht="14.25" customHeight="1">
      <c r="A666" s="13" t="s">
        <v>1073</v>
      </c>
      <c r="B666" s="14" t="s">
        <v>466</v>
      </c>
    </row>
    <row r="667" spans="1:2" ht="14.25" customHeight="1">
      <c r="A667" s="13" t="s">
        <v>84</v>
      </c>
      <c r="B667" s="14" t="s">
        <v>31</v>
      </c>
    </row>
    <row r="668" spans="1:2" ht="14.25" customHeight="1">
      <c r="A668" s="13" t="s">
        <v>1074</v>
      </c>
      <c r="B668" s="14" t="s">
        <v>31</v>
      </c>
    </row>
    <row r="669" spans="1:2" ht="14.25" customHeight="1">
      <c r="A669" s="13" t="s">
        <v>1075</v>
      </c>
      <c r="B669" s="14" t="s">
        <v>462</v>
      </c>
    </row>
    <row r="670" spans="1:2" ht="14.25" customHeight="1">
      <c r="A670" s="13" t="s">
        <v>1076</v>
      </c>
      <c r="B670" s="14" t="s">
        <v>464</v>
      </c>
    </row>
    <row r="671" spans="1:2" ht="14.25" customHeight="1">
      <c r="A671" s="13" t="s">
        <v>1077</v>
      </c>
      <c r="B671" s="14" t="s">
        <v>466</v>
      </c>
    </row>
    <row r="672" spans="1:2" ht="14.25" customHeight="1">
      <c r="A672" s="13" t="s">
        <v>1078</v>
      </c>
      <c r="B672" s="14" t="s">
        <v>462</v>
      </c>
    </row>
    <row r="673" spans="1:2" ht="14.25" customHeight="1">
      <c r="A673" s="13" t="s">
        <v>1079</v>
      </c>
      <c r="B673" s="14" t="s">
        <v>466</v>
      </c>
    </row>
    <row r="674" spans="1:2" ht="14.25" customHeight="1">
      <c r="A674" s="13" t="s">
        <v>1080</v>
      </c>
      <c r="B674" s="14" t="s">
        <v>466</v>
      </c>
    </row>
    <row r="675" spans="1:2" ht="14.25" customHeight="1">
      <c r="A675" s="13" t="s">
        <v>319</v>
      </c>
      <c r="B675" s="14" t="s">
        <v>31</v>
      </c>
    </row>
    <row r="676" spans="1:2" ht="14.25" customHeight="1">
      <c r="A676" s="13" t="s">
        <v>1081</v>
      </c>
      <c r="B676" s="14" t="s">
        <v>464</v>
      </c>
    </row>
    <row r="677" spans="1:2" ht="14.25" customHeight="1">
      <c r="A677" s="13" t="s">
        <v>1082</v>
      </c>
      <c r="B677" s="14" t="s">
        <v>466</v>
      </c>
    </row>
    <row r="678" spans="1:2" ht="14.25" customHeight="1">
      <c r="A678" s="13" t="s">
        <v>1083</v>
      </c>
      <c r="B678" s="14" t="s">
        <v>462</v>
      </c>
    </row>
    <row r="679" spans="1:2" ht="14.25" customHeight="1">
      <c r="A679" s="13" t="s">
        <v>1084</v>
      </c>
      <c r="B679" s="14" t="s">
        <v>462</v>
      </c>
    </row>
    <row r="680" spans="1:2" ht="14.25" customHeight="1">
      <c r="A680" s="13" t="s">
        <v>1085</v>
      </c>
      <c r="B680" s="14" t="s">
        <v>464</v>
      </c>
    </row>
    <row r="681" spans="1:2" ht="14.25" customHeight="1">
      <c r="A681" s="13" t="s">
        <v>1086</v>
      </c>
      <c r="B681" s="14" t="s">
        <v>462</v>
      </c>
    </row>
    <row r="682" spans="1:2" ht="14.25" customHeight="1">
      <c r="A682" s="13" t="s">
        <v>1087</v>
      </c>
      <c r="B682" s="14" t="s">
        <v>464</v>
      </c>
    </row>
    <row r="683" spans="1:2" ht="14.25" customHeight="1">
      <c r="A683" s="13" t="s">
        <v>1088</v>
      </c>
      <c r="B683" s="14" t="s">
        <v>462</v>
      </c>
    </row>
    <row r="684" spans="1:2" ht="14.25" customHeight="1">
      <c r="A684" s="13" t="s">
        <v>1089</v>
      </c>
      <c r="B684" s="14" t="s">
        <v>462</v>
      </c>
    </row>
    <row r="685" spans="1:2" ht="14.25" customHeight="1">
      <c r="A685" s="13" t="s">
        <v>1090</v>
      </c>
      <c r="B685" s="14" t="s">
        <v>466</v>
      </c>
    </row>
    <row r="686" spans="1:2" ht="14.25" customHeight="1">
      <c r="A686" s="13" t="s">
        <v>1091</v>
      </c>
      <c r="B686" s="14" t="s">
        <v>466</v>
      </c>
    </row>
    <row r="687" spans="1:2" ht="14.25" customHeight="1">
      <c r="A687" s="13" t="s">
        <v>1092</v>
      </c>
      <c r="B687" s="14" t="s">
        <v>466</v>
      </c>
    </row>
    <row r="688" spans="1:2" ht="14.25" customHeight="1">
      <c r="A688" s="13" t="s">
        <v>1093</v>
      </c>
      <c r="B688" s="14" t="s">
        <v>462</v>
      </c>
    </row>
    <row r="689" spans="1:2" ht="14.25" customHeight="1">
      <c r="A689" s="13" t="s">
        <v>1094</v>
      </c>
      <c r="B689" s="14" t="s">
        <v>466</v>
      </c>
    </row>
    <row r="690" spans="1:2" ht="14.25" customHeight="1">
      <c r="A690" s="13" t="s">
        <v>1095</v>
      </c>
      <c r="B690" s="14" t="s">
        <v>464</v>
      </c>
    </row>
    <row r="691" spans="1:2" ht="14.25" customHeight="1">
      <c r="A691" s="13" t="s">
        <v>1096</v>
      </c>
      <c r="B691" s="14" t="s">
        <v>462</v>
      </c>
    </row>
    <row r="692" spans="1:2" ht="14.25" customHeight="1">
      <c r="A692" s="13" t="s">
        <v>1097</v>
      </c>
      <c r="B692" s="14" t="s">
        <v>462</v>
      </c>
    </row>
    <row r="693" spans="1:2" ht="14.25" customHeight="1">
      <c r="A693" s="13" t="s">
        <v>1098</v>
      </c>
      <c r="B693" s="14" t="s">
        <v>464</v>
      </c>
    </row>
    <row r="694" spans="1:2" ht="14.25" customHeight="1">
      <c r="A694" s="13" t="s">
        <v>1099</v>
      </c>
      <c r="B694" s="14" t="s">
        <v>460</v>
      </c>
    </row>
    <row r="695" spans="1:2" ht="14.25" customHeight="1">
      <c r="A695" s="13" t="s">
        <v>1100</v>
      </c>
      <c r="B695" s="14" t="s">
        <v>466</v>
      </c>
    </row>
    <row r="696" spans="1:2" ht="14.25" customHeight="1">
      <c r="A696" s="13" t="s">
        <v>1101</v>
      </c>
      <c r="B696" s="14" t="s">
        <v>466</v>
      </c>
    </row>
    <row r="697" spans="1:2" ht="14.25" customHeight="1">
      <c r="A697" s="13" t="s">
        <v>1102</v>
      </c>
      <c r="B697" s="14" t="s">
        <v>464</v>
      </c>
    </row>
    <row r="698" spans="1:2" ht="14.25" customHeight="1">
      <c r="A698" s="13" t="s">
        <v>1103</v>
      </c>
      <c r="B698" s="14" t="s">
        <v>464</v>
      </c>
    </row>
    <row r="699" spans="1:2" ht="14.25" customHeight="1">
      <c r="A699" s="13" t="s">
        <v>1104</v>
      </c>
      <c r="B699" s="14" t="s">
        <v>464</v>
      </c>
    </row>
    <row r="700" spans="1:2" ht="14.25" customHeight="1">
      <c r="A700" s="13" t="s">
        <v>1105</v>
      </c>
      <c r="B700" s="14" t="s">
        <v>466</v>
      </c>
    </row>
    <row r="701" spans="1:2" ht="14.25" customHeight="1">
      <c r="A701" s="13" t="s">
        <v>1106</v>
      </c>
      <c r="B701" s="14" t="s">
        <v>464</v>
      </c>
    </row>
    <row r="702" spans="1:2" ht="14.25" customHeight="1">
      <c r="A702" s="13" t="s">
        <v>1107</v>
      </c>
      <c r="B702" s="14" t="s">
        <v>466</v>
      </c>
    </row>
    <row r="703" spans="1:2" ht="14.25" customHeight="1">
      <c r="A703" s="13" t="s">
        <v>1108</v>
      </c>
      <c r="B703" s="14" t="s">
        <v>466</v>
      </c>
    </row>
    <row r="704" spans="1:2" ht="14.25" customHeight="1">
      <c r="A704" s="13" t="s">
        <v>1109</v>
      </c>
      <c r="B704" s="14" t="s">
        <v>466</v>
      </c>
    </row>
    <row r="705" spans="1:2" ht="14.25" customHeight="1">
      <c r="A705" s="13" t="s">
        <v>1110</v>
      </c>
      <c r="B705" s="14" t="s">
        <v>466</v>
      </c>
    </row>
    <row r="706" spans="1:2" ht="14.25" customHeight="1">
      <c r="A706" s="13" t="s">
        <v>1111</v>
      </c>
      <c r="B706" s="14" t="s">
        <v>462</v>
      </c>
    </row>
    <row r="707" spans="1:2" ht="14.25" customHeight="1">
      <c r="A707" s="13" t="s">
        <v>1112</v>
      </c>
      <c r="B707" s="14" t="s">
        <v>464</v>
      </c>
    </row>
    <row r="708" spans="1:2" ht="14.25" customHeight="1">
      <c r="A708" s="13" t="s">
        <v>1113</v>
      </c>
      <c r="B708" s="14" t="s">
        <v>464</v>
      </c>
    </row>
    <row r="709" spans="1:2" ht="14.25" customHeight="1">
      <c r="A709" s="13" t="s">
        <v>1114</v>
      </c>
      <c r="B709" s="14" t="s">
        <v>462</v>
      </c>
    </row>
    <row r="710" spans="1:2" ht="14.25" customHeight="1">
      <c r="A710" s="13" t="s">
        <v>1115</v>
      </c>
      <c r="B710" s="14" t="s">
        <v>466</v>
      </c>
    </row>
    <row r="711" spans="1:2" ht="14.25" customHeight="1">
      <c r="A711" s="13" t="s">
        <v>1116</v>
      </c>
      <c r="B711" s="14" t="s">
        <v>462</v>
      </c>
    </row>
    <row r="712" spans="1:2" ht="14.25" customHeight="1">
      <c r="A712" s="13" t="s">
        <v>146</v>
      </c>
      <c r="B712" s="14" t="s">
        <v>31</v>
      </c>
    </row>
    <row r="713" spans="1:2" ht="14.25" customHeight="1">
      <c r="A713" s="13" t="s">
        <v>1117</v>
      </c>
      <c r="B713" s="14" t="s">
        <v>464</v>
      </c>
    </row>
    <row r="714" spans="1:2" ht="14.25" customHeight="1">
      <c r="A714" s="13" t="s">
        <v>1118</v>
      </c>
      <c r="B714" s="14" t="s">
        <v>466</v>
      </c>
    </row>
    <row r="715" spans="1:2" ht="14.25" customHeight="1">
      <c r="A715" s="13" t="s">
        <v>1119</v>
      </c>
      <c r="B715" s="14" t="s">
        <v>466</v>
      </c>
    </row>
    <row r="716" spans="1:2" ht="14.25" customHeight="1">
      <c r="A716" s="13" t="s">
        <v>1120</v>
      </c>
      <c r="B716" s="14" t="s">
        <v>466</v>
      </c>
    </row>
    <row r="717" spans="1:2" ht="14.25" customHeight="1">
      <c r="A717" s="13" t="s">
        <v>1121</v>
      </c>
      <c r="B717" s="14" t="s">
        <v>466</v>
      </c>
    </row>
    <row r="718" spans="1:2" ht="14.25" customHeight="1">
      <c r="A718" s="13" t="s">
        <v>1122</v>
      </c>
      <c r="B718" s="14" t="s">
        <v>466</v>
      </c>
    </row>
    <row r="719" spans="1:2" ht="14.25" customHeight="1">
      <c r="A719" s="13" t="s">
        <v>1123</v>
      </c>
      <c r="B719" s="14" t="s">
        <v>466</v>
      </c>
    </row>
    <row r="720" spans="1:2" ht="14.25" customHeight="1">
      <c r="A720" s="13" t="s">
        <v>1124</v>
      </c>
      <c r="B720" s="14" t="s">
        <v>466</v>
      </c>
    </row>
    <row r="721" spans="1:2" ht="14.25" customHeight="1">
      <c r="A721" s="13" t="s">
        <v>1125</v>
      </c>
      <c r="B721" s="14" t="s">
        <v>464</v>
      </c>
    </row>
    <row r="722" spans="1:2" ht="14.25" customHeight="1">
      <c r="A722" s="13" t="s">
        <v>1126</v>
      </c>
      <c r="B722" s="14" t="s">
        <v>464</v>
      </c>
    </row>
    <row r="723" spans="1:2" ht="14.25" customHeight="1">
      <c r="A723" s="13" t="s">
        <v>1127</v>
      </c>
      <c r="B723" s="14" t="s">
        <v>466</v>
      </c>
    </row>
    <row r="724" spans="1:2" ht="14.25" customHeight="1">
      <c r="A724" s="13" t="s">
        <v>109</v>
      </c>
      <c r="B724" s="14" t="s">
        <v>31</v>
      </c>
    </row>
    <row r="725" spans="1:2" ht="14.25" customHeight="1">
      <c r="A725" s="13" t="s">
        <v>1128</v>
      </c>
      <c r="B725" s="14" t="s">
        <v>466</v>
      </c>
    </row>
    <row r="726" spans="1:2" ht="14.25" customHeight="1">
      <c r="A726" s="13" t="s">
        <v>1129</v>
      </c>
      <c r="B726" s="14" t="s">
        <v>466</v>
      </c>
    </row>
    <row r="727" spans="1:2" ht="14.25" customHeight="1">
      <c r="A727" s="13" t="s">
        <v>1130</v>
      </c>
      <c r="B727" s="14" t="s">
        <v>464</v>
      </c>
    </row>
    <row r="728" spans="1:2" ht="14.25" customHeight="1">
      <c r="A728" s="13" t="s">
        <v>1131</v>
      </c>
      <c r="B728" s="14" t="s">
        <v>462</v>
      </c>
    </row>
    <row r="729" spans="1:2" ht="14.25" customHeight="1">
      <c r="A729" s="13" t="s">
        <v>1132</v>
      </c>
      <c r="B729" s="14" t="s">
        <v>462</v>
      </c>
    </row>
    <row r="730" spans="1:2" ht="14.25" customHeight="1">
      <c r="A730" s="13" t="s">
        <v>1133</v>
      </c>
      <c r="B730" s="14" t="s">
        <v>464</v>
      </c>
    </row>
    <row r="731" spans="1:2" ht="14.25" customHeight="1">
      <c r="A731" s="13" t="s">
        <v>1134</v>
      </c>
      <c r="B731" s="14" t="s">
        <v>464</v>
      </c>
    </row>
    <row r="732" spans="1:2" ht="14.25" customHeight="1">
      <c r="A732" s="13" t="s">
        <v>1135</v>
      </c>
      <c r="B732" s="14" t="s">
        <v>464</v>
      </c>
    </row>
    <row r="733" spans="1:2" ht="14.25" customHeight="1">
      <c r="A733" s="13" t="s">
        <v>1136</v>
      </c>
      <c r="B733" s="14" t="s">
        <v>466</v>
      </c>
    </row>
    <row r="734" spans="1:2" ht="14.25" customHeight="1">
      <c r="A734" s="13" t="s">
        <v>1137</v>
      </c>
      <c r="B734" s="14" t="s">
        <v>462</v>
      </c>
    </row>
    <row r="735" spans="1:2" ht="14.25" customHeight="1">
      <c r="A735" s="13" t="s">
        <v>1138</v>
      </c>
      <c r="B735" s="14" t="s">
        <v>462</v>
      </c>
    </row>
    <row r="736" spans="1:2" ht="14.25" customHeight="1">
      <c r="A736" s="13" t="s">
        <v>429</v>
      </c>
      <c r="B736" s="14" t="s">
        <v>31</v>
      </c>
    </row>
    <row r="737" spans="1:2" ht="14.25" customHeight="1">
      <c r="A737" s="13" t="s">
        <v>1139</v>
      </c>
      <c r="B737" s="14" t="s">
        <v>466</v>
      </c>
    </row>
    <row r="738" spans="1:2" ht="14.25" customHeight="1">
      <c r="A738" s="13" t="s">
        <v>1140</v>
      </c>
      <c r="B738" s="14" t="s">
        <v>466</v>
      </c>
    </row>
    <row r="739" spans="1:2" ht="14.25" customHeight="1">
      <c r="A739" s="13" t="s">
        <v>1141</v>
      </c>
      <c r="B739" s="14" t="s">
        <v>466</v>
      </c>
    </row>
    <row r="740" spans="1:2" ht="14.25" customHeight="1">
      <c r="A740" s="13" t="s">
        <v>1142</v>
      </c>
      <c r="B740" s="14" t="s">
        <v>464</v>
      </c>
    </row>
    <row r="741" spans="1:2" ht="14.25" customHeight="1">
      <c r="A741" s="13" t="s">
        <v>1143</v>
      </c>
      <c r="B741" s="14" t="s">
        <v>466</v>
      </c>
    </row>
    <row r="742" spans="1:2" ht="14.25" customHeight="1">
      <c r="A742" s="13" t="s">
        <v>1144</v>
      </c>
      <c r="B742" s="14" t="s">
        <v>462</v>
      </c>
    </row>
    <row r="743" spans="1:2" ht="14.25" customHeight="1">
      <c r="A743" s="13" t="s">
        <v>1145</v>
      </c>
      <c r="B743" s="14" t="s">
        <v>466</v>
      </c>
    </row>
    <row r="744" spans="1:2" ht="14.25" customHeight="1">
      <c r="A744" s="13" t="s">
        <v>1146</v>
      </c>
      <c r="B744" s="14" t="s">
        <v>466</v>
      </c>
    </row>
    <row r="745" spans="1:2" ht="14.25" customHeight="1">
      <c r="A745" s="13" t="s">
        <v>1147</v>
      </c>
      <c r="B745" s="14" t="s">
        <v>466</v>
      </c>
    </row>
    <row r="746" spans="1:2" ht="14.25" customHeight="1">
      <c r="A746" s="13" t="s">
        <v>1148</v>
      </c>
      <c r="B746" s="14" t="s">
        <v>462</v>
      </c>
    </row>
    <row r="747" spans="1:2" ht="14.25" customHeight="1">
      <c r="A747" s="13" t="s">
        <v>1149</v>
      </c>
      <c r="B747" s="14" t="s">
        <v>466</v>
      </c>
    </row>
    <row r="748" spans="1:2" ht="14.25" customHeight="1">
      <c r="A748" s="13" t="s">
        <v>1150</v>
      </c>
      <c r="B748" s="14" t="s">
        <v>464</v>
      </c>
    </row>
    <row r="749" spans="1:2" ht="14.25" customHeight="1">
      <c r="A749" s="13" t="s">
        <v>395</v>
      </c>
      <c r="B749" s="14" t="s">
        <v>31</v>
      </c>
    </row>
    <row r="750" spans="1:2" ht="14.25" customHeight="1">
      <c r="A750" s="13" t="s">
        <v>1151</v>
      </c>
      <c r="B750" s="14" t="s">
        <v>462</v>
      </c>
    </row>
    <row r="751" spans="1:2" ht="14.25" customHeight="1">
      <c r="A751" s="13" t="s">
        <v>1152</v>
      </c>
      <c r="B751" s="14" t="s">
        <v>466</v>
      </c>
    </row>
    <row r="752" spans="1:2" ht="14.25" customHeight="1">
      <c r="A752" s="13" t="s">
        <v>1153</v>
      </c>
      <c r="B752" s="14" t="s">
        <v>464</v>
      </c>
    </row>
    <row r="753" spans="1:2" ht="14.25" customHeight="1">
      <c r="A753" s="13" t="s">
        <v>1154</v>
      </c>
      <c r="B753" s="14" t="s">
        <v>464</v>
      </c>
    </row>
    <row r="754" spans="1:2" ht="14.25" customHeight="1">
      <c r="A754" s="13" t="s">
        <v>1155</v>
      </c>
      <c r="B754" s="14" t="s">
        <v>464</v>
      </c>
    </row>
    <row r="755" spans="1:2" ht="14.25" customHeight="1">
      <c r="A755" s="13" t="s">
        <v>112</v>
      </c>
      <c r="B755" s="14" t="s">
        <v>31</v>
      </c>
    </row>
    <row r="756" spans="1:2" ht="14.25" customHeight="1">
      <c r="A756" s="13" t="s">
        <v>1156</v>
      </c>
      <c r="B756" s="14" t="s">
        <v>466</v>
      </c>
    </row>
    <row r="757" spans="1:2" ht="14.25" customHeight="1">
      <c r="A757" s="13" t="s">
        <v>1157</v>
      </c>
      <c r="B757" s="14" t="s">
        <v>466</v>
      </c>
    </row>
    <row r="758" spans="1:2" ht="14.25" customHeight="1">
      <c r="A758" s="13" t="s">
        <v>1158</v>
      </c>
      <c r="B758" s="14" t="s">
        <v>464</v>
      </c>
    </row>
    <row r="759" spans="1:2" ht="14.25" customHeight="1">
      <c r="A759" s="13" t="s">
        <v>1159</v>
      </c>
      <c r="B759" s="14" t="s">
        <v>462</v>
      </c>
    </row>
    <row r="760" spans="1:2" ht="14.25" customHeight="1">
      <c r="A760" s="13" t="s">
        <v>1160</v>
      </c>
      <c r="B760" s="14" t="s">
        <v>466</v>
      </c>
    </row>
    <row r="761" spans="1:2" ht="14.25" customHeight="1">
      <c r="A761" s="13" t="s">
        <v>1161</v>
      </c>
      <c r="B761" s="14" t="s">
        <v>464</v>
      </c>
    </row>
    <row r="762" spans="1:2" ht="14.25" customHeight="1">
      <c r="A762" s="13" t="s">
        <v>1162</v>
      </c>
      <c r="B762" s="14" t="s">
        <v>462</v>
      </c>
    </row>
    <row r="763" spans="1:2" ht="14.25" customHeight="1">
      <c r="A763" s="13" t="s">
        <v>1163</v>
      </c>
      <c r="B763" s="14" t="s">
        <v>460</v>
      </c>
    </row>
    <row r="764" spans="1:2" ht="14.25" customHeight="1">
      <c r="A764" s="13" t="s">
        <v>1164</v>
      </c>
      <c r="B764" s="14" t="s">
        <v>466</v>
      </c>
    </row>
    <row r="765" spans="1:2" ht="14.25" customHeight="1">
      <c r="A765" s="13" t="s">
        <v>1165</v>
      </c>
      <c r="B765" s="14" t="s">
        <v>466</v>
      </c>
    </row>
    <row r="766" spans="1:2" ht="14.25" customHeight="1">
      <c r="A766" s="13" t="s">
        <v>1166</v>
      </c>
      <c r="B766" s="14" t="s">
        <v>462</v>
      </c>
    </row>
    <row r="767" spans="1:2" ht="14.25" customHeight="1">
      <c r="A767" s="13" t="s">
        <v>1167</v>
      </c>
      <c r="B767" s="14" t="s">
        <v>462</v>
      </c>
    </row>
    <row r="768" spans="1:2" ht="14.25" customHeight="1">
      <c r="A768" s="13" t="s">
        <v>1168</v>
      </c>
      <c r="B768" s="14" t="s">
        <v>464</v>
      </c>
    </row>
    <row r="769" spans="1:2" ht="14.25" customHeight="1">
      <c r="A769" s="13" t="s">
        <v>1169</v>
      </c>
      <c r="B769" s="14" t="s">
        <v>466</v>
      </c>
    </row>
    <row r="770" spans="1:2" ht="14.25" customHeight="1">
      <c r="A770" s="13" t="s">
        <v>1170</v>
      </c>
      <c r="B770" s="14" t="s">
        <v>462</v>
      </c>
    </row>
    <row r="771" spans="1:2" ht="14.25" customHeight="1">
      <c r="A771" s="13" t="s">
        <v>1171</v>
      </c>
      <c r="B771" s="14" t="s">
        <v>462</v>
      </c>
    </row>
    <row r="772" spans="1:2" ht="14.25" customHeight="1">
      <c r="A772" s="13" t="s">
        <v>311</v>
      </c>
      <c r="B772" s="14" t="s">
        <v>31</v>
      </c>
    </row>
    <row r="773" spans="1:2" ht="14.25" customHeight="1">
      <c r="A773" s="13" t="s">
        <v>1172</v>
      </c>
      <c r="B773" s="14" t="s">
        <v>462</v>
      </c>
    </row>
    <row r="774" spans="1:2" ht="14.25" customHeight="1">
      <c r="A774" s="13" t="s">
        <v>1173</v>
      </c>
      <c r="B774" s="14" t="s">
        <v>462</v>
      </c>
    </row>
    <row r="775" spans="1:2" ht="14.25" customHeight="1">
      <c r="A775" s="13" t="s">
        <v>1174</v>
      </c>
      <c r="B775" s="14" t="s">
        <v>462</v>
      </c>
    </row>
    <row r="776" spans="1:2" ht="14.25" customHeight="1">
      <c r="A776" s="13" t="s">
        <v>1175</v>
      </c>
      <c r="B776" s="14" t="s">
        <v>466</v>
      </c>
    </row>
    <row r="777" spans="1:2" ht="14.25" customHeight="1">
      <c r="A777" s="13" t="s">
        <v>1176</v>
      </c>
      <c r="B777" s="14" t="s">
        <v>466</v>
      </c>
    </row>
    <row r="778" spans="1:2" ht="14.25" customHeight="1">
      <c r="A778" s="13" t="s">
        <v>1177</v>
      </c>
      <c r="B778" s="14" t="s">
        <v>466</v>
      </c>
    </row>
    <row r="779" spans="1:2" ht="14.25" customHeight="1">
      <c r="A779" s="13" t="s">
        <v>285</v>
      </c>
      <c r="B779" s="14" t="s">
        <v>31</v>
      </c>
    </row>
    <row r="780" spans="1:2" ht="14.25" customHeight="1">
      <c r="A780" s="13" t="s">
        <v>1178</v>
      </c>
      <c r="B780" s="14" t="s">
        <v>462</v>
      </c>
    </row>
    <row r="781" spans="1:2" ht="14.25" customHeight="1">
      <c r="A781" s="13" t="s">
        <v>1179</v>
      </c>
      <c r="B781" s="14" t="s">
        <v>462</v>
      </c>
    </row>
    <row r="782" spans="1:2" ht="14.25" customHeight="1">
      <c r="A782" s="13" t="s">
        <v>1180</v>
      </c>
      <c r="B782" s="14" t="s">
        <v>464</v>
      </c>
    </row>
    <row r="783" spans="1:2" ht="14.25" customHeight="1">
      <c r="A783" s="13" t="s">
        <v>1181</v>
      </c>
      <c r="B783" s="14" t="s">
        <v>466</v>
      </c>
    </row>
    <row r="784" spans="1:2" ht="14.25" customHeight="1">
      <c r="A784" s="13" t="s">
        <v>282</v>
      </c>
      <c r="B784" s="14" t="s">
        <v>31</v>
      </c>
    </row>
    <row r="785" spans="1:2" ht="14.25" customHeight="1">
      <c r="A785" s="13" t="s">
        <v>1182</v>
      </c>
      <c r="B785" s="14" t="s">
        <v>462</v>
      </c>
    </row>
    <row r="786" spans="1:2" ht="14.25" customHeight="1">
      <c r="A786" s="13" t="s">
        <v>266</v>
      </c>
      <c r="B786" s="14" t="s">
        <v>31</v>
      </c>
    </row>
    <row r="787" spans="1:2" ht="14.25" customHeight="1">
      <c r="A787" s="13" t="s">
        <v>1183</v>
      </c>
      <c r="B787" s="14" t="s">
        <v>464</v>
      </c>
    </row>
    <row r="788" spans="1:2" ht="14.25" customHeight="1">
      <c r="A788" s="13" t="s">
        <v>1184</v>
      </c>
      <c r="B788" s="14" t="s">
        <v>466</v>
      </c>
    </row>
    <row r="789" spans="1:2" ht="14.25" customHeight="1">
      <c r="A789" s="13" t="s">
        <v>159</v>
      </c>
      <c r="B789" s="14" t="s">
        <v>31</v>
      </c>
    </row>
    <row r="790" spans="1:2" ht="14.25" customHeight="1">
      <c r="A790" s="13" t="s">
        <v>1185</v>
      </c>
      <c r="B790" s="14" t="s">
        <v>462</v>
      </c>
    </row>
    <row r="791" spans="1:2" ht="14.25" customHeight="1">
      <c r="A791" s="13" t="s">
        <v>1186</v>
      </c>
      <c r="B791" s="14" t="s">
        <v>466</v>
      </c>
    </row>
    <row r="792" spans="1:2" ht="14.25" customHeight="1">
      <c r="A792" s="13" t="s">
        <v>1187</v>
      </c>
      <c r="B792" s="14" t="s">
        <v>464</v>
      </c>
    </row>
    <row r="793" spans="1:2" ht="14.25" customHeight="1">
      <c r="A793" s="13" t="s">
        <v>1188</v>
      </c>
      <c r="B793" s="14" t="s">
        <v>464</v>
      </c>
    </row>
    <row r="794" spans="1:2" ht="14.25" customHeight="1">
      <c r="A794" s="13" t="s">
        <v>1189</v>
      </c>
      <c r="B794" s="14" t="s">
        <v>464</v>
      </c>
    </row>
    <row r="795" spans="1:2" ht="14.25" customHeight="1">
      <c r="A795" s="13" t="s">
        <v>1190</v>
      </c>
      <c r="B795" s="14" t="s">
        <v>462</v>
      </c>
    </row>
    <row r="796" spans="1:2" ht="14.25" customHeight="1">
      <c r="A796" s="13" t="s">
        <v>1191</v>
      </c>
      <c r="B796" s="14" t="s">
        <v>462</v>
      </c>
    </row>
    <row r="797" spans="1:2" ht="14.25" customHeight="1">
      <c r="A797" s="13" t="s">
        <v>1192</v>
      </c>
      <c r="B797" s="14" t="s">
        <v>462</v>
      </c>
    </row>
    <row r="798" spans="1:2" ht="14.25" customHeight="1">
      <c r="A798" s="13" t="s">
        <v>1193</v>
      </c>
      <c r="B798" s="14" t="s">
        <v>464</v>
      </c>
    </row>
    <row r="799" spans="1:2" ht="14.25" customHeight="1">
      <c r="A799" s="13" t="s">
        <v>1194</v>
      </c>
      <c r="B799" s="14" t="s">
        <v>466</v>
      </c>
    </row>
    <row r="800" spans="1:2" ht="14.25" customHeight="1">
      <c r="A800" s="13" t="s">
        <v>1195</v>
      </c>
      <c r="B800" s="14" t="s">
        <v>462</v>
      </c>
    </row>
    <row r="801" spans="1:2" ht="14.25" customHeight="1">
      <c r="A801" s="13" t="s">
        <v>1196</v>
      </c>
      <c r="B801" s="14" t="s">
        <v>466</v>
      </c>
    </row>
    <row r="802" spans="1:2" ht="14.25" customHeight="1">
      <c r="A802" s="13" t="s">
        <v>1197</v>
      </c>
      <c r="B802" s="14" t="s">
        <v>462</v>
      </c>
    </row>
    <row r="803" spans="1:2" ht="14.25" customHeight="1">
      <c r="A803" s="13" t="s">
        <v>1198</v>
      </c>
      <c r="B803" s="14" t="s">
        <v>462</v>
      </c>
    </row>
    <row r="804" spans="1:2" ht="14.25" customHeight="1">
      <c r="A804" s="13" t="s">
        <v>1199</v>
      </c>
      <c r="B804" s="14" t="s">
        <v>466</v>
      </c>
    </row>
    <row r="805" spans="1:2" ht="14.25" customHeight="1">
      <c r="A805" s="13" t="s">
        <v>1200</v>
      </c>
      <c r="B805" s="14" t="s">
        <v>464</v>
      </c>
    </row>
    <row r="806" spans="1:2" ht="14.25" customHeight="1">
      <c r="A806" s="13" t="s">
        <v>1201</v>
      </c>
      <c r="B806" s="14" t="s">
        <v>462</v>
      </c>
    </row>
    <row r="807" spans="1:2" ht="14.25" customHeight="1">
      <c r="A807" s="13" t="s">
        <v>1202</v>
      </c>
      <c r="B807" s="14" t="s">
        <v>464</v>
      </c>
    </row>
    <row r="808" spans="1:2" ht="14.25" customHeight="1">
      <c r="A808" s="13" t="s">
        <v>1203</v>
      </c>
      <c r="B808" s="14" t="s">
        <v>464</v>
      </c>
    </row>
    <row r="809" spans="1:2" ht="14.25" customHeight="1">
      <c r="A809" s="13" t="s">
        <v>1204</v>
      </c>
      <c r="B809" s="14" t="s">
        <v>462</v>
      </c>
    </row>
    <row r="810" spans="1:2" ht="14.25" customHeight="1">
      <c r="A810" s="13" t="s">
        <v>1205</v>
      </c>
      <c r="B810" s="14" t="s">
        <v>464</v>
      </c>
    </row>
    <row r="811" spans="1:2" ht="14.25" customHeight="1">
      <c r="A811" s="13" t="s">
        <v>1206</v>
      </c>
      <c r="B811" s="14" t="s">
        <v>464</v>
      </c>
    </row>
    <row r="812" spans="1:2" ht="14.25" customHeight="1">
      <c r="A812" s="13" t="s">
        <v>1207</v>
      </c>
      <c r="B812" s="14" t="s">
        <v>464</v>
      </c>
    </row>
    <row r="813" spans="1:2" ht="14.25" customHeight="1">
      <c r="A813" s="13" t="s">
        <v>1208</v>
      </c>
      <c r="B813" s="14" t="s">
        <v>464</v>
      </c>
    </row>
    <row r="814" spans="1:2" ht="14.25" customHeight="1">
      <c r="A814" s="13" t="s">
        <v>1209</v>
      </c>
      <c r="B814" s="14" t="s">
        <v>466</v>
      </c>
    </row>
    <row r="815" spans="1:2" ht="14.25" customHeight="1">
      <c r="A815" s="13" t="s">
        <v>1210</v>
      </c>
      <c r="B815" s="14" t="s">
        <v>464</v>
      </c>
    </row>
    <row r="816" spans="1:2" ht="14.25" customHeight="1">
      <c r="A816" s="13" t="s">
        <v>1211</v>
      </c>
      <c r="B816" s="14" t="s">
        <v>464</v>
      </c>
    </row>
    <row r="817" spans="1:2" ht="14.25" customHeight="1">
      <c r="A817" s="13" t="s">
        <v>1212</v>
      </c>
      <c r="B817" s="14" t="s">
        <v>466</v>
      </c>
    </row>
    <row r="818" spans="1:2" ht="14.25" customHeight="1">
      <c r="A818" s="13" t="s">
        <v>1213</v>
      </c>
      <c r="B818" s="14" t="s">
        <v>466</v>
      </c>
    </row>
    <row r="819" spans="1:2" ht="14.25" customHeight="1">
      <c r="A819" s="13" t="s">
        <v>1214</v>
      </c>
      <c r="B819" s="14" t="s">
        <v>462</v>
      </c>
    </row>
    <row r="820" spans="1:2" ht="14.25" customHeight="1">
      <c r="A820" s="13" t="s">
        <v>1215</v>
      </c>
      <c r="B820" s="14" t="s">
        <v>462</v>
      </c>
    </row>
    <row r="821" spans="1:2" ht="14.25" customHeight="1">
      <c r="A821" s="13" t="s">
        <v>1216</v>
      </c>
      <c r="B821" s="14" t="s">
        <v>462</v>
      </c>
    </row>
    <row r="822" spans="1:2" ht="14.25" customHeight="1">
      <c r="A822" s="13" t="s">
        <v>181</v>
      </c>
      <c r="B822" s="14" t="s">
        <v>31</v>
      </c>
    </row>
    <row r="823" spans="1:2" ht="14.25" customHeight="1">
      <c r="A823" s="13" t="s">
        <v>1217</v>
      </c>
      <c r="B823" s="14" t="s">
        <v>462</v>
      </c>
    </row>
    <row r="824" spans="1:2" ht="14.25" customHeight="1">
      <c r="A824" s="13" t="s">
        <v>1218</v>
      </c>
      <c r="B824" s="14" t="s">
        <v>464</v>
      </c>
    </row>
    <row r="825" spans="1:2" ht="14.25" customHeight="1">
      <c r="A825" s="13" t="s">
        <v>1219</v>
      </c>
      <c r="B825" s="14" t="s">
        <v>466</v>
      </c>
    </row>
    <row r="826" spans="1:2" ht="14.25" customHeight="1">
      <c r="A826" s="13" t="s">
        <v>1220</v>
      </c>
      <c r="B826" s="14" t="s">
        <v>466</v>
      </c>
    </row>
    <row r="827" spans="1:2" ht="14.25" customHeight="1">
      <c r="A827" s="13" t="s">
        <v>1221</v>
      </c>
      <c r="B827" s="14" t="s">
        <v>466</v>
      </c>
    </row>
    <row r="828" spans="1:2" ht="14.25" customHeight="1">
      <c r="A828" s="13" t="s">
        <v>1222</v>
      </c>
      <c r="B828" s="14" t="s">
        <v>462</v>
      </c>
    </row>
    <row r="829" spans="1:2" ht="14.25" customHeight="1">
      <c r="A829" s="13" t="s">
        <v>1223</v>
      </c>
      <c r="B829" s="14" t="s">
        <v>464</v>
      </c>
    </row>
    <row r="830" spans="1:2" ht="14.25" customHeight="1">
      <c r="A830" s="13" t="s">
        <v>1224</v>
      </c>
      <c r="B830" s="14" t="s">
        <v>466</v>
      </c>
    </row>
    <row r="831" spans="1:2" ht="14.25" customHeight="1">
      <c r="A831" s="13" t="s">
        <v>1225</v>
      </c>
      <c r="B831" s="14" t="s">
        <v>466</v>
      </c>
    </row>
    <row r="832" spans="1:2" ht="14.25" customHeight="1">
      <c r="A832" s="13" t="s">
        <v>156</v>
      </c>
      <c r="B832" s="14" t="s">
        <v>31</v>
      </c>
    </row>
    <row r="833" spans="1:2" ht="14.25" customHeight="1">
      <c r="A833" s="13" t="s">
        <v>1226</v>
      </c>
      <c r="B833" s="14" t="s">
        <v>462</v>
      </c>
    </row>
    <row r="834" spans="1:2" ht="14.25" customHeight="1">
      <c r="A834" s="13" t="s">
        <v>1227</v>
      </c>
      <c r="B834" s="14" t="s">
        <v>466</v>
      </c>
    </row>
    <row r="835" spans="1:2" ht="14.25" customHeight="1">
      <c r="A835" s="13" t="s">
        <v>1228</v>
      </c>
      <c r="B835" s="14" t="s">
        <v>462</v>
      </c>
    </row>
    <row r="836" spans="1:2" ht="14.25" customHeight="1">
      <c r="A836" s="13" t="s">
        <v>1229</v>
      </c>
      <c r="B836" s="14" t="s">
        <v>462</v>
      </c>
    </row>
    <row r="837" spans="1:2" ht="14.25" customHeight="1">
      <c r="A837" s="13" t="s">
        <v>1230</v>
      </c>
      <c r="B837" s="14" t="s">
        <v>466</v>
      </c>
    </row>
    <row r="838" spans="1:2" ht="14.25" customHeight="1">
      <c r="A838" s="13" t="s">
        <v>1231</v>
      </c>
      <c r="B838" s="14" t="s">
        <v>462</v>
      </c>
    </row>
    <row r="839" spans="1:2" ht="14.25" customHeight="1">
      <c r="A839" s="13" t="s">
        <v>1232</v>
      </c>
      <c r="B839" s="14" t="s">
        <v>466</v>
      </c>
    </row>
    <row r="840" spans="1:2" ht="14.25" customHeight="1">
      <c r="A840" s="13" t="s">
        <v>1233</v>
      </c>
      <c r="B840" s="14" t="s">
        <v>462</v>
      </c>
    </row>
    <row r="841" spans="1:2" ht="14.25" customHeight="1">
      <c r="A841" s="13" t="s">
        <v>1234</v>
      </c>
      <c r="B841" s="14" t="s">
        <v>466</v>
      </c>
    </row>
    <row r="842" spans="1:2" ht="14.25" customHeight="1">
      <c r="A842" s="13" t="s">
        <v>1235</v>
      </c>
      <c r="B842" s="14" t="s">
        <v>462</v>
      </c>
    </row>
    <row r="843" spans="1:2" ht="14.25" customHeight="1">
      <c r="A843" s="13" t="s">
        <v>1236</v>
      </c>
      <c r="B843" s="14" t="s">
        <v>462</v>
      </c>
    </row>
    <row r="844" spans="1:2" ht="14.25" customHeight="1">
      <c r="A844" s="13" t="s">
        <v>1237</v>
      </c>
      <c r="B844" s="14" t="s">
        <v>462</v>
      </c>
    </row>
    <row r="845" spans="1:2" ht="14.25" customHeight="1">
      <c r="A845" s="13" t="s">
        <v>1238</v>
      </c>
      <c r="B845" s="14" t="s">
        <v>31</v>
      </c>
    </row>
    <row r="846" spans="1:2" ht="14.25" customHeight="1">
      <c r="A846" s="13" t="s">
        <v>295</v>
      </c>
      <c r="B846" s="14" t="s">
        <v>31</v>
      </c>
    </row>
    <row r="847" spans="1:2" ht="14.25" customHeight="1">
      <c r="A847" s="13" t="s">
        <v>1239</v>
      </c>
      <c r="B847" s="14" t="s">
        <v>464</v>
      </c>
    </row>
    <row r="848" spans="1:2" ht="14.25" customHeight="1">
      <c r="A848" s="13" t="s">
        <v>328</v>
      </c>
      <c r="B848" s="14" t="s">
        <v>31</v>
      </c>
    </row>
    <row r="849" spans="1:2" ht="14.25" customHeight="1">
      <c r="A849" s="13" t="s">
        <v>1240</v>
      </c>
      <c r="B849" s="14" t="s">
        <v>462</v>
      </c>
    </row>
    <row r="850" spans="1:2" ht="14.25" customHeight="1">
      <c r="A850" s="13" t="s">
        <v>1241</v>
      </c>
      <c r="B850" s="14" t="s">
        <v>31</v>
      </c>
    </row>
    <row r="851" spans="1:2" ht="14.25" customHeight="1">
      <c r="A851" s="13" t="s">
        <v>1242</v>
      </c>
      <c r="B851" s="14" t="s">
        <v>464</v>
      </c>
    </row>
    <row r="852" spans="1:2" ht="14.25" customHeight="1">
      <c r="A852" s="13" t="s">
        <v>1243</v>
      </c>
      <c r="B852" s="14" t="s">
        <v>466</v>
      </c>
    </row>
    <row r="853" spans="1:2" ht="14.25" customHeight="1">
      <c r="A853" s="13" t="s">
        <v>1244</v>
      </c>
      <c r="B853" s="14" t="s">
        <v>466</v>
      </c>
    </row>
    <row r="854" spans="1:2" ht="14.25" customHeight="1">
      <c r="A854" s="13" t="s">
        <v>246</v>
      </c>
      <c r="B854" s="14" t="s">
        <v>31</v>
      </c>
    </row>
    <row r="855" spans="1:2" ht="14.25" customHeight="1">
      <c r="A855" s="13" t="s">
        <v>1245</v>
      </c>
      <c r="B855" s="14" t="s">
        <v>466</v>
      </c>
    </row>
    <row r="856" spans="1:2" ht="14.25" customHeight="1">
      <c r="A856" s="13" t="s">
        <v>1246</v>
      </c>
      <c r="B856" s="14" t="s">
        <v>466</v>
      </c>
    </row>
    <row r="857" spans="1:2" ht="14.25" customHeight="1">
      <c r="A857" s="13" t="s">
        <v>1247</v>
      </c>
      <c r="B857" s="14" t="s">
        <v>464</v>
      </c>
    </row>
    <row r="858" spans="1:2" ht="14.25" customHeight="1">
      <c r="A858" s="13" t="s">
        <v>1248</v>
      </c>
      <c r="B858" s="14" t="s">
        <v>466</v>
      </c>
    </row>
    <row r="859" spans="1:2" ht="14.25" customHeight="1">
      <c r="A859" s="13" t="s">
        <v>1249</v>
      </c>
      <c r="B859" s="14" t="s">
        <v>466</v>
      </c>
    </row>
    <row r="860" spans="1:2" ht="14.25" customHeight="1">
      <c r="A860" s="13" t="s">
        <v>1250</v>
      </c>
      <c r="B860" s="14" t="s">
        <v>462</v>
      </c>
    </row>
    <row r="861" spans="1:2" ht="14.25" customHeight="1">
      <c r="A861" s="13" t="s">
        <v>1251</v>
      </c>
      <c r="B861" s="14" t="s">
        <v>464</v>
      </c>
    </row>
    <row r="862" spans="1:2" ht="14.25" customHeight="1">
      <c r="A862" s="13" t="s">
        <v>277</v>
      </c>
      <c r="B862" s="14" t="s">
        <v>31</v>
      </c>
    </row>
    <row r="863" spans="1:2" ht="14.25" customHeight="1">
      <c r="A863" s="13" t="s">
        <v>1252</v>
      </c>
      <c r="B863" s="14" t="s">
        <v>466</v>
      </c>
    </row>
    <row r="864" spans="1:2" ht="14.25" customHeight="1">
      <c r="A864" s="13" t="s">
        <v>1253</v>
      </c>
      <c r="B864" s="14" t="s">
        <v>462</v>
      </c>
    </row>
    <row r="865" spans="1:2" ht="14.25" customHeight="1">
      <c r="A865" s="13" t="s">
        <v>1254</v>
      </c>
      <c r="B865" s="14" t="s">
        <v>464</v>
      </c>
    </row>
    <row r="866" spans="1:2" ht="14.25" customHeight="1">
      <c r="A866" s="13" t="s">
        <v>1255</v>
      </c>
      <c r="B866" s="14" t="s">
        <v>466</v>
      </c>
    </row>
    <row r="867" spans="1:2" ht="14.25" customHeight="1">
      <c r="A867" s="13" t="s">
        <v>269</v>
      </c>
      <c r="B867" s="14" t="s">
        <v>31</v>
      </c>
    </row>
    <row r="868" spans="1:2" ht="14.25" customHeight="1">
      <c r="A868" s="13" t="s">
        <v>1256</v>
      </c>
      <c r="B868" s="14" t="s">
        <v>462</v>
      </c>
    </row>
    <row r="869" spans="1:2" ht="14.25" customHeight="1">
      <c r="A869" s="13" t="s">
        <v>1257</v>
      </c>
      <c r="B869" s="14" t="s">
        <v>464</v>
      </c>
    </row>
    <row r="870" spans="1:2" ht="14.25" customHeight="1">
      <c r="A870" s="13" t="s">
        <v>1258</v>
      </c>
      <c r="B870" s="14" t="s">
        <v>464</v>
      </c>
    </row>
    <row r="871" spans="1:2" ht="14.25" customHeight="1">
      <c r="A871" s="13" t="s">
        <v>1259</v>
      </c>
      <c r="B871" s="14" t="s">
        <v>462</v>
      </c>
    </row>
    <row r="872" spans="1:2" ht="14.25" customHeight="1">
      <c r="A872" s="13" t="s">
        <v>1260</v>
      </c>
      <c r="B872" s="14" t="s">
        <v>462</v>
      </c>
    </row>
    <row r="873" spans="1:2" ht="14.25" customHeight="1">
      <c r="A873" s="13" t="s">
        <v>1261</v>
      </c>
      <c r="B873" s="14" t="s">
        <v>464</v>
      </c>
    </row>
    <row r="874" spans="1:2" ht="14.25" customHeight="1">
      <c r="A874" s="13" t="s">
        <v>1262</v>
      </c>
      <c r="B874" s="14" t="s">
        <v>462</v>
      </c>
    </row>
    <row r="875" spans="1:2" ht="14.25" customHeight="1">
      <c r="A875" s="13" t="s">
        <v>1263</v>
      </c>
      <c r="B875" s="14" t="s">
        <v>466</v>
      </c>
    </row>
    <row r="876" spans="1:2" ht="14.25" customHeight="1">
      <c r="A876" s="13" t="s">
        <v>1264</v>
      </c>
      <c r="B876" s="14" t="s">
        <v>466</v>
      </c>
    </row>
    <row r="877" spans="1:2" ht="14.25" customHeight="1">
      <c r="A877" s="13" t="s">
        <v>1265</v>
      </c>
      <c r="B877" s="14" t="s">
        <v>466</v>
      </c>
    </row>
    <row r="878" spans="1:2" ht="14.25" customHeight="1">
      <c r="A878" s="13" t="s">
        <v>1266</v>
      </c>
      <c r="B878" s="14" t="s">
        <v>464</v>
      </c>
    </row>
    <row r="879" spans="1:2" ht="14.25" customHeight="1">
      <c r="A879" s="13" t="s">
        <v>1267</v>
      </c>
      <c r="B879" s="14" t="s">
        <v>462</v>
      </c>
    </row>
    <row r="880" spans="1:2" ht="14.25" customHeight="1">
      <c r="A880" s="13" t="s">
        <v>1268</v>
      </c>
      <c r="B880" s="14" t="s">
        <v>464</v>
      </c>
    </row>
    <row r="881" spans="1:2" ht="14.25" customHeight="1">
      <c r="A881" s="13" t="s">
        <v>1269</v>
      </c>
      <c r="B881" s="14" t="s">
        <v>466</v>
      </c>
    </row>
    <row r="882" spans="1:2" ht="14.25" customHeight="1">
      <c r="A882" s="13" t="s">
        <v>1270</v>
      </c>
      <c r="B882" s="14" t="s">
        <v>464</v>
      </c>
    </row>
    <row r="883" spans="1:2" ht="14.25" customHeight="1">
      <c r="A883" s="13" t="s">
        <v>1271</v>
      </c>
      <c r="B883" s="14" t="s">
        <v>462</v>
      </c>
    </row>
    <row r="884" spans="1:2" ht="14.25" customHeight="1">
      <c r="A884" s="13" t="s">
        <v>1272</v>
      </c>
      <c r="B884" s="14" t="s">
        <v>466</v>
      </c>
    </row>
    <row r="885" spans="1:2" ht="14.25" customHeight="1">
      <c r="A885" s="13" t="s">
        <v>1273</v>
      </c>
      <c r="B885" s="14" t="s">
        <v>462</v>
      </c>
    </row>
    <row r="886" spans="1:2" ht="14.25" customHeight="1">
      <c r="A886" s="13" t="s">
        <v>1274</v>
      </c>
      <c r="B886" s="14" t="s">
        <v>31</v>
      </c>
    </row>
    <row r="887" spans="1:2" ht="14.25" customHeight="1">
      <c r="A887" s="13" t="s">
        <v>1275</v>
      </c>
      <c r="B887" s="14" t="s">
        <v>466</v>
      </c>
    </row>
    <row r="888" spans="1:2" ht="14.25" customHeight="1">
      <c r="A888" s="13" t="s">
        <v>1276</v>
      </c>
      <c r="B888" s="14" t="s">
        <v>466</v>
      </c>
    </row>
    <row r="889" spans="1:2" ht="14.25" customHeight="1">
      <c r="A889" s="13" t="s">
        <v>1277</v>
      </c>
      <c r="B889" s="14" t="s">
        <v>466</v>
      </c>
    </row>
    <row r="890" spans="1:2" ht="14.25" customHeight="1">
      <c r="A890" s="13" t="s">
        <v>1278</v>
      </c>
      <c r="B890" s="14" t="s">
        <v>462</v>
      </c>
    </row>
    <row r="891" spans="1:2" ht="14.25" customHeight="1">
      <c r="A891" s="13" t="s">
        <v>1279</v>
      </c>
      <c r="B891" s="14" t="s">
        <v>464</v>
      </c>
    </row>
    <row r="892" spans="1:2" ht="14.25" customHeight="1">
      <c r="A892" s="13" t="s">
        <v>1280</v>
      </c>
      <c r="B892" s="14" t="s">
        <v>466</v>
      </c>
    </row>
    <row r="893" spans="1:2" ht="14.25" customHeight="1">
      <c r="A893" s="13" t="s">
        <v>1281</v>
      </c>
      <c r="B893" s="14" t="s">
        <v>464</v>
      </c>
    </row>
    <row r="894" spans="1:2" ht="14.25" customHeight="1">
      <c r="A894" s="13" t="s">
        <v>1282</v>
      </c>
      <c r="B894" s="14" t="s">
        <v>466</v>
      </c>
    </row>
    <row r="895" spans="1:2" ht="14.25" customHeight="1">
      <c r="A895" s="13" t="s">
        <v>1283</v>
      </c>
      <c r="B895" s="14" t="s">
        <v>466</v>
      </c>
    </row>
    <row r="896" spans="1:2" ht="14.25" customHeight="1">
      <c r="A896" s="13" t="s">
        <v>1284</v>
      </c>
      <c r="B896" s="14" t="s">
        <v>466</v>
      </c>
    </row>
    <row r="897" spans="1:2" ht="14.25" customHeight="1">
      <c r="A897" s="13" t="s">
        <v>1285</v>
      </c>
      <c r="B897" s="14" t="s">
        <v>462</v>
      </c>
    </row>
    <row r="898" spans="1:2" ht="14.25" customHeight="1">
      <c r="A898" s="13" t="s">
        <v>1286</v>
      </c>
      <c r="B898" s="14" t="s">
        <v>464</v>
      </c>
    </row>
    <row r="899" spans="1:2" ht="14.25" customHeight="1">
      <c r="A899" s="13" t="s">
        <v>115</v>
      </c>
      <c r="B899" s="14" t="s">
        <v>31</v>
      </c>
    </row>
    <row r="900" spans="1:2" ht="14.25" customHeight="1">
      <c r="A900" s="13" t="s">
        <v>1287</v>
      </c>
      <c r="B900" s="14" t="s">
        <v>462</v>
      </c>
    </row>
    <row r="901" spans="1:2" ht="14.25" customHeight="1">
      <c r="A901" s="13" t="s">
        <v>1288</v>
      </c>
      <c r="B901" s="14" t="s">
        <v>466</v>
      </c>
    </row>
    <row r="902" spans="1:2" ht="14.25" customHeight="1">
      <c r="A902" s="13" t="s">
        <v>1289</v>
      </c>
      <c r="B902" s="14" t="s">
        <v>462</v>
      </c>
    </row>
    <row r="903" spans="1:2" ht="14.25" customHeight="1">
      <c r="A903" s="13" t="s">
        <v>66</v>
      </c>
      <c r="B903" s="14" t="s">
        <v>31</v>
      </c>
    </row>
    <row r="904" spans="1:2" ht="14.25" customHeight="1">
      <c r="A904" s="13" t="s">
        <v>1290</v>
      </c>
      <c r="B904" s="14" t="s">
        <v>466</v>
      </c>
    </row>
    <row r="905" spans="1:2" ht="14.25" customHeight="1">
      <c r="A905" s="13" t="s">
        <v>1291</v>
      </c>
      <c r="B905" s="14" t="s">
        <v>466</v>
      </c>
    </row>
    <row r="906" spans="1:2" ht="14.25" customHeight="1">
      <c r="A906" s="13" t="s">
        <v>1292</v>
      </c>
      <c r="B906" s="14" t="s">
        <v>464</v>
      </c>
    </row>
    <row r="907" spans="1:2" ht="14.25" customHeight="1">
      <c r="A907" s="13" t="s">
        <v>1293</v>
      </c>
      <c r="B907" s="14" t="s">
        <v>466</v>
      </c>
    </row>
    <row r="908" spans="1:2" ht="14.25" customHeight="1">
      <c r="A908" s="13" t="s">
        <v>1294</v>
      </c>
      <c r="B908" s="14" t="s">
        <v>462</v>
      </c>
    </row>
    <row r="909" spans="1:2" ht="14.25" customHeight="1">
      <c r="A909" s="13" t="s">
        <v>1295</v>
      </c>
      <c r="B909" s="14" t="s">
        <v>462</v>
      </c>
    </row>
    <row r="910" spans="1:2" ht="14.25" customHeight="1">
      <c r="A910" s="13" t="s">
        <v>1296</v>
      </c>
      <c r="B910" s="14" t="s">
        <v>466</v>
      </c>
    </row>
    <row r="911" spans="1:2" ht="14.25" customHeight="1">
      <c r="A911" s="13" t="s">
        <v>1297</v>
      </c>
      <c r="B911" s="14" t="s">
        <v>464</v>
      </c>
    </row>
    <row r="912" spans="1:2" ht="14.25" customHeight="1">
      <c r="A912" s="13" t="s">
        <v>1298</v>
      </c>
      <c r="B912" s="14" t="s">
        <v>462</v>
      </c>
    </row>
    <row r="913" spans="1:2" ht="14.25" customHeight="1">
      <c r="A913" s="13" t="s">
        <v>1299</v>
      </c>
      <c r="B913" s="14" t="s">
        <v>464</v>
      </c>
    </row>
    <row r="914" spans="1:2" ht="14.25" customHeight="1">
      <c r="A914" s="13" t="s">
        <v>1300</v>
      </c>
      <c r="B914" s="14" t="s">
        <v>464</v>
      </c>
    </row>
    <row r="915" spans="1:2" ht="14.25" customHeight="1">
      <c r="A915" s="13" t="s">
        <v>249</v>
      </c>
      <c r="B915" s="14" t="s">
        <v>31</v>
      </c>
    </row>
    <row r="916" spans="1:2" ht="14.25" customHeight="1">
      <c r="A916" s="13" t="s">
        <v>1301</v>
      </c>
      <c r="B916" s="14" t="s">
        <v>464</v>
      </c>
    </row>
    <row r="917" spans="1:2" ht="14.25" customHeight="1">
      <c r="A917" s="13" t="s">
        <v>1302</v>
      </c>
      <c r="B917" s="14" t="s">
        <v>464</v>
      </c>
    </row>
    <row r="918" spans="1:2" ht="14.25" customHeight="1">
      <c r="A918" s="13" t="s">
        <v>1303</v>
      </c>
      <c r="B918" s="14" t="s">
        <v>464</v>
      </c>
    </row>
    <row r="919" spans="1:2" ht="14.25" customHeight="1">
      <c r="A919" s="13" t="s">
        <v>1304</v>
      </c>
      <c r="B919" s="14" t="s">
        <v>464</v>
      </c>
    </row>
    <row r="920" spans="1:2" ht="14.25" customHeight="1">
      <c r="A920" s="13" t="s">
        <v>1305</v>
      </c>
      <c r="B920" s="14" t="s">
        <v>464</v>
      </c>
    </row>
    <row r="921" spans="1:2" ht="14.25" customHeight="1">
      <c r="A921" s="13" t="s">
        <v>1306</v>
      </c>
      <c r="B921" s="14" t="s">
        <v>462</v>
      </c>
    </row>
    <row r="922" spans="1:2" ht="14.25" customHeight="1">
      <c r="A922" s="13" t="s">
        <v>1307</v>
      </c>
      <c r="B922" s="14" t="s">
        <v>462</v>
      </c>
    </row>
    <row r="923" spans="1:2" ht="14.25" customHeight="1">
      <c r="A923" s="13" t="s">
        <v>1308</v>
      </c>
      <c r="B923" s="14" t="s">
        <v>462</v>
      </c>
    </row>
    <row r="924" spans="1:2" ht="14.25" customHeight="1">
      <c r="A924" s="13" t="s">
        <v>1309</v>
      </c>
      <c r="B924" s="14" t="s">
        <v>464</v>
      </c>
    </row>
    <row r="925" spans="1:2" ht="14.25" customHeight="1">
      <c r="A925" s="13" t="s">
        <v>1310</v>
      </c>
      <c r="B925" s="14" t="s">
        <v>464</v>
      </c>
    </row>
    <row r="926" spans="1:2" ht="14.25" customHeight="1">
      <c r="A926" s="13" t="s">
        <v>1311</v>
      </c>
      <c r="B926" s="14" t="s">
        <v>466</v>
      </c>
    </row>
    <row r="927" spans="1:2" ht="14.25" customHeight="1">
      <c r="A927" s="13" t="s">
        <v>1312</v>
      </c>
      <c r="B927" s="14" t="s">
        <v>1312</v>
      </c>
    </row>
    <row r="928" spans="1:2" ht="14.25" customHeight="1">
      <c r="A928" s="13" t="s">
        <v>1312</v>
      </c>
      <c r="B928" s="14" t="s">
        <v>1312</v>
      </c>
    </row>
    <row r="929" spans="1:2" ht="14.25" customHeight="1">
      <c r="A929" s="13" t="s">
        <v>1312</v>
      </c>
      <c r="B929" s="14" t="s">
        <v>1312</v>
      </c>
    </row>
    <row r="930" spans="1:2" ht="14.25" customHeight="1">
      <c r="A930" s="13" t="s">
        <v>1312</v>
      </c>
      <c r="B930" s="14" t="s">
        <v>1312</v>
      </c>
    </row>
    <row r="931" spans="1:2" ht="14.25" customHeight="1">
      <c r="A931" s="13" t="s">
        <v>1312</v>
      </c>
      <c r="B931" s="14" t="s">
        <v>1312</v>
      </c>
    </row>
    <row r="932" spans="1:2" ht="14.25" customHeight="1">
      <c r="A932" s="13" t="s">
        <v>1312</v>
      </c>
      <c r="B932" s="14" t="s">
        <v>1312</v>
      </c>
    </row>
    <row r="933" spans="1:2" ht="14.25" customHeight="1">
      <c r="A933" s="13" t="s">
        <v>1312</v>
      </c>
      <c r="B933" s="14" t="s">
        <v>1312</v>
      </c>
    </row>
    <row r="934" spans="1:2" ht="14.25" customHeight="1">
      <c r="A934" s="13" t="s">
        <v>1312</v>
      </c>
      <c r="B934" s="14" t="s">
        <v>1312</v>
      </c>
    </row>
    <row r="935" spans="1:2" ht="14.25" customHeight="1">
      <c r="A935" s="13" t="s">
        <v>1312</v>
      </c>
      <c r="B935" s="14" t="s">
        <v>1312</v>
      </c>
    </row>
    <row r="936" spans="1:2" ht="14.25" customHeight="1">
      <c r="A936" s="13" t="s">
        <v>1312</v>
      </c>
      <c r="B936" s="14" t="s">
        <v>1312</v>
      </c>
    </row>
    <row r="937" spans="1:2" ht="14.25" customHeight="1">
      <c r="A937" s="13" t="s">
        <v>1312</v>
      </c>
      <c r="B937" s="14" t="s">
        <v>1312</v>
      </c>
    </row>
    <row r="938" spans="1:2" ht="14.25" customHeight="1">
      <c r="A938" s="13" t="s">
        <v>1312</v>
      </c>
      <c r="B938" s="14" t="s">
        <v>1312</v>
      </c>
    </row>
    <row r="939" spans="1:2" ht="14.25" customHeight="1">
      <c r="A939" s="13" t="s">
        <v>1312</v>
      </c>
      <c r="B939" s="14" t="s">
        <v>1312</v>
      </c>
    </row>
    <row r="940" spans="1:2" ht="14.25" customHeight="1">
      <c r="A940" s="13" t="s">
        <v>1312</v>
      </c>
      <c r="B940" s="14" t="s">
        <v>1312</v>
      </c>
    </row>
    <row r="941" spans="1:2" ht="14.25" customHeight="1">
      <c r="A941" s="13" t="s">
        <v>1312</v>
      </c>
      <c r="B941" s="14" t="s">
        <v>1312</v>
      </c>
    </row>
    <row r="942" spans="1:2" ht="14.25" customHeight="1">
      <c r="A942" s="13" t="s">
        <v>1312</v>
      </c>
      <c r="B942" s="14" t="s">
        <v>1312</v>
      </c>
    </row>
    <row r="943" spans="1:2" ht="14.25" customHeight="1">
      <c r="A943" s="13" t="s">
        <v>1312</v>
      </c>
      <c r="B943" s="14" t="s">
        <v>1312</v>
      </c>
    </row>
    <row r="944" spans="1:2" ht="14.25" customHeight="1">
      <c r="A944" s="13" t="s">
        <v>1312</v>
      </c>
      <c r="B944" s="14" t="s">
        <v>1312</v>
      </c>
    </row>
    <row r="945" spans="1:2" ht="14.25" customHeight="1">
      <c r="A945" s="13" t="s">
        <v>1312</v>
      </c>
      <c r="B945" s="14" t="s">
        <v>1312</v>
      </c>
    </row>
    <row r="946" spans="1:2" ht="14.25" customHeight="1">
      <c r="A946" s="13" t="s">
        <v>1312</v>
      </c>
      <c r="B946" s="14" t="s">
        <v>1312</v>
      </c>
    </row>
    <row r="947" spans="1:2" ht="14.25" customHeight="1">
      <c r="A947" s="13" t="s">
        <v>1312</v>
      </c>
      <c r="B947" s="14" t="s">
        <v>1312</v>
      </c>
    </row>
    <row r="948" spans="1:2" ht="14.25" customHeight="1">
      <c r="A948" s="13" t="s">
        <v>1312</v>
      </c>
      <c r="B948" s="14" t="s">
        <v>1312</v>
      </c>
    </row>
    <row r="949" spans="1:2" ht="14.25" customHeight="1">
      <c r="A949" s="13" t="s">
        <v>1312</v>
      </c>
      <c r="B949" s="14" t="s">
        <v>1312</v>
      </c>
    </row>
    <row r="950" spans="1:2" ht="14.25" customHeight="1">
      <c r="A950" s="13" t="s">
        <v>1312</v>
      </c>
      <c r="B950" s="14" t="s">
        <v>1312</v>
      </c>
    </row>
    <row r="951" spans="1:2" ht="14.25" customHeight="1">
      <c r="A951" s="13" t="s">
        <v>1312</v>
      </c>
      <c r="B951" s="14" t="s">
        <v>1312</v>
      </c>
    </row>
    <row r="952" spans="1:2" ht="14.25" customHeight="1">
      <c r="A952" s="13" t="s">
        <v>1312</v>
      </c>
      <c r="B952" s="14" t="s">
        <v>1312</v>
      </c>
    </row>
    <row r="953" spans="1:2" ht="14.25" customHeight="1">
      <c r="A953" s="13" t="s">
        <v>1312</v>
      </c>
      <c r="B953" s="14" t="s">
        <v>1312</v>
      </c>
    </row>
    <row r="954" spans="1:2" ht="14.25" customHeight="1">
      <c r="A954" s="13" t="s">
        <v>1312</v>
      </c>
      <c r="B954" s="14" t="s">
        <v>1312</v>
      </c>
    </row>
    <row r="955" spans="1:2" ht="14.25" customHeight="1">
      <c r="A955" s="13" t="s">
        <v>1312</v>
      </c>
      <c r="B955" s="14" t="s">
        <v>1312</v>
      </c>
    </row>
    <row r="956" spans="1:2" ht="14.25" customHeight="1">
      <c r="A956" s="13" t="s">
        <v>1312</v>
      </c>
      <c r="B956" s="14" t="s">
        <v>1312</v>
      </c>
    </row>
    <row r="957" spans="1:2" ht="14.25" customHeight="1">
      <c r="A957" s="13" t="s">
        <v>1312</v>
      </c>
      <c r="B957" s="14" t="s">
        <v>1312</v>
      </c>
    </row>
    <row r="958" spans="1:2" ht="14.25" customHeight="1">
      <c r="A958" s="13" t="s">
        <v>1312</v>
      </c>
      <c r="B958" s="14" t="s">
        <v>1312</v>
      </c>
    </row>
    <row r="959" spans="1:2" ht="14.25" customHeight="1">
      <c r="A959" s="13" t="s">
        <v>1312</v>
      </c>
      <c r="B959" s="14" t="s">
        <v>1312</v>
      </c>
    </row>
    <row r="960" spans="1:2" ht="14.25" customHeight="1">
      <c r="A960" s="13" t="s">
        <v>1312</v>
      </c>
      <c r="B960" s="14" t="s">
        <v>1312</v>
      </c>
    </row>
    <row r="961" spans="1:2" ht="14.25" customHeight="1">
      <c r="A961" s="13" t="s">
        <v>1312</v>
      </c>
      <c r="B961" s="14" t="s">
        <v>1312</v>
      </c>
    </row>
    <row r="962" spans="1:2" ht="14.25" customHeight="1">
      <c r="A962" s="13" t="s">
        <v>1312</v>
      </c>
      <c r="B962" s="14" t="s">
        <v>1312</v>
      </c>
    </row>
    <row r="963" spans="1:2" ht="14.25" customHeight="1">
      <c r="A963" s="13" t="s">
        <v>1312</v>
      </c>
      <c r="B963" s="14" t="s">
        <v>1312</v>
      </c>
    </row>
    <row r="964" spans="1:2" ht="14.25" customHeight="1">
      <c r="A964" s="13" t="s">
        <v>1312</v>
      </c>
      <c r="B964" s="14" t="s">
        <v>1312</v>
      </c>
    </row>
    <row r="965" spans="1:2" ht="14.25" customHeight="1">
      <c r="A965" s="13" t="s">
        <v>1312</v>
      </c>
      <c r="B965" s="14" t="s">
        <v>1312</v>
      </c>
    </row>
    <row r="966" spans="1:2" ht="14.25" customHeight="1">
      <c r="A966" s="13" t="s">
        <v>1312</v>
      </c>
      <c r="B966" s="14" t="s">
        <v>1312</v>
      </c>
    </row>
    <row r="967" spans="1:2" ht="14.25" customHeight="1">
      <c r="A967" s="13" t="s">
        <v>1312</v>
      </c>
      <c r="B967" s="14" t="s">
        <v>1312</v>
      </c>
    </row>
    <row r="968" spans="1:2" ht="14.25" customHeight="1">
      <c r="A968" s="13" t="s">
        <v>1312</v>
      </c>
      <c r="B968" s="14" t="s">
        <v>1312</v>
      </c>
    </row>
    <row r="969" spans="1:2" ht="14.25" customHeight="1">
      <c r="A969" s="13" t="s">
        <v>1312</v>
      </c>
      <c r="B969" s="14" t="s">
        <v>1312</v>
      </c>
    </row>
    <row r="970" spans="1:2" ht="14.25" customHeight="1">
      <c r="A970" s="13" t="s">
        <v>1312</v>
      </c>
      <c r="B970" s="14" t="s">
        <v>1312</v>
      </c>
    </row>
    <row r="971" spans="1:2" ht="14.25" customHeight="1">
      <c r="A971" s="13" t="s">
        <v>1312</v>
      </c>
      <c r="B971" s="14" t="s">
        <v>1312</v>
      </c>
    </row>
    <row r="972" spans="1:2" ht="14.25" customHeight="1">
      <c r="A972" s="13" t="s">
        <v>1312</v>
      </c>
      <c r="B972" s="14" t="s">
        <v>1312</v>
      </c>
    </row>
    <row r="973" spans="1:2" ht="14.25" customHeight="1">
      <c r="A973" s="13" t="s">
        <v>1312</v>
      </c>
      <c r="B973" s="14" t="s">
        <v>1312</v>
      </c>
    </row>
    <row r="974" spans="1:2" ht="14.25" customHeight="1">
      <c r="A974" s="13" t="s">
        <v>1312</v>
      </c>
      <c r="B974" s="14" t="s">
        <v>1312</v>
      </c>
    </row>
    <row r="975" spans="1:2" ht="14.25" customHeight="1">
      <c r="A975" s="13" t="s">
        <v>1312</v>
      </c>
      <c r="B975" s="14" t="s">
        <v>1312</v>
      </c>
    </row>
    <row r="976" spans="1:2" ht="14.25" customHeight="1">
      <c r="A976" s="13" t="s">
        <v>1312</v>
      </c>
      <c r="B976" s="14" t="s">
        <v>1312</v>
      </c>
    </row>
    <row r="977" spans="1:2" ht="14.25" customHeight="1">
      <c r="A977" s="13" t="s">
        <v>1312</v>
      </c>
      <c r="B977" s="14" t="s">
        <v>1312</v>
      </c>
    </row>
    <row r="978" spans="1:2" ht="14.25" customHeight="1">
      <c r="A978" s="13" t="s">
        <v>1312</v>
      </c>
      <c r="B978" s="14" t="s">
        <v>1312</v>
      </c>
    </row>
    <row r="979" spans="1:2" ht="14.25" customHeight="1">
      <c r="A979" s="13" t="s">
        <v>1312</v>
      </c>
      <c r="B979" s="14" t="s">
        <v>1312</v>
      </c>
    </row>
    <row r="980" spans="1:2" ht="14.25" customHeight="1">
      <c r="A980" s="13" t="s">
        <v>1312</v>
      </c>
      <c r="B980" s="14" t="s">
        <v>1312</v>
      </c>
    </row>
    <row r="981" spans="1:2" ht="14.25" customHeight="1">
      <c r="A981" s="13" t="s">
        <v>1312</v>
      </c>
      <c r="B981" s="14" t="s">
        <v>1312</v>
      </c>
    </row>
    <row r="982" spans="1:2" ht="14.25" customHeight="1">
      <c r="A982" s="13" t="s">
        <v>1312</v>
      </c>
      <c r="B982" s="14" t="s">
        <v>1312</v>
      </c>
    </row>
    <row r="983" spans="1:2" ht="14.25" customHeight="1">
      <c r="A983" s="13" t="s">
        <v>1312</v>
      </c>
      <c r="B983" s="14" t="s">
        <v>1312</v>
      </c>
    </row>
    <row r="984" spans="1:2" ht="14.25" customHeight="1">
      <c r="A984" s="13" t="s">
        <v>1312</v>
      </c>
      <c r="B984" s="14" t="s">
        <v>1312</v>
      </c>
    </row>
    <row r="985" spans="1:2" ht="14.25" customHeight="1">
      <c r="A985" s="13" t="s">
        <v>1312</v>
      </c>
      <c r="B985" s="14" t="s">
        <v>1312</v>
      </c>
    </row>
    <row r="986" spans="1:2" ht="14.25" customHeight="1">
      <c r="A986" s="13" t="s">
        <v>1312</v>
      </c>
      <c r="B986" s="14" t="s">
        <v>1312</v>
      </c>
    </row>
    <row r="987" spans="1:2" ht="14.25" customHeight="1">
      <c r="A987" s="13" t="s">
        <v>1312</v>
      </c>
      <c r="B987" s="14" t="s">
        <v>1312</v>
      </c>
    </row>
    <row r="988" spans="1:2" ht="14.25" customHeight="1">
      <c r="A988" s="13" t="s">
        <v>1312</v>
      </c>
      <c r="B988" s="14" t="s">
        <v>1312</v>
      </c>
    </row>
    <row r="989" spans="1:2" ht="14.25" customHeight="1">
      <c r="A989" s="13" t="s">
        <v>1312</v>
      </c>
      <c r="B989" s="14" t="s">
        <v>1312</v>
      </c>
    </row>
    <row r="990" spans="1:2" ht="14.25" customHeight="1">
      <c r="A990" s="13" t="s">
        <v>1312</v>
      </c>
      <c r="B990" s="14" t="s">
        <v>1312</v>
      </c>
    </row>
    <row r="991" spans="1:2" ht="14.25" customHeight="1">
      <c r="A991" s="13" t="s">
        <v>1312</v>
      </c>
      <c r="B991" s="14" t="s">
        <v>1312</v>
      </c>
    </row>
    <row r="992" spans="1:2" ht="14.25" customHeight="1">
      <c r="A992" s="13" t="s">
        <v>1312</v>
      </c>
      <c r="B992" s="14" t="s">
        <v>1312</v>
      </c>
    </row>
    <row r="993" spans="1:2" ht="14.25" customHeight="1">
      <c r="A993" s="13" t="s">
        <v>1312</v>
      </c>
      <c r="B993" s="14" t="s">
        <v>1312</v>
      </c>
    </row>
    <row r="994" spans="1:2" ht="14.25" customHeight="1">
      <c r="A994" s="13" t="s">
        <v>1312</v>
      </c>
      <c r="B994" s="14" t="s">
        <v>1312</v>
      </c>
    </row>
    <row r="995" spans="1:2" ht="14.25" customHeight="1">
      <c r="A995" s="13" t="s">
        <v>1312</v>
      </c>
      <c r="B995" s="14" t="s">
        <v>1312</v>
      </c>
    </row>
    <row r="996" spans="1:2" ht="14.25" customHeight="1">
      <c r="A996" s="13" t="s">
        <v>1312</v>
      </c>
      <c r="B996" s="14" t="s">
        <v>1312</v>
      </c>
    </row>
    <row r="997" spans="1:2" ht="14.25" customHeight="1">
      <c r="A997" s="13" t="s">
        <v>1312</v>
      </c>
      <c r="B997" s="14" t="s">
        <v>1312</v>
      </c>
    </row>
    <row r="998" spans="1:2" ht="14.25" customHeight="1">
      <c r="A998" s="13" t="s">
        <v>1312</v>
      </c>
      <c r="B998" s="14" t="s">
        <v>1312</v>
      </c>
    </row>
    <row r="999" spans="1:2" ht="14.25" customHeight="1">
      <c r="A999" s="13" t="s">
        <v>1312</v>
      </c>
      <c r="B999" s="14" t="s">
        <v>1312</v>
      </c>
    </row>
    <row r="1000" spans="1:2" ht="14.25" customHeight="1">
      <c r="A1000" s="13" t="s">
        <v>1312</v>
      </c>
      <c r="B1000" s="14" t="s">
        <v>1312</v>
      </c>
    </row>
    <row r="1001" spans="1:2" ht="14.25" customHeight="1">
      <c r="A1001" s="13" t="s">
        <v>1312</v>
      </c>
      <c r="B1001" s="14" t="s">
        <v>1312</v>
      </c>
    </row>
    <row r="1002" spans="1:2" ht="14.25" customHeight="1">
      <c r="A1002" s="13" t="s">
        <v>1312</v>
      </c>
      <c r="B1002" s="14" t="s">
        <v>1312</v>
      </c>
    </row>
    <row r="1003" spans="1:2" ht="14.25" customHeight="1">
      <c r="A1003" s="13" t="s">
        <v>1312</v>
      </c>
      <c r="B1003" s="14" t="s">
        <v>1312</v>
      </c>
    </row>
    <row r="1004" spans="1:2" ht="14.25" customHeight="1">
      <c r="A1004" s="13" t="s">
        <v>1312</v>
      </c>
      <c r="B1004" s="14" t="s">
        <v>1312</v>
      </c>
    </row>
    <row r="1005" spans="1:2" ht="14.25" customHeight="1">
      <c r="A1005" s="13" t="s">
        <v>1312</v>
      </c>
      <c r="B1005" s="14" t="s">
        <v>1312</v>
      </c>
    </row>
    <row r="1006" spans="1:2" ht="14.25" customHeight="1">
      <c r="A1006" s="13" t="s">
        <v>1312</v>
      </c>
      <c r="B1006" s="14" t="s">
        <v>1312</v>
      </c>
    </row>
    <row r="1007" spans="1:2" ht="14.25" customHeight="1">
      <c r="A1007" s="13" t="s">
        <v>1312</v>
      </c>
      <c r="B1007" s="14" t="s">
        <v>1312</v>
      </c>
    </row>
    <row r="1008" spans="1:2" ht="14.25" customHeight="1">
      <c r="A1008" s="13" t="s">
        <v>1312</v>
      </c>
      <c r="B1008" s="14" t="s">
        <v>1312</v>
      </c>
    </row>
    <row r="1009" spans="1:2" ht="14.25" customHeight="1">
      <c r="A1009" s="13" t="s">
        <v>1312</v>
      </c>
      <c r="B1009" s="14" t="s">
        <v>1312</v>
      </c>
    </row>
  </sheetData>
  <autoFilter ref="A1:B1" xr:uid="{00000000-0009-0000-0000-000001000000}"/>
  <mergeCells count="1">
    <mergeCell ref="C1:N1"/>
  </mergeCells>
  <conditionalFormatting sqref="A911:B1009">
    <cfRule type="cellIs" dxfId="7" priority="1" operator="notEqual">
      <formula>"Adicionar"</formula>
    </cfRule>
  </conditionalFormatting>
  <conditionalFormatting sqref="A911:B1009">
    <cfRule type="cellIs" dxfId="6" priority="2" operator="equal">
      <formula>"Adicionar"</formula>
    </cfRule>
  </conditionalFormatting>
  <conditionalFormatting sqref="A2:A1009">
    <cfRule type="expression" dxfId="5" priority="3">
      <formula>COUNTIF(A:A,A2)&gt;1</formula>
    </cfRule>
  </conditionalFormatting>
  <pageMargins left="0.51180555555555496" right="0.51180555555555496" top="0.78749999999999998" bottom="0.78749999999999998" header="0" footer="0"/>
  <pageSetup paperSize="9" orientation="portrait"/>
  <rowBreaks count="1" manualBreakCount="1">
    <brk id="23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1000"/>
  <sheetViews>
    <sheetView workbookViewId="0"/>
  </sheetViews>
  <sheetFormatPr defaultColWidth="12.625" defaultRowHeight="15" customHeight="1"/>
  <cols>
    <col min="1" max="1" width="22.375" customWidth="1"/>
    <col min="2" max="2" width="28.25" customWidth="1"/>
    <col min="3" max="3" width="21.625" customWidth="1"/>
    <col min="4" max="26" width="8.625" customWidth="1"/>
  </cols>
  <sheetData>
    <row r="1" spans="1:3" ht="14.25" customHeight="1">
      <c r="A1" s="16" t="s">
        <v>1313</v>
      </c>
      <c r="B1" s="16" t="s">
        <v>1314</v>
      </c>
      <c r="C1" s="17" t="s">
        <v>1315</v>
      </c>
    </row>
    <row r="2" spans="1:3" ht="14.25" customHeight="1">
      <c r="A2" s="17" t="s">
        <v>1316</v>
      </c>
      <c r="B2" s="16" t="s">
        <v>460</v>
      </c>
      <c r="C2" s="17" t="s">
        <v>1317</v>
      </c>
    </row>
    <row r="3" spans="1:3" ht="14.25" customHeight="1">
      <c r="A3" s="17" t="s">
        <v>1318</v>
      </c>
      <c r="B3" s="16" t="s">
        <v>31</v>
      </c>
      <c r="C3" s="17" t="s">
        <v>1319</v>
      </c>
    </row>
    <row r="4" spans="1:3" ht="14.25" customHeight="1">
      <c r="A4" s="17" t="s">
        <v>1320</v>
      </c>
      <c r="B4" s="16" t="s">
        <v>462</v>
      </c>
      <c r="C4" s="17" t="s">
        <v>1321</v>
      </c>
    </row>
    <row r="5" spans="1:3" ht="14.25" customHeight="1">
      <c r="A5" s="17" t="s">
        <v>1322</v>
      </c>
      <c r="B5" s="16" t="s">
        <v>466</v>
      </c>
      <c r="C5" s="17" t="s">
        <v>1323</v>
      </c>
    </row>
    <row r="6" spans="1:3" ht="14.25" customHeight="1">
      <c r="A6" s="17" t="s">
        <v>1324</v>
      </c>
      <c r="B6" s="16" t="s">
        <v>464</v>
      </c>
    </row>
    <row r="7" spans="1:3" ht="14.25" customHeight="1">
      <c r="A7" s="17" t="s">
        <v>1325</v>
      </c>
    </row>
    <row r="8" spans="1:3" ht="14.25" customHeight="1">
      <c r="A8" s="17" t="s">
        <v>1326</v>
      </c>
    </row>
    <row r="9" spans="1:3" ht="14.25" customHeight="1">
      <c r="A9" s="17" t="s">
        <v>1327</v>
      </c>
    </row>
    <row r="10" spans="1:3" ht="14.25" customHeight="1">
      <c r="A10" s="17" t="s">
        <v>1328</v>
      </c>
    </row>
    <row r="11" spans="1:3" ht="14.25" customHeight="1">
      <c r="A11" s="17" t="s">
        <v>1329</v>
      </c>
    </row>
    <row r="12" spans="1:3" ht="14.25" customHeight="1">
      <c r="A12" s="17" t="s">
        <v>1330</v>
      </c>
    </row>
    <row r="13" spans="1:3" ht="14.25" customHeight="1">
      <c r="A13" s="17" t="s">
        <v>1331</v>
      </c>
    </row>
    <row r="14" spans="1:3" ht="14.25" customHeight="1">
      <c r="A14" s="17" t="s">
        <v>1332</v>
      </c>
    </row>
    <row r="15" spans="1:3" ht="14.25" customHeight="1">
      <c r="A15" s="17" t="s">
        <v>1333</v>
      </c>
    </row>
    <row r="16" spans="1:3" ht="14.25" customHeight="1">
      <c r="A16" s="17" t="s">
        <v>1334</v>
      </c>
    </row>
    <row r="17" spans="1:1" ht="14.25" customHeight="1">
      <c r="A17" s="17" t="s">
        <v>1335</v>
      </c>
    </row>
    <row r="18" spans="1:1" ht="14.25" customHeight="1">
      <c r="A18" s="17" t="s">
        <v>1336</v>
      </c>
    </row>
    <row r="19" spans="1:1" ht="14.25" customHeight="1">
      <c r="A19" s="17" t="s">
        <v>1337</v>
      </c>
    </row>
    <row r="20" spans="1:1" ht="14.25" customHeight="1">
      <c r="A20" s="17" t="s">
        <v>1338</v>
      </c>
    </row>
    <row r="21" spans="1:1" ht="14.25" customHeight="1">
      <c r="A21" s="17" t="s">
        <v>27</v>
      </c>
    </row>
    <row r="22" spans="1:1" ht="14.25" customHeight="1">
      <c r="A22" s="17" t="s">
        <v>32</v>
      </c>
    </row>
    <row r="23" spans="1:1" ht="14.25" customHeight="1">
      <c r="A23" s="17" t="s">
        <v>39</v>
      </c>
    </row>
    <row r="24" spans="1:1" ht="14.25" customHeight="1">
      <c r="A24" s="17" t="s">
        <v>1339</v>
      </c>
    </row>
    <row r="25" spans="1:1" ht="14.25" customHeight="1">
      <c r="A25" s="17" t="s">
        <v>43</v>
      </c>
    </row>
    <row r="26" spans="1:1" ht="14.25" customHeight="1">
      <c r="A26" s="17" t="s">
        <v>1340</v>
      </c>
    </row>
    <row r="27" spans="1:1" ht="14.25" customHeight="1">
      <c r="A27" s="17" t="s">
        <v>1341</v>
      </c>
    </row>
    <row r="28" spans="1:1" ht="14.25" customHeight="1">
      <c r="A28" s="17" t="s">
        <v>252</v>
      </c>
    </row>
    <row r="29" spans="1:1" ht="14.25" customHeight="1">
      <c r="A29" s="17" t="s">
        <v>1342</v>
      </c>
    </row>
    <row r="30" spans="1:1" ht="14.25" customHeight="1">
      <c r="A30" s="17" t="s">
        <v>256</v>
      </c>
    </row>
    <row r="31" spans="1:1" ht="14.25" customHeight="1">
      <c r="A31" s="17" t="s">
        <v>1343</v>
      </c>
    </row>
    <row r="32" spans="1:1" ht="14.25" customHeight="1">
      <c r="A32" s="17" t="s">
        <v>1344</v>
      </c>
    </row>
    <row r="33" spans="1:1" ht="14.25" customHeight="1">
      <c r="A33" s="17" t="s">
        <v>1345</v>
      </c>
    </row>
    <row r="34" spans="1:1" ht="14.25" customHeight="1">
      <c r="A34" s="17" t="s">
        <v>1346</v>
      </c>
    </row>
    <row r="35" spans="1:1" ht="14.25" customHeight="1">
      <c r="A35" s="17" t="s">
        <v>260</v>
      </c>
    </row>
    <row r="36" spans="1:1" ht="14.25" customHeight="1">
      <c r="A36" s="17" t="s">
        <v>1347</v>
      </c>
    </row>
    <row r="37" spans="1:1" ht="14.25" customHeight="1">
      <c r="A37" s="17" t="s">
        <v>1348</v>
      </c>
    </row>
    <row r="38" spans="1:1" ht="14.25" customHeight="1">
      <c r="A38" s="17" t="s">
        <v>1349</v>
      </c>
    </row>
    <row r="39" spans="1:1" ht="14.25" customHeight="1">
      <c r="A39" s="17" t="s">
        <v>1350</v>
      </c>
    </row>
    <row r="40" spans="1:1" ht="14.25" customHeight="1">
      <c r="A40" s="17" t="s">
        <v>1351</v>
      </c>
    </row>
    <row r="41" spans="1:1" ht="14.25" customHeight="1">
      <c r="A41" s="17" t="s">
        <v>1352</v>
      </c>
    </row>
    <row r="42" spans="1:1" ht="14.25" customHeight="1">
      <c r="A42" s="17" t="s">
        <v>1353</v>
      </c>
    </row>
    <row r="43" spans="1:1" ht="14.25" customHeight="1">
      <c r="A43" s="17" t="s">
        <v>322</v>
      </c>
    </row>
    <row r="44" spans="1:1" ht="14.25" customHeight="1">
      <c r="A44" s="17" t="s">
        <v>1354</v>
      </c>
    </row>
    <row r="45" spans="1:1" ht="14.25" customHeight="1">
      <c r="A45" s="17" t="s">
        <v>1355</v>
      </c>
    </row>
    <row r="46" spans="1:1" ht="14.25" customHeight="1">
      <c r="A46" s="17" t="s">
        <v>325</v>
      </c>
    </row>
    <row r="47" spans="1:1" ht="14.25" customHeight="1">
      <c r="A47" s="17" t="s">
        <v>1356</v>
      </c>
    </row>
    <row r="48" spans="1:1" ht="14.25" customHeight="1">
      <c r="A48" s="17" t="s">
        <v>1357</v>
      </c>
    </row>
    <row r="49" spans="1:1" ht="14.25" customHeight="1">
      <c r="A49" s="17" t="s">
        <v>1358</v>
      </c>
    </row>
    <row r="50" spans="1:1" ht="14.25" customHeight="1">
      <c r="A50" s="17" t="s">
        <v>388</v>
      </c>
    </row>
    <row r="51" spans="1:1" ht="14.25" customHeight="1">
      <c r="A51" s="17" t="s">
        <v>1359</v>
      </c>
    </row>
    <row r="52" spans="1:1" ht="14.25" customHeight="1">
      <c r="A52" s="17" t="s">
        <v>1360</v>
      </c>
    </row>
    <row r="53" spans="1:1" ht="14.25" customHeight="1">
      <c r="A53" s="17" t="s">
        <v>1361</v>
      </c>
    </row>
    <row r="54" spans="1:1" ht="14.25" customHeight="1">
      <c r="A54" s="17" t="s">
        <v>1362</v>
      </c>
    </row>
    <row r="55" spans="1:1" ht="14.25" customHeight="1">
      <c r="A55" s="17" t="s">
        <v>1363</v>
      </c>
    </row>
    <row r="56" spans="1:1" ht="14.25" customHeight="1">
      <c r="A56" s="17" t="s">
        <v>1364</v>
      </c>
    </row>
    <row r="57" spans="1:1" ht="14.25" customHeight="1">
      <c r="A57" s="17" t="s">
        <v>1365</v>
      </c>
    </row>
    <row r="58" spans="1:1" ht="14.25" customHeight="1">
      <c r="A58" s="17" t="s">
        <v>1366</v>
      </c>
    </row>
    <row r="59" spans="1:1" ht="14.25" customHeight="1">
      <c r="A59" s="17" t="s">
        <v>1367</v>
      </c>
    </row>
    <row r="60" spans="1:1" ht="14.25" customHeight="1">
      <c r="A60" s="17" t="s">
        <v>1368</v>
      </c>
    </row>
    <row r="61" spans="1:1" ht="14.25" customHeight="1">
      <c r="A61" s="16" t="s">
        <v>1369</v>
      </c>
    </row>
    <row r="62" spans="1:1" ht="14.25" customHeight="1">
      <c r="A62" s="17" t="s">
        <v>1370</v>
      </c>
    </row>
    <row r="63" spans="1:1" ht="14.25" customHeight="1">
      <c r="A63" s="17" t="s">
        <v>1371</v>
      </c>
    </row>
    <row r="64" spans="1:1" ht="14.25" customHeight="1">
      <c r="A64" s="17" t="s">
        <v>1372</v>
      </c>
    </row>
    <row r="65" spans="1:1" ht="14.25" customHeight="1">
      <c r="A65" s="17" t="s">
        <v>1373</v>
      </c>
    </row>
    <row r="66" spans="1:1" ht="14.25" customHeight="1">
      <c r="A66" s="17" t="s">
        <v>1374</v>
      </c>
    </row>
    <row r="67" spans="1:1" ht="14.25" customHeight="1">
      <c r="A67" s="16" t="s">
        <v>1375</v>
      </c>
    </row>
    <row r="68" spans="1:1" ht="14.25" customHeight="1">
      <c r="A68" s="16" t="s">
        <v>1376</v>
      </c>
    </row>
    <row r="69" spans="1:1" ht="14.25" customHeight="1">
      <c r="A69" s="16" t="s">
        <v>1377</v>
      </c>
    </row>
    <row r="70" spans="1:1" ht="14.25" customHeight="1">
      <c r="A70" s="16" t="s">
        <v>1378</v>
      </c>
    </row>
    <row r="71" spans="1:1" ht="14.25" customHeight="1">
      <c r="A71" s="16" t="s">
        <v>1379</v>
      </c>
    </row>
    <row r="72" spans="1:1" ht="14.25" customHeight="1">
      <c r="A72" s="16" t="s">
        <v>1380</v>
      </c>
    </row>
    <row r="73" spans="1:1" ht="14.25" customHeight="1">
      <c r="A73" s="16" t="s">
        <v>1381</v>
      </c>
    </row>
    <row r="74" spans="1:1" ht="14.25" customHeight="1">
      <c r="A74" s="16" t="s">
        <v>1382</v>
      </c>
    </row>
    <row r="75" spans="1:1" ht="14.25" customHeight="1">
      <c r="A75" s="16" t="s">
        <v>1383</v>
      </c>
    </row>
    <row r="76" spans="1:1" ht="14.25" customHeight="1">
      <c r="A76" s="16" t="s">
        <v>1384</v>
      </c>
    </row>
    <row r="77" spans="1:1" ht="14.25" customHeight="1">
      <c r="A77" s="16" t="s">
        <v>396</v>
      </c>
    </row>
    <row r="78" spans="1:1" ht="14.25" customHeight="1">
      <c r="A78" s="16" t="s">
        <v>1385</v>
      </c>
    </row>
    <row r="79" spans="1:1" ht="14.25" customHeight="1">
      <c r="A79" s="16" t="s">
        <v>1386</v>
      </c>
    </row>
    <row r="80" spans="1:1" ht="14.25" customHeight="1">
      <c r="A80" s="16" t="s">
        <v>1387</v>
      </c>
    </row>
    <row r="81" spans="1:1" ht="14.25" customHeight="1">
      <c r="A81" s="16" t="s">
        <v>1388</v>
      </c>
    </row>
    <row r="82" spans="1:1" ht="14.25" customHeight="1">
      <c r="A82" s="16" t="s">
        <v>1389</v>
      </c>
    </row>
    <row r="83" spans="1:1" ht="14.25" customHeight="1">
      <c r="A83" s="16" t="s">
        <v>1390</v>
      </c>
    </row>
    <row r="84" spans="1:1" ht="14.25" customHeight="1">
      <c r="A84" s="16" t="s">
        <v>405</v>
      </c>
    </row>
    <row r="85" spans="1:1" ht="14.25" customHeight="1">
      <c r="A85" s="16" t="s">
        <v>1391</v>
      </c>
    </row>
    <row r="86" spans="1:1" ht="14.25" customHeight="1">
      <c r="A86" s="16" t="s">
        <v>1392</v>
      </c>
    </row>
    <row r="87" spans="1:1" ht="14.25" customHeight="1">
      <c r="A87" s="16" t="s">
        <v>1393</v>
      </c>
    </row>
    <row r="88" spans="1:1" ht="14.25" customHeight="1">
      <c r="A88" s="16" t="s">
        <v>1394</v>
      </c>
    </row>
    <row r="89" spans="1:1" ht="14.25" customHeight="1">
      <c r="A89" s="16" t="s">
        <v>1395</v>
      </c>
    </row>
    <row r="90" spans="1:1" ht="14.25" customHeight="1">
      <c r="A90" s="16" t="s">
        <v>1396</v>
      </c>
    </row>
    <row r="91" spans="1:1" ht="14.25" customHeight="1">
      <c r="A91" s="16" t="s">
        <v>1397</v>
      </c>
    </row>
    <row r="92" spans="1:1" ht="14.25" customHeight="1">
      <c r="A92" s="16" t="s">
        <v>1398</v>
      </c>
    </row>
    <row r="93" spans="1:1" ht="14.25" customHeight="1">
      <c r="A93" s="16" t="s">
        <v>1399</v>
      </c>
    </row>
    <row r="94" spans="1:1" ht="14.25" customHeight="1">
      <c r="A94" s="16" t="s">
        <v>408</v>
      </c>
    </row>
    <row r="95" spans="1:1" ht="14.25" customHeight="1">
      <c r="A95" s="16" t="s">
        <v>1400</v>
      </c>
    </row>
    <row r="96" spans="1:1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51180555555555496" right="0.51180555555555496" top="0.78749999999999998" bottom="0.78749999999999998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N19"/>
  <sheetViews>
    <sheetView workbookViewId="0">
      <selection sqref="A1:AN1"/>
    </sheetView>
  </sheetViews>
  <sheetFormatPr defaultColWidth="0" defaultRowHeight="11.25" zeroHeight="1"/>
  <cols>
    <col min="1" max="1" width="3.75" style="33" bestFit="1" customWidth="1"/>
    <col min="2" max="2" width="11.25" style="24" customWidth="1"/>
    <col min="3" max="37" width="5.5" style="33" customWidth="1"/>
    <col min="38" max="38" width="5.5" style="24" customWidth="1"/>
    <col min="39" max="40" width="12.125" style="24" customWidth="1"/>
    <col min="41" max="16384" width="9" style="24" hidden="1"/>
  </cols>
  <sheetData>
    <row r="1" spans="1:40" ht="14.25" customHeight="1">
      <c r="A1" s="43" t="s">
        <v>1401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  <c r="AD1" s="43"/>
      <c r="AE1" s="43"/>
      <c r="AF1" s="43"/>
      <c r="AG1" s="43"/>
      <c r="AH1" s="43"/>
      <c r="AI1" s="43"/>
      <c r="AJ1" s="43"/>
      <c r="AK1" s="43"/>
      <c r="AL1" s="43"/>
      <c r="AM1" s="43"/>
      <c r="AN1" s="43"/>
    </row>
    <row r="2" spans="1:40">
      <c r="A2" s="45" t="s">
        <v>1402</v>
      </c>
      <c r="B2" s="45" t="s">
        <v>1403</v>
      </c>
      <c r="C2" s="45" t="s">
        <v>1404</v>
      </c>
      <c r="D2" s="45"/>
      <c r="E2" s="45" t="s">
        <v>1405</v>
      </c>
      <c r="F2" s="45"/>
      <c r="G2" s="45" t="s">
        <v>1406</v>
      </c>
      <c r="H2" s="45"/>
      <c r="I2" s="45" t="s">
        <v>1407</v>
      </c>
      <c r="J2" s="45"/>
      <c r="K2" s="45" t="s">
        <v>1408</v>
      </c>
      <c r="L2" s="45"/>
      <c r="M2" s="45" t="s">
        <v>1409</v>
      </c>
      <c r="N2" s="45"/>
      <c r="O2" s="45" t="s">
        <v>1410</v>
      </c>
      <c r="P2" s="45"/>
      <c r="Q2" s="45" t="s">
        <v>1411</v>
      </c>
      <c r="R2" s="45"/>
      <c r="S2" s="45" t="s">
        <v>1412</v>
      </c>
      <c r="T2" s="45"/>
      <c r="U2" s="45" t="s">
        <v>1413</v>
      </c>
      <c r="V2" s="45"/>
      <c r="W2" s="45" t="s">
        <v>1414</v>
      </c>
      <c r="X2" s="45"/>
      <c r="Y2" s="45" t="s">
        <v>1415</v>
      </c>
      <c r="Z2" s="45"/>
      <c r="AA2" s="45" t="s">
        <v>1416</v>
      </c>
      <c r="AB2" s="45"/>
      <c r="AC2" s="45" t="s">
        <v>1417</v>
      </c>
      <c r="AD2" s="45"/>
      <c r="AE2" s="45" t="s">
        <v>1418</v>
      </c>
      <c r="AF2" s="45"/>
      <c r="AG2" s="45" t="s">
        <v>1419</v>
      </c>
      <c r="AH2" s="45"/>
      <c r="AI2" s="45" t="s">
        <v>1420</v>
      </c>
      <c r="AJ2" s="45"/>
      <c r="AK2" s="45" t="s">
        <v>1421</v>
      </c>
      <c r="AL2" s="45"/>
      <c r="AM2" s="46" t="s">
        <v>1422</v>
      </c>
      <c r="AN2" s="46" t="s">
        <v>1423</v>
      </c>
    </row>
    <row r="3" spans="1:40" ht="22.5" customHeight="1">
      <c r="A3" s="45"/>
      <c r="B3" s="45"/>
      <c r="C3" s="44" t="s">
        <v>0</v>
      </c>
      <c r="D3" s="44"/>
      <c r="E3" s="44" t="s">
        <v>1424</v>
      </c>
      <c r="F3" s="44"/>
      <c r="G3" s="44" t="s">
        <v>1425</v>
      </c>
      <c r="H3" s="44"/>
      <c r="I3" s="44" t="s">
        <v>1426</v>
      </c>
      <c r="J3" s="44"/>
      <c r="K3" s="44" t="s">
        <v>1427</v>
      </c>
      <c r="L3" s="44"/>
      <c r="M3" s="44" t="s">
        <v>1428</v>
      </c>
      <c r="N3" s="44"/>
      <c r="O3" s="44" t="s">
        <v>1429</v>
      </c>
      <c r="P3" s="44"/>
      <c r="Q3" s="44" t="s">
        <v>1430</v>
      </c>
      <c r="R3" s="44"/>
      <c r="S3" s="44" t="s">
        <v>1431</v>
      </c>
      <c r="T3" s="44"/>
      <c r="U3" s="44" t="s">
        <v>1432</v>
      </c>
      <c r="V3" s="44"/>
      <c r="W3" s="44" t="s">
        <v>1433</v>
      </c>
      <c r="X3" s="44"/>
      <c r="Y3" s="44" t="s">
        <v>1434</v>
      </c>
      <c r="Z3" s="44"/>
      <c r="AA3" s="44" t="s">
        <v>1435</v>
      </c>
      <c r="AB3" s="44"/>
      <c r="AC3" s="44" t="s">
        <v>1436</v>
      </c>
      <c r="AD3" s="44"/>
      <c r="AE3" s="44" t="s">
        <v>14</v>
      </c>
      <c r="AF3" s="44"/>
      <c r="AG3" s="44" t="s">
        <v>1437</v>
      </c>
      <c r="AH3" s="44"/>
      <c r="AI3" s="44" t="s">
        <v>1438</v>
      </c>
      <c r="AJ3" s="44"/>
      <c r="AK3" s="44" t="s">
        <v>1439</v>
      </c>
      <c r="AL3" s="44"/>
      <c r="AM3" s="47"/>
      <c r="AN3" s="47"/>
    </row>
    <row r="4" spans="1:40" ht="55.5" customHeight="1">
      <c r="A4" s="45"/>
      <c r="B4" s="45"/>
      <c r="C4" s="25" t="s">
        <v>24</v>
      </c>
      <c r="D4" s="26" t="s">
        <v>1440</v>
      </c>
      <c r="E4" s="25" t="s">
        <v>24</v>
      </c>
      <c r="F4" s="26" t="s">
        <v>1440</v>
      </c>
      <c r="G4" s="25" t="s">
        <v>24</v>
      </c>
      <c r="H4" s="26" t="s">
        <v>1440</v>
      </c>
      <c r="I4" s="25" t="s">
        <v>24</v>
      </c>
      <c r="J4" s="26" t="s">
        <v>1440</v>
      </c>
      <c r="K4" s="25" t="s">
        <v>24</v>
      </c>
      <c r="L4" s="26" t="s">
        <v>1440</v>
      </c>
      <c r="M4" s="25" t="s">
        <v>24</v>
      </c>
      <c r="N4" s="26" t="s">
        <v>1440</v>
      </c>
      <c r="O4" s="25" t="s">
        <v>24</v>
      </c>
      <c r="P4" s="26" t="s">
        <v>1440</v>
      </c>
      <c r="Q4" s="25" t="s">
        <v>24</v>
      </c>
      <c r="R4" s="26" t="s">
        <v>1440</v>
      </c>
      <c r="S4" s="25" t="s">
        <v>24</v>
      </c>
      <c r="T4" s="26" t="s">
        <v>1440</v>
      </c>
      <c r="U4" s="25" t="s">
        <v>24</v>
      </c>
      <c r="V4" s="26" t="s">
        <v>1440</v>
      </c>
      <c r="W4" s="25" t="s">
        <v>24</v>
      </c>
      <c r="X4" s="26" t="s">
        <v>1440</v>
      </c>
      <c r="Y4" s="25" t="s">
        <v>24</v>
      </c>
      <c r="Z4" s="26" t="s">
        <v>1440</v>
      </c>
      <c r="AA4" s="25" t="s">
        <v>24</v>
      </c>
      <c r="AB4" s="26" t="s">
        <v>1440</v>
      </c>
      <c r="AC4" s="25" t="s">
        <v>24</v>
      </c>
      <c r="AD4" s="26" t="s">
        <v>1440</v>
      </c>
      <c r="AE4" s="25" t="s">
        <v>24</v>
      </c>
      <c r="AF4" s="26" t="s">
        <v>1440</v>
      </c>
      <c r="AG4" s="25" t="s">
        <v>24</v>
      </c>
      <c r="AH4" s="26" t="s">
        <v>1440</v>
      </c>
      <c r="AI4" s="25" t="s">
        <v>24</v>
      </c>
      <c r="AJ4" s="26" t="s">
        <v>1440</v>
      </c>
      <c r="AK4" s="25" t="s">
        <v>24</v>
      </c>
      <c r="AL4" s="26" t="s">
        <v>1440</v>
      </c>
      <c r="AM4" s="48"/>
      <c r="AN4" s="48"/>
    </row>
    <row r="5" spans="1:40">
      <c r="A5" s="34">
        <v>1</v>
      </c>
      <c r="B5" s="27" t="s">
        <v>1329</v>
      </c>
      <c r="C5" s="28">
        <f>SUMIFS('Reservatórios por endereço'!G$3:G$164,'Reservatórios por endereço'!$A$3:$A$164,$B5,'Reservatórios por endereço'!$E$3:$E$164,"Central")</f>
        <v>0</v>
      </c>
      <c r="D5" s="29">
        <f>C5*2</f>
        <v>0</v>
      </c>
      <c r="E5" s="28">
        <f>SUMIFS('Reservatórios por endereço'!I$3:I$164,'Reservatórios por endereço'!$A$3:$A$164,$B5,'Reservatórios por endereço'!$E$3:$E$164,"Central")</f>
        <v>0</v>
      </c>
      <c r="F5" s="29">
        <f>E5*2</f>
        <v>0</v>
      </c>
      <c r="G5" s="28">
        <f>SUMIFS('Reservatórios por endereço'!K$3:K$164,'Reservatórios por endereço'!$A$3:$A$164,$B5,'Reservatórios por endereço'!$E$3:$E$164,"Central")</f>
        <v>0</v>
      </c>
      <c r="H5" s="29">
        <f>G5*2</f>
        <v>0</v>
      </c>
      <c r="I5" s="28">
        <f>SUMIFS('Reservatórios por endereço'!M$3:M$164,'Reservatórios por endereço'!$A$3:$A$164,$B5,'Reservatórios por endereço'!$E$3:$E$164,"Central")</f>
        <v>0</v>
      </c>
      <c r="J5" s="29">
        <f>I5*2</f>
        <v>0</v>
      </c>
      <c r="K5" s="28">
        <f>SUMIFS('Reservatórios por endereço'!O$3:O$164,'Reservatórios por endereço'!$A$3:$A$164,$B5,'Reservatórios por endereço'!$E$3:$E$164,"Central")</f>
        <v>0</v>
      </c>
      <c r="L5" s="29">
        <f>K5*2</f>
        <v>0</v>
      </c>
      <c r="M5" s="28">
        <f>SUMIFS('Reservatórios por endereço'!Q$3:Q$164,'Reservatórios por endereço'!$A$3:$A$164,$B5,'Reservatórios por endereço'!$E$3:$E$164,"Central")</f>
        <v>0</v>
      </c>
      <c r="N5" s="29">
        <f>M5*2</f>
        <v>0</v>
      </c>
      <c r="O5" s="28">
        <f>SUMIFS('Reservatórios por endereço'!S$3:S$164,'Reservatórios por endereço'!$A$3:$A$164,$B5,'Reservatórios por endereço'!$E$3:$E$164,"Central")</f>
        <v>0</v>
      </c>
      <c r="P5" s="29">
        <f>O5*2</f>
        <v>0</v>
      </c>
      <c r="Q5" s="28">
        <f>SUMIFS('Reservatórios por endereço'!U$3:U$164,'Reservatórios por endereço'!$A$3:$A$164,$B5,'Reservatórios por endereço'!$E$3:$E$164,"Central")</f>
        <v>0</v>
      </c>
      <c r="R5" s="29">
        <f>Q5*2</f>
        <v>0</v>
      </c>
      <c r="S5" s="28">
        <f>SUMIFS('Reservatórios por endereço'!W$3:W$164,'Reservatórios por endereço'!$A$3:$A$164,$B5,'Reservatórios por endereço'!$E$3:$E$164,"Central")</f>
        <v>0</v>
      </c>
      <c r="T5" s="29">
        <f>S5*2</f>
        <v>0</v>
      </c>
      <c r="U5" s="28">
        <f>SUMIFS('Reservatórios por endereço'!Y$3:Y$164,'Reservatórios por endereço'!$A$3:$A$164,$B5,'Reservatórios por endereço'!$E$3:$E$164,"Central")</f>
        <v>0</v>
      </c>
      <c r="V5" s="29">
        <f>U5*2</f>
        <v>0</v>
      </c>
      <c r="W5" s="28">
        <f>SUMIFS('Reservatórios por endereço'!AA$3:AA$164,'Reservatórios por endereço'!$A$3:$A$164,$B5,'Reservatórios por endereço'!$E$3:$E$164,"Central")</f>
        <v>0</v>
      </c>
      <c r="X5" s="29">
        <f>W5*2</f>
        <v>0</v>
      </c>
      <c r="Y5" s="28">
        <f>SUMIFS('Reservatórios por endereço'!AC$3:AC$164,'Reservatórios por endereço'!$A$3:$A$164,$B5,'Reservatórios por endereço'!$E$3:$E$164,"Central")</f>
        <v>0</v>
      </c>
      <c r="Z5" s="29">
        <f>Y5*2</f>
        <v>0</v>
      </c>
      <c r="AA5" s="28">
        <f>SUMIFS('Reservatórios por endereço'!AE$3:AE$164,'Reservatórios por endereço'!$A$3:$A$164,$B5,'Reservatórios por endereço'!$E$3:$E$164,"Central")</f>
        <v>0</v>
      </c>
      <c r="AB5" s="29">
        <f>AA5*2</f>
        <v>0</v>
      </c>
      <c r="AC5" s="28">
        <f>SUMIFS('Reservatórios por endereço'!AG$3:AG$164,'Reservatórios por endereço'!$A$3:$A$164,$B5,'Reservatórios por endereço'!$E$3:$E$164,"Central")</f>
        <v>0</v>
      </c>
      <c r="AD5" s="29">
        <f>AC5*2</f>
        <v>0</v>
      </c>
      <c r="AE5" s="28">
        <f>SUMIFS('Reservatórios por endereço'!AI$3:AI$164,'Reservatórios por endereço'!$A$3:$A$164,$B5,'Reservatórios por endereço'!$E$3:$E$164,"Central")</f>
        <v>0</v>
      </c>
      <c r="AF5" s="29">
        <f>AE5*2</f>
        <v>0</v>
      </c>
      <c r="AG5" s="28">
        <f>SUMIFS('Reservatórios por endereço'!AK$3:AK$164,'Reservatórios por endereço'!$A$3:$A$164,$B5,'Reservatórios por endereço'!$E$3:$E$164,"Central")</f>
        <v>0</v>
      </c>
      <c r="AH5" s="29">
        <f>AG5*2</f>
        <v>0</v>
      </c>
      <c r="AI5" s="28">
        <f>SUMIFS('Reservatórios por endereço'!AM$3:AM$164,'Reservatórios por endereço'!$A$3:$A$164,$B5,'Reservatórios por endereço'!$E$3:$E$164,"Central")</f>
        <v>0</v>
      </c>
      <c r="AJ5" s="29">
        <f>AI5*2</f>
        <v>0</v>
      </c>
      <c r="AK5" s="28">
        <f>SUMIFS('Reservatórios por endereço'!AO$3:AO$164,'Reservatórios por endereço'!$A$3:$A$164,$B5,'Reservatórios por endereço'!$E$3:$E$164,"Central")</f>
        <v>0</v>
      </c>
      <c r="AL5" s="29">
        <f>AK5*2</f>
        <v>0</v>
      </c>
      <c r="AM5" s="28">
        <f>C5+E5+G5+I5+K5+M5+O5+Q5+S5+U5+W5+Y5+AA5+AC5+AE5+AG5+AI5+AK5</f>
        <v>0</v>
      </c>
      <c r="AN5" s="28">
        <f>D5+F5+H5+J5+L5+N5+P5+R5+T5+V5+X5+Z5+AB5+AD5+AF5+AH5+AJ5+AL5</f>
        <v>0</v>
      </c>
    </row>
    <row r="6" spans="1:40">
      <c r="A6" s="34">
        <f>A5+1</f>
        <v>2</v>
      </c>
      <c r="B6" s="27" t="s">
        <v>1330</v>
      </c>
      <c r="C6" s="28">
        <f>SUMIFS('Reservatórios por endereço'!G$3:G$164,'Reservatórios por endereço'!$A$3:$A$164,$B6,'Reservatórios por endereço'!$E$3:$E$164,"Central")</f>
        <v>0</v>
      </c>
      <c r="D6" s="29">
        <f t="shared" ref="D6:F18" si="0">C6*2</f>
        <v>0</v>
      </c>
      <c r="E6" s="28">
        <f>SUMIFS('Reservatórios por endereço'!I$3:I$164,'Reservatórios por endereço'!$A$3:$A$164,$B6,'Reservatórios por endereço'!$E$3:$E$164,"Central")</f>
        <v>0</v>
      </c>
      <c r="F6" s="29">
        <f t="shared" si="0"/>
        <v>0</v>
      </c>
      <c r="G6" s="28">
        <f>SUMIFS('Reservatórios por endereço'!K$3:K$164,'Reservatórios por endereço'!$A$3:$A$164,$B6,'Reservatórios por endereço'!$E$3:$E$164,"Central")</f>
        <v>0</v>
      </c>
      <c r="H6" s="29">
        <f t="shared" ref="H6:H18" si="1">G6*2</f>
        <v>0</v>
      </c>
      <c r="I6" s="28">
        <f>SUMIFS('Reservatórios por endereço'!M$3:M$164,'Reservatórios por endereço'!$A$3:$A$164,$B6,'Reservatórios por endereço'!$E$3:$E$164,"Central")</f>
        <v>0</v>
      </c>
      <c r="J6" s="29">
        <f t="shared" ref="J6:L18" si="2">I6*2</f>
        <v>0</v>
      </c>
      <c r="K6" s="28">
        <f>SUMIFS('Reservatórios por endereço'!O$3:O$164,'Reservatórios por endereço'!$A$3:$A$164,$B6,'Reservatórios por endereço'!$E$3:$E$164,"Central")</f>
        <v>0</v>
      </c>
      <c r="L6" s="29">
        <f t="shared" si="2"/>
        <v>0</v>
      </c>
      <c r="M6" s="28">
        <f>SUMIFS('Reservatórios por endereço'!Q$3:Q$164,'Reservatórios por endereço'!$A$3:$A$164,$B6,'Reservatórios por endereço'!$E$3:$E$164,"Central")</f>
        <v>0</v>
      </c>
      <c r="N6" s="29">
        <f t="shared" ref="N6:N18" si="3">M6*2</f>
        <v>0</v>
      </c>
      <c r="O6" s="28">
        <f>SUMIFS('Reservatórios por endereço'!S$3:S$164,'Reservatórios por endereço'!$A$3:$A$164,$B6,'Reservatórios por endereço'!$E$3:$E$164,"Central")</f>
        <v>0</v>
      </c>
      <c r="P6" s="29">
        <f t="shared" ref="P6:P18" si="4">O6*2</f>
        <v>0</v>
      </c>
      <c r="Q6" s="28">
        <f>SUMIFS('Reservatórios por endereço'!U$3:U$164,'Reservatórios por endereço'!$A$3:$A$164,$B6,'Reservatórios por endereço'!$E$3:$E$164,"Central")</f>
        <v>0</v>
      </c>
      <c r="R6" s="29">
        <f t="shared" ref="R6:R18" si="5">Q6*2</f>
        <v>0</v>
      </c>
      <c r="S6" s="28">
        <f>SUMIFS('Reservatórios por endereço'!W$3:W$164,'Reservatórios por endereço'!$A$3:$A$164,$B6,'Reservatórios por endereço'!$E$3:$E$164,"Central")</f>
        <v>0</v>
      </c>
      <c r="T6" s="29">
        <f t="shared" ref="T6:T18" si="6">S6*2</f>
        <v>0</v>
      </c>
      <c r="U6" s="28">
        <f>SUMIFS('Reservatórios por endereço'!Y$3:Y$164,'Reservatórios por endereço'!$A$3:$A$164,$B6,'Reservatórios por endereço'!$E$3:$E$164,"Central")</f>
        <v>0</v>
      </c>
      <c r="V6" s="29">
        <f t="shared" ref="V6:V18" si="7">U6*2</f>
        <v>0</v>
      </c>
      <c r="W6" s="28">
        <f>SUMIFS('Reservatórios por endereço'!AA$3:AA$164,'Reservatórios por endereço'!$A$3:$A$164,$B6,'Reservatórios por endereço'!$E$3:$E$164,"Central")</f>
        <v>0</v>
      </c>
      <c r="X6" s="29">
        <f t="shared" ref="X6:X18" si="8">W6*2</f>
        <v>0</v>
      </c>
      <c r="Y6" s="28">
        <f>SUMIFS('Reservatórios por endereço'!AC$3:AC$164,'Reservatórios por endereço'!$A$3:$A$164,$B6,'Reservatórios por endereço'!$E$3:$E$164,"Central")</f>
        <v>0</v>
      </c>
      <c r="Z6" s="29">
        <f t="shared" ref="Z6:Z18" si="9">Y6*2</f>
        <v>0</v>
      </c>
      <c r="AA6" s="28">
        <f>SUMIFS('Reservatórios por endereço'!AE$3:AE$164,'Reservatórios por endereço'!$A$3:$A$164,$B6,'Reservatórios por endereço'!$E$3:$E$164,"Central")</f>
        <v>0</v>
      </c>
      <c r="AB6" s="29">
        <f t="shared" ref="AB6:AB18" si="10">AA6*2</f>
        <v>0</v>
      </c>
      <c r="AC6" s="28">
        <f>SUMIFS('Reservatórios por endereço'!AG$3:AG$164,'Reservatórios por endereço'!$A$3:$A$164,$B6,'Reservatórios por endereço'!$E$3:$E$164,"Central")</f>
        <v>0</v>
      </c>
      <c r="AD6" s="29">
        <f t="shared" ref="AD6:AD18" si="11">AC6*2</f>
        <v>0</v>
      </c>
      <c r="AE6" s="28">
        <f>SUMIFS('Reservatórios por endereço'!AI$3:AI$164,'Reservatórios por endereço'!$A$3:$A$164,$B6,'Reservatórios por endereço'!$E$3:$E$164,"Central")</f>
        <v>0</v>
      </c>
      <c r="AF6" s="29">
        <f t="shared" ref="AF6:AF18" si="12">AE6*2</f>
        <v>0</v>
      </c>
      <c r="AG6" s="28">
        <f>SUMIFS('Reservatórios por endereço'!AK$3:AK$164,'Reservatórios por endereço'!$A$3:$A$164,$B6,'Reservatórios por endereço'!$E$3:$E$164,"Central")</f>
        <v>0</v>
      </c>
      <c r="AH6" s="29">
        <f t="shared" ref="AH6:AH18" si="13">AG6*2</f>
        <v>0</v>
      </c>
      <c r="AI6" s="28">
        <f>SUMIFS('Reservatórios por endereço'!AM$3:AM$164,'Reservatórios por endereço'!$A$3:$A$164,$B6,'Reservatórios por endereço'!$E$3:$E$164,"Central")</f>
        <v>0</v>
      </c>
      <c r="AJ6" s="29">
        <f t="shared" ref="AJ6:AJ18" si="14">AI6*2</f>
        <v>0</v>
      </c>
      <c r="AK6" s="28">
        <f>SUMIFS('Reservatórios por endereço'!AO$3:AO$164,'Reservatórios por endereço'!$A$3:$A$164,$B6,'Reservatórios por endereço'!$E$3:$E$164,"Central")</f>
        <v>0</v>
      </c>
      <c r="AL6" s="29">
        <f t="shared" ref="AL6:AL18" si="15">AK6*2</f>
        <v>0</v>
      </c>
      <c r="AM6" s="28">
        <f t="shared" ref="AM6:AM18" si="16">C6+E6+G6+I6+K6+M6+O6+Q6+S6+U6+W6+Y6+AA6+AC6+AE6+AG6+AI6+AK6</f>
        <v>0</v>
      </c>
      <c r="AN6" s="28">
        <f t="shared" ref="AN6:AN18" si="17">D6+F6+H6+J6+L6+N6+P6+R6+T6+V6+X6+Z6+AB6+AD6+AF6+AH6+AJ6+AL6</f>
        <v>0</v>
      </c>
    </row>
    <row r="7" spans="1:40">
      <c r="A7" s="34">
        <f t="shared" ref="A7:A18" si="18">A6+1</f>
        <v>3</v>
      </c>
      <c r="B7" s="27" t="s">
        <v>1336</v>
      </c>
      <c r="C7" s="28">
        <f>SUMIFS('Reservatórios por endereço'!G$3:G$164,'Reservatórios por endereço'!$A$3:$A$164,$B7,'Reservatórios por endereço'!$E$3:$E$164,"Central")</f>
        <v>0</v>
      </c>
      <c r="D7" s="29">
        <f t="shared" si="0"/>
        <v>0</v>
      </c>
      <c r="E7" s="28">
        <f>SUMIFS('Reservatórios por endereço'!I$3:I$164,'Reservatórios por endereço'!$A$3:$A$164,$B7,'Reservatórios por endereço'!$E$3:$E$164,"Central")</f>
        <v>0</v>
      </c>
      <c r="F7" s="29">
        <f t="shared" si="0"/>
        <v>0</v>
      </c>
      <c r="G7" s="28">
        <f>SUMIFS('Reservatórios por endereço'!K$3:K$164,'Reservatórios por endereço'!$A$3:$A$164,$B7,'Reservatórios por endereço'!$E$3:$E$164,"Central")</f>
        <v>0</v>
      </c>
      <c r="H7" s="29">
        <f t="shared" si="1"/>
        <v>0</v>
      </c>
      <c r="I7" s="28">
        <f>SUMIFS('Reservatórios por endereço'!M$3:M$164,'Reservatórios por endereço'!$A$3:$A$164,$B7,'Reservatórios por endereço'!$E$3:$E$164,"Central")</f>
        <v>0</v>
      </c>
      <c r="J7" s="29">
        <f t="shared" si="2"/>
        <v>0</v>
      </c>
      <c r="K7" s="28">
        <f>SUMIFS('Reservatórios por endereço'!O$3:O$164,'Reservatórios por endereço'!$A$3:$A$164,$B7,'Reservatórios por endereço'!$E$3:$E$164,"Central")</f>
        <v>0</v>
      </c>
      <c r="L7" s="29">
        <f t="shared" si="2"/>
        <v>0</v>
      </c>
      <c r="M7" s="28">
        <f>SUMIFS('Reservatórios por endereço'!Q$3:Q$164,'Reservatórios por endereço'!$A$3:$A$164,$B7,'Reservatórios por endereço'!$E$3:$E$164,"Central")</f>
        <v>0</v>
      </c>
      <c r="N7" s="29">
        <f t="shared" si="3"/>
        <v>0</v>
      </c>
      <c r="O7" s="28">
        <f>SUMIFS('Reservatórios por endereço'!S$3:S$164,'Reservatórios por endereço'!$A$3:$A$164,$B7,'Reservatórios por endereço'!$E$3:$E$164,"Central")</f>
        <v>0</v>
      </c>
      <c r="P7" s="29">
        <f t="shared" si="4"/>
        <v>0</v>
      </c>
      <c r="Q7" s="28">
        <f>SUMIFS('Reservatórios por endereço'!U$3:U$164,'Reservatórios por endereço'!$A$3:$A$164,$B7,'Reservatórios por endereço'!$E$3:$E$164,"Central")</f>
        <v>0</v>
      </c>
      <c r="R7" s="29">
        <f t="shared" si="5"/>
        <v>0</v>
      </c>
      <c r="S7" s="28">
        <f>SUMIFS('Reservatórios por endereço'!W$3:W$164,'Reservatórios por endereço'!$A$3:$A$164,$B7,'Reservatórios por endereço'!$E$3:$E$164,"Central")</f>
        <v>0</v>
      </c>
      <c r="T7" s="29">
        <f t="shared" si="6"/>
        <v>0</v>
      </c>
      <c r="U7" s="28">
        <f>SUMIFS('Reservatórios por endereço'!Y$3:Y$164,'Reservatórios por endereço'!$A$3:$A$164,$B7,'Reservatórios por endereço'!$E$3:$E$164,"Central")</f>
        <v>0</v>
      </c>
      <c r="V7" s="29">
        <f t="shared" si="7"/>
        <v>0</v>
      </c>
      <c r="W7" s="28">
        <f>SUMIFS('Reservatórios por endereço'!AA$3:AA$164,'Reservatórios por endereço'!$A$3:$A$164,$B7,'Reservatórios por endereço'!$E$3:$E$164,"Central")</f>
        <v>0</v>
      </c>
      <c r="X7" s="29">
        <f t="shared" si="8"/>
        <v>0</v>
      </c>
      <c r="Y7" s="28">
        <f>SUMIFS('Reservatórios por endereço'!AC$3:AC$164,'Reservatórios por endereço'!$A$3:$A$164,$B7,'Reservatórios por endereço'!$E$3:$E$164,"Central")</f>
        <v>0</v>
      </c>
      <c r="Z7" s="29">
        <f t="shared" si="9"/>
        <v>0</v>
      </c>
      <c r="AA7" s="28">
        <f>SUMIFS('Reservatórios por endereço'!AE$3:AE$164,'Reservatórios por endereço'!$A$3:$A$164,$B7,'Reservatórios por endereço'!$E$3:$E$164,"Central")</f>
        <v>0</v>
      </c>
      <c r="AB7" s="29">
        <f t="shared" si="10"/>
        <v>0</v>
      </c>
      <c r="AC7" s="28">
        <f>SUMIFS('Reservatórios por endereço'!AG$3:AG$164,'Reservatórios por endereço'!$A$3:$A$164,$B7,'Reservatórios por endereço'!$E$3:$E$164,"Central")</f>
        <v>0</v>
      </c>
      <c r="AD7" s="29">
        <f t="shared" si="11"/>
        <v>0</v>
      </c>
      <c r="AE7" s="28">
        <f>SUMIFS('Reservatórios por endereço'!AI$3:AI$164,'Reservatórios por endereço'!$A$3:$A$164,$B7,'Reservatórios por endereço'!$E$3:$E$164,"Central")</f>
        <v>0</v>
      </c>
      <c r="AF7" s="29">
        <f t="shared" si="12"/>
        <v>0</v>
      </c>
      <c r="AG7" s="28">
        <f>SUMIFS('Reservatórios por endereço'!AK$3:AK$164,'Reservatórios por endereço'!$A$3:$A$164,$B7,'Reservatórios por endereço'!$E$3:$E$164,"Central")</f>
        <v>0</v>
      </c>
      <c r="AH7" s="29">
        <f t="shared" si="13"/>
        <v>0</v>
      </c>
      <c r="AI7" s="28">
        <f>SUMIFS('Reservatórios por endereço'!AM$3:AM$164,'Reservatórios por endereço'!$A$3:$A$164,$B7,'Reservatórios por endereço'!$E$3:$E$164,"Central")</f>
        <v>0</v>
      </c>
      <c r="AJ7" s="29">
        <f t="shared" si="14"/>
        <v>0</v>
      </c>
      <c r="AK7" s="28">
        <f>SUMIFS('Reservatórios por endereço'!AO$3:AO$164,'Reservatórios por endereço'!$A$3:$A$164,$B7,'Reservatórios por endereço'!$E$3:$E$164,"Central")</f>
        <v>0</v>
      </c>
      <c r="AL7" s="29">
        <f t="shared" si="15"/>
        <v>0</v>
      </c>
      <c r="AM7" s="28">
        <f t="shared" si="16"/>
        <v>0</v>
      </c>
      <c r="AN7" s="28">
        <f t="shared" si="17"/>
        <v>0</v>
      </c>
    </row>
    <row r="8" spans="1:40">
      <c r="A8" s="34">
        <f t="shared" si="18"/>
        <v>4</v>
      </c>
      <c r="B8" s="27" t="s">
        <v>1338</v>
      </c>
      <c r="C8" s="28">
        <f>SUMIFS('Reservatórios por endereço'!G$3:G$164,'Reservatórios por endereço'!$A$3:$A$164,$B8,'Reservatórios por endereço'!$E$3:$E$164,"Central")</f>
        <v>0</v>
      </c>
      <c r="D8" s="29">
        <f t="shared" si="0"/>
        <v>0</v>
      </c>
      <c r="E8" s="28">
        <f>SUMIFS('Reservatórios por endereço'!I$3:I$164,'Reservatórios por endereço'!$A$3:$A$164,$B8,'Reservatórios por endereço'!$E$3:$E$164,"Central")</f>
        <v>0</v>
      </c>
      <c r="F8" s="29">
        <f t="shared" si="0"/>
        <v>0</v>
      </c>
      <c r="G8" s="28">
        <f>SUMIFS('Reservatórios por endereço'!K$3:K$164,'Reservatórios por endereço'!$A$3:$A$164,$B8,'Reservatórios por endereço'!$E$3:$E$164,"Central")</f>
        <v>0</v>
      </c>
      <c r="H8" s="29">
        <f t="shared" si="1"/>
        <v>0</v>
      </c>
      <c r="I8" s="28">
        <f>SUMIFS('Reservatórios por endereço'!M$3:M$164,'Reservatórios por endereço'!$A$3:$A$164,$B8,'Reservatórios por endereço'!$E$3:$E$164,"Central")</f>
        <v>0</v>
      </c>
      <c r="J8" s="29">
        <f t="shared" si="2"/>
        <v>0</v>
      </c>
      <c r="K8" s="28">
        <f>SUMIFS('Reservatórios por endereço'!O$3:O$164,'Reservatórios por endereço'!$A$3:$A$164,$B8,'Reservatórios por endereço'!$E$3:$E$164,"Central")</f>
        <v>0</v>
      </c>
      <c r="L8" s="29">
        <f t="shared" si="2"/>
        <v>0</v>
      </c>
      <c r="M8" s="28">
        <f>SUMIFS('Reservatórios por endereço'!Q$3:Q$164,'Reservatórios por endereço'!$A$3:$A$164,$B8,'Reservatórios por endereço'!$E$3:$E$164,"Central")</f>
        <v>0</v>
      </c>
      <c r="N8" s="29">
        <f t="shared" si="3"/>
        <v>0</v>
      </c>
      <c r="O8" s="28">
        <f>SUMIFS('Reservatórios por endereço'!S$3:S$164,'Reservatórios por endereço'!$A$3:$A$164,$B8,'Reservatórios por endereço'!$E$3:$E$164,"Central")</f>
        <v>0</v>
      </c>
      <c r="P8" s="29">
        <f t="shared" si="4"/>
        <v>0</v>
      </c>
      <c r="Q8" s="28">
        <f>SUMIFS('Reservatórios por endereço'!U$3:U$164,'Reservatórios por endereço'!$A$3:$A$164,$B8,'Reservatórios por endereço'!$E$3:$E$164,"Central")</f>
        <v>0</v>
      </c>
      <c r="R8" s="29">
        <f t="shared" si="5"/>
        <v>0</v>
      </c>
      <c r="S8" s="28">
        <f>SUMIFS('Reservatórios por endereço'!W$3:W$164,'Reservatórios por endereço'!$A$3:$A$164,$B8,'Reservatórios por endereço'!$E$3:$E$164,"Central")</f>
        <v>0</v>
      </c>
      <c r="T8" s="29">
        <f t="shared" si="6"/>
        <v>0</v>
      </c>
      <c r="U8" s="28">
        <f>SUMIFS('Reservatórios por endereço'!Y$3:Y$164,'Reservatórios por endereço'!$A$3:$A$164,$B8,'Reservatórios por endereço'!$E$3:$E$164,"Central")</f>
        <v>0</v>
      </c>
      <c r="V8" s="29">
        <f t="shared" si="7"/>
        <v>0</v>
      </c>
      <c r="W8" s="28">
        <f>SUMIFS('Reservatórios por endereço'!AA$3:AA$164,'Reservatórios por endereço'!$A$3:$A$164,$B8,'Reservatórios por endereço'!$E$3:$E$164,"Central")</f>
        <v>0</v>
      </c>
      <c r="X8" s="29">
        <f t="shared" si="8"/>
        <v>0</v>
      </c>
      <c r="Y8" s="28">
        <f>SUMIFS('Reservatórios por endereço'!AC$3:AC$164,'Reservatórios por endereço'!$A$3:$A$164,$B8,'Reservatórios por endereço'!$E$3:$E$164,"Central")</f>
        <v>0</v>
      </c>
      <c r="Z8" s="29">
        <f t="shared" si="9"/>
        <v>0</v>
      </c>
      <c r="AA8" s="28">
        <f>SUMIFS('Reservatórios por endereço'!AE$3:AE$164,'Reservatórios por endereço'!$A$3:$A$164,$B8,'Reservatórios por endereço'!$E$3:$E$164,"Central")</f>
        <v>0</v>
      </c>
      <c r="AB8" s="29">
        <f t="shared" si="10"/>
        <v>0</v>
      </c>
      <c r="AC8" s="28">
        <f>SUMIFS('Reservatórios por endereço'!AG$3:AG$164,'Reservatórios por endereço'!$A$3:$A$164,$B8,'Reservatórios por endereço'!$E$3:$E$164,"Central")</f>
        <v>0</v>
      </c>
      <c r="AD8" s="29">
        <f t="shared" si="11"/>
        <v>0</v>
      </c>
      <c r="AE8" s="28">
        <f>SUMIFS('Reservatórios por endereço'!AI$3:AI$164,'Reservatórios por endereço'!$A$3:$A$164,$B8,'Reservatórios por endereço'!$E$3:$E$164,"Central")</f>
        <v>0</v>
      </c>
      <c r="AF8" s="29">
        <f t="shared" si="12"/>
        <v>0</v>
      </c>
      <c r="AG8" s="28">
        <f>SUMIFS('Reservatórios por endereço'!AK$3:AK$164,'Reservatórios por endereço'!$A$3:$A$164,$B8,'Reservatórios por endereço'!$E$3:$E$164,"Central")</f>
        <v>0</v>
      </c>
      <c r="AH8" s="29">
        <f t="shared" si="13"/>
        <v>0</v>
      </c>
      <c r="AI8" s="28">
        <f>SUMIFS('Reservatórios por endereço'!AM$3:AM$164,'Reservatórios por endereço'!$A$3:$A$164,$B8,'Reservatórios por endereço'!$E$3:$E$164,"Central")</f>
        <v>0</v>
      </c>
      <c r="AJ8" s="29">
        <f t="shared" si="14"/>
        <v>0</v>
      </c>
      <c r="AK8" s="28">
        <f>SUMIFS('Reservatórios por endereço'!AO$3:AO$164,'Reservatórios por endereço'!$A$3:$A$164,$B8,'Reservatórios por endereço'!$E$3:$E$164,"Central")</f>
        <v>0</v>
      </c>
      <c r="AL8" s="29">
        <f t="shared" si="15"/>
        <v>0</v>
      </c>
      <c r="AM8" s="28">
        <f t="shared" si="16"/>
        <v>0</v>
      </c>
      <c r="AN8" s="28">
        <f t="shared" si="17"/>
        <v>0</v>
      </c>
    </row>
    <row r="9" spans="1:40">
      <c r="A9" s="34">
        <f t="shared" si="18"/>
        <v>5</v>
      </c>
      <c r="B9" s="27" t="s">
        <v>27</v>
      </c>
      <c r="C9" s="28">
        <f>SUMIFS('Reservatórios por endereço'!G$3:G$164,'Reservatórios por endereço'!$A$3:$A$164,$B9,'Reservatórios por endereço'!$E$3:$E$164,"Central")</f>
        <v>0</v>
      </c>
      <c r="D9" s="29">
        <f t="shared" si="0"/>
        <v>0</v>
      </c>
      <c r="E9" s="28">
        <f>SUMIFS('Reservatórios por endereço'!I$3:I$164,'Reservatórios por endereço'!$A$3:$A$164,$B9,'Reservatórios por endereço'!$E$3:$E$164,"Central")</f>
        <v>0</v>
      </c>
      <c r="F9" s="29">
        <f t="shared" si="0"/>
        <v>0</v>
      </c>
      <c r="G9" s="28">
        <f>SUMIFS('Reservatórios por endereço'!K$3:K$164,'Reservatórios por endereço'!$A$3:$A$164,$B9,'Reservatórios por endereço'!$E$3:$E$164,"Central")</f>
        <v>0</v>
      </c>
      <c r="H9" s="29">
        <f t="shared" si="1"/>
        <v>0</v>
      </c>
      <c r="I9" s="28">
        <f>SUMIFS('Reservatórios por endereço'!M$3:M$164,'Reservatórios por endereço'!$A$3:$A$164,$B9,'Reservatórios por endereço'!$E$3:$E$164,"Central")</f>
        <v>0</v>
      </c>
      <c r="J9" s="29">
        <f t="shared" si="2"/>
        <v>0</v>
      </c>
      <c r="K9" s="28">
        <f>SUMIFS('Reservatórios por endereço'!O$3:O$164,'Reservatórios por endereço'!$A$3:$A$164,$B9,'Reservatórios por endereço'!$E$3:$E$164,"Central")</f>
        <v>0</v>
      </c>
      <c r="L9" s="29">
        <f t="shared" si="2"/>
        <v>0</v>
      </c>
      <c r="M9" s="28">
        <f>SUMIFS('Reservatórios por endereço'!Q$3:Q$164,'Reservatórios por endereço'!$A$3:$A$164,$B9,'Reservatórios por endereço'!$E$3:$E$164,"Central")</f>
        <v>0</v>
      </c>
      <c r="N9" s="29">
        <f t="shared" si="3"/>
        <v>0</v>
      </c>
      <c r="O9" s="28">
        <f>SUMIFS('Reservatórios por endereço'!S$3:S$164,'Reservatórios por endereço'!$A$3:$A$164,$B9,'Reservatórios por endereço'!$E$3:$E$164,"Central")</f>
        <v>0</v>
      </c>
      <c r="P9" s="29">
        <f t="shared" si="4"/>
        <v>0</v>
      </c>
      <c r="Q9" s="28">
        <f>SUMIFS('Reservatórios por endereço'!U$3:U$164,'Reservatórios por endereço'!$A$3:$A$164,$B9,'Reservatórios por endereço'!$E$3:$E$164,"Central")</f>
        <v>0</v>
      </c>
      <c r="R9" s="29">
        <f t="shared" si="5"/>
        <v>0</v>
      </c>
      <c r="S9" s="28">
        <f>SUMIFS('Reservatórios por endereço'!W$3:W$164,'Reservatórios por endereço'!$A$3:$A$164,$B9,'Reservatórios por endereço'!$E$3:$E$164,"Central")</f>
        <v>0</v>
      </c>
      <c r="T9" s="29">
        <f t="shared" si="6"/>
        <v>0</v>
      </c>
      <c r="U9" s="28">
        <f>SUMIFS('Reservatórios por endereço'!Y$3:Y$164,'Reservatórios por endereço'!$A$3:$A$164,$B9,'Reservatórios por endereço'!$E$3:$E$164,"Central")</f>
        <v>0</v>
      </c>
      <c r="V9" s="29">
        <f t="shared" si="7"/>
        <v>0</v>
      </c>
      <c r="W9" s="28">
        <f>SUMIFS('Reservatórios por endereço'!AA$3:AA$164,'Reservatórios por endereço'!$A$3:$A$164,$B9,'Reservatórios por endereço'!$E$3:$E$164,"Central")</f>
        <v>0</v>
      </c>
      <c r="X9" s="29">
        <f t="shared" si="8"/>
        <v>0</v>
      </c>
      <c r="Y9" s="28">
        <f>SUMIFS('Reservatórios por endereço'!AC$3:AC$164,'Reservatórios por endereço'!$A$3:$A$164,$B9,'Reservatórios por endereço'!$E$3:$E$164,"Central")</f>
        <v>0</v>
      </c>
      <c r="Z9" s="29">
        <f t="shared" si="9"/>
        <v>0</v>
      </c>
      <c r="AA9" s="28">
        <f>SUMIFS('Reservatórios por endereço'!AE$3:AE$164,'Reservatórios por endereço'!$A$3:$A$164,$B9,'Reservatórios por endereço'!$E$3:$E$164,"Central")</f>
        <v>0</v>
      </c>
      <c r="AB9" s="29">
        <f t="shared" si="10"/>
        <v>0</v>
      </c>
      <c r="AC9" s="28">
        <f>SUMIFS('Reservatórios por endereço'!AG$3:AG$164,'Reservatórios por endereço'!$A$3:$A$164,$B9,'Reservatórios por endereço'!$E$3:$E$164,"Central")</f>
        <v>0</v>
      </c>
      <c r="AD9" s="29">
        <f t="shared" si="11"/>
        <v>0</v>
      </c>
      <c r="AE9" s="28">
        <f>SUMIFS('Reservatórios por endereço'!AI$3:AI$164,'Reservatórios por endereço'!$A$3:$A$164,$B9,'Reservatórios por endereço'!$E$3:$E$164,"Central")</f>
        <v>0</v>
      </c>
      <c r="AF9" s="29">
        <f t="shared" si="12"/>
        <v>0</v>
      </c>
      <c r="AG9" s="28">
        <f>SUMIFS('Reservatórios por endereço'!AK$3:AK$164,'Reservatórios por endereço'!$A$3:$A$164,$B9,'Reservatórios por endereço'!$E$3:$E$164,"Central")</f>
        <v>0</v>
      </c>
      <c r="AH9" s="29">
        <f t="shared" si="13"/>
        <v>0</v>
      </c>
      <c r="AI9" s="28">
        <f>SUMIFS('Reservatórios por endereço'!AM$3:AM$164,'Reservatórios por endereço'!$A$3:$A$164,$B9,'Reservatórios por endereço'!$E$3:$E$164,"Central")</f>
        <v>0</v>
      </c>
      <c r="AJ9" s="29">
        <f t="shared" si="14"/>
        <v>0</v>
      </c>
      <c r="AK9" s="28">
        <f>SUMIFS('Reservatórios por endereço'!AO$3:AO$164,'Reservatórios por endereço'!$A$3:$A$164,$B9,'Reservatórios por endereço'!$E$3:$E$164,"Central")</f>
        <v>0</v>
      </c>
      <c r="AL9" s="29">
        <f t="shared" si="15"/>
        <v>0</v>
      </c>
      <c r="AM9" s="28">
        <f t="shared" si="16"/>
        <v>0</v>
      </c>
      <c r="AN9" s="28">
        <f t="shared" si="17"/>
        <v>0</v>
      </c>
    </row>
    <row r="10" spans="1:40">
      <c r="A10" s="34">
        <f t="shared" si="18"/>
        <v>6</v>
      </c>
      <c r="B10" s="27" t="s">
        <v>32</v>
      </c>
      <c r="C10" s="28">
        <f>SUMIFS('Reservatórios por endereço'!G$3:G$164,'Reservatórios por endereço'!$A$3:$A$164,$B10,'Reservatórios por endereço'!$E$3:$E$164,"Central")</f>
        <v>0</v>
      </c>
      <c r="D10" s="29">
        <f t="shared" si="0"/>
        <v>0</v>
      </c>
      <c r="E10" s="28">
        <f>SUMIFS('Reservatórios por endereço'!I$3:I$164,'Reservatórios por endereço'!$A$3:$A$164,$B10,'Reservatórios por endereço'!$E$3:$E$164,"Central")</f>
        <v>0</v>
      </c>
      <c r="F10" s="29">
        <f t="shared" si="0"/>
        <v>0</v>
      </c>
      <c r="G10" s="28">
        <f>SUMIFS('Reservatórios por endereço'!K$3:K$164,'Reservatórios por endereço'!$A$3:$A$164,$B10,'Reservatórios por endereço'!$E$3:$E$164,"Central")</f>
        <v>0</v>
      </c>
      <c r="H10" s="29">
        <f t="shared" si="1"/>
        <v>0</v>
      </c>
      <c r="I10" s="28">
        <f>SUMIFS('Reservatórios por endereço'!M$3:M$164,'Reservatórios por endereço'!$A$3:$A$164,$B10,'Reservatórios por endereço'!$E$3:$E$164,"Central")</f>
        <v>0</v>
      </c>
      <c r="J10" s="29">
        <f t="shared" si="2"/>
        <v>0</v>
      </c>
      <c r="K10" s="28">
        <f>SUMIFS('Reservatórios por endereço'!O$3:O$164,'Reservatórios por endereço'!$A$3:$A$164,$B10,'Reservatórios por endereço'!$E$3:$E$164,"Central")</f>
        <v>0</v>
      </c>
      <c r="L10" s="29">
        <f t="shared" si="2"/>
        <v>0</v>
      </c>
      <c r="M10" s="28">
        <f>SUMIFS('Reservatórios por endereço'!Q$3:Q$164,'Reservatórios por endereço'!$A$3:$A$164,$B10,'Reservatórios por endereço'!$E$3:$E$164,"Central")</f>
        <v>0</v>
      </c>
      <c r="N10" s="29">
        <f t="shared" si="3"/>
        <v>0</v>
      </c>
      <c r="O10" s="28">
        <f>SUMIFS('Reservatórios por endereço'!S$3:S$164,'Reservatórios por endereço'!$A$3:$A$164,$B10,'Reservatórios por endereço'!$E$3:$E$164,"Central")</f>
        <v>0</v>
      </c>
      <c r="P10" s="29">
        <f t="shared" si="4"/>
        <v>0</v>
      </c>
      <c r="Q10" s="28">
        <f>SUMIFS('Reservatórios por endereço'!U$3:U$164,'Reservatórios por endereço'!$A$3:$A$164,$B10,'Reservatórios por endereço'!$E$3:$E$164,"Central")</f>
        <v>0</v>
      </c>
      <c r="R10" s="29">
        <f t="shared" si="5"/>
        <v>0</v>
      </c>
      <c r="S10" s="28">
        <f>SUMIFS('Reservatórios por endereço'!W$3:W$164,'Reservatórios por endereço'!$A$3:$A$164,$B10,'Reservatórios por endereço'!$E$3:$E$164,"Central")</f>
        <v>0</v>
      </c>
      <c r="T10" s="29">
        <f t="shared" si="6"/>
        <v>0</v>
      </c>
      <c r="U10" s="28">
        <f>SUMIFS('Reservatórios por endereço'!Y$3:Y$164,'Reservatórios por endereço'!$A$3:$A$164,$B10,'Reservatórios por endereço'!$E$3:$E$164,"Central")</f>
        <v>0</v>
      </c>
      <c r="V10" s="29">
        <f t="shared" si="7"/>
        <v>0</v>
      </c>
      <c r="W10" s="28">
        <f>SUMIFS('Reservatórios por endereço'!AA$3:AA$164,'Reservatórios por endereço'!$A$3:$A$164,$B10,'Reservatórios por endereço'!$E$3:$E$164,"Central")</f>
        <v>0</v>
      </c>
      <c r="X10" s="29">
        <f t="shared" si="8"/>
        <v>0</v>
      </c>
      <c r="Y10" s="28">
        <f>SUMIFS('Reservatórios por endereço'!AC$3:AC$164,'Reservatórios por endereço'!$A$3:$A$164,$B10,'Reservatórios por endereço'!$E$3:$E$164,"Central")</f>
        <v>0</v>
      </c>
      <c r="Z10" s="29">
        <f t="shared" si="9"/>
        <v>0</v>
      </c>
      <c r="AA10" s="28">
        <f>SUMIFS('Reservatórios por endereço'!AE$3:AE$164,'Reservatórios por endereço'!$A$3:$A$164,$B10,'Reservatórios por endereço'!$E$3:$E$164,"Central")</f>
        <v>0</v>
      </c>
      <c r="AB10" s="29">
        <f t="shared" si="10"/>
        <v>0</v>
      </c>
      <c r="AC10" s="28">
        <f>SUMIFS('Reservatórios por endereço'!AG$3:AG$164,'Reservatórios por endereço'!$A$3:$A$164,$B10,'Reservatórios por endereço'!$E$3:$E$164,"Central")</f>
        <v>0</v>
      </c>
      <c r="AD10" s="29">
        <f t="shared" si="11"/>
        <v>0</v>
      </c>
      <c r="AE10" s="28">
        <f>SUMIFS('Reservatórios por endereço'!AI$3:AI$164,'Reservatórios por endereço'!$A$3:$A$164,$B10,'Reservatórios por endereço'!$E$3:$E$164,"Central")</f>
        <v>0</v>
      </c>
      <c r="AF10" s="29">
        <f t="shared" si="12"/>
        <v>0</v>
      </c>
      <c r="AG10" s="28">
        <f>SUMIFS('Reservatórios por endereço'!AK$3:AK$164,'Reservatórios por endereço'!$A$3:$A$164,$B10,'Reservatórios por endereço'!$E$3:$E$164,"Central")</f>
        <v>0</v>
      </c>
      <c r="AH10" s="29">
        <f t="shared" si="13"/>
        <v>0</v>
      </c>
      <c r="AI10" s="28">
        <f>SUMIFS('Reservatórios por endereço'!AM$3:AM$164,'Reservatórios por endereço'!$A$3:$A$164,$B10,'Reservatórios por endereço'!$E$3:$E$164,"Central")</f>
        <v>0</v>
      </c>
      <c r="AJ10" s="29">
        <f t="shared" si="14"/>
        <v>0</v>
      </c>
      <c r="AK10" s="28">
        <f>SUMIFS('Reservatórios por endereço'!AO$3:AO$164,'Reservatórios por endereço'!$A$3:$A$164,$B10,'Reservatórios por endereço'!$E$3:$E$164,"Central")</f>
        <v>0</v>
      </c>
      <c r="AL10" s="29">
        <f t="shared" si="15"/>
        <v>0</v>
      </c>
      <c r="AM10" s="28">
        <f t="shared" si="16"/>
        <v>0</v>
      </c>
      <c r="AN10" s="28">
        <f t="shared" si="17"/>
        <v>0</v>
      </c>
    </row>
    <row r="11" spans="1:40">
      <c r="A11" s="34">
        <f t="shared" si="18"/>
        <v>7</v>
      </c>
      <c r="B11" s="27" t="s">
        <v>39</v>
      </c>
      <c r="C11" s="28">
        <f>SUMIFS('Reservatórios por endereço'!G$3:G$164,'Reservatórios por endereço'!$A$3:$A$164,$B11,'Reservatórios por endereço'!$E$3:$E$164,"Central")</f>
        <v>0</v>
      </c>
      <c r="D11" s="29">
        <f t="shared" si="0"/>
        <v>0</v>
      </c>
      <c r="E11" s="28">
        <f>SUMIFS('Reservatórios por endereço'!I$3:I$164,'Reservatórios por endereço'!$A$3:$A$164,$B11,'Reservatórios por endereço'!$E$3:$E$164,"Central")</f>
        <v>0</v>
      </c>
      <c r="F11" s="29">
        <f t="shared" si="0"/>
        <v>0</v>
      </c>
      <c r="G11" s="28">
        <f>SUMIFS('Reservatórios por endereço'!K$3:K$164,'Reservatórios por endereço'!$A$3:$A$164,$B11,'Reservatórios por endereço'!$E$3:$E$164,"Central")</f>
        <v>0</v>
      </c>
      <c r="H11" s="29">
        <f t="shared" si="1"/>
        <v>0</v>
      </c>
      <c r="I11" s="28">
        <f>SUMIFS('Reservatórios por endereço'!M$3:M$164,'Reservatórios por endereço'!$A$3:$A$164,$B11,'Reservatórios por endereço'!$E$3:$E$164,"Central")</f>
        <v>0</v>
      </c>
      <c r="J11" s="29">
        <f t="shared" si="2"/>
        <v>0</v>
      </c>
      <c r="K11" s="28">
        <f>SUMIFS('Reservatórios por endereço'!O$3:O$164,'Reservatórios por endereço'!$A$3:$A$164,$B11,'Reservatórios por endereço'!$E$3:$E$164,"Central")</f>
        <v>0</v>
      </c>
      <c r="L11" s="29">
        <f t="shared" si="2"/>
        <v>0</v>
      </c>
      <c r="M11" s="28">
        <f>SUMIFS('Reservatórios por endereço'!Q$3:Q$164,'Reservatórios por endereço'!$A$3:$A$164,$B11,'Reservatórios por endereço'!$E$3:$E$164,"Central")</f>
        <v>0</v>
      </c>
      <c r="N11" s="29">
        <f t="shared" si="3"/>
        <v>0</v>
      </c>
      <c r="O11" s="28">
        <f>SUMIFS('Reservatórios por endereço'!S$3:S$164,'Reservatórios por endereço'!$A$3:$A$164,$B11,'Reservatórios por endereço'!$E$3:$E$164,"Central")</f>
        <v>0</v>
      </c>
      <c r="P11" s="29">
        <f t="shared" si="4"/>
        <v>0</v>
      </c>
      <c r="Q11" s="28">
        <f>SUMIFS('Reservatórios por endereço'!U$3:U$164,'Reservatórios por endereço'!$A$3:$A$164,$B11,'Reservatórios por endereço'!$E$3:$E$164,"Central")</f>
        <v>0</v>
      </c>
      <c r="R11" s="29">
        <f t="shared" si="5"/>
        <v>0</v>
      </c>
      <c r="S11" s="28">
        <f>SUMIFS('Reservatórios por endereço'!W$3:W$164,'Reservatórios por endereço'!$A$3:$A$164,$B11,'Reservatórios por endereço'!$E$3:$E$164,"Central")</f>
        <v>0</v>
      </c>
      <c r="T11" s="29">
        <f t="shared" si="6"/>
        <v>0</v>
      </c>
      <c r="U11" s="28">
        <f>SUMIFS('Reservatórios por endereço'!Y$3:Y$164,'Reservatórios por endereço'!$A$3:$A$164,$B11,'Reservatórios por endereço'!$E$3:$E$164,"Central")</f>
        <v>0</v>
      </c>
      <c r="V11" s="29">
        <f t="shared" si="7"/>
        <v>0</v>
      </c>
      <c r="W11" s="28">
        <f>SUMIFS('Reservatórios por endereço'!AA$3:AA$164,'Reservatórios por endereço'!$A$3:$A$164,$B11,'Reservatórios por endereço'!$E$3:$E$164,"Central")</f>
        <v>0</v>
      </c>
      <c r="X11" s="29">
        <f t="shared" si="8"/>
        <v>0</v>
      </c>
      <c r="Y11" s="28">
        <f>SUMIFS('Reservatórios por endereço'!AC$3:AC$164,'Reservatórios por endereço'!$A$3:$A$164,$B11,'Reservatórios por endereço'!$E$3:$E$164,"Central")</f>
        <v>0</v>
      </c>
      <c r="Z11" s="29">
        <f t="shared" si="9"/>
        <v>0</v>
      </c>
      <c r="AA11" s="28">
        <f>SUMIFS('Reservatórios por endereço'!AE$3:AE$164,'Reservatórios por endereço'!$A$3:$A$164,$B11,'Reservatórios por endereço'!$E$3:$E$164,"Central")</f>
        <v>0</v>
      </c>
      <c r="AB11" s="29">
        <f t="shared" si="10"/>
        <v>0</v>
      </c>
      <c r="AC11" s="28">
        <f>SUMIFS('Reservatórios por endereço'!AG$3:AG$164,'Reservatórios por endereço'!$A$3:$A$164,$B11,'Reservatórios por endereço'!$E$3:$E$164,"Central")</f>
        <v>0</v>
      </c>
      <c r="AD11" s="29">
        <f t="shared" si="11"/>
        <v>0</v>
      </c>
      <c r="AE11" s="28">
        <f>SUMIFS('Reservatórios por endereço'!AI$3:AI$164,'Reservatórios por endereço'!$A$3:$A$164,$B11,'Reservatórios por endereço'!$E$3:$E$164,"Central")</f>
        <v>0</v>
      </c>
      <c r="AF11" s="29">
        <f t="shared" si="12"/>
        <v>0</v>
      </c>
      <c r="AG11" s="28">
        <f>SUMIFS('Reservatórios por endereço'!AK$3:AK$164,'Reservatórios por endereço'!$A$3:$A$164,$B11,'Reservatórios por endereço'!$E$3:$E$164,"Central")</f>
        <v>0</v>
      </c>
      <c r="AH11" s="29">
        <f t="shared" si="13"/>
        <v>0</v>
      </c>
      <c r="AI11" s="28">
        <f>SUMIFS('Reservatórios por endereço'!AM$3:AM$164,'Reservatórios por endereço'!$A$3:$A$164,$B11,'Reservatórios por endereço'!$E$3:$E$164,"Central")</f>
        <v>0</v>
      </c>
      <c r="AJ11" s="29">
        <f t="shared" si="14"/>
        <v>0</v>
      </c>
      <c r="AK11" s="28">
        <f>SUMIFS('Reservatórios por endereço'!AO$3:AO$164,'Reservatórios por endereço'!$A$3:$A$164,$B11,'Reservatórios por endereço'!$E$3:$E$164,"Central")</f>
        <v>0</v>
      </c>
      <c r="AL11" s="29">
        <f t="shared" si="15"/>
        <v>0</v>
      </c>
      <c r="AM11" s="28">
        <f t="shared" si="16"/>
        <v>0</v>
      </c>
      <c r="AN11" s="28">
        <f t="shared" si="17"/>
        <v>0</v>
      </c>
    </row>
    <row r="12" spans="1:40">
      <c r="A12" s="34">
        <f t="shared" si="18"/>
        <v>8</v>
      </c>
      <c r="B12" s="27" t="s">
        <v>256</v>
      </c>
      <c r="C12" s="28">
        <f>SUMIFS('Reservatórios por endereço'!G$3:G$164,'Reservatórios por endereço'!$A$3:$A$164,$B12,'Reservatórios por endereço'!$E$3:$E$164,"Central")</f>
        <v>0</v>
      </c>
      <c r="D12" s="29">
        <f t="shared" si="0"/>
        <v>0</v>
      </c>
      <c r="E12" s="28">
        <f>SUMIFS('Reservatórios por endereço'!I$3:I$164,'Reservatórios por endereço'!$A$3:$A$164,$B12,'Reservatórios por endereço'!$E$3:$E$164,"Central")</f>
        <v>0</v>
      </c>
      <c r="F12" s="29">
        <f t="shared" si="0"/>
        <v>0</v>
      </c>
      <c r="G12" s="28">
        <f>SUMIFS('Reservatórios por endereço'!K$3:K$164,'Reservatórios por endereço'!$A$3:$A$164,$B12,'Reservatórios por endereço'!$E$3:$E$164,"Central")</f>
        <v>0</v>
      </c>
      <c r="H12" s="29">
        <f t="shared" si="1"/>
        <v>0</v>
      </c>
      <c r="I12" s="28">
        <f>SUMIFS('Reservatórios por endereço'!M$3:M$164,'Reservatórios por endereço'!$A$3:$A$164,$B12,'Reservatórios por endereço'!$E$3:$E$164,"Central")</f>
        <v>0</v>
      </c>
      <c r="J12" s="29">
        <f t="shared" si="2"/>
        <v>0</v>
      </c>
      <c r="K12" s="28">
        <f>SUMIFS('Reservatórios por endereço'!O$3:O$164,'Reservatórios por endereço'!$A$3:$A$164,$B12,'Reservatórios por endereço'!$E$3:$E$164,"Central")</f>
        <v>0</v>
      </c>
      <c r="L12" s="29">
        <f t="shared" si="2"/>
        <v>0</v>
      </c>
      <c r="M12" s="28">
        <f>SUMIFS('Reservatórios por endereço'!Q$3:Q$164,'Reservatórios por endereço'!$A$3:$A$164,$B12,'Reservatórios por endereço'!$E$3:$E$164,"Central")</f>
        <v>0</v>
      </c>
      <c r="N12" s="29">
        <f t="shared" si="3"/>
        <v>0</v>
      </c>
      <c r="O12" s="28">
        <f>SUMIFS('Reservatórios por endereço'!S$3:S$164,'Reservatórios por endereço'!$A$3:$A$164,$B12,'Reservatórios por endereço'!$E$3:$E$164,"Central")</f>
        <v>0</v>
      </c>
      <c r="P12" s="29">
        <f t="shared" si="4"/>
        <v>0</v>
      </c>
      <c r="Q12" s="28">
        <f>SUMIFS('Reservatórios por endereço'!U$3:U$164,'Reservatórios por endereço'!$A$3:$A$164,$B12,'Reservatórios por endereço'!$E$3:$E$164,"Central")</f>
        <v>0</v>
      </c>
      <c r="R12" s="29">
        <f t="shared" si="5"/>
        <v>0</v>
      </c>
      <c r="S12" s="28">
        <f>SUMIFS('Reservatórios por endereço'!W$3:W$164,'Reservatórios por endereço'!$A$3:$A$164,$B12,'Reservatórios por endereço'!$E$3:$E$164,"Central")</f>
        <v>0</v>
      </c>
      <c r="T12" s="29">
        <f t="shared" si="6"/>
        <v>0</v>
      </c>
      <c r="U12" s="28">
        <f>SUMIFS('Reservatórios por endereço'!Y$3:Y$164,'Reservatórios por endereço'!$A$3:$A$164,$B12,'Reservatórios por endereço'!$E$3:$E$164,"Central")</f>
        <v>0</v>
      </c>
      <c r="V12" s="29">
        <f t="shared" si="7"/>
        <v>0</v>
      </c>
      <c r="W12" s="28">
        <f>SUMIFS('Reservatórios por endereço'!AA$3:AA$164,'Reservatórios por endereço'!$A$3:$A$164,$B12,'Reservatórios por endereço'!$E$3:$E$164,"Central")</f>
        <v>0</v>
      </c>
      <c r="X12" s="29">
        <f t="shared" si="8"/>
        <v>0</v>
      </c>
      <c r="Y12" s="28">
        <f>SUMIFS('Reservatórios por endereço'!AC$3:AC$164,'Reservatórios por endereço'!$A$3:$A$164,$B12,'Reservatórios por endereço'!$E$3:$E$164,"Central")</f>
        <v>0</v>
      </c>
      <c r="Z12" s="29">
        <f t="shared" si="9"/>
        <v>0</v>
      </c>
      <c r="AA12" s="28">
        <f>SUMIFS('Reservatórios por endereço'!AE$3:AE$164,'Reservatórios por endereço'!$A$3:$A$164,$B12,'Reservatórios por endereço'!$E$3:$E$164,"Central")</f>
        <v>0</v>
      </c>
      <c r="AB12" s="29">
        <f t="shared" si="10"/>
        <v>0</v>
      </c>
      <c r="AC12" s="28">
        <f>SUMIFS('Reservatórios por endereço'!AG$3:AG$164,'Reservatórios por endereço'!$A$3:$A$164,$B12,'Reservatórios por endereço'!$E$3:$E$164,"Central")</f>
        <v>0</v>
      </c>
      <c r="AD12" s="29">
        <f t="shared" si="11"/>
        <v>0</v>
      </c>
      <c r="AE12" s="28">
        <f>SUMIFS('Reservatórios por endereço'!AI$3:AI$164,'Reservatórios por endereço'!$A$3:$A$164,$B12,'Reservatórios por endereço'!$E$3:$E$164,"Central")</f>
        <v>0</v>
      </c>
      <c r="AF12" s="29">
        <f t="shared" si="12"/>
        <v>0</v>
      </c>
      <c r="AG12" s="28">
        <f>SUMIFS('Reservatórios por endereço'!AK$3:AK$164,'Reservatórios por endereço'!$A$3:$A$164,$B12,'Reservatórios por endereço'!$E$3:$E$164,"Central")</f>
        <v>0</v>
      </c>
      <c r="AH12" s="29">
        <f t="shared" si="13"/>
        <v>0</v>
      </c>
      <c r="AI12" s="28">
        <f>SUMIFS('Reservatórios por endereço'!AM$3:AM$164,'Reservatórios por endereço'!$A$3:$A$164,$B12,'Reservatórios por endereço'!$E$3:$E$164,"Central")</f>
        <v>0</v>
      </c>
      <c r="AJ12" s="29">
        <f t="shared" si="14"/>
        <v>0</v>
      </c>
      <c r="AK12" s="28">
        <f>SUMIFS('Reservatórios por endereço'!AO$3:AO$164,'Reservatórios por endereço'!$A$3:$A$164,$B12,'Reservatórios por endereço'!$E$3:$E$164,"Central")</f>
        <v>0</v>
      </c>
      <c r="AL12" s="29">
        <f t="shared" si="15"/>
        <v>0</v>
      </c>
      <c r="AM12" s="28">
        <f t="shared" si="16"/>
        <v>0</v>
      </c>
      <c r="AN12" s="28">
        <f t="shared" si="17"/>
        <v>0</v>
      </c>
    </row>
    <row r="13" spans="1:40">
      <c r="A13" s="34">
        <f t="shared" si="18"/>
        <v>9</v>
      </c>
      <c r="B13" s="27" t="s">
        <v>322</v>
      </c>
      <c r="C13" s="28">
        <f>SUMIFS('Reservatórios por endereço'!G$3:G$164,'Reservatórios por endereço'!$A$3:$A$164,$B13,'Reservatórios por endereço'!$E$3:$E$164,"Central")</f>
        <v>0</v>
      </c>
      <c r="D13" s="29">
        <f t="shared" si="0"/>
        <v>0</v>
      </c>
      <c r="E13" s="28">
        <f>SUMIFS('Reservatórios por endereço'!I$3:I$164,'Reservatórios por endereço'!$A$3:$A$164,$B13,'Reservatórios por endereço'!$E$3:$E$164,"Central")</f>
        <v>0</v>
      </c>
      <c r="F13" s="29">
        <f t="shared" si="0"/>
        <v>0</v>
      </c>
      <c r="G13" s="28">
        <f>SUMIFS('Reservatórios por endereço'!K$3:K$164,'Reservatórios por endereço'!$A$3:$A$164,$B13,'Reservatórios por endereço'!$E$3:$E$164,"Central")</f>
        <v>0</v>
      </c>
      <c r="H13" s="29">
        <f t="shared" si="1"/>
        <v>0</v>
      </c>
      <c r="I13" s="28">
        <f>SUMIFS('Reservatórios por endereço'!M$3:M$164,'Reservatórios por endereço'!$A$3:$A$164,$B13,'Reservatórios por endereço'!$E$3:$E$164,"Central")</f>
        <v>0</v>
      </c>
      <c r="J13" s="29">
        <f t="shared" si="2"/>
        <v>0</v>
      </c>
      <c r="K13" s="28">
        <f>SUMIFS('Reservatórios por endereço'!O$3:O$164,'Reservatórios por endereço'!$A$3:$A$164,$B13,'Reservatórios por endereço'!$E$3:$E$164,"Central")</f>
        <v>0</v>
      </c>
      <c r="L13" s="29">
        <f t="shared" si="2"/>
        <v>0</v>
      </c>
      <c r="M13" s="28">
        <f>SUMIFS('Reservatórios por endereço'!Q$3:Q$164,'Reservatórios por endereço'!$A$3:$A$164,$B13,'Reservatórios por endereço'!$E$3:$E$164,"Central")</f>
        <v>0</v>
      </c>
      <c r="N13" s="29">
        <f t="shared" si="3"/>
        <v>0</v>
      </c>
      <c r="O13" s="28">
        <f>SUMIFS('Reservatórios por endereço'!S$3:S$164,'Reservatórios por endereço'!$A$3:$A$164,$B13,'Reservatórios por endereço'!$E$3:$E$164,"Central")</f>
        <v>0</v>
      </c>
      <c r="P13" s="29">
        <f t="shared" si="4"/>
        <v>0</v>
      </c>
      <c r="Q13" s="28">
        <f>SUMIFS('Reservatórios por endereço'!U$3:U$164,'Reservatórios por endereço'!$A$3:$A$164,$B13,'Reservatórios por endereço'!$E$3:$E$164,"Central")</f>
        <v>0</v>
      </c>
      <c r="R13" s="29">
        <f t="shared" si="5"/>
        <v>0</v>
      </c>
      <c r="S13" s="28">
        <f>SUMIFS('Reservatórios por endereço'!W$3:W$164,'Reservatórios por endereço'!$A$3:$A$164,$B13,'Reservatórios por endereço'!$E$3:$E$164,"Central")</f>
        <v>0</v>
      </c>
      <c r="T13" s="29">
        <f t="shared" si="6"/>
        <v>0</v>
      </c>
      <c r="U13" s="28">
        <f>SUMIFS('Reservatórios por endereço'!Y$3:Y$164,'Reservatórios por endereço'!$A$3:$A$164,$B13,'Reservatórios por endereço'!$E$3:$E$164,"Central")</f>
        <v>0</v>
      </c>
      <c r="V13" s="29">
        <f t="shared" si="7"/>
        <v>0</v>
      </c>
      <c r="W13" s="28">
        <f>SUMIFS('Reservatórios por endereço'!AA$3:AA$164,'Reservatórios por endereço'!$A$3:$A$164,$B13,'Reservatórios por endereço'!$E$3:$E$164,"Central")</f>
        <v>0</v>
      </c>
      <c r="X13" s="29">
        <f t="shared" si="8"/>
        <v>0</v>
      </c>
      <c r="Y13" s="28">
        <f>SUMIFS('Reservatórios por endereço'!AC$3:AC$164,'Reservatórios por endereço'!$A$3:$A$164,$B13,'Reservatórios por endereço'!$E$3:$E$164,"Central")</f>
        <v>0</v>
      </c>
      <c r="Z13" s="29">
        <f t="shared" si="9"/>
        <v>0</v>
      </c>
      <c r="AA13" s="28">
        <f>SUMIFS('Reservatórios por endereço'!AE$3:AE$164,'Reservatórios por endereço'!$A$3:$A$164,$B13,'Reservatórios por endereço'!$E$3:$E$164,"Central")</f>
        <v>0</v>
      </c>
      <c r="AB13" s="29">
        <f t="shared" si="10"/>
        <v>0</v>
      </c>
      <c r="AC13" s="28">
        <f>SUMIFS('Reservatórios por endereço'!AG$3:AG$164,'Reservatórios por endereço'!$A$3:$A$164,$B13,'Reservatórios por endereço'!$E$3:$E$164,"Central")</f>
        <v>0</v>
      </c>
      <c r="AD13" s="29">
        <f t="shared" si="11"/>
        <v>0</v>
      </c>
      <c r="AE13" s="28">
        <f>SUMIFS('Reservatórios por endereço'!AI$3:AI$164,'Reservatórios por endereço'!$A$3:$A$164,$B13,'Reservatórios por endereço'!$E$3:$E$164,"Central")</f>
        <v>0</v>
      </c>
      <c r="AF13" s="29">
        <f t="shared" si="12"/>
        <v>0</v>
      </c>
      <c r="AG13" s="28">
        <f>SUMIFS('Reservatórios por endereço'!AK$3:AK$164,'Reservatórios por endereço'!$A$3:$A$164,$B13,'Reservatórios por endereço'!$E$3:$E$164,"Central")</f>
        <v>0</v>
      </c>
      <c r="AH13" s="29">
        <f t="shared" si="13"/>
        <v>0</v>
      </c>
      <c r="AI13" s="28">
        <f>SUMIFS('Reservatórios por endereço'!AM$3:AM$164,'Reservatórios por endereço'!$A$3:$A$164,$B13,'Reservatórios por endereço'!$E$3:$E$164,"Central")</f>
        <v>0</v>
      </c>
      <c r="AJ13" s="29">
        <f t="shared" si="14"/>
        <v>0</v>
      </c>
      <c r="AK13" s="28">
        <f>SUMIFS('Reservatórios por endereço'!AO$3:AO$164,'Reservatórios por endereço'!$A$3:$A$164,$B13,'Reservatórios por endereço'!$E$3:$E$164,"Central")</f>
        <v>0</v>
      </c>
      <c r="AL13" s="29">
        <f t="shared" si="15"/>
        <v>0</v>
      </c>
      <c r="AM13" s="28">
        <f t="shared" si="16"/>
        <v>0</v>
      </c>
      <c r="AN13" s="28">
        <f t="shared" si="17"/>
        <v>0</v>
      </c>
    </row>
    <row r="14" spans="1:40">
      <c r="A14" s="34">
        <f t="shared" si="18"/>
        <v>10</v>
      </c>
      <c r="B14" s="27" t="s">
        <v>325</v>
      </c>
      <c r="C14" s="28">
        <f>SUMIFS('Reservatórios por endereço'!G$3:G$164,'Reservatórios por endereço'!$A$3:$A$164,$B14,'Reservatórios por endereço'!$E$3:$E$164,"Central")</f>
        <v>0</v>
      </c>
      <c r="D14" s="29">
        <f t="shared" si="0"/>
        <v>0</v>
      </c>
      <c r="E14" s="28">
        <f>SUMIFS('Reservatórios por endereço'!I$3:I$164,'Reservatórios por endereço'!$A$3:$A$164,$B14,'Reservatórios por endereço'!$E$3:$E$164,"Central")</f>
        <v>0</v>
      </c>
      <c r="F14" s="29">
        <f t="shared" si="0"/>
        <v>0</v>
      </c>
      <c r="G14" s="28">
        <f>SUMIFS('Reservatórios por endereço'!K$3:K$164,'Reservatórios por endereço'!$A$3:$A$164,$B14,'Reservatórios por endereço'!$E$3:$E$164,"Central")</f>
        <v>0</v>
      </c>
      <c r="H14" s="29">
        <f t="shared" si="1"/>
        <v>0</v>
      </c>
      <c r="I14" s="28">
        <f>SUMIFS('Reservatórios por endereço'!M$3:M$164,'Reservatórios por endereço'!$A$3:$A$164,$B14,'Reservatórios por endereço'!$E$3:$E$164,"Central")</f>
        <v>0</v>
      </c>
      <c r="J14" s="29">
        <f t="shared" si="2"/>
        <v>0</v>
      </c>
      <c r="K14" s="28">
        <f>SUMIFS('Reservatórios por endereço'!O$3:O$164,'Reservatórios por endereço'!$A$3:$A$164,$B14,'Reservatórios por endereço'!$E$3:$E$164,"Central")</f>
        <v>0</v>
      </c>
      <c r="L14" s="29">
        <f t="shared" si="2"/>
        <v>0</v>
      </c>
      <c r="M14" s="28">
        <f>SUMIFS('Reservatórios por endereço'!Q$3:Q$164,'Reservatórios por endereço'!$A$3:$A$164,$B14,'Reservatórios por endereço'!$E$3:$E$164,"Central")</f>
        <v>0</v>
      </c>
      <c r="N14" s="29">
        <f t="shared" si="3"/>
        <v>0</v>
      </c>
      <c r="O14" s="28">
        <f>SUMIFS('Reservatórios por endereço'!S$3:S$164,'Reservatórios por endereço'!$A$3:$A$164,$B14,'Reservatórios por endereço'!$E$3:$E$164,"Central")</f>
        <v>0</v>
      </c>
      <c r="P14" s="29">
        <f t="shared" si="4"/>
        <v>0</v>
      </c>
      <c r="Q14" s="28">
        <f>SUMIFS('Reservatórios por endereço'!U$3:U$164,'Reservatórios por endereço'!$A$3:$A$164,$B14,'Reservatórios por endereço'!$E$3:$E$164,"Central")</f>
        <v>0</v>
      </c>
      <c r="R14" s="29">
        <f t="shared" si="5"/>
        <v>0</v>
      </c>
      <c r="S14" s="28">
        <f>SUMIFS('Reservatórios por endereço'!W$3:W$164,'Reservatórios por endereço'!$A$3:$A$164,$B14,'Reservatórios por endereço'!$E$3:$E$164,"Central")</f>
        <v>0</v>
      </c>
      <c r="T14" s="29">
        <f t="shared" si="6"/>
        <v>0</v>
      </c>
      <c r="U14" s="28">
        <f>SUMIFS('Reservatórios por endereço'!Y$3:Y$164,'Reservatórios por endereço'!$A$3:$A$164,$B14,'Reservatórios por endereço'!$E$3:$E$164,"Central")</f>
        <v>0</v>
      </c>
      <c r="V14" s="29">
        <f t="shared" si="7"/>
        <v>0</v>
      </c>
      <c r="W14" s="28">
        <f>SUMIFS('Reservatórios por endereço'!AA$3:AA$164,'Reservatórios por endereço'!$A$3:$A$164,$B14,'Reservatórios por endereço'!$E$3:$E$164,"Central")</f>
        <v>0</v>
      </c>
      <c r="X14" s="29">
        <f t="shared" si="8"/>
        <v>0</v>
      </c>
      <c r="Y14" s="28">
        <f>SUMIFS('Reservatórios por endereço'!AC$3:AC$164,'Reservatórios por endereço'!$A$3:$A$164,$B14,'Reservatórios por endereço'!$E$3:$E$164,"Central")</f>
        <v>0</v>
      </c>
      <c r="Z14" s="29">
        <f t="shared" si="9"/>
        <v>0</v>
      </c>
      <c r="AA14" s="28">
        <f>SUMIFS('Reservatórios por endereço'!AE$3:AE$164,'Reservatórios por endereço'!$A$3:$A$164,$B14,'Reservatórios por endereço'!$E$3:$E$164,"Central")</f>
        <v>0</v>
      </c>
      <c r="AB14" s="29">
        <f t="shared" si="10"/>
        <v>0</v>
      </c>
      <c r="AC14" s="28">
        <f>SUMIFS('Reservatórios por endereço'!AG$3:AG$164,'Reservatórios por endereço'!$A$3:$A$164,$B14,'Reservatórios por endereço'!$E$3:$E$164,"Central")</f>
        <v>0</v>
      </c>
      <c r="AD14" s="29">
        <f t="shared" si="11"/>
        <v>0</v>
      </c>
      <c r="AE14" s="28">
        <f>SUMIFS('Reservatórios por endereço'!AI$3:AI$164,'Reservatórios por endereço'!$A$3:$A$164,$B14,'Reservatórios por endereço'!$E$3:$E$164,"Central")</f>
        <v>0</v>
      </c>
      <c r="AF14" s="29">
        <f t="shared" si="12"/>
        <v>0</v>
      </c>
      <c r="AG14" s="28">
        <f>SUMIFS('Reservatórios por endereço'!AK$3:AK$164,'Reservatórios por endereço'!$A$3:$A$164,$B14,'Reservatórios por endereço'!$E$3:$E$164,"Central")</f>
        <v>0</v>
      </c>
      <c r="AH14" s="29">
        <f t="shared" si="13"/>
        <v>0</v>
      </c>
      <c r="AI14" s="28">
        <f>SUMIFS('Reservatórios por endereço'!AM$3:AM$164,'Reservatórios por endereço'!$A$3:$A$164,$B14,'Reservatórios por endereço'!$E$3:$E$164,"Central")</f>
        <v>0</v>
      </c>
      <c r="AJ14" s="29">
        <f t="shared" si="14"/>
        <v>0</v>
      </c>
      <c r="AK14" s="28">
        <f>SUMIFS('Reservatórios por endereço'!AO$3:AO$164,'Reservatórios por endereço'!$A$3:$A$164,$B14,'Reservatórios por endereço'!$E$3:$E$164,"Central")</f>
        <v>0</v>
      </c>
      <c r="AL14" s="29">
        <f t="shared" si="15"/>
        <v>0</v>
      </c>
      <c r="AM14" s="28">
        <f t="shared" si="16"/>
        <v>0</v>
      </c>
      <c r="AN14" s="28">
        <f t="shared" si="17"/>
        <v>0</v>
      </c>
    </row>
    <row r="15" spans="1:40">
      <c r="A15" s="34">
        <f t="shared" si="18"/>
        <v>11</v>
      </c>
      <c r="B15" s="27" t="s">
        <v>388</v>
      </c>
      <c r="C15" s="28">
        <f>SUMIFS('Reservatórios por endereço'!G$3:G$164,'Reservatórios por endereço'!$A$3:$A$164,$B15,'Reservatórios por endereço'!$E$3:$E$164,"Central")</f>
        <v>0</v>
      </c>
      <c r="D15" s="29">
        <f t="shared" si="0"/>
        <v>0</v>
      </c>
      <c r="E15" s="28">
        <f>SUMIFS('Reservatórios por endereço'!I$3:I$164,'Reservatórios por endereço'!$A$3:$A$164,$B15,'Reservatórios por endereço'!$E$3:$E$164,"Central")</f>
        <v>0</v>
      </c>
      <c r="F15" s="29">
        <f t="shared" si="0"/>
        <v>0</v>
      </c>
      <c r="G15" s="28">
        <f>SUMIFS('Reservatórios por endereço'!K$3:K$164,'Reservatórios por endereço'!$A$3:$A$164,$B15,'Reservatórios por endereço'!$E$3:$E$164,"Central")</f>
        <v>0</v>
      </c>
      <c r="H15" s="29">
        <f t="shared" si="1"/>
        <v>0</v>
      </c>
      <c r="I15" s="28">
        <f>SUMIFS('Reservatórios por endereço'!M$3:M$164,'Reservatórios por endereço'!$A$3:$A$164,$B15,'Reservatórios por endereço'!$E$3:$E$164,"Central")</f>
        <v>0</v>
      </c>
      <c r="J15" s="29">
        <f t="shared" si="2"/>
        <v>0</v>
      </c>
      <c r="K15" s="28">
        <f>SUMIFS('Reservatórios por endereço'!O$3:O$164,'Reservatórios por endereço'!$A$3:$A$164,$B15,'Reservatórios por endereço'!$E$3:$E$164,"Central")</f>
        <v>0</v>
      </c>
      <c r="L15" s="29">
        <f t="shared" si="2"/>
        <v>0</v>
      </c>
      <c r="M15" s="28">
        <f>SUMIFS('Reservatórios por endereço'!Q$3:Q$164,'Reservatórios por endereço'!$A$3:$A$164,$B15,'Reservatórios por endereço'!$E$3:$E$164,"Central")</f>
        <v>0</v>
      </c>
      <c r="N15" s="29">
        <f t="shared" si="3"/>
        <v>0</v>
      </c>
      <c r="O15" s="28">
        <f>SUMIFS('Reservatórios por endereço'!S$3:S$164,'Reservatórios por endereço'!$A$3:$A$164,$B15,'Reservatórios por endereço'!$E$3:$E$164,"Central")</f>
        <v>0</v>
      </c>
      <c r="P15" s="29">
        <f t="shared" si="4"/>
        <v>0</v>
      </c>
      <c r="Q15" s="28">
        <f>SUMIFS('Reservatórios por endereço'!U$3:U$164,'Reservatórios por endereço'!$A$3:$A$164,$B15,'Reservatórios por endereço'!$E$3:$E$164,"Central")</f>
        <v>0</v>
      </c>
      <c r="R15" s="29">
        <f t="shared" si="5"/>
        <v>0</v>
      </c>
      <c r="S15" s="28">
        <f>SUMIFS('Reservatórios por endereço'!W$3:W$164,'Reservatórios por endereço'!$A$3:$A$164,$B15,'Reservatórios por endereço'!$E$3:$E$164,"Central")</f>
        <v>0</v>
      </c>
      <c r="T15" s="29">
        <f t="shared" si="6"/>
        <v>0</v>
      </c>
      <c r="U15" s="28">
        <f>SUMIFS('Reservatórios por endereço'!Y$3:Y$164,'Reservatórios por endereço'!$A$3:$A$164,$B15,'Reservatórios por endereço'!$E$3:$E$164,"Central")</f>
        <v>0</v>
      </c>
      <c r="V15" s="29">
        <f t="shared" si="7"/>
        <v>0</v>
      </c>
      <c r="W15" s="28">
        <f>SUMIFS('Reservatórios por endereço'!AA$3:AA$164,'Reservatórios por endereço'!$A$3:$A$164,$B15,'Reservatórios por endereço'!$E$3:$E$164,"Central")</f>
        <v>0</v>
      </c>
      <c r="X15" s="29">
        <f t="shared" si="8"/>
        <v>0</v>
      </c>
      <c r="Y15" s="28">
        <f>SUMIFS('Reservatórios por endereço'!AC$3:AC$164,'Reservatórios por endereço'!$A$3:$A$164,$B15,'Reservatórios por endereço'!$E$3:$E$164,"Central")</f>
        <v>0</v>
      </c>
      <c r="Z15" s="29">
        <f t="shared" si="9"/>
        <v>0</v>
      </c>
      <c r="AA15" s="28">
        <f>SUMIFS('Reservatórios por endereço'!AE$3:AE$164,'Reservatórios por endereço'!$A$3:$A$164,$B15,'Reservatórios por endereço'!$E$3:$E$164,"Central")</f>
        <v>0</v>
      </c>
      <c r="AB15" s="29">
        <f t="shared" si="10"/>
        <v>0</v>
      </c>
      <c r="AC15" s="28">
        <f>SUMIFS('Reservatórios por endereço'!AG$3:AG$164,'Reservatórios por endereço'!$A$3:$A$164,$B15,'Reservatórios por endereço'!$E$3:$E$164,"Central")</f>
        <v>0</v>
      </c>
      <c r="AD15" s="29">
        <f t="shared" si="11"/>
        <v>0</v>
      </c>
      <c r="AE15" s="28">
        <f>SUMIFS('Reservatórios por endereço'!AI$3:AI$164,'Reservatórios por endereço'!$A$3:$A$164,$B15,'Reservatórios por endereço'!$E$3:$E$164,"Central")</f>
        <v>0</v>
      </c>
      <c r="AF15" s="29">
        <f t="shared" si="12"/>
        <v>0</v>
      </c>
      <c r="AG15" s="28">
        <f>SUMIFS('Reservatórios por endereço'!AK$3:AK$164,'Reservatórios por endereço'!$A$3:$A$164,$B15,'Reservatórios por endereço'!$E$3:$E$164,"Central")</f>
        <v>0</v>
      </c>
      <c r="AH15" s="29">
        <f t="shared" si="13"/>
        <v>0</v>
      </c>
      <c r="AI15" s="28">
        <f>SUMIFS('Reservatórios por endereço'!AM$3:AM$164,'Reservatórios por endereço'!$A$3:$A$164,$B15,'Reservatórios por endereço'!$E$3:$E$164,"Central")</f>
        <v>0</v>
      </c>
      <c r="AJ15" s="29">
        <f t="shared" si="14"/>
        <v>0</v>
      </c>
      <c r="AK15" s="28">
        <f>SUMIFS('Reservatórios por endereço'!AO$3:AO$164,'Reservatórios por endereço'!$A$3:$A$164,$B15,'Reservatórios por endereço'!$E$3:$E$164,"Central")</f>
        <v>0</v>
      </c>
      <c r="AL15" s="29">
        <f t="shared" si="15"/>
        <v>0</v>
      </c>
      <c r="AM15" s="28">
        <f t="shared" si="16"/>
        <v>0</v>
      </c>
      <c r="AN15" s="28">
        <f t="shared" si="17"/>
        <v>0</v>
      </c>
    </row>
    <row r="16" spans="1:40">
      <c r="A16" s="34">
        <f t="shared" si="18"/>
        <v>12</v>
      </c>
      <c r="B16" s="27" t="s">
        <v>1360</v>
      </c>
      <c r="C16" s="28">
        <f>SUMIFS('Reservatórios por endereço'!G$3:G$164,'Reservatórios por endereço'!$A$3:$A$164,$B16,'Reservatórios por endereço'!$E$3:$E$164,"Central")</f>
        <v>0</v>
      </c>
      <c r="D16" s="29">
        <f t="shared" si="0"/>
        <v>0</v>
      </c>
      <c r="E16" s="28">
        <f>SUMIFS('Reservatórios por endereço'!I$3:I$164,'Reservatórios por endereço'!$A$3:$A$164,$B16,'Reservatórios por endereço'!$E$3:$E$164,"Central")</f>
        <v>0</v>
      </c>
      <c r="F16" s="29">
        <f t="shared" si="0"/>
        <v>0</v>
      </c>
      <c r="G16" s="28">
        <f>SUMIFS('Reservatórios por endereço'!K$3:K$164,'Reservatórios por endereço'!$A$3:$A$164,$B16,'Reservatórios por endereço'!$E$3:$E$164,"Central")</f>
        <v>0</v>
      </c>
      <c r="H16" s="29">
        <f t="shared" si="1"/>
        <v>0</v>
      </c>
      <c r="I16" s="28">
        <f>SUMIFS('Reservatórios por endereço'!M$3:M$164,'Reservatórios por endereço'!$A$3:$A$164,$B16,'Reservatórios por endereço'!$E$3:$E$164,"Central")</f>
        <v>0</v>
      </c>
      <c r="J16" s="29">
        <f t="shared" si="2"/>
        <v>0</v>
      </c>
      <c r="K16" s="28">
        <f>SUMIFS('Reservatórios por endereço'!O$3:O$164,'Reservatórios por endereço'!$A$3:$A$164,$B16,'Reservatórios por endereço'!$E$3:$E$164,"Central")</f>
        <v>0</v>
      </c>
      <c r="L16" s="29">
        <f t="shared" si="2"/>
        <v>0</v>
      </c>
      <c r="M16" s="28">
        <f>SUMIFS('Reservatórios por endereço'!Q$3:Q$164,'Reservatórios por endereço'!$A$3:$A$164,$B16,'Reservatórios por endereço'!$E$3:$E$164,"Central")</f>
        <v>0</v>
      </c>
      <c r="N16" s="29">
        <f t="shared" si="3"/>
        <v>0</v>
      </c>
      <c r="O16" s="28">
        <f>SUMIFS('Reservatórios por endereço'!S$3:S$164,'Reservatórios por endereço'!$A$3:$A$164,$B16,'Reservatórios por endereço'!$E$3:$E$164,"Central")</f>
        <v>0</v>
      </c>
      <c r="P16" s="29">
        <f t="shared" si="4"/>
        <v>0</v>
      </c>
      <c r="Q16" s="28">
        <f>SUMIFS('Reservatórios por endereço'!U$3:U$164,'Reservatórios por endereço'!$A$3:$A$164,$B16,'Reservatórios por endereço'!$E$3:$E$164,"Central")</f>
        <v>0</v>
      </c>
      <c r="R16" s="29">
        <f t="shared" si="5"/>
        <v>0</v>
      </c>
      <c r="S16" s="28">
        <f>SUMIFS('Reservatórios por endereço'!W$3:W$164,'Reservatórios por endereço'!$A$3:$A$164,$B16,'Reservatórios por endereço'!$E$3:$E$164,"Central")</f>
        <v>0</v>
      </c>
      <c r="T16" s="29">
        <f t="shared" si="6"/>
        <v>0</v>
      </c>
      <c r="U16" s="28">
        <f>SUMIFS('Reservatórios por endereço'!Y$3:Y$164,'Reservatórios por endereço'!$A$3:$A$164,$B16,'Reservatórios por endereço'!$E$3:$E$164,"Central")</f>
        <v>0</v>
      </c>
      <c r="V16" s="29">
        <f t="shared" si="7"/>
        <v>0</v>
      </c>
      <c r="W16" s="28">
        <f>SUMIFS('Reservatórios por endereço'!AA$3:AA$164,'Reservatórios por endereço'!$A$3:$A$164,$B16,'Reservatórios por endereço'!$E$3:$E$164,"Central")</f>
        <v>0</v>
      </c>
      <c r="X16" s="29">
        <f t="shared" si="8"/>
        <v>0</v>
      </c>
      <c r="Y16" s="28">
        <f>SUMIFS('Reservatórios por endereço'!AC$3:AC$164,'Reservatórios por endereço'!$A$3:$A$164,$B16,'Reservatórios por endereço'!$E$3:$E$164,"Central")</f>
        <v>0</v>
      </c>
      <c r="Z16" s="29">
        <f t="shared" si="9"/>
        <v>0</v>
      </c>
      <c r="AA16" s="28">
        <f>SUMIFS('Reservatórios por endereço'!AE$3:AE$164,'Reservatórios por endereço'!$A$3:$A$164,$B16,'Reservatórios por endereço'!$E$3:$E$164,"Central")</f>
        <v>0</v>
      </c>
      <c r="AB16" s="29">
        <f t="shared" si="10"/>
        <v>0</v>
      </c>
      <c r="AC16" s="28">
        <f>SUMIFS('Reservatórios por endereço'!AG$3:AG$164,'Reservatórios por endereço'!$A$3:$A$164,$B16,'Reservatórios por endereço'!$E$3:$E$164,"Central")</f>
        <v>0</v>
      </c>
      <c r="AD16" s="29">
        <f t="shared" si="11"/>
        <v>0</v>
      </c>
      <c r="AE16" s="28">
        <f>SUMIFS('Reservatórios por endereço'!AI$3:AI$164,'Reservatórios por endereço'!$A$3:$A$164,$B16,'Reservatórios por endereço'!$E$3:$E$164,"Central")</f>
        <v>0</v>
      </c>
      <c r="AF16" s="29">
        <f t="shared" si="12"/>
        <v>0</v>
      </c>
      <c r="AG16" s="28">
        <f>SUMIFS('Reservatórios por endereço'!AK$3:AK$164,'Reservatórios por endereço'!$A$3:$A$164,$B16,'Reservatórios por endereço'!$E$3:$E$164,"Central")</f>
        <v>0</v>
      </c>
      <c r="AH16" s="29">
        <f t="shared" si="13"/>
        <v>0</v>
      </c>
      <c r="AI16" s="28">
        <f>SUMIFS('Reservatórios por endereço'!AM$3:AM$164,'Reservatórios por endereço'!$A$3:$A$164,$B16,'Reservatórios por endereço'!$E$3:$E$164,"Central")</f>
        <v>0</v>
      </c>
      <c r="AJ16" s="29">
        <f t="shared" si="14"/>
        <v>0</v>
      </c>
      <c r="AK16" s="28">
        <f>SUMIFS('Reservatórios por endereço'!AO$3:AO$164,'Reservatórios por endereço'!$A$3:$A$164,$B16,'Reservatórios por endereço'!$E$3:$E$164,"Central")</f>
        <v>0</v>
      </c>
      <c r="AL16" s="29">
        <f t="shared" si="15"/>
        <v>0</v>
      </c>
      <c r="AM16" s="28">
        <f t="shared" si="16"/>
        <v>0</v>
      </c>
      <c r="AN16" s="28">
        <f t="shared" si="17"/>
        <v>0</v>
      </c>
    </row>
    <row r="17" spans="1:40">
      <c r="A17" s="34">
        <f t="shared" si="18"/>
        <v>13</v>
      </c>
      <c r="B17" s="27" t="s">
        <v>1395</v>
      </c>
      <c r="C17" s="28">
        <f>SUMIFS('Reservatórios por endereço'!G$3:G$164,'Reservatórios por endereço'!$A$3:$A$164,$B17,'Reservatórios por endereço'!$E$3:$E$164,"Central")</f>
        <v>0</v>
      </c>
      <c r="D17" s="29">
        <f t="shared" si="0"/>
        <v>0</v>
      </c>
      <c r="E17" s="28">
        <f>SUMIFS('Reservatórios por endereço'!I$3:I$164,'Reservatórios por endereço'!$A$3:$A$164,$B17,'Reservatórios por endereço'!$E$3:$E$164,"Central")</f>
        <v>0</v>
      </c>
      <c r="F17" s="29">
        <f t="shared" si="0"/>
        <v>0</v>
      </c>
      <c r="G17" s="28">
        <f>SUMIFS('Reservatórios por endereço'!K$3:K$164,'Reservatórios por endereço'!$A$3:$A$164,$B17,'Reservatórios por endereço'!$E$3:$E$164,"Central")</f>
        <v>0</v>
      </c>
      <c r="H17" s="29">
        <f t="shared" si="1"/>
        <v>0</v>
      </c>
      <c r="I17" s="28">
        <f>SUMIFS('Reservatórios por endereço'!M$3:M$164,'Reservatórios por endereço'!$A$3:$A$164,$B17,'Reservatórios por endereço'!$E$3:$E$164,"Central")</f>
        <v>0</v>
      </c>
      <c r="J17" s="29">
        <f t="shared" si="2"/>
        <v>0</v>
      </c>
      <c r="K17" s="28">
        <f>SUMIFS('Reservatórios por endereço'!O$3:O$164,'Reservatórios por endereço'!$A$3:$A$164,$B17,'Reservatórios por endereço'!$E$3:$E$164,"Central")</f>
        <v>0</v>
      </c>
      <c r="L17" s="29">
        <f t="shared" si="2"/>
        <v>0</v>
      </c>
      <c r="M17" s="28">
        <f>SUMIFS('Reservatórios por endereço'!Q$3:Q$164,'Reservatórios por endereço'!$A$3:$A$164,$B17,'Reservatórios por endereço'!$E$3:$E$164,"Central")</f>
        <v>0</v>
      </c>
      <c r="N17" s="29">
        <f t="shared" si="3"/>
        <v>0</v>
      </c>
      <c r="O17" s="28">
        <f>SUMIFS('Reservatórios por endereço'!S$3:S$164,'Reservatórios por endereço'!$A$3:$A$164,$B17,'Reservatórios por endereço'!$E$3:$E$164,"Central")</f>
        <v>0</v>
      </c>
      <c r="P17" s="29">
        <f t="shared" si="4"/>
        <v>0</v>
      </c>
      <c r="Q17" s="28">
        <f>SUMIFS('Reservatórios por endereço'!U$3:U$164,'Reservatórios por endereço'!$A$3:$A$164,$B17,'Reservatórios por endereço'!$E$3:$E$164,"Central")</f>
        <v>0</v>
      </c>
      <c r="R17" s="29">
        <f t="shared" si="5"/>
        <v>0</v>
      </c>
      <c r="S17" s="28">
        <f>SUMIFS('Reservatórios por endereço'!W$3:W$164,'Reservatórios por endereço'!$A$3:$A$164,$B17,'Reservatórios por endereço'!$E$3:$E$164,"Central")</f>
        <v>0</v>
      </c>
      <c r="T17" s="29">
        <f t="shared" si="6"/>
        <v>0</v>
      </c>
      <c r="U17" s="28">
        <f>SUMIFS('Reservatórios por endereço'!Y$3:Y$164,'Reservatórios por endereço'!$A$3:$A$164,$B17,'Reservatórios por endereço'!$E$3:$E$164,"Central")</f>
        <v>0</v>
      </c>
      <c r="V17" s="29">
        <f t="shared" si="7"/>
        <v>0</v>
      </c>
      <c r="W17" s="28">
        <f>SUMIFS('Reservatórios por endereço'!AA$3:AA$164,'Reservatórios por endereço'!$A$3:$A$164,$B17,'Reservatórios por endereço'!$E$3:$E$164,"Central")</f>
        <v>0</v>
      </c>
      <c r="X17" s="29">
        <f t="shared" si="8"/>
        <v>0</v>
      </c>
      <c r="Y17" s="28">
        <f>SUMIFS('Reservatórios por endereço'!AC$3:AC$164,'Reservatórios por endereço'!$A$3:$A$164,$B17,'Reservatórios por endereço'!$E$3:$E$164,"Central")</f>
        <v>0</v>
      </c>
      <c r="Z17" s="29">
        <f t="shared" si="9"/>
        <v>0</v>
      </c>
      <c r="AA17" s="28">
        <f>SUMIFS('Reservatórios por endereço'!AE$3:AE$164,'Reservatórios por endereço'!$A$3:$A$164,$B17,'Reservatórios por endereço'!$E$3:$E$164,"Central")</f>
        <v>0</v>
      </c>
      <c r="AB17" s="29">
        <f t="shared" si="10"/>
        <v>0</v>
      </c>
      <c r="AC17" s="28">
        <f>SUMIFS('Reservatórios por endereço'!AG$3:AG$164,'Reservatórios por endereço'!$A$3:$A$164,$B17,'Reservatórios por endereço'!$E$3:$E$164,"Central")</f>
        <v>0</v>
      </c>
      <c r="AD17" s="29">
        <f t="shared" si="11"/>
        <v>0</v>
      </c>
      <c r="AE17" s="28">
        <f>SUMIFS('Reservatórios por endereço'!AI$3:AI$164,'Reservatórios por endereço'!$A$3:$A$164,$B17,'Reservatórios por endereço'!$E$3:$E$164,"Central")</f>
        <v>0</v>
      </c>
      <c r="AF17" s="29">
        <f t="shared" si="12"/>
        <v>0</v>
      </c>
      <c r="AG17" s="28">
        <f>SUMIFS('Reservatórios por endereço'!AK$3:AK$164,'Reservatórios por endereço'!$A$3:$A$164,$B17,'Reservatórios por endereço'!$E$3:$E$164,"Central")</f>
        <v>0</v>
      </c>
      <c r="AH17" s="29">
        <f t="shared" si="13"/>
        <v>0</v>
      </c>
      <c r="AI17" s="28">
        <f>SUMIFS('Reservatórios por endereço'!AM$3:AM$164,'Reservatórios por endereço'!$A$3:$A$164,$B17,'Reservatórios por endereço'!$E$3:$E$164,"Central")</f>
        <v>0</v>
      </c>
      <c r="AJ17" s="29">
        <f t="shared" si="14"/>
        <v>0</v>
      </c>
      <c r="AK17" s="28">
        <f>SUMIFS('Reservatórios por endereço'!AO$3:AO$164,'Reservatórios por endereço'!$A$3:$A$164,$B17,'Reservatórios por endereço'!$E$3:$E$164,"Central")</f>
        <v>0</v>
      </c>
      <c r="AL17" s="29">
        <f t="shared" si="15"/>
        <v>0</v>
      </c>
      <c r="AM17" s="28">
        <f t="shared" si="16"/>
        <v>0</v>
      </c>
      <c r="AN17" s="28">
        <f t="shared" si="17"/>
        <v>0</v>
      </c>
    </row>
    <row r="18" spans="1:40">
      <c r="A18" s="34">
        <f t="shared" si="18"/>
        <v>14</v>
      </c>
      <c r="B18" s="27" t="s">
        <v>408</v>
      </c>
      <c r="C18" s="28">
        <f>SUMIFS('Reservatórios por endereço'!G$3:G$164,'Reservatórios por endereço'!$A$3:$A$164,$B18,'Reservatórios por endereço'!$E$3:$E$164,"Central")</f>
        <v>0</v>
      </c>
      <c r="D18" s="29">
        <f t="shared" si="0"/>
        <v>0</v>
      </c>
      <c r="E18" s="28">
        <f>SUMIFS('Reservatórios por endereço'!I$3:I$164,'Reservatórios por endereço'!$A$3:$A$164,$B18,'Reservatórios por endereço'!$E$3:$E$164,"Central")</f>
        <v>0</v>
      </c>
      <c r="F18" s="29">
        <f t="shared" si="0"/>
        <v>0</v>
      </c>
      <c r="G18" s="28">
        <f>SUMIFS('Reservatórios por endereço'!K$3:K$164,'Reservatórios por endereço'!$A$3:$A$164,$B18,'Reservatórios por endereço'!$E$3:$E$164,"Central")</f>
        <v>0</v>
      </c>
      <c r="H18" s="29">
        <f t="shared" si="1"/>
        <v>0</v>
      </c>
      <c r="I18" s="28">
        <f>SUMIFS('Reservatórios por endereço'!M$3:M$164,'Reservatórios por endereço'!$A$3:$A$164,$B18,'Reservatórios por endereço'!$E$3:$E$164,"Central")</f>
        <v>0</v>
      </c>
      <c r="J18" s="29">
        <f t="shared" si="2"/>
        <v>0</v>
      </c>
      <c r="K18" s="28">
        <f>SUMIFS('Reservatórios por endereço'!O$3:O$164,'Reservatórios por endereço'!$A$3:$A$164,$B18,'Reservatórios por endereço'!$E$3:$E$164,"Central")</f>
        <v>0</v>
      </c>
      <c r="L18" s="29">
        <f t="shared" si="2"/>
        <v>0</v>
      </c>
      <c r="M18" s="28">
        <f>SUMIFS('Reservatórios por endereço'!Q$3:Q$164,'Reservatórios por endereço'!$A$3:$A$164,$B18,'Reservatórios por endereço'!$E$3:$E$164,"Central")</f>
        <v>0</v>
      </c>
      <c r="N18" s="29">
        <f t="shared" si="3"/>
        <v>0</v>
      </c>
      <c r="O18" s="28">
        <f>SUMIFS('Reservatórios por endereço'!S$3:S$164,'Reservatórios por endereço'!$A$3:$A$164,$B18,'Reservatórios por endereço'!$E$3:$E$164,"Central")</f>
        <v>0</v>
      </c>
      <c r="P18" s="29">
        <f t="shared" si="4"/>
        <v>0</v>
      </c>
      <c r="Q18" s="28">
        <f>SUMIFS('Reservatórios por endereço'!U$3:U$164,'Reservatórios por endereço'!$A$3:$A$164,$B18,'Reservatórios por endereço'!$E$3:$E$164,"Central")</f>
        <v>0</v>
      </c>
      <c r="R18" s="29">
        <f t="shared" si="5"/>
        <v>0</v>
      </c>
      <c r="S18" s="28">
        <f>SUMIFS('Reservatórios por endereço'!W$3:W$164,'Reservatórios por endereço'!$A$3:$A$164,$B18,'Reservatórios por endereço'!$E$3:$E$164,"Central")</f>
        <v>0</v>
      </c>
      <c r="T18" s="29">
        <f t="shared" si="6"/>
        <v>0</v>
      </c>
      <c r="U18" s="28">
        <f>SUMIFS('Reservatórios por endereço'!Y$3:Y$164,'Reservatórios por endereço'!$A$3:$A$164,$B18,'Reservatórios por endereço'!$E$3:$E$164,"Central")</f>
        <v>0</v>
      </c>
      <c r="V18" s="29">
        <f t="shared" si="7"/>
        <v>0</v>
      </c>
      <c r="W18" s="28">
        <f>SUMIFS('Reservatórios por endereço'!AA$3:AA$164,'Reservatórios por endereço'!$A$3:$A$164,$B18,'Reservatórios por endereço'!$E$3:$E$164,"Central")</f>
        <v>0</v>
      </c>
      <c r="X18" s="29">
        <f t="shared" si="8"/>
        <v>0</v>
      </c>
      <c r="Y18" s="28">
        <f>SUMIFS('Reservatórios por endereço'!AC$3:AC$164,'Reservatórios por endereço'!$A$3:$A$164,$B18,'Reservatórios por endereço'!$E$3:$E$164,"Central")</f>
        <v>0</v>
      </c>
      <c r="Z18" s="29">
        <f t="shared" si="9"/>
        <v>0</v>
      </c>
      <c r="AA18" s="28">
        <f>SUMIFS('Reservatórios por endereço'!AE$3:AE$164,'Reservatórios por endereço'!$A$3:$A$164,$B18,'Reservatórios por endereço'!$E$3:$E$164,"Central")</f>
        <v>0</v>
      </c>
      <c r="AB18" s="29">
        <f t="shared" si="10"/>
        <v>0</v>
      </c>
      <c r="AC18" s="28">
        <f>SUMIFS('Reservatórios por endereço'!AG$3:AG$164,'Reservatórios por endereço'!$A$3:$A$164,$B18,'Reservatórios por endereço'!$E$3:$E$164,"Central")</f>
        <v>0</v>
      </c>
      <c r="AD18" s="29">
        <f t="shared" si="11"/>
        <v>0</v>
      </c>
      <c r="AE18" s="28">
        <f>SUMIFS('Reservatórios por endereço'!AI$3:AI$164,'Reservatórios por endereço'!$A$3:$A$164,$B18,'Reservatórios por endereço'!$E$3:$E$164,"Central")</f>
        <v>0</v>
      </c>
      <c r="AF18" s="29">
        <f t="shared" si="12"/>
        <v>0</v>
      </c>
      <c r="AG18" s="28">
        <f>SUMIFS('Reservatórios por endereço'!AK$3:AK$164,'Reservatórios por endereço'!$A$3:$A$164,$B18,'Reservatórios por endereço'!$E$3:$E$164,"Central")</f>
        <v>0</v>
      </c>
      <c r="AH18" s="29">
        <f t="shared" si="13"/>
        <v>0</v>
      </c>
      <c r="AI18" s="28">
        <f>SUMIFS('Reservatórios por endereço'!AM$3:AM$164,'Reservatórios por endereço'!$A$3:$A$164,$B18,'Reservatórios por endereço'!$E$3:$E$164,"Central")</f>
        <v>0</v>
      </c>
      <c r="AJ18" s="29">
        <f t="shared" si="14"/>
        <v>0</v>
      </c>
      <c r="AK18" s="28">
        <f>SUMIFS('Reservatórios por endereço'!AO$3:AO$164,'Reservatórios por endereço'!$A$3:$A$164,$B18,'Reservatórios por endereço'!$E$3:$E$164,"Central")</f>
        <v>0</v>
      </c>
      <c r="AL18" s="29">
        <f t="shared" si="15"/>
        <v>0</v>
      </c>
      <c r="AM18" s="28">
        <f t="shared" si="16"/>
        <v>0</v>
      </c>
      <c r="AN18" s="28">
        <f t="shared" si="17"/>
        <v>0</v>
      </c>
    </row>
    <row r="19" spans="1:40">
      <c r="A19" s="35" t="s">
        <v>1441</v>
      </c>
      <c r="B19" s="30"/>
      <c r="C19" s="31">
        <f t="shared" ref="C19:AL19" si="19">SUM(C$5:C$18)</f>
        <v>0</v>
      </c>
      <c r="D19" s="32">
        <f t="shared" si="19"/>
        <v>0</v>
      </c>
      <c r="E19" s="31">
        <f t="shared" si="19"/>
        <v>0</v>
      </c>
      <c r="F19" s="32">
        <f t="shared" si="19"/>
        <v>0</v>
      </c>
      <c r="G19" s="31">
        <f t="shared" si="19"/>
        <v>0</v>
      </c>
      <c r="H19" s="32">
        <f t="shared" si="19"/>
        <v>0</v>
      </c>
      <c r="I19" s="31">
        <f t="shared" si="19"/>
        <v>0</v>
      </c>
      <c r="J19" s="32">
        <f t="shared" si="19"/>
        <v>0</v>
      </c>
      <c r="K19" s="31">
        <f t="shared" si="19"/>
        <v>0</v>
      </c>
      <c r="L19" s="32">
        <f t="shared" si="19"/>
        <v>0</v>
      </c>
      <c r="M19" s="31">
        <f t="shared" si="19"/>
        <v>0</v>
      </c>
      <c r="N19" s="32">
        <f t="shared" si="19"/>
        <v>0</v>
      </c>
      <c r="O19" s="31">
        <f t="shared" si="19"/>
        <v>0</v>
      </c>
      <c r="P19" s="32">
        <f t="shared" si="19"/>
        <v>0</v>
      </c>
      <c r="Q19" s="31">
        <f t="shared" si="19"/>
        <v>0</v>
      </c>
      <c r="R19" s="32">
        <f t="shared" si="19"/>
        <v>0</v>
      </c>
      <c r="S19" s="31">
        <f t="shared" si="19"/>
        <v>0</v>
      </c>
      <c r="T19" s="32">
        <f t="shared" si="19"/>
        <v>0</v>
      </c>
      <c r="U19" s="31">
        <f t="shared" si="19"/>
        <v>0</v>
      </c>
      <c r="V19" s="32">
        <f t="shared" si="19"/>
        <v>0</v>
      </c>
      <c r="W19" s="31">
        <f t="shared" si="19"/>
        <v>0</v>
      </c>
      <c r="X19" s="32">
        <f t="shared" si="19"/>
        <v>0</v>
      </c>
      <c r="Y19" s="31">
        <f t="shared" si="19"/>
        <v>0</v>
      </c>
      <c r="Z19" s="32">
        <f t="shared" si="19"/>
        <v>0</v>
      </c>
      <c r="AA19" s="31">
        <f t="shared" si="19"/>
        <v>0</v>
      </c>
      <c r="AB19" s="32">
        <f t="shared" si="19"/>
        <v>0</v>
      </c>
      <c r="AC19" s="31">
        <f t="shared" si="19"/>
        <v>0</v>
      </c>
      <c r="AD19" s="32">
        <f t="shared" si="19"/>
        <v>0</v>
      </c>
      <c r="AE19" s="31">
        <f t="shared" si="19"/>
        <v>0</v>
      </c>
      <c r="AF19" s="32">
        <f t="shared" si="19"/>
        <v>0</v>
      </c>
      <c r="AG19" s="31">
        <f t="shared" si="19"/>
        <v>0</v>
      </c>
      <c r="AH19" s="32">
        <f t="shared" si="19"/>
        <v>0</v>
      </c>
      <c r="AI19" s="31">
        <f t="shared" si="19"/>
        <v>0</v>
      </c>
      <c r="AJ19" s="32">
        <f t="shared" si="19"/>
        <v>0</v>
      </c>
      <c r="AK19" s="31">
        <f t="shared" si="19"/>
        <v>0</v>
      </c>
      <c r="AL19" s="32">
        <f t="shared" si="19"/>
        <v>0</v>
      </c>
      <c r="AM19" s="31">
        <f>SUM(AM5:AM18)</f>
        <v>0</v>
      </c>
      <c r="AN19" s="31">
        <f>SUM(AN5:AN18)</f>
        <v>0</v>
      </c>
    </row>
  </sheetData>
  <sheetProtection sheet="1" objects="1" scenarios="1"/>
  <mergeCells count="41">
    <mergeCell ref="M3:N3"/>
    <mergeCell ref="O3:P3"/>
    <mergeCell ref="Q3:R3"/>
    <mergeCell ref="S3:T3"/>
    <mergeCell ref="C3:D3"/>
    <mergeCell ref="E3:F3"/>
    <mergeCell ref="G3:H3"/>
    <mergeCell ref="I3:J3"/>
    <mergeCell ref="K3:L3"/>
    <mergeCell ref="U2:V2"/>
    <mergeCell ref="AM2:AM4"/>
    <mergeCell ref="AN2:AN4"/>
    <mergeCell ref="AK3:AL3"/>
    <mergeCell ref="W2:X2"/>
    <mergeCell ref="Y2:Z2"/>
    <mergeCell ref="AA2:AB2"/>
    <mergeCell ref="AC2:AD2"/>
    <mergeCell ref="AE3:AF3"/>
    <mergeCell ref="AE2:AF2"/>
    <mergeCell ref="AC3:AD3"/>
    <mergeCell ref="AG3:AH3"/>
    <mergeCell ref="AI3:AJ3"/>
    <mergeCell ref="AG2:AH2"/>
    <mergeCell ref="AI2:AJ2"/>
    <mergeCell ref="AK2:AL2"/>
    <mergeCell ref="A1:AN1"/>
    <mergeCell ref="U3:V3"/>
    <mergeCell ref="W3:X3"/>
    <mergeCell ref="Y3:Z3"/>
    <mergeCell ref="AA3:AB3"/>
    <mergeCell ref="A2:A4"/>
    <mergeCell ref="B2:B4"/>
    <mergeCell ref="C2:D2"/>
    <mergeCell ref="E2:F2"/>
    <mergeCell ref="G2:H2"/>
    <mergeCell ref="I2:J2"/>
    <mergeCell ref="K2:L2"/>
    <mergeCell ref="M2:N2"/>
    <mergeCell ref="O2:P2"/>
    <mergeCell ref="Q2:R2"/>
    <mergeCell ref="S2:T2"/>
  </mergeCells>
  <conditionalFormatting sqref="C19 E19 G19 I19 K19 M19 O19 Q19 S19 U19 W19 Y19 AA19 AC19 AE19 AG19 AI19 AK19">
    <cfRule type="cellIs" dxfId="4" priority="1" operator="equal">
      <formula>0</formula>
    </cfRule>
  </conditionalFormatting>
  <pageMargins left="0.511811024" right="0.511811024" top="0.78740157499999996" bottom="0.78740157499999996" header="0.31496062000000002" footer="0.31496062000000002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N18"/>
  <sheetViews>
    <sheetView workbookViewId="0">
      <selection sqref="A1:AN1"/>
    </sheetView>
  </sheetViews>
  <sheetFormatPr defaultColWidth="0" defaultRowHeight="11.25" zeroHeight="1"/>
  <cols>
    <col min="1" max="1" width="3.75" style="33" bestFit="1" customWidth="1"/>
    <col min="2" max="2" width="11.25" style="24" customWidth="1"/>
    <col min="3" max="37" width="5.5" style="33" customWidth="1"/>
    <col min="38" max="38" width="5.5" style="24" customWidth="1"/>
    <col min="39" max="40" width="12.125" style="24" customWidth="1"/>
    <col min="41" max="16384" width="9" style="24" hidden="1"/>
  </cols>
  <sheetData>
    <row r="1" spans="1:40" ht="14.25" customHeight="1">
      <c r="A1" s="43" t="s">
        <v>1442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  <c r="AD1" s="43"/>
      <c r="AE1" s="43"/>
      <c r="AF1" s="43"/>
      <c r="AG1" s="43"/>
      <c r="AH1" s="43"/>
      <c r="AI1" s="43"/>
      <c r="AJ1" s="43"/>
      <c r="AK1" s="43"/>
      <c r="AL1" s="43"/>
      <c r="AM1" s="43"/>
      <c r="AN1" s="43"/>
    </row>
    <row r="2" spans="1:40">
      <c r="A2" s="45" t="s">
        <v>1402</v>
      </c>
      <c r="B2" s="45" t="s">
        <v>1403</v>
      </c>
      <c r="C2" s="45" t="s">
        <v>1404</v>
      </c>
      <c r="D2" s="45"/>
      <c r="E2" s="45" t="s">
        <v>1405</v>
      </c>
      <c r="F2" s="45"/>
      <c r="G2" s="45" t="s">
        <v>1406</v>
      </c>
      <c r="H2" s="45"/>
      <c r="I2" s="45" t="s">
        <v>1407</v>
      </c>
      <c r="J2" s="45"/>
      <c r="K2" s="45" t="s">
        <v>1408</v>
      </c>
      <c r="L2" s="45"/>
      <c r="M2" s="45" t="s">
        <v>1409</v>
      </c>
      <c r="N2" s="45"/>
      <c r="O2" s="45" t="s">
        <v>1410</v>
      </c>
      <c r="P2" s="45"/>
      <c r="Q2" s="45" t="s">
        <v>1411</v>
      </c>
      <c r="R2" s="45"/>
      <c r="S2" s="45" t="s">
        <v>1412</v>
      </c>
      <c r="T2" s="45"/>
      <c r="U2" s="45" t="s">
        <v>1413</v>
      </c>
      <c r="V2" s="45"/>
      <c r="W2" s="45" t="s">
        <v>1414</v>
      </c>
      <c r="X2" s="45"/>
      <c r="Y2" s="45" t="s">
        <v>1415</v>
      </c>
      <c r="Z2" s="45"/>
      <c r="AA2" s="45" t="s">
        <v>1416</v>
      </c>
      <c r="AB2" s="45"/>
      <c r="AC2" s="45" t="s">
        <v>1417</v>
      </c>
      <c r="AD2" s="45"/>
      <c r="AE2" s="45" t="s">
        <v>1418</v>
      </c>
      <c r="AF2" s="45"/>
      <c r="AG2" s="45" t="s">
        <v>1419</v>
      </c>
      <c r="AH2" s="45"/>
      <c r="AI2" s="45" t="s">
        <v>1420</v>
      </c>
      <c r="AJ2" s="45"/>
      <c r="AK2" s="45" t="s">
        <v>1421</v>
      </c>
      <c r="AL2" s="45"/>
      <c r="AM2" s="46" t="s">
        <v>1422</v>
      </c>
      <c r="AN2" s="46" t="s">
        <v>1423</v>
      </c>
    </row>
    <row r="3" spans="1:40" ht="22.5" customHeight="1">
      <c r="A3" s="45"/>
      <c r="B3" s="45"/>
      <c r="C3" s="44" t="s">
        <v>0</v>
      </c>
      <c r="D3" s="44"/>
      <c r="E3" s="44" t="s">
        <v>1424</v>
      </c>
      <c r="F3" s="44"/>
      <c r="G3" s="44" t="s">
        <v>1425</v>
      </c>
      <c r="H3" s="44"/>
      <c r="I3" s="44" t="s">
        <v>1426</v>
      </c>
      <c r="J3" s="44"/>
      <c r="K3" s="44" t="s">
        <v>1427</v>
      </c>
      <c r="L3" s="44"/>
      <c r="M3" s="44" t="s">
        <v>1428</v>
      </c>
      <c r="N3" s="44"/>
      <c r="O3" s="44" t="s">
        <v>1429</v>
      </c>
      <c r="P3" s="44"/>
      <c r="Q3" s="44" t="s">
        <v>1430</v>
      </c>
      <c r="R3" s="44"/>
      <c r="S3" s="44" t="s">
        <v>1431</v>
      </c>
      <c r="T3" s="44"/>
      <c r="U3" s="44" t="s">
        <v>1432</v>
      </c>
      <c r="V3" s="44"/>
      <c r="W3" s="44" t="s">
        <v>1433</v>
      </c>
      <c r="X3" s="44"/>
      <c r="Y3" s="44" t="s">
        <v>1434</v>
      </c>
      <c r="Z3" s="44"/>
      <c r="AA3" s="44" t="s">
        <v>1435</v>
      </c>
      <c r="AB3" s="44"/>
      <c r="AC3" s="44" t="s">
        <v>1436</v>
      </c>
      <c r="AD3" s="44"/>
      <c r="AE3" s="44" t="s">
        <v>14</v>
      </c>
      <c r="AF3" s="44"/>
      <c r="AG3" s="44" t="s">
        <v>1437</v>
      </c>
      <c r="AH3" s="44"/>
      <c r="AI3" s="44" t="s">
        <v>1438</v>
      </c>
      <c r="AJ3" s="44"/>
      <c r="AK3" s="44" t="s">
        <v>1439</v>
      </c>
      <c r="AL3" s="44"/>
      <c r="AM3" s="47"/>
      <c r="AN3" s="47"/>
    </row>
    <row r="4" spans="1:40" ht="55.5" customHeight="1">
      <c r="A4" s="45"/>
      <c r="B4" s="45"/>
      <c r="C4" s="25" t="s">
        <v>24</v>
      </c>
      <c r="D4" s="26" t="s">
        <v>1440</v>
      </c>
      <c r="E4" s="25" t="s">
        <v>24</v>
      </c>
      <c r="F4" s="26" t="s">
        <v>1440</v>
      </c>
      <c r="G4" s="25" t="s">
        <v>24</v>
      </c>
      <c r="H4" s="26" t="s">
        <v>1440</v>
      </c>
      <c r="I4" s="25" t="s">
        <v>24</v>
      </c>
      <c r="J4" s="26" t="s">
        <v>1440</v>
      </c>
      <c r="K4" s="25" t="s">
        <v>24</v>
      </c>
      <c r="L4" s="26" t="s">
        <v>1440</v>
      </c>
      <c r="M4" s="25" t="s">
        <v>24</v>
      </c>
      <c r="N4" s="26" t="s">
        <v>1440</v>
      </c>
      <c r="O4" s="25" t="s">
        <v>24</v>
      </c>
      <c r="P4" s="26" t="s">
        <v>1440</v>
      </c>
      <c r="Q4" s="25" t="s">
        <v>24</v>
      </c>
      <c r="R4" s="26" t="s">
        <v>1440</v>
      </c>
      <c r="S4" s="25" t="s">
        <v>24</v>
      </c>
      <c r="T4" s="26" t="s">
        <v>1440</v>
      </c>
      <c r="U4" s="25" t="s">
        <v>24</v>
      </c>
      <c r="V4" s="26" t="s">
        <v>1440</v>
      </c>
      <c r="W4" s="25" t="s">
        <v>24</v>
      </c>
      <c r="X4" s="26" t="s">
        <v>1440</v>
      </c>
      <c r="Y4" s="25" t="s">
        <v>24</v>
      </c>
      <c r="Z4" s="26" t="s">
        <v>1440</v>
      </c>
      <c r="AA4" s="25" t="s">
        <v>24</v>
      </c>
      <c r="AB4" s="26" t="s">
        <v>1440</v>
      </c>
      <c r="AC4" s="25" t="s">
        <v>24</v>
      </c>
      <c r="AD4" s="26" t="s">
        <v>1440</v>
      </c>
      <c r="AE4" s="25" t="s">
        <v>24</v>
      </c>
      <c r="AF4" s="26" t="s">
        <v>1440</v>
      </c>
      <c r="AG4" s="25" t="s">
        <v>24</v>
      </c>
      <c r="AH4" s="26" t="s">
        <v>1440</v>
      </c>
      <c r="AI4" s="25" t="s">
        <v>24</v>
      </c>
      <c r="AJ4" s="26" t="s">
        <v>1440</v>
      </c>
      <c r="AK4" s="25" t="s">
        <v>24</v>
      </c>
      <c r="AL4" s="26" t="s">
        <v>1440</v>
      </c>
      <c r="AM4" s="48"/>
      <c r="AN4" s="48"/>
    </row>
    <row r="5" spans="1:40">
      <c r="A5" s="34">
        <v>1</v>
      </c>
      <c r="B5" s="27" t="s">
        <v>27</v>
      </c>
      <c r="C5" s="28">
        <f>SUMIFS('Reservatórios por endereço'!G$3:G$164,'Reservatórios por endereço'!$A$3:$A$164,$B5,'Reservatórios por endereço'!$E$3:$E$164,"Oeste")</f>
        <v>0</v>
      </c>
      <c r="D5" s="29">
        <f>C5*2</f>
        <v>0</v>
      </c>
      <c r="E5" s="28">
        <f>SUMIFS('Reservatórios por endereço'!I$3:I$164,'Reservatórios por endereço'!$A$3:$A$164,$B5,'Reservatórios por endereço'!$E$3:$E$164,"Oeste")</f>
        <v>0</v>
      </c>
      <c r="F5" s="29">
        <f>E5*2</f>
        <v>0</v>
      </c>
      <c r="G5" s="28">
        <f>SUMIFS('Reservatórios por endereço'!K$3:K$164,'Reservatórios por endereço'!$A$3:$A$164,$B5,'Reservatórios por endereço'!$E$3:$E$164,"Oeste")</f>
        <v>0</v>
      </c>
      <c r="H5" s="29">
        <f>G5*2</f>
        <v>0</v>
      </c>
      <c r="I5" s="28">
        <f>SUMIFS('Reservatórios por endereço'!M$3:M$164,'Reservatórios por endereço'!$A$3:$A$164,$B5,'Reservatórios por endereço'!$E$3:$E$164,"Oeste")</f>
        <v>0</v>
      </c>
      <c r="J5" s="29">
        <f>I5*2</f>
        <v>0</v>
      </c>
      <c r="K5" s="28">
        <f>SUMIFS('Reservatórios por endereço'!O$3:O$164,'Reservatórios por endereço'!$A$3:$A$164,$B5,'Reservatórios por endereço'!$E$3:$E$164,"Oeste")</f>
        <v>0</v>
      </c>
      <c r="L5" s="29">
        <f>K5*2</f>
        <v>0</v>
      </c>
      <c r="M5" s="28">
        <f>SUMIFS('Reservatórios por endereço'!Q$3:Q$164,'Reservatórios por endereço'!$A$3:$A$164,$B5,'Reservatórios por endereço'!$E$3:$E$164,"Oeste")</f>
        <v>0</v>
      </c>
      <c r="N5" s="29">
        <f>M5*2</f>
        <v>0</v>
      </c>
      <c r="O5" s="28">
        <f>SUMIFS('Reservatórios por endereço'!S$3:S$164,'Reservatórios por endereço'!$A$3:$A$164,$B5,'Reservatórios por endereço'!$E$3:$E$164,"Oeste")</f>
        <v>0</v>
      </c>
      <c r="P5" s="29">
        <f>O5*2</f>
        <v>0</v>
      </c>
      <c r="Q5" s="28">
        <f>SUMIFS('Reservatórios por endereço'!U$3:U$164,'Reservatórios por endereço'!$A$3:$A$164,$B5,'Reservatórios por endereço'!$E$3:$E$164,"Oeste")</f>
        <v>0</v>
      </c>
      <c r="R5" s="29">
        <f>Q5*2</f>
        <v>0</v>
      </c>
      <c r="S5" s="28">
        <f>SUMIFS('Reservatórios por endereço'!W$3:W$164,'Reservatórios por endereço'!$A$3:$A$164,$B5,'Reservatórios por endereço'!$E$3:$E$164,"Oeste")</f>
        <v>0</v>
      </c>
      <c r="T5" s="29">
        <f>S5*2</f>
        <v>0</v>
      </c>
      <c r="U5" s="28">
        <f>SUMIFS('Reservatórios por endereço'!Y$3:Y$164,'Reservatórios por endereço'!$A$3:$A$164,$B5,'Reservatórios por endereço'!$E$3:$E$164,"Oeste")</f>
        <v>0</v>
      </c>
      <c r="V5" s="29">
        <f>U5*2</f>
        <v>0</v>
      </c>
      <c r="W5" s="28">
        <f>SUMIFS('Reservatórios por endereço'!AA$3:AA$164,'Reservatórios por endereço'!$A$3:$A$164,$B5,'Reservatórios por endereço'!$E$3:$E$164,"Oeste")</f>
        <v>0</v>
      </c>
      <c r="X5" s="29">
        <f>W5*2</f>
        <v>0</v>
      </c>
      <c r="Y5" s="28">
        <f>SUMIFS('Reservatórios por endereço'!AC$3:AC$164,'Reservatórios por endereço'!$A$3:$A$164,$B5,'Reservatórios por endereço'!$E$3:$E$164,"Oeste")</f>
        <v>0</v>
      </c>
      <c r="Z5" s="29">
        <f>Y5*2</f>
        <v>0</v>
      </c>
      <c r="AA5" s="28">
        <f>SUMIFS('Reservatórios por endereço'!AE$3:AE$164,'Reservatórios por endereço'!$A$3:$A$164,$B5,'Reservatórios por endereço'!$E$3:$E$164,"Oeste")</f>
        <v>1</v>
      </c>
      <c r="AB5" s="29">
        <f>AA5*2</f>
        <v>2</v>
      </c>
      <c r="AC5" s="28">
        <f>SUMIFS('Reservatórios por endereço'!AG$3:AG$164,'Reservatórios por endereço'!$A$3:$A$164,$B5,'Reservatórios por endereço'!$E$3:$E$164,"Oeste")</f>
        <v>0</v>
      </c>
      <c r="AD5" s="29">
        <f>AC5*2</f>
        <v>0</v>
      </c>
      <c r="AE5" s="28">
        <f>SUMIFS('Reservatórios por endereço'!AI$3:AI$164,'Reservatórios por endereço'!$A$3:$A$164,$B5,'Reservatórios por endereço'!$E$3:$E$164,"Oeste")</f>
        <v>0</v>
      </c>
      <c r="AF5" s="29">
        <f>AE5*2</f>
        <v>0</v>
      </c>
      <c r="AG5" s="28">
        <f>SUMIFS('Reservatórios por endereço'!AK$3:AK$164,'Reservatórios por endereço'!$A$3:$A$164,$B5,'Reservatórios por endereço'!$E$3:$E$164,"Oeste")</f>
        <v>0</v>
      </c>
      <c r="AH5" s="29">
        <f>AG5*2</f>
        <v>0</v>
      </c>
      <c r="AI5" s="28">
        <f>SUMIFS('Reservatórios por endereço'!AM$3:AM$164,'Reservatórios por endereço'!$A$3:$A$164,$B5,'Reservatórios por endereço'!$E$3:$E$164,"Oeste")</f>
        <v>0</v>
      </c>
      <c r="AJ5" s="29">
        <f>AI5*2</f>
        <v>0</v>
      </c>
      <c r="AK5" s="28">
        <f>SUMIFS('Reservatórios por endereço'!AO$3:AO$164,'Reservatórios por endereço'!$A$3:$A$164,$B5,'Reservatórios por endereço'!$E$3:$E$164,"Oeste")</f>
        <v>0</v>
      </c>
      <c r="AL5" s="29">
        <f>AK5*2</f>
        <v>0</v>
      </c>
      <c r="AM5" s="28">
        <f>C5+E5+G5+I5+K5+M5+O5+Q5+S5+U5+W5+Y5+AA5+AC5+AE5+AG5+AI5+AK5</f>
        <v>1</v>
      </c>
      <c r="AN5" s="28">
        <f>D5+F5+H5+J5+L5+N5+P5+R5+T5+V5+X5+Z5+AB5+AD5+AF5+AH5+AJ5+AL5</f>
        <v>2</v>
      </c>
    </row>
    <row r="6" spans="1:40">
      <c r="A6" s="34">
        <f>A5+1</f>
        <v>2</v>
      </c>
      <c r="B6" s="27" t="s">
        <v>32</v>
      </c>
      <c r="C6" s="28">
        <f>SUMIFS('Reservatórios por endereço'!G$3:G$164,'Reservatórios por endereço'!$A$3:$A$164,$B6,'Reservatórios por endereço'!$E$3:$E$164,"Oeste")</f>
        <v>0</v>
      </c>
      <c r="D6" s="29">
        <f t="shared" ref="D6:F17" si="0">C6*2</f>
        <v>0</v>
      </c>
      <c r="E6" s="28">
        <f>SUMIFS('Reservatórios por endereço'!I$3:I$164,'Reservatórios por endereço'!$A$3:$A$164,$B6,'Reservatórios por endereço'!$E$3:$E$164,"Oeste")</f>
        <v>2</v>
      </c>
      <c r="F6" s="29">
        <f t="shared" si="0"/>
        <v>4</v>
      </c>
      <c r="G6" s="28">
        <f>SUMIFS('Reservatórios por endereço'!K$3:K$164,'Reservatórios por endereço'!$A$3:$A$164,$B6,'Reservatórios por endereço'!$E$3:$E$164,"Oeste")</f>
        <v>4</v>
      </c>
      <c r="H6" s="29">
        <f t="shared" ref="H6:H17" si="1">G6*2</f>
        <v>8</v>
      </c>
      <c r="I6" s="28">
        <f>SUMIFS('Reservatórios por endereço'!M$3:M$164,'Reservatórios por endereço'!$A$3:$A$164,$B6,'Reservatórios por endereço'!$E$3:$E$164,"Oeste")</f>
        <v>0</v>
      </c>
      <c r="J6" s="29">
        <f t="shared" ref="J6:L17" si="2">I6*2</f>
        <v>0</v>
      </c>
      <c r="K6" s="28">
        <f>SUMIFS('Reservatórios por endereço'!O$3:O$164,'Reservatórios por endereço'!$A$3:$A$164,$B6,'Reservatórios por endereço'!$E$3:$E$164,"Oeste")</f>
        <v>0</v>
      </c>
      <c r="L6" s="29">
        <f t="shared" si="2"/>
        <v>0</v>
      </c>
      <c r="M6" s="28">
        <f>SUMIFS('Reservatórios por endereço'!Q$3:Q$164,'Reservatórios por endereço'!$A$3:$A$164,$B6,'Reservatórios por endereço'!$E$3:$E$164,"Oeste")</f>
        <v>0</v>
      </c>
      <c r="N6" s="29">
        <f t="shared" ref="N6:N17" si="3">M6*2</f>
        <v>0</v>
      </c>
      <c r="O6" s="28">
        <f>SUMIFS('Reservatórios por endereço'!S$3:S$164,'Reservatórios por endereço'!$A$3:$A$164,$B6,'Reservatórios por endereço'!$E$3:$E$164,"Oeste")</f>
        <v>0</v>
      </c>
      <c r="P6" s="29">
        <f t="shared" ref="P6:P17" si="4">O6*2</f>
        <v>0</v>
      </c>
      <c r="Q6" s="28">
        <f>SUMIFS('Reservatórios por endereço'!U$3:U$164,'Reservatórios por endereço'!$A$3:$A$164,$B6,'Reservatórios por endereço'!$E$3:$E$164,"Oeste")</f>
        <v>0</v>
      </c>
      <c r="R6" s="29">
        <f t="shared" ref="R6:R17" si="5">Q6*2</f>
        <v>0</v>
      </c>
      <c r="S6" s="28">
        <f>SUMIFS('Reservatórios por endereço'!W$3:W$164,'Reservatórios por endereço'!$A$3:$A$164,$B6,'Reservatórios por endereço'!$E$3:$E$164,"Oeste")</f>
        <v>0</v>
      </c>
      <c r="T6" s="29">
        <f t="shared" ref="T6:T17" si="6">S6*2</f>
        <v>0</v>
      </c>
      <c r="U6" s="28">
        <f>SUMIFS('Reservatórios por endereço'!Y$3:Y$164,'Reservatórios por endereço'!$A$3:$A$164,$B6,'Reservatórios por endereço'!$E$3:$E$164,"Oeste")</f>
        <v>0</v>
      </c>
      <c r="V6" s="29">
        <f t="shared" ref="V6:V17" si="7">U6*2</f>
        <v>0</v>
      </c>
      <c r="W6" s="28">
        <f>SUMIFS('Reservatórios por endereço'!AA$3:AA$164,'Reservatórios por endereço'!$A$3:$A$164,$B6,'Reservatórios por endereço'!$E$3:$E$164,"Oeste")</f>
        <v>0</v>
      </c>
      <c r="X6" s="29">
        <f t="shared" ref="X6:X17" si="8">W6*2</f>
        <v>0</v>
      </c>
      <c r="Y6" s="28">
        <f>SUMIFS('Reservatórios por endereço'!AC$3:AC$164,'Reservatórios por endereço'!$A$3:$A$164,$B6,'Reservatórios por endereço'!$E$3:$E$164,"Oeste")</f>
        <v>0</v>
      </c>
      <c r="Z6" s="29">
        <f t="shared" ref="Z6:Z17" si="9">Y6*2</f>
        <v>0</v>
      </c>
      <c r="AA6" s="28">
        <f>SUMIFS('Reservatórios por endereço'!AE$3:AE$164,'Reservatórios por endereço'!$A$3:$A$164,$B6,'Reservatórios por endereço'!$E$3:$E$164,"Oeste")</f>
        <v>0</v>
      </c>
      <c r="AB6" s="29">
        <f t="shared" ref="AB6:AB17" si="10">AA6*2</f>
        <v>0</v>
      </c>
      <c r="AC6" s="28">
        <f>SUMIFS('Reservatórios por endereço'!AG$3:AG$164,'Reservatórios por endereço'!$A$3:$A$164,$B6,'Reservatórios por endereço'!$E$3:$E$164,"Oeste")</f>
        <v>0</v>
      </c>
      <c r="AD6" s="29">
        <f t="shared" ref="AD6:AD17" si="11">AC6*2</f>
        <v>0</v>
      </c>
      <c r="AE6" s="28">
        <f>SUMIFS('Reservatórios por endereço'!AI$3:AI$164,'Reservatórios por endereço'!$A$3:$A$164,$B6,'Reservatórios por endereço'!$E$3:$E$164,"Oeste")</f>
        <v>0</v>
      </c>
      <c r="AF6" s="29">
        <f t="shared" ref="AF6:AF17" si="12">AE6*2</f>
        <v>0</v>
      </c>
      <c r="AG6" s="28">
        <f>SUMIFS('Reservatórios por endereço'!AK$3:AK$164,'Reservatórios por endereço'!$A$3:$A$164,$B6,'Reservatórios por endereço'!$E$3:$E$164,"Oeste")</f>
        <v>0</v>
      </c>
      <c r="AH6" s="29">
        <f t="shared" ref="AH6:AH17" si="13">AG6*2</f>
        <v>0</v>
      </c>
      <c r="AI6" s="28">
        <f>SUMIFS('Reservatórios por endereço'!AM$3:AM$164,'Reservatórios por endereço'!$A$3:$A$164,$B6,'Reservatórios por endereço'!$E$3:$E$164,"Oeste")</f>
        <v>0</v>
      </c>
      <c r="AJ6" s="29">
        <f t="shared" ref="AJ6:AJ17" si="14">AI6*2</f>
        <v>0</v>
      </c>
      <c r="AK6" s="28">
        <f>SUMIFS('Reservatórios por endereço'!AO$3:AO$164,'Reservatórios por endereço'!$A$3:$A$164,$B6,'Reservatórios por endereço'!$E$3:$E$164,"Oeste")</f>
        <v>0</v>
      </c>
      <c r="AL6" s="29">
        <f t="shared" ref="AL6:AL17" si="15">AK6*2</f>
        <v>0</v>
      </c>
      <c r="AM6" s="28">
        <f t="shared" ref="AM6:AM17" si="16">C6+E6+G6+I6+K6+M6+O6+Q6+S6+U6+W6+Y6+AA6+AC6+AE6+AG6+AI6+AK6</f>
        <v>6</v>
      </c>
      <c r="AN6" s="28">
        <f t="shared" ref="AN6:AN17" si="17">D6+F6+H6+J6+L6+N6+P6+R6+T6+V6+X6+Z6+AB6+AD6+AF6+AH6+AJ6+AL6</f>
        <v>12</v>
      </c>
    </row>
    <row r="7" spans="1:40">
      <c r="A7" s="34">
        <f t="shared" ref="A7:A17" si="18">A6+1</f>
        <v>3</v>
      </c>
      <c r="B7" s="27" t="s">
        <v>39</v>
      </c>
      <c r="C7" s="28">
        <f>SUMIFS('Reservatórios por endereço'!G$3:G$164,'Reservatórios por endereço'!$A$3:$A$164,$B7,'Reservatórios por endereço'!$E$3:$E$164,"Oeste")</f>
        <v>0</v>
      </c>
      <c r="D7" s="29">
        <f t="shared" si="0"/>
        <v>0</v>
      </c>
      <c r="E7" s="28">
        <f>SUMIFS('Reservatórios por endereço'!I$3:I$164,'Reservatórios por endereço'!$A$3:$A$164,$B7,'Reservatórios por endereço'!$E$3:$E$164,"Oeste")</f>
        <v>0</v>
      </c>
      <c r="F7" s="29">
        <f t="shared" si="0"/>
        <v>0</v>
      </c>
      <c r="G7" s="28">
        <f>SUMIFS('Reservatórios por endereço'!K$3:K$164,'Reservatórios por endereço'!$A$3:$A$164,$B7,'Reservatórios por endereço'!$E$3:$E$164,"Oeste")</f>
        <v>4</v>
      </c>
      <c r="H7" s="29">
        <f t="shared" si="1"/>
        <v>8</v>
      </c>
      <c r="I7" s="28">
        <f>SUMIFS('Reservatórios por endereço'!M$3:M$164,'Reservatórios por endereço'!$A$3:$A$164,$B7,'Reservatórios por endereço'!$E$3:$E$164,"Oeste")</f>
        <v>0</v>
      </c>
      <c r="J7" s="29">
        <f t="shared" si="2"/>
        <v>0</v>
      </c>
      <c r="K7" s="28">
        <f>SUMIFS('Reservatórios por endereço'!O$3:O$164,'Reservatórios por endereço'!$A$3:$A$164,$B7,'Reservatórios por endereço'!$E$3:$E$164,"Oeste")</f>
        <v>0</v>
      </c>
      <c r="L7" s="29">
        <f t="shared" si="2"/>
        <v>0</v>
      </c>
      <c r="M7" s="28">
        <f>SUMIFS('Reservatórios por endereço'!Q$3:Q$164,'Reservatórios por endereço'!$A$3:$A$164,$B7,'Reservatórios por endereço'!$E$3:$E$164,"Oeste")</f>
        <v>0</v>
      </c>
      <c r="N7" s="29">
        <f t="shared" si="3"/>
        <v>0</v>
      </c>
      <c r="O7" s="28">
        <f>SUMIFS('Reservatórios por endereço'!S$3:S$164,'Reservatórios por endereço'!$A$3:$A$164,$B7,'Reservatórios por endereço'!$E$3:$E$164,"Oeste")</f>
        <v>0</v>
      </c>
      <c r="P7" s="29">
        <f t="shared" si="4"/>
        <v>0</v>
      </c>
      <c r="Q7" s="28">
        <f>SUMIFS('Reservatórios por endereço'!U$3:U$164,'Reservatórios por endereço'!$A$3:$A$164,$B7,'Reservatórios por endereço'!$E$3:$E$164,"Oeste")</f>
        <v>0</v>
      </c>
      <c r="R7" s="29">
        <f t="shared" si="5"/>
        <v>0</v>
      </c>
      <c r="S7" s="28">
        <f>SUMIFS('Reservatórios por endereço'!W$3:W$164,'Reservatórios por endereço'!$A$3:$A$164,$B7,'Reservatórios por endereço'!$E$3:$E$164,"Oeste")</f>
        <v>0</v>
      </c>
      <c r="T7" s="29">
        <f t="shared" si="6"/>
        <v>0</v>
      </c>
      <c r="U7" s="28">
        <f>SUMIFS('Reservatórios por endereço'!Y$3:Y$164,'Reservatórios por endereço'!$A$3:$A$164,$B7,'Reservatórios por endereço'!$E$3:$E$164,"Oeste")</f>
        <v>0</v>
      </c>
      <c r="V7" s="29">
        <f t="shared" si="7"/>
        <v>0</v>
      </c>
      <c r="W7" s="28">
        <f>SUMIFS('Reservatórios por endereço'!AA$3:AA$164,'Reservatórios por endereço'!$A$3:$A$164,$B7,'Reservatórios por endereço'!$E$3:$E$164,"Oeste")</f>
        <v>0</v>
      </c>
      <c r="X7" s="29">
        <f t="shared" si="8"/>
        <v>0</v>
      </c>
      <c r="Y7" s="28">
        <f>SUMIFS('Reservatórios por endereço'!AC$3:AC$164,'Reservatórios por endereço'!$A$3:$A$164,$B7,'Reservatórios por endereço'!$E$3:$E$164,"Oeste")</f>
        <v>0</v>
      </c>
      <c r="Z7" s="29">
        <f t="shared" si="9"/>
        <v>0</v>
      </c>
      <c r="AA7" s="28">
        <f>SUMIFS('Reservatórios por endereço'!AE$3:AE$164,'Reservatórios por endereço'!$A$3:$A$164,$B7,'Reservatórios por endereço'!$E$3:$E$164,"Oeste")</f>
        <v>0</v>
      </c>
      <c r="AB7" s="29">
        <f t="shared" si="10"/>
        <v>0</v>
      </c>
      <c r="AC7" s="28">
        <f>SUMIFS('Reservatórios por endereço'!AG$3:AG$164,'Reservatórios por endereço'!$A$3:$A$164,$B7,'Reservatórios por endereço'!$E$3:$E$164,"Oeste")</f>
        <v>0</v>
      </c>
      <c r="AD7" s="29">
        <f t="shared" si="11"/>
        <v>0</v>
      </c>
      <c r="AE7" s="28">
        <f>SUMIFS('Reservatórios por endereço'!AI$3:AI$164,'Reservatórios por endereço'!$A$3:$A$164,$B7,'Reservatórios por endereço'!$E$3:$E$164,"Oeste")</f>
        <v>0</v>
      </c>
      <c r="AF7" s="29">
        <f t="shared" si="12"/>
        <v>0</v>
      </c>
      <c r="AG7" s="28">
        <f>SUMIFS('Reservatórios por endereço'!AK$3:AK$164,'Reservatórios por endereço'!$A$3:$A$164,$B7,'Reservatórios por endereço'!$E$3:$E$164,"Oeste")</f>
        <v>0</v>
      </c>
      <c r="AH7" s="29">
        <f t="shared" si="13"/>
        <v>0</v>
      </c>
      <c r="AI7" s="28">
        <f>SUMIFS('Reservatórios por endereço'!AM$3:AM$164,'Reservatórios por endereço'!$A$3:$A$164,$B7,'Reservatórios por endereço'!$E$3:$E$164,"Oeste")</f>
        <v>0</v>
      </c>
      <c r="AJ7" s="29">
        <f t="shared" si="14"/>
        <v>0</v>
      </c>
      <c r="AK7" s="28">
        <f>SUMIFS('Reservatórios por endereço'!AO$3:AO$164,'Reservatórios por endereço'!$A$3:$A$164,$B7,'Reservatórios por endereço'!$E$3:$E$164,"Oeste")</f>
        <v>0</v>
      </c>
      <c r="AL7" s="29">
        <f t="shared" si="15"/>
        <v>0</v>
      </c>
      <c r="AM7" s="28">
        <f t="shared" si="16"/>
        <v>4</v>
      </c>
      <c r="AN7" s="28">
        <f t="shared" si="17"/>
        <v>8</v>
      </c>
    </row>
    <row r="8" spans="1:40">
      <c r="A8" s="34">
        <f t="shared" si="18"/>
        <v>4</v>
      </c>
      <c r="B8" s="27" t="s">
        <v>43</v>
      </c>
      <c r="C8" s="28">
        <f>SUMIFS('Reservatórios por endereço'!G$3:G$164,'Reservatórios por endereço'!$A$3:$A$164,$B8,'Reservatórios por endereço'!$E$3:$E$164,"Oeste")</f>
        <v>1</v>
      </c>
      <c r="D8" s="29">
        <f t="shared" si="0"/>
        <v>2</v>
      </c>
      <c r="E8" s="28">
        <f>SUMIFS('Reservatórios por endereço'!I$3:I$164,'Reservatórios por endereço'!$A$3:$A$164,$B8,'Reservatórios por endereço'!$E$3:$E$164,"Oeste")</f>
        <v>5</v>
      </c>
      <c r="F8" s="29">
        <f t="shared" si="0"/>
        <v>10</v>
      </c>
      <c r="G8" s="28">
        <f>SUMIFS('Reservatórios por endereço'!K$3:K$164,'Reservatórios por endereço'!$A$3:$A$164,$B8,'Reservatórios por endereço'!$E$3:$E$164,"Oeste")</f>
        <v>47</v>
      </c>
      <c r="H8" s="29">
        <f t="shared" si="1"/>
        <v>94</v>
      </c>
      <c r="I8" s="28">
        <f>SUMIFS('Reservatórios por endereço'!M$3:M$164,'Reservatórios por endereço'!$A$3:$A$164,$B8,'Reservatórios por endereço'!$E$3:$E$164,"Oeste")</f>
        <v>6</v>
      </c>
      <c r="J8" s="29">
        <f t="shared" si="2"/>
        <v>12</v>
      </c>
      <c r="K8" s="28">
        <f>SUMIFS('Reservatórios por endereço'!O$3:O$164,'Reservatórios por endereço'!$A$3:$A$164,$B8,'Reservatórios por endereço'!$E$3:$E$164,"Oeste")</f>
        <v>2</v>
      </c>
      <c r="L8" s="29">
        <f t="shared" si="2"/>
        <v>4</v>
      </c>
      <c r="M8" s="28">
        <f>SUMIFS('Reservatórios por endereço'!Q$3:Q$164,'Reservatórios por endereço'!$A$3:$A$164,$B8,'Reservatórios por endereço'!$E$3:$E$164,"Oeste")</f>
        <v>0</v>
      </c>
      <c r="N8" s="29">
        <f t="shared" si="3"/>
        <v>0</v>
      </c>
      <c r="O8" s="28">
        <f>SUMIFS('Reservatórios por endereço'!S$3:S$164,'Reservatórios por endereço'!$A$3:$A$164,$B8,'Reservatórios por endereço'!$E$3:$E$164,"Oeste")</f>
        <v>29</v>
      </c>
      <c r="P8" s="29">
        <f t="shared" si="4"/>
        <v>58</v>
      </c>
      <c r="Q8" s="28">
        <f>SUMIFS('Reservatórios por endereço'!U$3:U$164,'Reservatórios por endereço'!$A$3:$A$164,$B8,'Reservatórios por endereço'!$E$3:$E$164,"Oeste")</f>
        <v>3</v>
      </c>
      <c r="R8" s="29">
        <f t="shared" si="5"/>
        <v>6</v>
      </c>
      <c r="S8" s="28">
        <f>SUMIFS('Reservatórios por endereço'!W$3:W$164,'Reservatórios por endereço'!$A$3:$A$164,$B8,'Reservatórios por endereço'!$E$3:$E$164,"Oeste")</f>
        <v>2</v>
      </c>
      <c r="T8" s="29">
        <f t="shared" si="6"/>
        <v>4</v>
      </c>
      <c r="U8" s="28">
        <f>SUMIFS('Reservatórios por endereço'!Y$3:Y$164,'Reservatórios por endereço'!$A$3:$A$164,$B8,'Reservatórios por endereço'!$E$3:$E$164,"Oeste")</f>
        <v>14</v>
      </c>
      <c r="V8" s="29">
        <f t="shared" si="7"/>
        <v>28</v>
      </c>
      <c r="W8" s="28">
        <f>SUMIFS('Reservatórios por endereço'!AA$3:AA$164,'Reservatórios por endereço'!$A$3:$A$164,$B8,'Reservatórios por endereço'!$E$3:$E$164,"Oeste")</f>
        <v>79</v>
      </c>
      <c r="X8" s="29">
        <f t="shared" si="8"/>
        <v>158</v>
      </c>
      <c r="Y8" s="28">
        <f>SUMIFS('Reservatórios por endereço'!AC$3:AC$164,'Reservatórios por endereço'!$A$3:$A$164,$B8,'Reservatórios por endereço'!$E$3:$E$164,"Oeste")</f>
        <v>7</v>
      </c>
      <c r="Z8" s="29">
        <f t="shared" si="9"/>
        <v>14</v>
      </c>
      <c r="AA8" s="28">
        <f>SUMIFS('Reservatórios por endereço'!AE$3:AE$164,'Reservatórios por endereço'!$A$3:$A$164,$B8,'Reservatórios por endereço'!$E$3:$E$164,"Oeste")</f>
        <v>20</v>
      </c>
      <c r="AB8" s="29">
        <f t="shared" si="10"/>
        <v>40</v>
      </c>
      <c r="AC8" s="28">
        <f>SUMIFS('Reservatórios por endereço'!AG$3:AG$164,'Reservatórios por endereço'!$A$3:$A$164,$B8,'Reservatórios por endereço'!$E$3:$E$164,"Oeste")</f>
        <v>1</v>
      </c>
      <c r="AD8" s="29">
        <f t="shared" si="11"/>
        <v>2</v>
      </c>
      <c r="AE8" s="28">
        <f>SUMIFS('Reservatórios por endereço'!AI$3:AI$164,'Reservatórios por endereço'!$A$3:$A$164,$B8,'Reservatórios por endereço'!$E$3:$E$164,"Oeste")</f>
        <v>0</v>
      </c>
      <c r="AF8" s="29">
        <f t="shared" si="12"/>
        <v>0</v>
      </c>
      <c r="AG8" s="28">
        <f>SUMIFS('Reservatórios por endereço'!AK$3:AK$164,'Reservatórios por endereço'!$A$3:$A$164,$B8,'Reservatórios por endereço'!$E$3:$E$164,"Oeste")</f>
        <v>0</v>
      </c>
      <c r="AH8" s="29">
        <f t="shared" si="13"/>
        <v>0</v>
      </c>
      <c r="AI8" s="28">
        <f>SUMIFS('Reservatórios por endereço'!AM$3:AM$164,'Reservatórios por endereço'!$A$3:$A$164,$B8,'Reservatórios por endereço'!$E$3:$E$164,"Oeste")</f>
        <v>0</v>
      </c>
      <c r="AJ8" s="29">
        <f t="shared" si="14"/>
        <v>0</v>
      </c>
      <c r="AK8" s="28">
        <f>SUMIFS('Reservatórios por endereço'!AO$3:AO$164,'Reservatórios por endereço'!$A$3:$A$164,$B8,'Reservatórios por endereço'!$E$3:$E$164,"Oeste")</f>
        <v>0</v>
      </c>
      <c r="AL8" s="29">
        <f t="shared" si="15"/>
        <v>0</v>
      </c>
      <c r="AM8" s="28">
        <f t="shared" si="16"/>
        <v>216</v>
      </c>
      <c r="AN8" s="28">
        <f t="shared" si="17"/>
        <v>432</v>
      </c>
    </row>
    <row r="9" spans="1:40">
      <c r="A9" s="34">
        <f t="shared" si="18"/>
        <v>5</v>
      </c>
      <c r="B9" s="27" t="s">
        <v>252</v>
      </c>
      <c r="C9" s="28">
        <f>SUMIFS('Reservatórios por endereço'!G$3:G$164,'Reservatórios por endereço'!$A$3:$A$164,$B9,'Reservatórios por endereço'!$E$3:$E$164,"Oeste")</f>
        <v>0</v>
      </c>
      <c r="D9" s="29">
        <f t="shared" si="0"/>
        <v>0</v>
      </c>
      <c r="E9" s="28">
        <f>SUMIFS('Reservatórios por endereço'!I$3:I$164,'Reservatórios por endereço'!$A$3:$A$164,$B9,'Reservatórios por endereço'!$E$3:$E$164,"Oeste")</f>
        <v>0</v>
      </c>
      <c r="F9" s="29">
        <f t="shared" si="0"/>
        <v>0</v>
      </c>
      <c r="G9" s="28">
        <f>SUMIFS('Reservatórios por endereço'!K$3:K$164,'Reservatórios por endereço'!$A$3:$A$164,$B9,'Reservatórios por endereço'!$E$3:$E$164,"Oeste")</f>
        <v>0</v>
      </c>
      <c r="H9" s="29">
        <f t="shared" si="1"/>
        <v>0</v>
      </c>
      <c r="I9" s="28">
        <f>SUMIFS('Reservatórios por endereço'!M$3:M$164,'Reservatórios por endereço'!$A$3:$A$164,$B9,'Reservatórios por endereço'!$E$3:$E$164,"Oeste")</f>
        <v>0</v>
      </c>
      <c r="J9" s="29">
        <f t="shared" si="2"/>
        <v>0</v>
      </c>
      <c r="K9" s="28">
        <f>SUMIFS('Reservatórios por endereço'!O$3:O$164,'Reservatórios por endereço'!$A$3:$A$164,$B9,'Reservatórios por endereço'!$E$3:$E$164,"Oeste")</f>
        <v>0</v>
      </c>
      <c r="L9" s="29">
        <f t="shared" si="2"/>
        <v>0</v>
      </c>
      <c r="M9" s="28">
        <f>SUMIFS('Reservatórios por endereço'!Q$3:Q$164,'Reservatórios por endereço'!$A$3:$A$164,$B9,'Reservatórios por endereço'!$E$3:$E$164,"Oeste")</f>
        <v>0</v>
      </c>
      <c r="N9" s="29">
        <f t="shared" si="3"/>
        <v>0</v>
      </c>
      <c r="O9" s="28">
        <f>SUMIFS('Reservatórios por endereço'!S$3:S$164,'Reservatórios por endereço'!$A$3:$A$164,$B9,'Reservatórios por endereço'!$E$3:$E$164,"Oeste")</f>
        <v>0</v>
      </c>
      <c r="P9" s="29">
        <f t="shared" si="4"/>
        <v>0</v>
      </c>
      <c r="Q9" s="28">
        <f>SUMIFS('Reservatórios por endereço'!U$3:U$164,'Reservatórios por endereço'!$A$3:$A$164,$B9,'Reservatórios por endereço'!$E$3:$E$164,"Oeste")</f>
        <v>0</v>
      </c>
      <c r="R9" s="29">
        <f t="shared" si="5"/>
        <v>0</v>
      </c>
      <c r="S9" s="28">
        <f>SUMIFS('Reservatórios por endereço'!W$3:W$164,'Reservatórios por endereço'!$A$3:$A$164,$B9,'Reservatórios por endereço'!$E$3:$E$164,"Oeste")</f>
        <v>0</v>
      </c>
      <c r="T9" s="29">
        <f t="shared" si="6"/>
        <v>0</v>
      </c>
      <c r="U9" s="28">
        <f>SUMIFS('Reservatórios por endereço'!Y$3:Y$164,'Reservatórios por endereço'!$A$3:$A$164,$B9,'Reservatórios por endereço'!$E$3:$E$164,"Oeste")</f>
        <v>2</v>
      </c>
      <c r="V9" s="29">
        <f t="shared" si="7"/>
        <v>4</v>
      </c>
      <c r="W9" s="28">
        <f>SUMIFS('Reservatórios por endereço'!AA$3:AA$164,'Reservatórios por endereço'!$A$3:$A$164,$B9,'Reservatórios por endereço'!$E$3:$E$164,"Oeste")</f>
        <v>0</v>
      </c>
      <c r="X9" s="29">
        <f t="shared" si="8"/>
        <v>0</v>
      </c>
      <c r="Y9" s="28">
        <f>SUMIFS('Reservatórios por endereço'!AC$3:AC$164,'Reservatórios por endereço'!$A$3:$A$164,$B9,'Reservatórios por endereço'!$E$3:$E$164,"Oeste")</f>
        <v>0</v>
      </c>
      <c r="Z9" s="29">
        <f t="shared" si="9"/>
        <v>0</v>
      </c>
      <c r="AA9" s="28">
        <f>SUMIFS('Reservatórios por endereço'!AE$3:AE$164,'Reservatórios por endereço'!$A$3:$A$164,$B9,'Reservatórios por endereço'!$E$3:$E$164,"Oeste")</f>
        <v>0</v>
      </c>
      <c r="AB9" s="29">
        <f t="shared" si="10"/>
        <v>0</v>
      </c>
      <c r="AC9" s="28">
        <f>SUMIFS('Reservatórios por endereço'!AG$3:AG$164,'Reservatórios por endereço'!$A$3:$A$164,$B9,'Reservatórios por endereço'!$E$3:$E$164,"Oeste")</f>
        <v>0</v>
      </c>
      <c r="AD9" s="29">
        <f t="shared" si="11"/>
        <v>0</v>
      </c>
      <c r="AE9" s="28">
        <f>SUMIFS('Reservatórios por endereço'!AI$3:AI$164,'Reservatórios por endereço'!$A$3:$A$164,$B9,'Reservatórios por endereço'!$E$3:$E$164,"Oeste")</f>
        <v>2</v>
      </c>
      <c r="AF9" s="29">
        <f t="shared" si="12"/>
        <v>4</v>
      </c>
      <c r="AG9" s="28">
        <f>SUMIFS('Reservatórios por endereço'!AK$3:AK$164,'Reservatórios por endereço'!$A$3:$A$164,$B9,'Reservatórios por endereço'!$E$3:$E$164,"Oeste")</f>
        <v>0</v>
      </c>
      <c r="AH9" s="29">
        <f t="shared" si="13"/>
        <v>0</v>
      </c>
      <c r="AI9" s="28">
        <f>SUMIFS('Reservatórios por endereço'!AM$3:AM$164,'Reservatórios por endereço'!$A$3:$A$164,$B9,'Reservatórios por endereço'!$E$3:$E$164,"Oeste")</f>
        <v>0</v>
      </c>
      <c r="AJ9" s="29">
        <f t="shared" si="14"/>
        <v>0</v>
      </c>
      <c r="AK9" s="28">
        <f>SUMIFS('Reservatórios por endereço'!AO$3:AO$164,'Reservatórios por endereço'!$A$3:$A$164,$B9,'Reservatórios por endereço'!$E$3:$E$164,"Oeste")</f>
        <v>0</v>
      </c>
      <c r="AL9" s="29">
        <f t="shared" si="15"/>
        <v>0</v>
      </c>
      <c r="AM9" s="28">
        <f t="shared" si="16"/>
        <v>4</v>
      </c>
      <c r="AN9" s="28">
        <f t="shared" si="17"/>
        <v>8</v>
      </c>
    </row>
    <row r="10" spans="1:40">
      <c r="A10" s="34">
        <f t="shared" si="18"/>
        <v>6</v>
      </c>
      <c r="B10" s="27" t="s">
        <v>256</v>
      </c>
      <c r="C10" s="28">
        <f>SUMIFS('Reservatórios por endereço'!G$3:G$164,'Reservatórios por endereço'!$A$3:$A$164,$B10,'Reservatórios por endereço'!$E$3:$E$164,"Oeste")</f>
        <v>0</v>
      </c>
      <c r="D10" s="29">
        <f t="shared" si="0"/>
        <v>0</v>
      </c>
      <c r="E10" s="28">
        <f>SUMIFS('Reservatórios por endereço'!I$3:I$164,'Reservatórios por endereço'!$A$3:$A$164,$B10,'Reservatórios por endereço'!$E$3:$E$164,"Oeste")</f>
        <v>0</v>
      </c>
      <c r="F10" s="29">
        <f t="shared" si="0"/>
        <v>0</v>
      </c>
      <c r="G10" s="28">
        <f>SUMIFS('Reservatórios por endereço'!K$3:K$164,'Reservatórios por endereço'!$A$3:$A$164,$B10,'Reservatórios por endereço'!$E$3:$E$164,"Oeste")</f>
        <v>0</v>
      </c>
      <c r="H10" s="29">
        <f t="shared" si="1"/>
        <v>0</v>
      </c>
      <c r="I10" s="28">
        <f>SUMIFS('Reservatórios por endereço'!M$3:M$164,'Reservatórios por endereço'!$A$3:$A$164,$B10,'Reservatórios por endereço'!$E$3:$E$164,"Oeste")</f>
        <v>0</v>
      </c>
      <c r="J10" s="29">
        <f t="shared" si="2"/>
        <v>0</v>
      </c>
      <c r="K10" s="28">
        <f>SUMIFS('Reservatórios por endereço'!O$3:O$164,'Reservatórios por endereço'!$A$3:$A$164,$B10,'Reservatórios por endereço'!$E$3:$E$164,"Oeste")</f>
        <v>0</v>
      </c>
      <c r="L10" s="29">
        <f t="shared" si="2"/>
        <v>0</v>
      </c>
      <c r="M10" s="28">
        <f>SUMIFS('Reservatórios por endereço'!Q$3:Q$164,'Reservatórios por endereço'!$A$3:$A$164,$B10,'Reservatórios por endereço'!$E$3:$E$164,"Oeste")</f>
        <v>0</v>
      </c>
      <c r="N10" s="29">
        <f t="shared" si="3"/>
        <v>0</v>
      </c>
      <c r="O10" s="28">
        <f>SUMIFS('Reservatórios por endereço'!S$3:S$164,'Reservatórios por endereço'!$A$3:$A$164,$B10,'Reservatórios por endereço'!$E$3:$E$164,"Oeste")</f>
        <v>0</v>
      </c>
      <c r="P10" s="29">
        <f t="shared" si="4"/>
        <v>0</v>
      </c>
      <c r="Q10" s="28">
        <f>SUMIFS('Reservatórios por endereço'!U$3:U$164,'Reservatórios por endereço'!$A$3:$A$164,$B10,'Reservatórios por endereço'!$E$3:$E$164,"Oeste")</f>
        <v>0</v>
      </c>
      <c r="R10" s="29">
        <f t="shared" si="5"/>
        <v>0</v>
      </c>
      <c r="S10" s="28">
        <f>SUMIFS('Reservatórios por endereço'!W$3:W$164,'Reservatórios por endereço'!$A$3:$A$164,$B10,'Reservatórios por endereço'!$E$3:$E$164,"Oeste")</f>
        <v>0</v>
      </c>
      <c r="T10" s="29">
        <f t="shared" si="6"/>
        <v>0</v>
      </c>
      <c r="U10" s="28">
        <f>SUMIFS('Reservatórios por endereço'!Y$3:Y$164,'Reservatórios por endereço'!$A$3:$A$164,$B10,'Reservatórios por endereço'!$E$3:$E$164,"Oeste")</f>
        <v>0</v>
      </c>
      <c r="V10" s="29">
        <f t="shared" si="7"/>
        <v>0</v>
      </c>
      <c r="W10" s="28">
        <f>SUMIFS('Reservatórios por endereço'!AA$3:AA$164,'Reservatórios por endereço'!$A$3:$A$164,$B10,'Reservatórios por endereço'!$E$3:$E$164,"Oeste")</f>
        <v>0</v>
      </c>
      <c r="X10" s="29">
        <f t="shared" si="8"/>
        <v>0</v>
      </c>
      <c r="Y10" s="28">
        <f>SUMIFS('Reservatórios por endereço'!AC$3:AC$164,'Reservatórios por endereço'!$A$3:$A$164,$B10,'Reservatórios por endereço'!$E$3:$E$164,"Oeste")</f>
        <v>0</v>
      </c>
      <c r="Z10" s="29">
        <f t="shared" si="9"/>
        <v>0</v>
      </c>
      <c r="AA10" s="28">
        <f>SUMIFS('Reservatórios por endereço'!AE$3:AE$164,'Reservatórios por endereço'!$A$3:$A$164,$B10,'Reservatórios por endereço'!$E$3:$E$164,"Oeste")</f>
        <v>1</v>
      </c>
      <c r="AB10" s="29">
        <f t="shared" si="10"/>
        <v>2</v>
      </c>
      <c r="AC10" s="28">
        <f>SUMIFS('Reservatórios por endereço'!AG$3:AG$164,'Reservatórios por endereço'!$A$3:$A$164,$B10,'Reservatórios por endereço'!$E$3:$E$164,"Oeste")</f>
        <v>0</v>
      </c>
      <c r="AD10" s="29">
        <f t="shared" si="11"/>
        <v>0</v>
      </c>
      <c r="AE10" s="28">
        <f>SUMIFS('Reservatórios por endereço'!AI$3:AI$164,'Reservatórios por endereço'!$A$3:$A$164,$B10,'Reservatórios por endereço'!$E$3:$E$164,"Oeste")</f>
        <v>0</v>
      </c>
      <c r="AF10" s="29">
        <f t="shared" si="12"/>
        <v>0</v>
      </c>
      <c r="AG10" s="28">
        <f>SUMIFS('Reservatórios por endereço'!AK$3:AK$164,'Reservatórios por endereço'!$A$3:$A$164,$B10,'Reservatórios por endereço'!$E$3:$E$164,"Oeste")</f>
        <v>0</v>
      </c>
      <c r="AH10" s="29">
        <f t="shared" si="13"/>
        <v>0</v>
      </c>
      <c r="AI10" s="28">
        <f>SUMIFS('Reservatórios por endereço'!AM$3:AM$164,'Reservatórios por endereço'!$A$3:$A$164,$B10,'Reservatórios por endereço'!$E$3:$E$164,"Oeste")</f>
        <v>0</v>
      </c>
      <c r="AJ10" s="29">
        <f t="shared" si="14"/>
        <v>0</v>
      </c>
      <c r="AK10" s="28">
        <f>SUMIFS('Reservatórios por endereço'!AO$3:AO$164,'Reservatórios por endereço'!$A$3:$A$164,$B10,'Reservatórios por endereço'!$E$3:$E$164,"Oeste")</f>
        <v>0</v>
      </c>
      <c r="AL10" s="29">
        <f t="shared" si="15"/>
        <v>0</v>
      </c>
      <c r="AM10" s="28">
        <f t="shared" si="16"/>
        <v>1</v>
      </c>
      <c r="AN10" s="28">
        <f t="shared" si="17"/>
        <v>2</v>
      </c>
    </row>
    <row r="11" spans="1:40">
      <c r="A11" s="34">
        <f t="shared" si="18"/>
        <v>7</v>
      </c>
      <c r="B11" s="27" t="s">
        <v>260</v>
      </c>
      <c r="C11" s="28">
        <f>SUMIFS('Reservatórios por endereço'!G$3:G$164,'Reservatórios por endereço'!$A$3:$A$164,$B11,'Reservatórios por endereço'!$E$3:$E$164,"Oeste")</f>
        <v>2</v>
      </c>
      <c r="D11" s="29">
        <f t="shared" si="0"/>
        <v>4</v>
      </c>
      <c r="E11" s="28">
        <f>SUMIFS('Reservatórios por endereço'!I$3:I$164,'Reservatórios por endereço'!$A$3:$A$164,$B11,'Reservatórios por endereço'!$E$3:$E$164,"Oeste")</f>
        <v>2</v>
      </c>
      <c r="F11" s="29">
        <f t="shared" si="0"/>
        <v>4</v>
      </c>
      <c r="G11" s="28">
        <f>SUMIFS('Reservatórios por endereço'!K$3:K$164,'Reservatórios por endereço'!$A$3:$A$164,$B11,'Reservatórios por endereço'!$E$3:$E$164,"Oeste")</f>
        <v>20</v>
      </c>
      <c r="H11" s="29">
        <f t="shared" si="1"/>
        <v>40</v>
      </c>
      <c r="I11" s="28">
        <f>SUMIFS('Reservatórios por endereço'!M$3:M$164,'Reservatórios por endereço'!$A$3:$A$164,$B11,'Reservatórios por endereço'!$E$3:$E$164,"Oeste")</f>
        <v>4</v>
      </c>
      <c r="J11" s="29">
        <f t="shared" si="2"/>
        <v>8</v>
      </c>
      <c r="K11" s="28">
        <f>SUMIFS('Reservatórios por endereço'!O$3:O$164,'Reservatórios por endereço'!$A$3:$A$164,$B11,'Reservatórios por endereço'!$E$3:$E$164,"Oeste")</f>
        <v>5</v>
      </c>
      <c r="L11" s="29">
        <f t="shared" si="2"/>
        <v>10</v>
      </c>
      <c r="M11" s="28">
        <f>SUMIFS('Reservatórios por endereço'!Q$3:Q$164,'Reservatórios por endereço'!$A$3:$A$164,$B11,'Reservatórios por endereço'!$E$3:$E$164,"Oeste")</f>
        <v>0</v>
      </c>
      <c r="N11" s="29">
        <f t="shared" si="3"/>
        <v>0</v>
      </c>
      <c r="O11" s="28">
        <f>SUMIFS('Reservatórios por endereço'!S$3:S$164,'Reservatórios por endereço'!$A$3:$A$164,$B11,'Reservatórios por endereço'!$E$3:$E$164,"Oeste")</f>
        <v>4</v>
      </c>
      <c r="P11" s="29">
        <f t="shared" si="4"/>
        <v>8</v>
      </c>
      <c r="Q11" s="28">
        <f>SUMIFS('Reservatórios por endereço'!U$3:U$164,'Reservatórios por endereço'!$A$3:$A$164,$B11,'Reservatórios por endereço'!$E$3:$E$164,"Oeste")</f>
        <v>0</v>
      </c>
      <c r="R11" s="29">
        <f t="shared" si="5"/>
        <v>0</v>
      </c>
      <c r="S11" s="28">
        <f>SUMIFS('Reservatórios por endereço'!W$3:W$164,'Reservatórios por endereço'!$A$3:$A$164,$B11,'Reservatórios por endereço'!$E$3:$E$164,"Oeste")</f>
        <v>1</v>
      </c>
      <c r="T11" s="29">
        <f t="shared" si="6"/>
        <v>2</v>
      </c>
      <c r="U11" s="28">
        <f>SUMIFS('Reservatórios por endereço'!Y$3:Y$164,'Reservatórios por endereço'!$A$3:$A$164,$B11,'Reservatórios por endereço'!$E$3:$E$164,"Oeste")</f>
        <v>7</v>
      </c>
      <c r="V11" s="29">
        <f t="shared" si="7"/>
        <v>14</v>
      </c>
      <c r="W11" s="28">
        <f>SUMIFS('Reservatórios por endereço'!AA$3:AA$164,'Reservatórios por endereço'!$A$3:$A$164,$B11,'Reservatórios por endereço'!$E$3:$E$164,"Oeste")</f>
        <v>5</v>
      </c>
      <c r="X11" s="29">
        <f t="shared" si="8"/>
        <v>10</v>
      </c>
      <c r="Y11" s="28">
        <f>SUMIFS('Reservatórios por endereço'!AC$3:AC$164,'Reservatórios por endereço'!$A$3:$A$164,$B11,'Reservatórios por endereço'!$E$3:$E$164,"Oeste")</f>
        <v>6</v>
      </c>
      <c r="Z11" s="29">
        <f t="shared" si="9"/>
        <v>12</v>
      </c>
      <c r="AA11" s="28">
        <f>SUMIFS('Reservatórios por endereço'!AE$3:AE$164,'Reservatórios por endereço'!$A$3:$A$164,$B11,'Reservatórios por endereço'!$E$3:$E$164,"Oeste")</f>
        <v>6</v>
      </c>
      <c r="AB11" s="29">
        <f t="shared" si="10"/>
        <v>12</v>
      </c>
      <c r="AC11" s="28">
        <f>SUMIFS('Reservatórios por endereço'!AG$3:AG$164,'Reservatórios por endereço'!$A$3:$A$164,$B11,'Reservatórios por endereço'!$E$3:$E$164,"Oeste")</f>
        <v>0</v>
      </c>
      <c r="AD11" s="29">
        <f t="shared" si="11"/>
        <v>0</v>
      </c>
      <c r="AE11" s="28">
        <f>SUMIFS('Reservatórios por endereço'!AI$3:AI$164,'Reservatórios por endereço'!$A$3:$A$164,$B11,'Reservatórios por endereço'!$E$3:$E$164,"Oeste")</f>
        <v>0</v>
      </c>
      <c r="AF11" s="29">
        <f t="shared" si="12"/>
        <v>0</v>
      </c>
      <c r="AG11" s="28">
        <f>SUMIFS('Reservatórios por endereço'!AK$3:AK$164,'Reservatórios por endereço'!$A$3:$A$164,$B11,'Reservatórios por endereço'!$E$3:$E$164,"Oeste")</f>
        <v>0</v>
      </c>
      <c r="AH11" s="29">
        <f t="shared" si="13"/>
        <v>0</v>
      </c>
      <c r="AI11" s="28">
        <f>SUMIFS('Reservatórios por endereço'!AM$3:AM$164,'Reservatórios por endereço'!$A$3:$A$164,$B11,'Reservatórios por endereço'!$E$3:$E$164,"Oeste")</f>
        <v>0</v>
      </c>
      <c r="AJ11" s="29">
        <f t="shared" si="14"/>
        <v>0</v>
      </c>
      <c r="AK11" s="28">
        <f>SUMIFS('Reservatórios por endereço'!AO$3:AO$164,'Reservatórios por endereço'!$A$3:$A$164,$B11,'Reservatórios por endereço'!$E$3:$E$164,"Oeste")</f>
        <v>2</v>
      </c>
      <c r="AL11" s="29">
        <f t="shared" si="15"/>
        <v>4</v>
      </c>
      <c r="AM11" s="28">
        <f t="shared" si="16"/>
        <v>64</v>
      </c>
      <c r="AN11" s="28">
        <f t="shared" si="17"/>
        <v>128</v>
      </c>
    </row>
    <row r="12" spans="1:40">
      <c r="A12" s="34">
        <f t="shared" si="18"/>
        <v>8</v>
      </c>
      <c r="B12" s="27" t="s">
        <v>322</v>
      </c>
      <c r="C12" s="28">
        <f>SUMIFS('Reservatórios por endereço'!G$3:G$164,'Reservatórios por endereço'!$A$3:$A$164,$B12,'Reservatórios por endereço'!$E$3:$E$164,"Oeste")</f>
        <v>0</v>
      </c>
      <c r="D12" s="29">
        <f t="shared" si="0"/>
        <v>0</v>
      </c>
      <c r="E12" s="28">
        <f>SUMIFS('Reservatórios por endereço'!I$3:I$164,'Reservatórios por endereço'!$A$3:$A$164,$B12,'Reservatórios por endereço'!$E$3:$E$164,"Oeste")</f>
        <v>0</v>
      </c>
      <c r="F12" s="29">
        <f t="shared" si="0"/>
        <v>0</v>
      </c>
      <c r="G12" s="28">
        <f>SUMIFS('Reservatórios por endereço'!K$3:K$164,'Reservatórios por endereço'!$A$3:$A$164,$B12,'Reservatórios por endereço'!$E$3:$E$164,"Oeste")</f>
        <v>2</v>
      </c>
      <c r="H12" s="29">
        <f t="shared" si="1"/>
        <v>4</v>
      </c>
      <c r="I12" s="28">
        <f>SUMIFS('Reservatórios por endereço'!M$3:M$164,'Reservatórios por endereço'!$A$3:$A$164,$B12,'Reservatórios por endereço'!$E$3:$E$164,"Oeste")</f>
        <v>0</v>
      </c>
      <c r="J12" s="29">
        <f t="shared" si="2"/>
        <v>0</v>
      </c>
      <c r="K12" s="28">
        <f>SUMIFS('Reservatórios por endereço'!O$3:O$164,'Reservatórios por endereço'!$A$3:$A$164,$B12,'Reservatórios por endereço'!$E$3:$E$164,"Oeste")</f>
        <v>0</v>
      </c>
      <c r="L12" s="29">
        <f t="shared" si="2"/>
        <v>0</v>
      </c>
      <c r="M12" s="28">
        <f>SUMIFS('Reservatórios por endereço'!Q$3:Q$164,'Reservatórios por endereço'!$A$3:$A$164,$B12,'Reservatórios por endereço'!$E$3:$E$164,"Oeste")</f>
        <v>0</v>
      </c>
      <c r="N12" s="29">
        <f t="shared" si="3"/>
        <v>0</v>
      </c>
      <c r="O12" s="28">
        <f>SUMIFS('Reservatórios por endereço'!S$3:S$164,'Reservatórios por endereço'!$A$3:$A$164,$B12,'Reservatórios por endereço'!$E$3:$E$164,"Oeste")</f>
        <v>0</v>
      </c>
      <c r="P12" s="29">
        <f t="shared" si="4"/>
        <v>0</v>
      </c>
      <c r="Q12" s="28">
        <f>SUMIFS('Reservatórios por endereço'!U$3:U$164,'Reservatórios por endereço'!$A$3:$A$164,$B12,'Reservatórios por endereço'!$E$3:$E$164,"Oeste")</f>
        <v>0</v>
      </c>
      <c r="R12" s="29">
        <f t="shared" si="5"/>
        <v>0</v>
      </c>
      <c r="S12" s="28">
        <f>SUMIFS('Reservatórios por endereço'!W$3:W$164,'Reservatórios por endereço'!$A$3:$A$164,$B12,'Reservatórios por endereço'!$E$3:$E$164,"Oeste")</f>
        <v>0</v>
      </c>
      <c r="T12" s="29">
        <f t="shared" si="6"/>
        <v>0</v>
      </c>
      <c r="U12" s="28">
        <f>SUMIFS('Reservatórios por endereço'!Y$3:Y$164,'Reservatórios por endereço'!$A$3:$A$164,$B12,'Reservatórios por endereço'!$E$3:$E$164,"Oeste")</f>
        <v>0</v>
      </c>
      <c r="V12" s="29">
        <f t="shared" si="7"/>
        <v>0</v>
      </c>
      <c r="W12" s="28">
        <f>SUMIFS('Reservatórios por endereço'!AA$3:AA$164,'Reservatórios por endereço'!$A$3:$A$164,$B12,'Reservatórios por endereço'!$E$3:$E$164,"Oeste")</f>
        <v>0</v>
      </c>
      <c r="X12" s="29">
        <f t="shared" si="8"/>
        <v>0</v>
      </c>
      <c r="Y12" s="28">
        <f>SUMIFS('Reservatórios por endereço'!AC$3:AC$164,'Reservatórios por endereço'!$A$3:$A$164,$B12,'Reservatórios por endereço'!$E$3:$E$164,"Oeste")</f>
        <v>0</v>
      </c>
      <c r="Z12" s="29">
        <f t="shared" si="9"/>
        <v>0</v>
      </c>
      <c r="AA12" s="28">
        <f>SUMIFS('Reservatórios por endereço'!AE$3:AE$164,'Reservatórios por endereço'!$A$3:$A$164,$B12,'Reservatórios por endereço'!$E$3:$E$164,"Oeste")</f>
        <v>0</v>
      </c>
      <c r="AB12" s="29">
        <f t="shared" si="10"/>
        <v>0</v>
      </c>
      <c r="AC12" s="28">
        <f>SUMIFS('Reservatórios por endereço'!AG$3:AG$164,'Reservatórios por endereço'!$A$3:$A$164,$B12,'Reservatórios por endereço'!$E$3:$E$164,"Oeste")</f>
        <v>0</v>
      </c>
      <c r="AD12" s="29">
        <f t="shared" si="11"/>
        <v>0</v>
      </c>
      <c r="AE12" s="28">
        <f>SUMIFS('Reservatórios por endereço'!AI$3:AI$164,'Reservatórios por endereço'!$A$3:$A$164,$B12,'Reservatórios por endereço'!$E$3:$E$164,"Oeste")</f>
        <v>0</v>
      </c>
      <c r="AF12" s="29">
        <f t="shared" si="12"/>
        <v>0</v>
      </c>
      <c r="AG12" s="28">
        <f>SUMIFS('Reservatórios por endereço'!AK$3:AK$164,'Reservatórios por endereço'!$A$3:$A$164,$B12,'Reservatórios por endereço'!$E$3:$E$164,"Oeste")</f>
        <v>0</v>
      </c>
      <c r="AH12" s="29">
        <f t="shared" si="13"/>
        <v>0</v>
      </c>
      <c r="AI12" s="28">
        <f>SUMIFS('Reservatórios por endereço'!AM$3:AM$164,'Reservatórios por endereço'!$A$3:$A$164,$B12,'Reservatórios por endereço'!$E$3:$E$164,"Oeste")</f>
        <v>0</v>
      </c>
      <c r="AJ12" s="29">
        <f t="shared" si="14"/>
        <v>0</v>
      </c>
      <c r="AK12" s="28">
        <f>SUMIFS('Reservatórios por endereço'!AO$3:AO$164,'Reservatórios por endereço'!$A$3:$A$164,$B12,'Reservatórios por endereço'!$E$3:$E$164,"Oeste")</f>
        <v>0</v>
      </c>
      <c r="AL12" s="29">
        <f t="shared" si="15"/>
        <v>0</v>
      </c>
      <c r="AM12" s="28">
        <f t="shared" si="16"/>
        <v>2</v>
      </c>
      <c r="AN12" s="28">
        <f t="shared" si="17"/>
        <v>4</v>
      </c>
    </row>
    <row r="13" spans="1:40">
      <c r="A13" s="34">
        <f t="shared" si="18"/>
        <v>9</v>
      </c>
      <c r="B13" s="27" t="s">
        <v>325</v>
      </c>
      <c r="C13" s="28">
        <f>SUMIFS('Reservatórios por endereço'!G$3:G$164,'Reservatórios por endereço'!$A$3:$A$164,$B13,'Reservatórios por endereço'!$E$3:$E$164,"Oeste")</f>
        <v>2</v>
      </c>
      <c r="D13" s="29">
        <f t="shared" si="0"/>
        <v>4</v>
      </c>
      <c r="E13" s="28">
        <f>SUMIFS('Reservatórios por endereço'!I$3:I$164,'Reservatórios por endereço'!$A$3:$A$164,$B13,'Reservatórios por endereço'!$E$3:$E$164,"Oeste")</f>
        <v>9</v>
      </c>
      <c r="F13" s="29">
        <f t="shared" si="0"/>
        <v>18</v>
      </c>
      <c r="G13" s="28">
        <f>SUMIFS('Reservatórios por endereço'!K$3:K$164,'Reservatórios por endereço'!$A$3:$A$164,$B13,'Reservatórios por endereço'!$E$3:$E$164,"Oeste")</f>
        <v>34</v>
      </c>
      <c r="H13" s="29">
        <f t="shared" si="1"/>
        <v>68</v>
      </c>
      <c r="I13" s="28">
        <f>SUMIFS('Reservatórios por endereço'!M$3:M$164,'Reservatórios por endereço'!$A$3:$A$164,$B13,'Reservatórios por endereço'!$E$3:$E$164,"Oeste")</f>
        <v>1</v>
      </c>
      <c r="J13" s="29">
        <f t="shared" si="2"/>
        <v>2</v>
      </c>
      <c r="K13" s="28">
        <f>SUMIFS('Reservatórios por endereço'!O$3:O$164,'Reservatórios por endereço'!$A$3:$A$164,$B13,'Reservatórios por endereço'!$E$3:$E$164,"Oeste")</f>
        <v>1</v>
      </c>
      <c r="L13" s="29">
        <f t="shared" si="2"/>
        <v>2</v>
      </c>
      <c r="M13" s="28">
        <f>SUMIFS('Reservatórios por endereço'!Q$3:Q$164,'Reservatórios por endereço'!$A$3:$A$164,$B13,'Reservatórios por endereço'!$E$3:$E$164,"Oeste")</f>
        <v>0</v>
      </c>
      <c r="N13" s="29">
        <f t="shared" si="3"/>
        <v>0</v>
      </c>
      <c r="O13" s="28">
        <f>SUMIFS('Reservatórios por endereço'!S$3:S$164,'Reservatórios por endereço'!$A$3:$A$164,$B13,'Reservatórios por endereço'!$E$3:$E$164,"Oeste")</f>
        <v>8</v>
      </c>
      <c r="P13" s="29">
        <f t="shared" si="4"/>
        <v>16</v>
      </c>
      <c r="Q13" s="28">
        <f>SUMIFS('Reservatórios por endereço'!U$3:U$164,'Reservatórios por endereço'!$A$3:$A$164,$B13,'Reservatórios por endereço'!$E$3:$E$164,"Oeste")</f>
        <v>0</v>
      </c>
      <c r="R13" s="29">
        <f t="shared" si="5"/>
        <v>0</v>
      </c>
      <c r="S13" s="28">
        <f>SUMIFS('Reservatórios por endereço'!W$3:W$164,'Reservatórios por endereço'!$A$3:$A$164,$B13,'Reservatórios por endereço'!$E$3:$E$164,"Oeste")</f>
        <v>5</v>
      </c>
      <c r="T13" s="29">
        <f t="shared" si="6"/>
        <v>10</v>
      </c>
      <c r="U13" s="28">
        <f>SUMIFS('Reservatórios por endereço'!Y$3:Y$164,'Reservatórios por endereço'!$A$3:$A$164,$B13,'Reservatórios por endereço'!$E$3:$E$164,"Oeste")</f>
        <v>2</v>
      </c>
      <c r="V13" s="29">
        <f t="shared" si="7"/>
        <v>4</v>
      </c>
      <c r="W13" s="28">
        <f>SUMIFS('Reservatórios por endereço'!AA$3:AA$164,'Reservatórios por endereço'!$A$3:$A$164,$B13,'Reservatórios por endereço'!$E$3:$E$164,"Oeste")</f>
        <v>3</v>
      </c>
      <c r="X13" s="29">
        <f t="shared" si="8"/>
        <v>6</v>
      </c>
      <c r="Y13" s="28">
        <f>SUMIFS('Reservatórios por endereço'!AC$3:AC$164,'Reservatórios por endereço'!$A$3:$A$164,$B13,'Reservatórios por endereço'!$E$3:$E$164,"Oeste")</f>
        <v>0</v>
      </c>
      <c r="Z13" s="29">
        <f t="shared" si="9"/>
        <v>0</v>
      </c>
      <c r="AA13" s="28">
        <f>SUMIFS('Reservatórios por endereço'!AE$3:AE$164,'Reservatórios por endereço'!$A$3:$A$164,$B13,'Reservatórios por endereço'!$E$3:$E$164,"Oeste")</f>
        <v>1</v>
      </c>
      <c r="AB13" s="29">
        <f t="shared" si="10"/>
        <v>2</v>
      </c>
      <c r="AC13" s="28">
        <f>SUMIFS('Reservatórios por endereço'!AG$3:AG$164,'Reservatórios por endereço'!$A$3:$A$164,$B13,'Reservatórios por endereço'!$E$3:$E$164,"Oeste")</f>
        <v>0</v>
      </c>
      <c r="AD13" s="29">
        <f t="shared" si="11"/>
        <v>0</v>
      </c>
      <c r="AE13" s="28">
        <f>SUMIFS('Reservatórios por endereço'!AI$3:AI$164,'Reservatórios por endereço'!$A$3:$A$164,$B13,'Reservatórios por endereço'!$E$3:$E$164,"Oeste")</f>
        <v>0</v>
      </c>
      <c r="AF13" s="29">
        <f t="shared" si="12"/>
        <v>0</v>
      </c>
      <c r="AG13" s="28">
        <f>SUMIFS('Reservatórios por endereço'!AK$3:AK$164,'Reservatórios por endereço'!$A$3:$A$164,$B13,'Reservatórios por endereço'!$E$3:$E$164,"Oeste")</f>
        <v>0</v>
      </c>
      <c r="AH13" s="29">
        <f t="shared" si="13"/>
        <v>0</v>
      </c>
      <c r="AI13" s="28">
        <f>SUMIFS('Reservatórios por endereço'!AM$3:AM$164,'Reservatórios por endereço'!$A$3:$A$164,$B13,'Reservatórios por endereço'!$E$3:$E$164,"Oeste")</f>
        <v>0</v>
      </c>
      <c r="AJ13" s="29">
        <f t="shared" si="14"/>
        <v>0</v>
      </c>
      <c r="AK13" s="28">
        <f>SUMIFS('Reservatórios por endereço'!AO$3:AO$164,'Reservatórios por endereço'!$A$3:$A$164,$B13,'Reservatórios por endereço'!$E$3:$E$164,"Oeste")</f>
        <v>0</v>
      </c>
      <c r="AL13" s="29">
        <f t="shared" si="15"/>
        <v>0</v>
      </c>
      <c r="AM13" s="28">
        <f t="shared" si="16"/>
        <v>66</v>
      </c>
      <c r="AN13" s="28">
        <f t="shared" si="17"/>
        <v>132</v>
      </c>
    </row>
    <row r="14" spans="1:40">
      <c r="A14" s="34">
        <f t="shared" si="18"/>
        <v>10</v>
      </c>
      <c r="B14" s="27" t="s">
        <v>388</v>
      </c>
      <c r="C14" s="28">
        <f>SUMIFS('Reservatórios por endereço'!G$3:G$164,'Reservatórios por endereço'!$A$3:$A$164,$B14,'Reservatórios por endereço'!$E$3:$E$164,"Oeste")</f>
        <v>0</v>
      </c>
      <c r="D14" s="29">
        <f t="shared" si="0"/>
        <v>0</v>
      </c>
      <c r="E14" s="28">
        <f>SUMIFS('Reservatórios por endereço'!I$3:I$164,'Reservatórios por endereço'!$A$3:$A$164,$B14,'Reservatórios por endereço'!$E$3:$E$164,"Oeste")</f>
        <v>2</v>
      </c>
      <c r="F14" s="29">
        <f t="shared" si="0"/>
        <v>4</v>
      </c>
      <c r="G14" s="28">
        <f>SUMIFS('Reservatórios por endereço'!K$3:K$164,'Reservatórios por endereço'!$A$3:$A$164,$B14,'Reservatórios por endereço'!$E$3:$E$164,"Oeste")</f>
        <v>9</v>
      </c>
      <c r="H14" s="29">
        <f t="shared" si="1"/>
        <v>18</v>
      </c>
      <c r="I14" s="28">
        <f>SUMIFS('Reservatórios por endereço'!M$3:M$164,'Reservatórios por endereço'!$A$3:$A$164,$B14,'Reservatórios por endereço'!$E$3:$E$164,"Oeste")</f>
        <v>0</v>
      </c>
      <c r="J14" s="29">
        <f t="shared" si="2"/>
        <v>0</v>
      </c>
      <c r="K14" s="28">
        <f>SUMIFS('Reservatórios por endereço'!O$3:O$164,'Reservatórios por endereço'!$A$3:$A$164,$B14,'Reservatórios por endereço'!$E$3:$E$164,"Oeste")</f>
        <v>0</v>
      </c>
      <c r="L14" s="29">
        <f t="shared" si="2"/>
        <v>0</v>
      </c>
      <c r="M14" s="28">
        <f>SUMIFS('Reservatórios por endereço'!Q$3:Q$164,'Reservatórios por endereço'!$A$3:$A$164,$B14,'Reservatórios por endereço'!$E$3:$E$164,"Oeste")</f>
        <v>0</v>
      </c>
      <c r="N14" s="29">
        <f t="shared" si="3"/>
        <v>0</v>
      </c>
      <c r="O14" s="28">
        <f>SUMIFS('Reservatórios por endereço'!S$3:S$164,'Reservatórios por endereço'!$A$3:$A$164,$B14,'Reservatórios por endereço'!$E$3:$E$164,"Oeste")</f>
        <v>0</v>
      </c>
      <c r="P14" s="29">
        <f t="shared" si="4"/>
        <v>0</v>
      </c>
      <c r="Q14" s="28">
        <f>SUMIFS('Reservatórios por endereço'!U$3:U$164,'Reservatórios por endereço'!$A$3:$A$164,$B14,'Reservatórios por endereço'!$E$3:$E$164,"Oeste")</f>
        <v>0</v>
      </c>
      <c r="R14" s="29">
        <f t="shared" si="5"/>
        <v>0</v>
      </c>
      <c r="S14" s="28">
        <f>SUMIFS('Reservatórios por endereço'!W$3:W$164,'Reservatórios por endereço'!$A$3:$A$164,$B14,'Reservatórios por endereço'!$E$3:$E$164,"Oeste")</f>
        <v>0</v>
      </c>
      <c r="T14" s="29">
        <f t="shared" si="6"/>
        <v>0</v>
      </c>
      <c r="U14" s="28">
        <f>SUMIFS('Reservatórios por endereço'!Y$3:Y$164,'Reservatórios por endereço'!$A$3:$A$164,$B14,'Reservatórios por endereço'!$E$3:$E$164,"Oeste")</f>
        <v>0</v>
      </c>
      <c r="V14" s="29">
        <f t="shared" si="7"/>
        <v>0</v>
      </c>
      <c r="W14" s="28">
        <f>SUMIFS('Reservatórios por endereço'!AA$3:AA$164,'Reservatórios por endereço'!$A$3:$A$164,$B14,'Reservatórios por endereço'!$E$3:$E$164,"Oeste")</f>
        <v>0</v>
      </c>
      <c r="X14" s="29">
        <f t="shared" si="8"/>
        <v>0</v>
      </c>
      <c r="Y14" s="28">
        <f>SUMIFS('Reservatórios por endereço'!AC$3:AC$164,'Reservatórios por endereço'!$A$3:$A$164,$B14,'Reservatórios por endereço'!$E$3:$E$164,"Oeste")</f>
        <v>0</v>
      </c>
      <c r="Z14" s="29">
        <f t="shared" si="9"/>
        <v>0</v>
      </c>
      <c r="AA14" s="28">
        <f>SUMIFS('Reservatórios por endereço'!AE$3:AE$164,'Reservatórios por endereço'!$A$3:$A$164,$B14,'Reservatórios por endereço'!$E$3:$E$164,"Oeste")</f>
        <v>0</v>
      </c>
      <c r="AB14" s="29">
        <f t="shared" si="10"/>
        <v>0</v>
      </c>
      <c r="AC14" s="28">
        <f>SUMIFS('Reservatórios por endereço'!AG$3:AG$164,'Reservatórios por endereço'!$A$3:$A$164,$B14,'Reservatórios por endereço'!$E$3:$E$164,"Oeste")</f>
        <v>0</v>
      </c>
      <c r="AD14" s="29">
        <f t="shared" si="11"/>
        <v>0</v>
      </c>
      <c r="AE14" s="28">
        <f>SUMIFS('Reservatórios por endereço'!AI$3:AI$164,'Reservatórios por endereço'!$A$3:$A$164,$B14,'Reservatórios por endereço'!$E$3:$E$164,"Oeste")</f>
        <v>0</v>
      </c>
      <c r="AF14" s="29">
        <f t="shared" si="12"/>
        <v>0</v>
      </c>
      <c r="AG14" s="28">
        <f>SUMIFS('Reservatórios por endereço'!AK$3:AK$164,'Reservatórios por endereço'!$A$3:$A$164,$B14,'Reservatórios por endereço'!$E$3:$E$164,"Oeste")</f>
        <v>0</v>
      </c>
      <c r="AH14" s="29">
        <f t="shared" si="13"/>
        <v>0</v>
      </c>
      <c r="AI14" s="28">
        <f>SUMIFS('Reservatórios por endereço'!AM$3:AM$164,'Reservatórios por endereço'!$A$3:$A$164,$B14,'Reservatórios por endereço'!$E$3:$E$164,"Oeste")</f>
        <v>0</v>
      </c>
      <c r="AJ14" s="29">
        <f t="shared" si="14"/>
        <v>0</v>
      </c>
      <c r="AK14" s="28">
        <f>SUMIFS('Reservatórios por endereço'!AO$3:AO$164,'Reservatórios por endereço'!$A$3:$A$164,$B14,'Reservatórios por endereço'!$E$3:$E$164,"Oeste")</f>
        <v>0</v>
      </c>
      <c r="AL14" s="29">
        <f t="shared" si="15"/>
        <v>0</v>
      </c>
      <c r="AM14" s="28">
        <f t="shared" si="16"/>
        <v>11</v>
      </c>
      <c r="AN14" s="28">
        <f t="shared" si="17"/>
        <v>22</v>
      </c>
    </row>
    <row r="15" spans="1:40">
      <c r="A15" s="34">
        <f t="shared" si="18"/>
        <v>11</v>
      </c>
      <c r="B15" s="27" t="s">
        <v>396</v>
      </c>
      <c r="C15" s="28">
        <f>SUMIFS('Reservatórios por endereço'!G$3:G$164,'Reservatórios por endereço'!$A$3:$A$164,$B15,'Reservatórios por endereço'!$E$3:$E$164,"Oeste")</f>
        <v>0</v>
      </c>
      <c r="D15" s="29">
        <f t="shared" si="0"/>
        <v>0</v>
      </c>
      <c r="E15" s="28">
        <f>SUMIFS('Reservatórios por endereço'!I$3:I$164,'Reservatórios por endereço'!$A$3:$A$164,$B15,'Reservatórios por endereço'!$E$3:$E$164,"Oeste")</f>
        <v>8</v>
      </c>
      <c r="F15" s="29">
        <f t="shared" si="0"/>
        <v>16</v>
      </c>
      <c r="G15" s="28">
        <f>SUMIFS('Reservatórios por endereço'!K$3:K$164,'Reservatórios por endereço'!$A$3:$A$164,$B15,'Reservatórios por endereço'!$E$3:$E$164,"Oeste")</f>
        <v>29</v>
      </c>
      <c r="H15" s="29">
        <f t="shared" si="1"/>
        <v>58</v>
      </c>
      <c r="I15" s="28">
        <f>SUMIFS('Reservatórios por endereço'!M$3:M$164,'Reservatórios por endereço'!$A$3:$A$164,$B15,'Reservatórios por endereço'!$E$3:$E$164,"Oeste")</f>
        <v>0</v>
      </c>
      <c r="J15" s="29">
        <f t="shared" si="2"/>
        <v>0</v>
      </c>
      <c r="K15" s="28">
        <f>SUMIFS('Reservatórios por endereço'!O$3:O$164,'Reservatórios por endereço'!$A$3:$A$164,$B15,'Reservatórios por endereço'!$E$3:$E$164,"Oeste")</f>
        <v>0</v>
      </c>
      <c r="L15" s="29">
        <f t="shared" si="2"/>
        <v>0</v>
      </c>
      <c r="M15" s="28">
        <f>SUMIFS('Reservatórios por endereço'!Q$3:Q$164,'Reservatórios por endereço'!$A$3:$A$164,$B15,'Reservatórios por endereço'!$E$3:$E$164,"Oeste")</f>
        <v>0</v>
      </c>
      <c r="N15" s="29">
        <f t="shared" si="3"/>
        <v>0</v>
      </c>
      <c r="O15" s="28">
        <f>SUMIFS('Reservatórios por endereço'!S$3:S$164,'Reservatórios por endereço'!$A$3:$A$164,$B15,'Reservatórios por endereço'!$E$3:$E$164,"Oeste")</f>
        <v>0</v>
      </c>
      <c r="P15" s="29">
        <f t="shared" si="4"/>
        <v>0</v>
      </c>
      <c r="Q15" s="28">
        <f>SUMIFS('Reservatórios por endereço'!U$3:U$164,'Reservatórios por endereço'!$A$3:$A$164,$B15,'Reservatórios por endereço'!$E$3:$E$164,"Oeste")</f>
        <v>0</v>
      </c>
      <c r="R15" s="29">
        <f t="shared" si="5"/>
        <v>0</v>
      </c>
      <c r="S15" s="28">
        <f>SUMIFS('Reservatórios por endereço'!W$3:W$164,'Reservatórios por endereço'!$A$3:$A$164,$B15,'Reservatórios por endereço'!$E$3:$E$164,"Oeste")</f>
        <v>0</v>
      </c>
      <c r="T15" s="29">
        <f t="shared" si="6"/>
        <v>0</v>
      </c>
      <c r="U15" s="28">
        <f>SUMIFS('Reservatórios por endereço'!Y$3:Y$164,'Reservatórios por endereço'!$A$3:$A$164,$B15,'Reservatórios por endereço'!$E$3:$E$164,"Oeste")</f>
        <v>0</v>
      </c>
      <c r="V15" s="29">
        <f t="shared" si="7"/>
        <v>0</v>
      </c>
      <c r="W15" s="28">
        <f>SUMIFS('Reservatórios por endereço'!AA$3:AA$164,'Reservatórios por endereço'!$A$3:$A$164,$B15,'Reservatórios por endereço'!$E$3:$E$164,"Oeste")</f>
        <v>0</v>
      </c>
      <c r="X15" s="29">
        <f t="shared" si="8"/>
        <v>0</v>
      </c>
      <c r="Y15" s="28">
        <f>SUMIFS('Reservatórios por endereço'!AC$3:AC$164,'Reservatórios por endereço'!$A$3:$A$164,$B15,'Reservatórios por endereço'!$E$3:$E$164,"Oeste")</f>
        <v>0</v>
      </c>
      <c r="Z15" s="29">
        <f t="shared" si="9"/>
        <v>0</v>
      </c>
      <c r="AA15" s="28">
        <f>SUMIFS('Reservatórios por endereço'!AE$3:AE$164,'Reservatórios por endereço'!$A$3:$A$164,$B15,'Reservatórios por endereço'!$E$3:$E$164,"Oeste")</f>
        <v>0</v>
      </c>
      <c r="AB15" s="29">
        <f t="shared" si="10"/>
        <v>0</v>
      </c>
      <c r="AC15" s="28">
        <f>SUMIFS('Reservatórios por endereço'!AG$3:AG$164,'Reservatórios por endereço'!$A$3:$A$164,$B15,'Reservatórios por endereço'!$E$3:$E$164,"Oeste")</f>
        <v>0</v>
      </c>
      <c r="AD15" s="29">
        <f t="shared" si="11"/>
        <v>0</v>
      </c>
      <c r="AE15" s="28">
        <f>SUMIFS('Reservatórios por endereço'!AI$3:AI$164,'Reservatórios por endereço'!$A$3:$A$164,$B15,'Reservatórios por endereço'!$E$3:$E$164,"Oeste")</f>
        <v>0</v>
      </c>
      <c r="AF15" s="29">
        <f t="shared" si="12"/>
        <v>0</v>
      </c>
      <c r="AG15" s="28">
        <f>SUMIFS('Reservatórios por endereço'!AK$3:AK$164,'Reservatórios por endereço'!$A$3:$A$164,$B15,'Reservatórios por endereço'!$E$3:$E$164,"Oeste")</f>
        <v>0</v>
      </c>
      <c r="AH15" s="29">
        <f t="shared" si="13"/>
        <v>0</v>
      </c>
      <c r="AI15" s="28">
        <f>SUMIFS('Reservatórios por endereço'!AM$3:AM$164,'Reservatórios por endereço'!$A$3:$A$164,$B15,'Reservatórios por endereço'!$E$3:$E$164,"Oeste")</f>
        <v>0</v>
      </c>
      <c r="AJ15" s="29">
        <f t="shared" si="14"/>
        <v>0</v>
      </c>
      <c r="AK15" s="28">
        <f>SUMIFS('Reservatórios por endereço'!AO$3:AO$164,'Reservatórios por endereço'!$A$3:$A$164,$B15,'Reservatórios por endereço'!$E$3:$E$164,"Oeste")</f>
        <v>0</v>
      </c>
      <c r="AL15" s="29">
        <f t="shared" si="15"/>
        <v>0</v>
      </c>
      <c r="AM15" s="28">
        <f t="shared" si="16"/>
        <v>37</v>
      </c>
      <c r="AN15" s="28">
        <f t="shared" si="17"/>
        <v>74</v>
      </c>
    </row>
    <row r="16" spans="1:40">
      <c r="A16" s="34">
        <f t="shared" si="18"/>
        <v>12</v>
      </c>
      <c r="B16" s="27" t="s">
        <v>405</v>
      </c>
      <c r="C16" s="28">
        <f>SUMIFS('Reservatórios por endereço'!G$3:G$164,'Reservatórios por endereço'!$A$3:$A$164,$B16,'Reservatórios por endereço'!$E$3:$E$164,"Oeste")</f>
        <v>0</v>
      </c>
      <c r="D16" s="29">
        <f t="shared" si="0"/>
        <v>0</v>
      </c>
      <c r="E16" s="28">
        <f>SUMIFS('Reservatórios por endereço'!I$3:I$164,'Reservatórios por endereço'!$A$3:$A$164,$B16,'Reservatórios por endereço'!$E$3:$E$164,"Oeste")</f>
        <v>5</v>
      </c>
      <c r="F16" s="29">
        <f t="shared" si="0"/>
        <v>10</v>
      </c>
      <c r="G16" s="28">
        <f>SUMIFS('Reservatórios por endereço'!K$3:K$164,'Reservatórios por endereço'!$A$3:$A$164,$B16,'Reservatórios por endereço'!$E$3:$E$164,"Oeste")</f>
        <v>8</v>
      </c>
      <c r="H16" s="29">
        <f t="shared" si="1"/>
        <v>16</v>
      </c>
      <c r="I16" s="28">
        <f>SUMIFS('Reservatórios por endereço'!M$3:M$164,'Reservatórios por endereço'!$A$3:$A$164,$B16,'Reservatórios por endereço'!$E$3:$E$164,"Oeste")</f>
        <v>0</v>
      </c>
      <c r="J16" s="29">
        <f t="shared" si="2"/>
        <v>0</v>
      </c>
      <c r="K16" s="28">
        <f>SUMIFS('Reservatórios por endereço'!O$3:O$164,'Reservatórios por endereço'!$A$3:$A$164,$B16,'Reservatórios por endereço'!$E$3:$E$164,"Oeste")</f>
        <v>3</v>
      </c>
      <c r="L16" s="29">
        <f t="shared" si="2"/>
        <v>6</v>
      </c>
      <c r="M16" s="28">
        <f>SUMIFS('Reservatórios por endereço'!Q$3:Q$164,'Reservatórios por endereço'!$A$3:$A$164,$B16,'Reservatórios por endereço'!$E$3:$E$164,"Oeste")</f>
        <v>0</v>
      </c>
      <c r="N16" s="29">
        <f t="shared" si="3"/>
        <v>0</v>
      </c>
      <c r="O16" s="28">
        <f>SUMIFS('Reservatórios por endereço'!S$3:S$164,'Reservatórios por endereço'!$A$3:$A$164,$B16,'Reservatórios por endereço'!$E$3:$E$164,"Oeste")</f>
        <v>0</v>
      </c>
      <c r="P16" s="29">
        <f t="shared" si="4"/>
        <v>0</v>
      </c>
      <c r="Q16" s="28">
        <f>SUMIFS('Reservatórios por endereço'!U$3:U$164,'Reservatórios por endereço'!$A$3:$A$164,$B16,'Reservatórios por endereço'!$E$3:$E$164,"Oeste")</f>
        <v>0</v>
      </c>
      <c r="R16" s="29">
        <f t="shared" si="5"/>
        <v>0</v>
      </c>
      <c r="S16" s="28">
        <f>SUMIFS('Reservatórios por endereço'!W$3:W$164,'Reservatórios por endereço'!$A$3:$A$164,$B16,'Reservatórios por endereço'!$E$3:$E$164,"Oeste")</f>
        <v>0</v>
      </c>
      <c r="T16" s="29">
        <f t="shared" si="6"/>
        <v>0</v>
      </c>
      <c r="U16" s="28">
        <f>SUMIFS('Reservatórios por endereço'!Y$3:Y$164,'Reservatórios por endereço'!$A$3:$A$164,$B16,'Reservatórios por endereço'!$E$3:$E$164,"Oeste")</f>
        <v>0</v>
      </c>
      <c r="V16" s="29">
        <f t="shared" si="7"/>
        <v>0</v>
      </c>
      <c r="W16" s="28">
        <f>SUMIFS('Reservatórios por endereço'!AA$3:AA$164,'Reservatórios por endereço'!$A$3:$A$164,$B16,'Reservatórios por endereço'!$E$3:$E$164,"Oeste")</f>
        <v>1</v>
      </c>
      <c r="X16" s="29">
        <f t="shared" si="8"/>
        <v>2</v>
      </c>
      <c r="Y16" s="28">
        <f>SUMIFS('Reservatórios por endereço'!AC$3:AC$164,'Reservatórios por endereço'!$A$3:$A$164,$B16,'Reservatórios por endereço'!$E$3:$E$164,"Oeste")</f>
        <v>0</v>
      </c>
      <c r="Z16" s="29">
        <f t="shared" si="9"/>
        <v>0</v>
      </c>
      <c r="AA16" s="28">
        <f>SUMIFS('Reservatórios por endereço'!AE$3:AE$164,'Reservatórios por endereço'!$A$3:$A$164,$B16,'Reservatórios por endereço'!$E$3:$E$164,"Oeste")</f>
        <v>0</v>
      </c>
      <c r="AB16" s="29">
        <f t="shared" si="10"/>
        <v>0</v>
      </c>
      <c r="AC16" s="28">
        <f>SUMIFS('Reservatórios por endereço'!AG$3:AG$164,'Reservatórios por endereço'!$A$3:$A$164,$B16,'Reservatórios por endereço'!$E$3:$E$164,"Oeste")</f>
        <v>0</v>
      </c>
      <c r="AD16" s="29">
        <f t="shared" si="11"/>
        <v>0</v>
      </c>
      <c r="AE16" s="28">
        <f>SUMIFS('Reservatórios por endereço'!AI$3:AI$164,'Reservatórios por endereço'!$A$3:$A$164,$B16,'Reservatórios por endereço'!$E$3:$E$164,"Oeste")</f>
        <v>0</v>
      </c>
      <c r="AF16" s="29">
        <f t="shared" si="12"/>
        <v>0</v>
      </c>
      <c r="AG16" s="28">
        <f>SUMIFS('Reservatórios por endereço'!AK$3:AK$164,'Reservatórios por endereço'!$A$3:$A$164,$B16,'Reservatórios por endereço'!$E$3:$E$164,"Oeste")</f>
        <v>0</v>
      </c>
      <c r="AH16" s="29">
        <f t="shared" si="13"/>
        <v>0</v>
      </c>
      <c r="AI16" s="28">
        <f>SUMIFS('Reservatórios por endereço'!AM$3:AM$164,'Reservatórios por endereço'!$A$3:$A$164,$B16,'Reservatórios por endereço'!$E$3:$E$164,"Oeste")</f>
        <v>0</v>
      </c>
      <c r="AJ16" s="29">
        <f t="shared" si="14"/>
        <v>0</v>
      </c>
      <c r="AK16" s="28">
        <f>SUMIFS('Reservatórios por endereço'!AO$3:AO$164,'Reservatórios por endereço'!$A$3:$A$164,$B16,'Reservatórios por endereço'!$E$3:$E$164,"Oeste")</f>
        <v>0</v>
      </c>
      <c r="AL16" s="29">
        <f t="shared" si="15"/>
        <v>0</v>
      </c>
      <c r="AM16" s="28">
        <f t="shared" si="16"/>
        <v>17</v>
      </c>
      <c r="AN16" s="28">
        <f t="shared" si="17"/>
        <v>34</v>
      </c>
    </row>
    <row r="17" spans="1:40">
      <c r="A17" s="34">
        <f t="shared" si="18"/>
        <v>13</v>
      </c>
      <c r="B17" s="27" t="s">
        <v>408</v>
      </c>
      <c r="C17" s="28">
        <f>SUMIFS('Reservatórios por endereço'!G$3:G$164,'Reservatórios por endereço'!$A$3:$A$164,$B17,'Reservatórios por endereço'!$E$3:$E$164,"Oeste")</f>
        <v>0</v>
      </c>
      <c r="D17" s="29">
        <f t="shared" si="0"/>
        <v>0</v>
      </c>
      <c r="E17" s="28">
        <f>SUMIFS('Reservatórios por endereço'!I$3:I$164,'Reservatórios por endereço'!$A$3:$A$164,$B17,'Reservatórios por endereço'!$E$3:$E$164,"Oeste")</f>
        <v>2</v>
      </c>
      <c r="F17" s="29">
        <f t="shared" si="0"/>
        <v>4</v>
      </c>
      <c r="G17" s="28">
        <f>SUMIFS('Reservatórios por endereço'!K$3:K$164,'Reservatórios por endereço'!$A$3:$A$164,$B17,'Reservatórios por endereço'!$E$3:$E$164,"Oeste")</f>
        <v>34</v>
      </c>
      <c r="H17" s="29">
        <f t="shared" si="1"/>
        <v>68</v>
      </c>
      <c r="I17" s="28">
        <f>SUMIFS('Reservatórios por endereço'!M$3:M$164,'Reservatórios por endereço'!$A$3:$A$164,$B17,'Reservatórios por endereço'!$E$3:$E$164,"Oeste")</f>
        <v>6</v>
      </c>
      <c r="J17" s="29">
        <f t="shared" si="2"/>
        <v>12</v>
      </c>
      <c r="K17" s="28">
        <f>SUMIFS('Reservatórios por endereço'!O$3:O$164,'Reservatórios por endereço'!$A$3:$A$164,$B17,'Reservatórios por endereço'!$E$3:$E$164,"Oeste")</f>
        <v>1</v>
      </c>
      <c r="L17" s="29">
        <f t="shared" si="2"/>
        <v>2</v>
      </c>
      <c r="M17" s="28">
        <f>SUMIFS('Reservatórios por endereço'!Q$3:Q$164,'Reservatórios por endereço'!$A$3:$A$164,$B17,'Reservatórios por endereço'!$E$3:$E$164,"Oeste")</f>
        <v>0</v>
      </c>
      <c r="N17" s="29">
        <f t="shared" si="3"/>
        <v>0</v>
      </c>
      <c r="O17" s="28">
        <f>SUMIFS('Reservatórios por endereço'!S$3:S$164,'Reservatórios por endereço'!$A$3:$A$164,$B17,'Reservatórios por endereço'!$E$3:$E$164,"Oeste")</f>
        <v>0</v>
      </c>
      <c r="P17" s="29">
        <f t="shared" si="4"/>
        <v>0</v>
      </c>
      <c r="Q17" s="28">
        <f>SUMIFS('Reservatórios por endereço'!U$3:U$164,'Reservatórios por endereço'!$A$3:$A$164,$B17,'Reservatórios por endereço'!$E$3:$E$164,"Oeste")</f>
        <v>4</v>
      </c>
      <c r="R17" s="29">
        <f t="shared" si="5"/>
        <v>8</v>
      </c>
      <c r="S17" s="28">
        <f>SUMIFS('Reservatórios por endereço'!W$3:W$164,'Reservatórios por endereço'!$A$3:$A$164,$B17,'Reservatórios por endereço'!$E$3:$E$164,"Oeste")</f>
        <v>0</v>
      </c>
      <c r="T17" s="29">
        <f t="shared" si="6"/>
        <v>0</v>
      </c>
      <c r="U17" s="28">
        <f>SUMIFS('Reservatórios por endereço'!Y$3:Y$164,'Reservatórios por endereço'!$A$3:$A$164,$B17,'Reservatórios por endereço'!$E$3:$E$164,"Oeste")</f>
        <v>0</v>
      </c>
      <c r="V17" s="29">
        <f t="shared" si="7"/>
        <v>0</v>
      </c>
      <c r="W17" s="28">
        <f>SUMIFS('Reservatórios por endereço'!AA$3:AA$164,'Reservatórios por endereço'!$A$3:$A$164,$B17,'Reservatórios por endereço'!$E$3:$E$164,"Oeste")</f>
        <v>2</v>
      </c>
      <c r="X17" s="29">
        <f t="shared" si="8"/>
        <v>4</v>
      </c>
      <c r="Y17" s="28">
        <f>SUMIFS('Reservatórios por endereço'!AC$3:AC$164,'Reservatórios por endereço'!$A$3:$A$164,$B17,'Reservatórios por endereço'!$E$3:$E$164,"Oeste")</f>
        <v>0</v>
      </c>
      <c r="Z17" s="29">
        <f t="shared" si="9"/>
        <v>0</v>
      </c>
      <c r="AA17" s="28">
        <f>SUMIFS('Reservatórios por endereço'!AE$3:AE$164,'Reservatórios por endereço'!$A$3:$A$164,$B17,'Reservatórios por endereço'!$E$3:$E$164,"Oeste")</f>
        <v>0</v>
      </c>
      <c r="AB17" s="29">
        <f t="shared" si="10"/>
        <v>0</v>
      </c>
      <c r="AC17" s="28">
        <f>SUMIFS('Reservatórios por endereço'!AG$3:AG$164,'Reservatórios por endereço'!$A$3:$A$164,$B17,'Reservatórios por endereço'!$E$3:$E$164,"Oeste")</f>
        <v>0</v>
      </c>
      <c r="AD17" s="29">
        <f t="shared" si="11"/>
        <v>0</v>
      </c>
      <c r="AE17" s="28">
        <f>SUMIFS('Reservatórios por endereço'!AI$3:AI$164,'Reservatórios por endereço'!$A$3:$A$164,$B17,'Reservatórios por endereço'!$E$3:$E$164,"Oeste")</f>
        <v>0</v>
      </c>
      <c r="AF17" s="29">
        <f t="shared" si="12"/>
        <v>0</v>
      </c>
      <c r="AG17" s="28">
        <f>SUMIFS('Reservatórios por endereço'!AK$3:AK$164,'Reservatórios por endereço'!$A$3:$A$164,$B17,'Reservatórios por endereço'!$E$3:$E$164,"Oeste")</f>
        <v>0</v>
      </c>
      <c r="AH17" s="29">
        <f t="shared" si="13"/>
        <v>0</v>
      </c>
      <c r="AI17" s="28">
        <f>SUMIFS('Reservatórios por endereço'!AM$3:AM$164,'Reservatórios por endereço'!$A$3:$A$164,$B17,'Reservatórios por endereço'!$E$3:$E$164,"Oeste")</f>
        <v>0</v>
      </c>
      <c r="AJ17" s="29">
        <f t="shared" si="14"/>
        <v>0</v>
      </c>
      <c r="AK17" s="28">
        <f>SUMIFS('Reservatórios por endereço'!AO$3:AO$164,'Reservatórios por endereço'!$A$3:$A$164,$B17,'Reservatórios por endereço'!$E$3:$E$164,"Oeste")</f>
        <v>0</v>
      </c>
      <c r="AL17" s="29">
        <f t="shared" si="15"/>
        <v>0</v>
      </c>
      <c r="AM17" s="28">
        <f t="shared" si="16"/>
        <v>49</v>
      </c>
      <c r="AN17" s="28">
        <f t="shared" si="17"/>
        <v>98</v>
      </c>
    </row>
    <row r="18" spans="1:40">
      <c r="A18" s="35" t="s">
        <v>1441</v>
      </c>
      <c r="B18" s="30"/>
      <c r="C18" s="31">
        <f t="shared" ref="C18:AL18" si="19">SUM(C$5:C$17)</f>
        <v>5</v>
      </c>
      <c r="D18" s="32">
        <f t="shared" si="19"/>
        <v>10</v>
      </c>
      <c r="E18" s="31">
        <f t="shared" si="19"/>
        <v>35</v>
      </c>
      <c r="F18" s="32">
        <f t="shared" si="19"/>
        <v>70</v>
      </c>
      <c r="G18" s="31">
        <f t="shared" si="19"/>
        <v>191</v>
      </c>
      <c r="H18" s="32">
        <f t="shared" si="19"/>
        <v>382</v>
      </c>
      <c r="I18" s="31">
        <f t="shared" si="19"/>
        <v>17</v>
      </c>
      <c r="J18" s="32">
        <f t="shared" si="19"/>
        <v>34</v>
      </c>
      <c r="K18" s="31">
        <f t="shared" si="19"/>
        <v>12</v>
      </c>
      <c r="L18" s="32">
        <f t="shared" si="19"/>
        <v>24</v>
      </c>
      <c r="M18" s="31">
        <f t="shared" si="19"/>
        <v>0</v>
      </c>
      <c r="N18" s="32">
        <f t="shared" si="19"/>
        <v>0</v>
      </c>
      <c r="O18" s="31">
        <f t="shared" si="19"/>
        <v>41</v>
      </c>
      <c r="P18" s="32">
        <f t="shared" si="19"/>
        <v>82</v>
      </c>
      <c r="Q18" s="31">
        <f t="shared" si="19"/>
        <v>7</v>
      </c>
      <c r="R18" s="32">
        <f t="shared" si="19"/>
        <v>14</v>
      </c>
      <c r="S18" s="31">
        <f t="shared" si="19"/>
        <v>8</v>
      </c>
      <c r="T18" s="32">
        <f t="shared" si="19"/>
        <v>16</v>
      </c>
      <c r="U18" s="31">
        <f t="shared" si="19"/>
        <v>25</v>
      </c>
      <c r="V18" s="32">
        <f t="shared" si="19"/>
        <v>50</v>
      </c>
      <c r="W18" s="31">
        <f t="shared" si="19"/>
        <v>90</v>
      </c>
      <c r="X18" s="32">
        <f t="shared" si="19"/>
        <v>180</v>
      </c>
      <c r="Y18" s="31">
        <f t="shared" si="19"/>
        <v>13</v>
      </c>
      <c r="Z18" s="32">
        <f t="shared" si="19"/>
        <v>26</v>
      </c>
      <c r="AA18" s="31">
        <f t="shared" si="19"/>
        <v>29</v>
      </c>
      <c r="AB18" s="32">
        <f t="shared" si="19"/>
        <v>58</v>
      </c>
      <c r="AC18" s="31">
        <f t="shared" si="19"/>
        <v>1</v>
      </c>
      <c r="AD18" s="32">
        <f t="shared" si="19"/>
        <v>2</v>
      </c>
      <c r="AE18" s="31">
        <f t="shared" si="19"/>
        <v>2</v>
      </c>
      <c r="AF18" s="32">
        <f t="shared" si="19"/>
        <v>4</v>
      </c>
      <c r="AG18" s="31">
        <f t="shared" si="19"/>
        <v>0</v>
      </c>
      <c r="AH18" s="32">
        <f t="shared" si="19"/>
        <v>0</v>
      </c>
      <c r="AI18" s="31">
        <f t="shared" si="19"/>
        <v>0</v>
      </c>
      <c r="AJ18" s="32">
        <f t="shared" si="19"/>
        <v>0</v>
      </c>
      <c r="AK18" s="31">
        <f t="shared" si="19"/>
        <v>2</v>
      </c>
      <c r="AL18" s="32">
        <f t="shared" si="19"/>
        <v>4</v>
      </c>
      <c r="AM18" s="31">
        <f>SUM(AM5:AM17)</f>
        <v>478</v>
      </c>
      <c r="AN18" s="31">
        <f>SUM(AN5:AN17)</f>
        <v>956</v>
      </c>
    </row>
  </sheetData>
  <sheetProtection sheet="1" objects="1" scenarios="1"/>
  <mergeCells count="41">
    <mergeCell ref="I2:J2"/>
    <mergeCell ref="K2:L2"/>
    <mergeCell ref="M2:N2"/>
    <mergeCell ref="O2:P2"/>
    <mergeCell ref="A1:AN1"/>
    <mergeCell ref="A2:A4"/>
    <mergeCell ref="B2:B4"/>
    <mergeCell ref="C2:D2"/>
    <mergeCell ref="E2:F2"/>
    <mergeCell ref="G2:H2"/>
    <mergeCell ref="AM2:AM4"/>
    <mergeCell ref="AG3:AH3"/>
    <mergeCell ref="AI3:AJ3"/>
    <mergeCell ref="AK3:AL3"/>
    <mergeCell ref="Q2:R2"/>
    <mergeCell ref="S2:T2"/>
    <mergeCell ref="U2:V2"/>
    <mergeCell ref="W2:X2"/>
    <mergeCell ref="Y2:Z2"/>
    <mergeCell ref="AA2:AB2"/>
    <mergeCell ref="AE3:AF3"/>
    <mergeCell ref="W3:X3"/>
    <mergeCell ref="Y3:Z3"/>
    <mergeCell ref="AA3:AB3"/>
    <mergeCell ref="AC3:AD3"/>
    <mergeCell ref="AN2:AN4"/>
    <mergeCell ref="C3:D3"/>
    <mergeCell ref="E3:F3"/>
    <mergeCell ref="G3:H3"/>
    <mergeCell ref="I3:J3"/>
    <mergeCell ref="K3:L3"/>
    <mergeCell ref="M3:N3"/>
    <mergeCell ref="O3:P3"/>
    <mergeCell ref="Q3:R3"/>
    <mergeCell ref="S3:T3"/>
    <mergeCell ref="AC2:AD2"/>
    <mergeCell ref="AE2:AF2"/>
    <mergeCell ref="AG2:AH2"/>
    <mergeCell ref="AI2:AJ2"/>
    <mergeCell ref="AK2:AL2"/>
    <mergeCell ref="U3:V3"/>
  </mergeCells>
  <conditionalFormatting sqref="C18 E18 G18 I18 K18 M18 O18 Q18 S18 U18 W18 Y18 AA18 AC18 AE18 AG18 AI18 AK18">
    <cfRule type="cellIs" dxfId="3" priority="1" operator="equal">
      <formula>0</formula>
    </cfRule>
  </conditionalFormatting>
  <pageMargins left="0.511811024" right="0.511811024" top="0.78740157499999996" bottom="0.78740157499999996" header="0.31496062000000002" footer="0.31496062000000002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N21"/>
  <sheetViews>
    <sheetView workbookViewId="0">
      <selection sqref="A1:AN1"/>
    </sheetView>
  </sheetViews>
  <sheetFormatPr defaultColWidth="0" defaultRowHeight="11.25" zeroHeight="1"/>
  <cols>
    <col min="1" max="1" width="3.75" style="33" bestFit="1" customWidth="1"/>
    <col min="2" max="2" width="11.25" style="24" customWidth="1"/>
    <col min="3" max="37" width="5.5" style="33" customWidth="1"/>
    <col min="38" max="38" width="5.5" style="24" customWidth="1"/>
    <col min="39" max="40" width="12.125" style="24" customWidth="1"/>
    <col min="41" max="16384" width="9" style="24" hidden="1"/>
  </cols>
  <sheetData>
    <row r="1" spans="1:40" ht="14.25" customHeight="1">
      <c r="A1" s="43" t="s">
        <v>1443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  <c r="AD1" s="43"/>
      <c r="AE1" s="43"/>
      <c r="AF1" s="43"/>
      <c r="AG1" s="43"/>
      <c r="AH1" s="43"/>
      <c r="AI1" s="43"/>
      <c r="AJ1" s="43"/>
      <c r="AK1" s="43"/>
      <c r="AL1" s="43"/>
      <c r="AM1" s="43"/>
      <c r="AN1" s="43"/>
    </row>
    <row r="2" spans="1:40">
      <c r="A2" s="45" t="s">
        <v>1402</v>
      </c>
      <c r="B2" s="45" t="s">
        <v>1403</v>
      </c>
      <c r="C2" s="45" t="s">
        <v>1404</v>
      </c>
      <c r="D2" s="45"/>
      <c r="E2" s="45" t="s">
        <v>1405</v>
      </c>
      <c r="F2" s="45"/>
      <c r="G2" s="45" t="s">
        <v>1406</v>
      </c>
      <c r="H2" s="45"/>
      <c r="I2" s="45" t="s">
        <v>1407</v>
      </c>
      <c r="J2" s="45"/>
      <c r="K2" s="45" t="s">
        <v>1408</v>
      </c>
      <c r="L2" s="45"/>
      <c r="M2" s="45" t="s">
        <v>1409</v>
      </c>
      <c r="N2" s="45"/>
      <c r="O2" s="45" t="s">
        <v>1410</v>
      </c>
      <c r="P2" s="45"/>
      <c r="Q2" s="45" t="s">
        <v>1411</v>
      </c>
      <c r="R2" s="45"/>
      <c r="S2" s="45" t="s">
        <v>1412</v>
      </c>
      <c r="T2" s="45"/>
      <c r="U2" s="45" t="s">
        <v>1413</v>
      </c>
      <c r="V2" s="45"/>
      <c r="W2" s="45" t="s">
        <v>1414</v>
      </c>
      <c r="X2" s="45"/>
      <c r="Y2" s="45" t="s">
        <v>1415</v>
      </c>
      <c r="Z2" s="45"/>
      <c r="AA2" s="45" t="s">
        <v>1416</v>
      </c>
      <c r="AB2" s="45"/>
      <c r="AC2" s="45" t="s">
        <v>1417</v>
      </c>
      <c r="AD2" s="45"/>
      <c r="AE2" s="45" t="s">
        <v>1418</v>
      </c>
      <c r="AF2" s="45"/>
      <c r="AG2" s="45" t="s">
        <v>1419</v>
      </c>
      <c r="AH2" s="45"/>
      <c r="AI2" s="45" t="s">
        <v>1420</v>
      </c>
      <c r="AJ2" s="45"/>
      <c r="AK2" s="45" t="s">
        <v>1421</v>
      </c>
      <c r="AL2" s="45"/>
      <c r="AM2" s="46" t="s">
        <v>1422</v>
      </c>
      <c r="AN2" s="46" t="s">
        <v>1423</v>
      </c>
    </row>
    <row r="3" spans="1:40" ht="22.5" customHeight="1">
      <c r="A3" s="45"/>
      <c r="B3" s="45"/>
      <c r="C3" s="44" t="s">
        <v>0</v>
      </c>
      <c r="D3" s="44"/>
      <c r="E3" s="44" t="s">
        <v>1424</v>
      </c>
      <c r="F3" s="44"/>
      <c r="G3" s="44" t="s">
        <v>1425</v>
      </c>
      <c r="H3" s="44"/>
      <c r="I3" s="44" t="s">
        <v>1426</v>
      </c>
      <c r="J3" s="44"/>
      <c r="K3" s="44" t="s">
        <v>1427</v>
      </c>
      <c r="L3" s="44"/>
      <c r="M3" s="44" t="s">
        <v>1428</v>
      </c>
      <c r="N3" s="44"/>
      <c r="O3" s="44" t="s">
        <v>1429</v>
      </c>
      <c r="P3" s="44"/>
      <c r="Q3" s="44" t="s">
        <v>1430</v>
      </c>
      <c r="R3" s="44"/>
      <c r="S3" s="44" t="s">
        <v>1431</v>
      </c>
      <c r="T3" s="44"/>
      <c r="U3" s="44" t="s">
        <v>1432</v>
      </c>
      <c r="V3" s="44"/>
      <c r="W3" s="44" t="s">
        <v>1433</v>
      </c>
      <c r="X3" s="44"/>
      <c r="Y3" s="44" t="s">
        <v>1434</v>
      </c>
      <c r="Z3" s="44"/>
      <c r="AA3" s="44" t="s">
        <v>1435</v>
      </c>
      <c r="AB3" s="44"/>
      <c r="AC3" s="44" t="s">
        <v>1436</v>
      </c>
      <c r="AD3" s="44"/>
      <c r="AE3" s="44" t="s">
        <v>14</v>
      </c>
      <c r="AF3" s="44"/>
      <c r="AG3" s="44" t="s">
        <v>1437</v>
      </c>
      <c r="AH3" s="44"/>
      <c r="AI3" s="44" t="s">
        <v>1438</v>
      </c>
      <c r="AJ3" s="44"/>
      <c r="AK3" s="44" t="s">
        <v>1439</v>
      </c>
      <c r="AL3" s="44"/>
      <c r="AM3" s="47"/>
      <c r="AN3" s="47"/>
    </row>
    <row r="4" spans="1:40" ht="55.5" customHeight="1">
      <c r="A4" s="45"/>
      <c r="B4" s="45"/>
      <c r="C4" s="25" t="s">
        <v>24</v>
      </c>
      <c r="D4" s="26" t="s">
        <v>1440</v>
      </c>
      <c r="E4" s="25" t="s">
        <v>24</v>
      </c>
      <c r="F4" s="26" t="s">
        <v>1440</v>
      </c>
      <c r="G4" s="25" t="s">
        <v>24</v>
      </c>
      <c r="H4" s="26" t="s">
        <v>1440</v>
      </c>
      <c r="I4" s="25" t="s">
        <v>24</v>
      </c>
      <c r="J4" s="26" t="s">
        <v>1440</v>
      </c>
      <c r="K4" s="25" t="s">
        <v>24</v>
      </c>
      <c r="L4" s="26" t="s">
        <v>1440</v>
      </c>
      <c r="M4" s="25" t="s">
        <v>24</v>
      </c>
      <c r="N4" s="26" t="s">
        <v>1440</v>
      </c>
      <c r="O4" s="25" t="s">
        <v>24</v>
      </c>
      <c r="P4" s="26" t="s">
        <v>1440</v>
      </c>
      <c r="Q4" s="25" t="s">
        <v>24</v>
      </c>
      <c r="R4" s="26" t="s">
        <v>1440</v>
      </c>
      <c r="S4" s="25" t="s">
        <v>24</v>
      </c>
      <c r="T4" s="26" t="s">
        <v>1440</v>
      </c>
      <c r="U4" s="25" t="s">
        <v>24</v>
      </c>
      <c r="V4" s="26" t="s">
        <v>1440</v>
      </c>
      <c r="W4" s="25" t="s">
        <v>24</v>
      </c>
      <c r="X4" s="26" t="s">
        <v>1440</v>
      </c>
      <c r="Y4" s="25" t="s">
        <v>24</v>
      </c>
      <c r="Z4" s="26" t="s">
        <v>1440</v>
      </c>
      <c r="AA4" s="25" t="s">
        <v>24</v>
      </c>
      <c r="AB4" s="26" t="s">
        <v>1440</v>
      </c>
      <c r="AC4" s="25" t="s">
        <v>24</v>
      </c>
      <c r="AD4" s="26" t="s">
        <v>1440</v>
      </c>
      <c r="AE4" s="25" t="s">
        <v>24</v>
      </c>
      <c r="AF4" s="26" t="s">
        <v>1440</v>
      </c>
      <c r="AG4" s="25" t="s">
        <v>24</v>
      </c>
      <c r="AH4" s="26" t="s">
        <v>1440</v>
      </c>
      <c r="AI4" s="25" t="s">
        <v>24</v>
      </c>
      <c r="AJ4" s="26" t="s">
        <v>1440</v>
      </c>
      <c r="AK4" s="25" t="s">
        <v>24</v>
      </c>
      <c r="AL4" s="26" t="s">
        <v>1440</v>
      </c>
      <c r="AM4" s="48"/>
      <c r="AN4" s="48"/>
    </row>
    <row r="5" spans="1:40">
      <c r="A5" s="34">
        <v>1</v>
      </c>
      <c r="B5" s="27" t="s">
        <v>1330</v>
      </c>
      <c r="C5" s="28">
        <f>SUMIFS('Reservatórios por endereço'!G$3:G$164,'Reservatórios por endereço'!$A$3:$A$164,$B5,'Reservatórios por endereço'!$E$3:$E$164,"Norte")</f>
        <v>0</v>
      </c>
      <c r="D5" s="29">
        <f>C5*2</f>
        <v>0</v>
      </c>
      <c r="E5" s="28">
        <f>SUMIFS('Reservatórios por endereço'!I$3:I$164,'Reservatórios por endereço'!$A$3:$A$164,$B5,'Reservatórios por endereço'!$E$3:$E$164,"Norte")</f>
        <v>0</v>
      </c>
      <c r="F5" s="29">
        <f>E5*2</f>
        <v>0</v>
      </c>
      <c r="G5" s="28">
        <f>SUMIFS('Reservatórios por endereço'!K$3:K$164,'Reservatórios por endereço'!$A$3:$A$164,$B5,'Reservatórios por endereço'!$E$3:$E$164,"Norte")</f>
        <v>0</v>
      </c>
      <c r="H5" s="29">
        <f>G5*2</f>
        <v>0</v>
      </c>
      <c r="I5" s="28">
        <f>SUMIFS('Reservatórios por endereço'!M$3:M$164,'Reservatórios por endereço'!$A$3:$A$164,$B5,'Reservatórios por endereço'!$E$3:$E$164,"Norte")</f>
        <v>0</v>
      </c>
      <c r="J5" s="29">
        <f>I5*2</f>
        <v>0</v>
      </c>
      <c r="K5" s="28">
        <f>SUMIFS('Reservatórios por endereço'!O$3:O$164,'Reservatórios por endereço'!$A$3:$A$164,$B5,'Reservatórios por endereço'!$E$3:$E$164,"Norte")</f>
        <v>0</v>
      </c>
      <c r="L5" s="29">
        <f>K5*2</f>
        <v>0</v>
      </c>
      <c r="M5" s="28">
        <f>SUMIFS('Reservatórios por endereço'!Q$3:Q$164,'Reservatórios por endereço'!$A$3:$A$164,$B5,'Reservatórios por endereço'!$E$3:$E$164,"Norte")</f>
        <v>0</v>
      </c>
      <c r="N5" s="29">
        <f>M5*2</f>
        <v>0</v>
      </c>
      <c r="O5" s="28">
        <f>SUMIFS('Reservatórios por endereço'!S$3:S$164,'Reservatórios por endereço'!$A$3:$A$164,$B5,'Reservatórios por endereço'!$E$3:$E$164,"Norte")</f>
        <v>0</v>
      </c>
      <c r="P5" s="29">
        <f>O5*2</f>
        <v>0</v>
      </c>
      <c r="Q5" s="28">
        <f>SUMIFS('Reservatórios por endereço'!U$3:U$164,'Reservatórios por endereço'!$A$3:$A$164,$B5,'Reservatórios por endereço'!$E$3:$E$164,"Norte")</f>
        <v>0</v>
      </c>
      <c r="R5" s="29">
        <f>Q5*2</f>
        <v>0</v>
      </c>
      <c r="S5" s="28">
        <f>SUMIFS('Reservatórios por endereço'!W$3:W$164,'Reservatórios por endereço'!$A$3:$A$164,$B5,'Reservatórios por endereço'!$E$3:$E$164,"Norte")</f>
        <v>0</v>
      </c>
      <c r="T5" s="29">
        <f>S5*2</f>
        <v>0</v>
      </c>
      <c r="U5" s="28">
        <f>SUMIFS('Reservatórios por endereço'!Y$3:Y$164,'Reservatórios por endereço'!$A$3:$A$164,$B5,'Reservatórios por endereço'!$E$3:$E$164,"Norte")</f>
        <v>0</v>
      </c>
      <c r="V5" s="29">
        <f>U5*2</f>
        <v>0</v>
      </c>
      <c r="W5" s="28">
        <f>SUMIFS('Reservatórios por endereço'!AA$3:AA$164,'Reservatórios por endereço'!$A$3:$A$164,$B5,'Reservatórios por endereço'!$E$3:$E$164,"Norte")</f>
        <v>0</v>
      </c>
      <c r="X5" s="29">
        <f>W5*2</f>
        <v>0</v>
      </c>
      <c r="Y5" s="28">
        <f>SUMIFS('Reservatórios por endereço'!AC$3:AC$164,'Reservatórios por endereço'!$A$3:$A$164,$B5,'Reservatórios por endereço'!$E$3:$E$164,"Norte")</f>
        <v>0</v>
      </c>
      <c r="Z5" s="29">
        <f>Y5*2</f>
        <v>0</v>
      </c>
      <c r="AA5" s="28">
        <f>SUMIFS('Reservatórios por endereço'!AE$3:AE$164,'Reservatórios por endereço'!$A$3:$A$164,$B5,'Reservatórios por endereço'!$E$3:$E$164,"Norte")</f>
        <v>0</v>
      </c>
      <c r="AB5" s="29">
        <f>AA5*2</f>
        <v>0</v>
      </c>
      <c r="AC5" s="28">
        <f>SUMIFS('Reservatórios por endereço'!AG$3:AG$164,'Reservatórios por endereço'!$A$3:$A$164,$B5,'Reservatórios por endereço'!$E$3:$E$164,"Norte")</f>
        <v>0</v>
      </c>
      <c r="AD5" s="29">
        <f>AC5*2</f>
        <v>0</v>
      </c>
      <c r="AE5" s="28">
        <f>SUMIFS('Reservatórios por endereço'!AI$3:AI$164,'Reservatórios por endereço'!$A$3:$A$164,$B5,'Reservatórios por endereço'!$E$3:$E$164,"Norte")</f>
        <v>0</v>
      </c>
      <c r="AF5" s="29">
        <f>AE5*2</f>
        <v>0</v>
      </c>
      <c r="AG5" s="28">
        <f>SUMIFS('Reservatórios por endereço'!AK$3:AK$164,'Reservatórios por endereço'!$A$3:$A$164,$B5,'Reservatórios por endereço'!$E$3:$E$164,"Norte")</f>
        <v>0</v>
      </c>
      <c r="AH5" s="29">
        <f>AG5*2</f>
        <v>0</v>
      </c>
      <c r="AI5" s="28">
        <f>SUMIFS('Reservatórios por endereço'!AM$3:AM$164,'Reservatórios por endereço'!$A$3:$A$164,$B5,'Reservatórios por endereço'!$E$3:$E$164,"Norte")</f>
        <v>0</v>
      </c>
      <c r="AJ5" s="29">
        <f>AI5*2</f>
        <v>0</v>
      </c>
      <c r="AK5" s="28">
        <f>SUMIFS('Reservatórios por endereço'!AO$3:AO$164,'Reservatórios por endereço'!$A$3:$A$164,$B5,'Reservatórios por endereço'!$E$3:$E$164,"Norte")</f>
        <v>0</v>
      </c>
      <c r="AL5" s="29">
        <f>AK5*2</f>
        <v>0</v>
      </c>
      <c r="AM5" s="28">
        <f>C5+E5+G5+I5+K5+M5+O5+Q5+S5+U5+W5+Y5+AA5+AC5+AE5+AG5+AI5+AK5</f>
        <v>0</v>
      </c>
      <c r="AN5" s="28">
        <f>D5+F5+H5+J5+L5+N5+P5+R5+T5+V5+X5+Z5+AB5+AD5+AF5+AH5+AJ5+AL5</f>
        <v>0</v>
      </c>
    </row>
    <row r="6" spans="1:40">
      <c r="A6" s="34">
        <f>A5+1</f>
        <v>2</v>
      </c>
      <c r="B6" s="27" t="s">
        <v>32</v>
      </c>
      <c r="C6" s="28">
        <f>SUMIFS('Reservatórios por endereço'!G$3:G$164,'Reservatórios por endereço'!$A$3:$A$164,$B6,'Reservatórios por endereço'!$E$3:$E$164,"Norte")</f>
        <v>0</v>
      </c>
      <c r="D6" s="29">
        <f t="shared" ref="D6:AJ20" si="0">C6*2</f>
        <v>0</v>
      </c>
      <c r="E6" s="28">
        <f>SUMIFS('Reservatórios por endereço'!I$3:I$164,'Reservatórios por endereço'!$A$3:$A$164,$B6,'Reservatórios por endereço'!$E$3:$E$164,"Norte")</f>
        <v>0</v>
      </c>
      <c r="F6" s="29">
        <f t="shared" si="0"/>
        <v>0</v>
      </c>
      <c r="G6" s="28">
        <f>SUMIFS('Reservatórios por endereço'!K$3:K$164,'Reservatórios por endereço'!$A$3:$A$164,$B6,'Reservatórios por endereço'!$E$3:$E$164,"Norte")</f>
        <v>0</v>
      </c>
      <c r="H6" s="29">
        <f t="shared" si="0"/>
        <v>0</v>
      </c>
      <c r="I6" s="28">
        <f>SUMIFS('Reservatórios por endereço'!M$3:M$164,'Reservatórios por endereço'!$A$3:$A$164,$B6,'Reservatórios por endereço'!$E$3:$E$164,"Norte")</f>
        <v>0</v>
      </c>
      <c r="J6" s="29">
        <f t="shared" si="0"/>
        <v>0</v>
      </c>
      <c r="K6" s="28">
        <f>SUMIFS('Reservatórios por endereço'!O$3:O$164,'Reservatórios por endereço'!$A$3:$A$164,$B6,'Reservatórios por endereço'!$E$3:$E$164,"Norte")</f>
        <v>0</v>
      </c>
      <c r="L6" s="29">
        <f t="shared" si="0"/>
        <v>0</v>
      </c>
      <c r="M6" s="28">
        <f>SUMIFS('Reservatórios por endereço'!Q$3:Q$164,'Reservatórios por endereço'!$A$3:$A$164,$B6,'Reservatórios por endereço'!$E$3:$E$164,"Norte")</f>
        <v>0</v>
      </c>
      <c r="N6" s="29">
        <f t="shared" si="0"/>
        <v>0</v>
      </c>
      <c r="O6" s="28">
        <f>SUMIFS('Reservatórios por endereço'!S$3:S$164,'Reservatórios por endereço'!$A$3:$A$164,$B6,'Reservatórios por endereço'!$E$3:$E$164,"Norte")</f>
        <v>0</v>
      </c>
      <c r="P6" s="29">
        <f t="shared" si="0"/>
        <v>0</v>
      </c>
      <c r="Q6" s="28">
        <f>SUMIFS('Reservatórios por endereço'!U$3:U$164,'Reservatórios por endereço'!$A$3:$A$164,$B6,'Reservatórios por endereço'!$E$3:$E$164,"Norte")</f>
        <v>0</v>
      </c>
      <c r="R6" s="29">
        <f t="shared" si="0"/>
        <v>0</v>
      </c>
      <c r="S6" s="28">
        <f>SUMIFS('Reservatórios por endereço'!W$3:W$164,'Reservatórios por endereço'!$A$3:$A$164,$B6,'Reservatórios por endereço'!$E$3:$E$164,"Norte")</f>
        <v>0</v>
      </c>
      <c r="T6" s="29">
        <f t="shared" si="0"/>
        <v>0</v>
      </c>
      <c r="U6" s="28">
        <f>SUMIFS('Reservatórios por endereço'!Y$3:Y$164,'Reservatórios por endereço'!$A$3:$A$164,$B6,'Reservatórios por endereço'!$E$3:$E$164,"Norte")</f>
        <v>0</v>
      </c>
      <c r="V6" s="29">
        <f t="shared" si="0"/>
        <v>0</v>
      </c>
      <c r="W6" s="28">
        <f>SUMIFS('Reservatórios por endereço'!AA$3:AA$164,'Reservatórios por endereço'!$A$3:$A$164,$B6,'Reservatórios por endereço'!$E$3:$E$164,"Norte")</f>
        <v>0</v>
      </c>
      <c r="X6" s="29">
        <f t="shared" si="0"/>
        <v>0</v>
      </c>
      <c r="Y6" s="28">
        <f>SUMIFS('Reservatórios por endereço'!AC$3:AC$164,'Reservatórios por endereço'!$A$3:$A$164,$B6,'Reservatórios por endereço'!$E$3:$E$164,"Norte")</f>
        <v>0</v>
      </c>
      <c r="Z6" s="29">
        <f t="shared" si="0"/>
        <v>0</v>
      </c>
      <c r="AA6" s="28">
        <f>SUMIFS('Reservatórios por endereço'!AE$3:AE$164,'Reservatórios por endereço'!$A$3:$A$164,$B6,'Reservatórios por endereço'!$E$3:$E$164,"Norte")</f>
        <v>0</v>
      </c>
      <c r="AB6" s="29">
        <f t="shared" si="0"/>
        <v>0</v>
      </c>
      <c r="AC6" s="28">
        <f>SUMIFS('Reservatórios por endereço'!AG$3:AG$164,'Reservatórios por endereço'!$A$3:$A$164,$B6,'Reservatórios por endereço'!$E$3:$E$164,"Norte")</f>
        <v>0</v>
      </c>
      <c r="AD6" s="29">
        <f t="shared" si="0"/>
        <v>0</v>
      </c>
      <c r="AE6" s="28">
        <f>SUMIFS('Reservatórios por endereço'!AI$3:AI$164,'Reservatórios por endereço'!$A$3:$A$164,$B6,'Reservatórios por endereço'!$E$3:$E$164,"Norte")</f>
        <v>0</v>
      </c>
      <c r="AF6" s="29">
        <f t="shared" si="0"/>
        <v>0</v>
      </c>
      <c r="AG6" s="28">
        <f>SUMIFS('Reservatórios por endereço'!AK$3:AK$164,'Reservatórios por endereço'!$A$3:$A$164,$B6,'Reservatórios por endereço'!$E$3:$E$164,"Norte")</f>
        <v>0</v>
      </c>
      <c r="AH6" s="29">
        <f t="shared" si="0"/>
        <v>0</v>
      </c>
      <c r="AI6" s="28">
        <f>SUMIFS('Reservatórios por endereço'!AM$3:AM$164,'Reservatórios por endereço'!$A$3:$A$164,$B6,'Reservatórios por endereço'!$E$3:$E$164,"Norte")</f>
        <v>0</v>
      </c>
      <c r="AJ6" s="29">
        <f t="shared" si="0"/>
        <v>0</v>
      </c>
      <c r="AK6" s="28">
        <f>SUMIFS('Reservatórios por endereço'!AO$3:AO$164,'Reservatórios por endereço'!$A$3:$A$164,$B6,'Reservatórios por endereço'!$E$3:$E$164,"Norte")</f>
        <v>0</v>
      </c>
      <c r="AL6" s="29">
        <f t="shared" ref="AL6:AL20" si="1">AK6*2</f>
        <v>0</v>
      </c>
      <c r="AM6" s="28">
        <f t="shared" ref="AM6:AM20" si="2">C6+E6+G6+I6+K6+M6+O6+Q6+S6+U6+W6+Y6+AA6+AC6+AE6+AG6+AI6+AK6</f>
        <v>0</v>
      </c>
      <c r="AN6" s="28">
        <f t="shared" ref="AN6:AN20" si="3">D6+F6+H6+J6+L6+N6+P6+R6+T6+V6+X6+Z6+AB6+AD6+AF6+AH6+AJ6+AL6</f>
        <v>0</v>
      </c>
    </row>
    <row r="7" spans="1:40">
      <c r="A7" s="34">
        <f t="shared" ref="A7:A20" si="4">A6+1</f>
        <v>3</v>
      </c>
      <c r="B7" s="27" t="s">
        <v>252</v>
      </c>
      <c r="C7" s="28">
        <f>SUMIFS('Reservatórios por endereço'!G$3:G$164,'Reservatórios por endereço'!$A$3:$A$164,$B7,'Reservatórios por endereço'!$E$3:$E$164,"Norte")</f>
        <v>0</v>
      </c>
      <c r="D7" s="29">
        <f t="shared" si="0"/>
        <v>0</v>
      </c>
      <c r="E7" s="28">
        <f>SUMIFS('Reservatórios por endereço'!I$3:I$164,'Reservatórios por endereço'!$A$3:$A$164,$B7,'Reservatórios por endereço'!$E$3:$E$164,"Norte")</f>
        <v>0</v>
      </c>
      <c r="F7" s="29">
        <f t="shared" si="0"/>
        <v>0</v>
      </c>
      <c r="G7" s="28">
        <f>SUMIFS('Reservatórios por endereço'!K$3:K$164,'Reservatórios por endereço'!$A$3:$A$164,$B7,'Reservatórios por endereço'!$E$3:$E$164,"Norte")</f>
        <v>0</v>
      </c>
      <c r="H7" s="29">
        <f t="shared" si="0"/>
        <v>0</v>
      </c>
      <c r="I7" s="28">
        <f>SUMIFS('Reservatórios por endereço'!M$3:M$164,'Reservatórios por endereço'!$A$3:$A$164,$B7,'Reservatórios por endereço'!$E$3:$E$164,"Norte")</f>
        <v>0</v>
      </c>
      <c r="J7" s="29">
        <f t="shared" si="0"/>
        <v>0</v>
      </c>
      <c r="K7" s="28">
        <f>SUMIFS('Reservatórios por endereço'!O$3:O$164,'Reservatórios por endereço'!$A$3:$A$164,$B7,'Reservatórios por endereço'!$E$3:$E$164,"Norte")</f>
        <v>0</v>
      </c>
      <c r="L7" s="29">
        <f t="shared" si="0"/>
        <v>0</v>
      </c>
      <c r="M7" s="28">
        <f>SUMIFS('Reservatórios por endereço'!Q$3:Q$164,'Reservatórios por endereço'!$A$3:$A$164,$B7,'Reservatórios por endereço'!$E$3:$E$164,"Norte")</f>
        <v>0</v>
      </c>
      <c r="N7" s="29">
        <f t="shared" si="0"/>
        <v>0</v>
      </c>
      <c r="O7" s="28">
        <f>SUMIFS('Reservatórios por endereço'!S$3:S$164,'Reservatórios por endereço'!$A$3:$A$164,$B7,'Reservatórios por endereço'!$E$3:$E$164,"Norte")</f>
        <v>0</v>
      </c>
      <c r="P7" s="29">
        <f t="shared" si="0"/>
        <v>0</v>
      </c>
      <c r="Q7" s="28">
        <f>SUMIFS('Reservatórios por endereço'!U$3:U$164,'Reservatórios por endereço'!$A$3:$A$164,$B7,'Reservatórios por endereço'!$E$3:$E$164,"Norte")</f>
        <v>0</v>
      </c>
      <c r="R7" s="29">
        <f t="shared" si="0"/>
        <v>0</v>
      </c>
      <c r="S7" s="28">
        <f>SUMIFS('Reservatórios por endereço'!W$3:W$164,'Reservatórios por endereço'!$A$3:$A$164,$B7,'Reservatórios por endereço'!$E$3:$E$164,"Norte")</f>
        <v>0</v>
      </c>
      <c r="T7" s="29">
        <f t="shared" si="0"/>
        <v>0</v>
      </c>
      <c r="U7" s="28">
        <f>SUMIFS('Reservatórios por endereço'!Y$3:Y$164,'Reservatórios por endereço'!$A$3:$A$164,$B7,'Reservatórios por endereço'!$E$3:$E$164,"Norte")</f>
        <v>0</v>
      </c>
      <c r="V7" s="29">
        <f t="shared" si="0"/>
        <v>0</v>
      </c>
      <c r="W7" s="28">
        <f>SUMIFS('Reservatórios por endereço'!AA$3:AA$164,'Reservatórios por endereço'!$A$3:$A$164,$B7,'Reservatórios por endereço'!$E$3:$E$164,"Norte")</f>
        <v>0</v>
      </c>
      <c r="X7" s="29">
        <f t="shared" si="0"/>
        <v>0</v>
      </c>
      <c r="Y7" s="28">
        <f>SUMIFS('Reservatórios por endereço'!AC$3:AC$164,'Reservatórios por endereço'!$A$3:$A$164,$B7,'Reservatórios por endereço'!$E$3:$E$164,"Norte")</f>
        <v>0</v>
      </c>
      <c r="Z7" s="29">
        <f t="shared" si="0"/>
        <v>0</v>
      </c>
      <c r="AA7" s="28">
        <f>SUMIFS('Reservatórios por endereço'!AE$3:AE$164,'Reservatórios por endereço'!$A$3:$A$164,$B7,'Reservatórios por endereço'!$E$3:$E$164,"Norte")</f>
        <v>0</v>
      </c>
      <c r="AB7" s="29">
        <f t="shared" si="0"/>
        <v>0</v>
      </c>
      <c r="AC7" s="28">
        <f>SUMIFS('Reservatórios por endereço'!AG$3:AG$164,'Reservatórios por endereço'!$A$3:$A$164,$B7,'Reservatórios por endereço'!$E$3:$E$164,"Norte")</f>
        <v>0</v>
      </c>
      <c r="AD7" s="29">
        <f t="shared" si="0"/>
        <v>0</v>
      </c>
      <c r="AE7" s="28">
        <f>SUMIFS('Reservatórios por endereço'!AI$3:AI$164,'Reservatórios por endereço'!$A$3:$A$164,$B7,'Reservatórios por endereço'!$E$3:$E$164,"Norte")</f>
        <v>0</v>
      </c>
      <c r="AF7" s="29">
        <f t="shared" si="0"/>
        <v>0</v>
      </c>
      <c r="AG7" s="28">
        <f>SUMIFS('Reservatórios por endereço'!AK$3:AK$164,'Reservatórios por endereço'!$A$3:$A$164,$B7,'Reservatórios por endereço'!$E$3:$E$164,"Norte")</f>
        <v>0</v>
      </c>
      <c r="AH7" s="29">
        <f t="shared" si="0"/>
        <v>0</v>
      </c>
      <c r="AI7" s="28">
        <f>SUMIFS('Reservatórios por endereço'!AM$3:AM$164,'Reservatórios por endereço'!$A$3:$A$164,$B7,'Reservatórios por endereço'!$E$3:$E$164,"Norte")</f>
        <v>0</v>
      </c>
      <c r="AJ7" s="29">
        <f t="shared" si="0"/>
        <v>0</v>
      </c>
      <c r="AK7" s="28">
        <f>SUMIFS('Reservatórios por endereço'!AO$3:AO$164,'Reservatórios por endereço'!$A$3:$A$164,$B7,'Reservatórios por endereço'!$E$3:$E$164,"Norte")</f>
        <v>0</v>
      </c>
      <c r="AL7" s="29">
        <f t="shared" si="1"/>
        <v>0</v>
      </c>
      <c r="AM7" s="28">
        <f t="shared" si="2"/>
        <v>0</v>
      </c>
      <c r="AN7" s="28">
        <f t="shared" si="3"/>
        <v>0</v>
      </c>
    </row>
    <row r="8" spans="1:40">
      <c r="A8" s="34">
        <f t="shared" si="4"/>
        <v>4</v>
      </c>
      <c r="B8" s="27" t="s">
        <v>1344</v>
      </c>
      <c r="C8" s="28">
        <f>SUMIFS('Reservatórios por endereço'!G$3:G$164,'Reservatórios por endereço'!$A$3:$A$164,$B8,'Reservatórios por endereço'!$E$3:$E$164,"Norte")</f>
        <v>0</v>
      </c>
      <c r="D8" s="29">
        <f t="shared" si="0"/>
        <v>0</v>
      </c>
      <c r="E8" s="28">
        <f>SUMIFS('Reservatórios por endereço'!I$3:I$164,'Reservatórios por endereço'!$A$3:$A$164,$B8,'Reservatórios por endereço'!$E$3:$E$164,"Norte")</f>
        <v>0</v>
      </c>
      <c r="F8" s="29">
        <f t="shared" si="0"/>
        <v>0</v>
      </c>
      <c r="G8" s="28">
        <f>SUMIFS('Reservatórios por endereço'!K$3:K$164,'Reservatórios por endereço'!$A$3:$A$164,$B8,'Reservatórios por endereço'!$E$3:$E$164,"Norte")</f>
        <v>0</v>
      </c>
      <c r="H8" s="29">
        <f t="shared" si="0"/>
        <v>0</v>
      </c>
      <c r="I8" s="28">
        <f>SUMIFS('Reservatórios por endereço'!M$3:M$164,'Reservatórios por endereço'!$A$3:$A$164,$B8,'Reservatórios por endereço'!$E$3:$E$164,"Norte")</f>
        <v>0</v>
      </c>
      <c r="J8" s="29">
        <f t="shared" si="0"/>
        <v>0</v>
      </c>
      <c r="K8" s="28">
        <f>SUMIFS('Reservatórios por endereço'!O$3:O$164,'Reservatórios por endereço'!$A$3:$A$164,$B8,'Reservatórios por endereço'!$E$3:$E$164,"Norte")</f>
        <v>0</v>
      </c>
      <c r="L8" s="29">
        <f t="shared" si="0"/>
        <v>0</v>
      </c>
      <c r="M8" s="28">
        <f>SUMIFS('Reservatórios por endereço'!Q$3:Q$164,'Reservatórios por endereço'!$A$3:$A$164,$B8,'Reservatórios por endereço'!$E$3:$E$164,"Norte")</f>
        <v>0</v>
      </c>
      <c r="N8" s="29">
        <f t="shared" si="0"/>
        <v>0</v>
      </c>
      <c r="O8" s="28">
        <f>SUMIFS('Reservatórios por endereço'!S$3:S$164,'Reservatórios por endereço'!$A$3:$A$164,$B8,'Reservatórios por endereço'!$E$3:$E$164,"Norte")</f>
        <v>0</v>
      </c>
      <c r="P8" s="29">
        <f t="shared" si="0"/>
        <v>0</v>
      </c>
      <c r="Q8" s="28">
        <f>SUMIFS('Reservatórios por endereço'!U$3:U$164,'Reservatórios por endereço'!$A$3:$A$164,$B8,'Reservatórios por endereço'!$E$3:$E$164,"Norte")</f>
        <v>0</v>
      </c>
      <c r="R8" s="29">
        <f t="shared" si="0"/>
        <v>0</v>
      </c>
      <c r="S8" s="28">
        <f>SUMIFS('Reservatórios por endereço'!W$3:W$164,'Reservatórios por endereço'!$A$3:$A$164,$B8,'Reservatórios por endereço'!$E$3:$E$164,"Norte")</f>
        <v>0</v>
      </c>
      <c r="T8" s="29">
        <f t="shared" si="0"/>
        <v>0</v>
      </c>
      <c r="U8" s="28">
        <f>SUMIFS('Reservatórios por endereço'!Y$3:Y$164,'Reservatórios por endereço'!$A$3:$A$164,$B8,'Reservatórios por endereço'!$E$3:$E$164,"Norte")</f>
        <v>0</v>
      </c>
      <c r="V8" s="29">
        <f t="shared" si="0"/>
        <v>0</v>
      </c>
      <c r="W8" s="28">
        <f>SUMIFS('Reservatórios por endereço'!AA$3:AA$164,'Reservatórios por endereço'!$A$3:$A$164,$B8,'Reservatórios por endereço'!$E$3:$E$164,"Norte")</f>
        <v>0</v>
      </c>
      <c r="X8" s="29">
        <f t="shared" si="0"/>
        <v>0</v>
      </c>
      <c r="Y8" s="28">
        <f>SUMIFS('Reservatórios por endereço'!AC$3:AC$164,'Reservatórios por endereço'!$A$3:$A$164,$B8,'Reservatórios por endereço'!$E$3:$E$164,"Norte")</f>
        <v>0</v>
      </c>
      <c r="Z8" s="29">
        <f t="shared" si="0"/>
        <v>0</v>
      </c>
      <c r="AA8" s="28">
        <f>SUMIFS('Reservatórios por endereço'!AE$3:AE$164,'Reservatórios por endereço'!$A$3:$A$164,$B8,'Reservatórios por endereço'!$E$3:$E$164,"Norte")</f>
        <v>0</v>
      </c>
      <c r="AB8" s="29">
        <f t="shared" si="0"/>
        <v>0</v>
      </c>
      <c r="AC8" s="28">
        <f>SUMIFS('Reservatórios por endereço'!AG$3:AG$164,'Reservatórios por endereço'!$A$3:$A$164,$B8,'Reservatórios por endereço'!$E$3:$E$164,"Norte")</f>
        <v>0</v>
      </c>
      <c r="AD8" s="29">
        <f t="shared" si="0"/>
        <v>0</v>
      </c>
      <c r="AE8" s="28">
        <f>SUMIFS('Reservatórios por endereço'!AI$3:AI$164,'Reservatórios por endereço'!$A$3:$A$164,$B8,'Reservatórios por endereço'!$E$3:$E$164,"Norte")</f>
        <v>0</v>
      </c>
      <c r="AF8" s="29">
        <f t="shared" si="0"/>
        <v>0</v>
      </c>
      <c r="AG8" s="28">
        <f>SUMIFS('Reservatórios por endereço'!AK$3:AK$164,'Reservatórios por endereço'!$A$3:$A$164,$B8,'Reservatórios por endereço'!$E$3:$E$164,"Norte")</f>
        <v>0</v>
      </c>
      <c r="AH8" s="29">
        <f t="shared" si="0"/>
        <v>0</v>
      </c>
      <c r="AI8" s="28">
        <f>SUMIFS('Reservatórios por endereço'!AM$3:AM$164,'Reservatórios por endereço'!$A$3:$A$164,$B8,'Reservatórios por endereço'!$E$3:$E$164,"Norte")</f>
        <v>0</v>
      </c>
      <c r="AJ8" s="29">
        <f t="shared" si="0"/>
        <v>0</v>
      </c>
      <c r="AK8" s="28">
        <f>SUMIFS('Reservatórios por endereço'!AO$3:AO$164,'Reservatórios por endereço'!$A$3:$A$164,$B8,'Reservatórios por endereço'!$E$3:$E$164,"Norte")</f>
        <v>0</v>
      </c>
      <c r="AL8" s="29">
        <f t="shared" si="1"/>
        <v>0</v>
      </c>
      <c r="AM8" s="28">
        <f t="shared" si="2"/>
        <v>0</v>
      </c>
      <c r="AN8" s="28">
        <f t="shared" si="3"/>
        <v>0</v>
      </c>
    </row>
    <row r="9" spans="1:40">
      <c r="A9" s="34">
        <f t="shared" si="4"/>
        <v>5</v>
      </c>
      <c r="B9" s="27" t="s">
        <v>260</v>
      </c>
      <c r="C9" s="28">
        <f>SUMIFS('Reservatórios por endereço'!G$3:G$164,'Reservatórios por endereço'!$A$3:$A$164,$B9,'Reservatórios por endereço'!$E$3:$E$164,"Norte")</f>
        <v>0</v>
      </c>
      <c r="D9" s="29">
        <f t="shared" si="0"/>
        <v>0</v>
      </c>
      <c r="E9" s="28">
        <f>SUMIFS('Reservatórios por endereço'!I$3:I$164,'Reservatórios por endereço'!$A$3:$A$164,$B9,'Reservatórios por endereço'!$E$3:$E$164,"Norte")</f>
        <v>0</v>
      </c>
      <c r="F9" s="29">
        <f t="shared" si="0"/>
        <v>0</v>
      </c>
      <c r="G9" s="28">
        <f>SUMIFS('Reservatórios por endereço'!K$3:K$164,'Reservatórios por endereço'!$A$3:$A$164,$B9,'Reservatórios por endereço'!$E$3:$E$164,"Norte")</f>
        <v>0</v>
      </c>
      <c r="H9" s="29">
        <f t="shared" si="0"/>
        <v>0</v>
      </c>
      <c r="I9" s="28">
        <f>SUMIFS('Reservatórios por endereço'!M$3:M$164,'Reservatórios por endereço'!$A$3:$A$164,$B9,'Reservatórios por endereço'!$E$3:$E$164,"Norte")</f>
        <v>0</v>
      </c>
      <c r="J9" s="29">
        <f t="shared" si="0"/>
        <v>0</v>
      </c>
      <c r="K9" s="28">
        <f>SUMIFS('Reservatórios por endereço'!O$3:O$164,'Reservatórios por endereço'!$A$3:$A$164,$B9,'Reservatórios por endereço'!$E$3:$E$164,"Norte")</f>
        <v>0</v>
      </c>
      <c r="L9" s="29">
        <f t="shared" si="0"/>
        <v>0</v>
      </c>
      <c r="M9" s="28">
        <f>SUMIFS('Reservatórios por endereço'!Q$3:Q$164,'Reservatórios por endereço'!$A$3:$A$164,$B9,'Reservatórios por endereço'!$E$3:$E$164,"Norte")</f>
        <v>0</v>
      </c>
      <c r="N9" s="29">
        <f t="shared" si="0"/>
        <v>0</v>
      </c>
      <c r="O9" s="28">
        <f>SUMIFS('Reservatórios por endereço'!S$3:S$164,'Reservatórios por endereço'!$A$3:$A$164,$B9,'Reservatórios por endereço'!$E$3:$E$164,"Norte")</f>
        <v>0</v>
      </c>
      <c r="P9" s="29">
        <f t="shared" si="0"/>
        <v>0</v>
      </c>
      <c r="Q9" s="28">
        <f>SUMIFS('Reservatórios por endereço'!U$3:U$164,'Reservatórios por endereço'!$A$3:$A$164,$B9,'Reservatórios por endereço'!$E$3:$E$164,"Norte")</f>
        <v>0</v>
      </c>
      <c r="R9" s="29">
        <f t="shared" si="0"/>
        <v>0</v>
      </c>
      <c r="S9" s="28">
        <f>SUMIFS('Reservatórios por endereço'!W$3:W$164,'Reservatórios por endereço'!$A$3:$A$164,$B9,'Reservatórios por endereço'!$E$3:$E$164,"Norte")</f>
        <v>0</v>
      </c>
      <c r="T9" s="29">
        <f t="shared" si="0"/>
        <v>0</v>
      </c>
      <c r="U9" s="28">
        <f>SUMIFS('Reservatórios por endereço'!Y$3:Y$164,'Reservatórios por endereço'!$A$3:$A$164,$B9,'Reservatórios por endereço'!$E$3:$E$164,"Norte")</f>
        <v>0</v>
      </c>
      <c r="V9" s="29">
        <f t="shared" si="0"/>
        <v>0</v>
      </c>
      <c r="W9" s="28">
        <f>SUMIFS('Reservatórios por endereço'!AA$3:AA$164,'Reservatórios por endereço'!$A$3:$A$164,$B9,'Reservatórios por endereço'!$E$3:$E$164,"Norte")</f>
        <v>0</v>
      </c>
      <c r="X9" s="29">
        <f t="shared" si="0"/>
        <v>0</v>
      </c>
      <c r="Y9" s="28">
        <f>SUMIFS('Reservatórios por endereço'!AC$3:AC$164,'Reservatórios por endereço'!$A$3:$A$164,$B9,'Reservatórios por endereço'!$E$3:$E$164,"Norte")</f>
        <v>0</v>
      </c>
      <c r="Z9" s="29">
        <f t="shared" si="0"/>
        <v>0</v>
      </c>
      <c r="AA9" s="28">
        <f>SUMIFS('Reservatórios por endereço'!AE$3:AE$164,'Reservatórios por endereço'!$A$3:$A$164,$B9,'Reservatórios por endereço'!$E$3:$E$164,"Norte")</f>
        <v>0</v>
      </c>
      <c r="AB9" s="29">
        <f t="shared" si="0"/>
        <v>0</v>
      </c>
      <c r="AC9" s="28">
        <f>SUMIFS('Reservatórios por endereço'!AG$3:AG$164,'Reservatórios por endereço'!$A$3:$A$164,$B9,'Reservatórios por endereço'!$E$3:$E$164,"Norte")</f>
        <v>0</v>
      </c>
      <c r="AD9" s="29">
        <f t="shared" si="0"/>
        <v>0</v>
      </c>
      <c r="AE9" s="28">
        <f>SUMIFS('Reservatórios por endereço'!AI$3:AI$164,'Reservatórios por endereço'!$A$3:$A$164,$B9,'Reservatórios por endereço'!$E$3:$E$164,"Norte")</f>
        <v>0</v>
      </c>
      <c r="AF9" s="29">
        <f t="shared" si="0"/>
        <v>0</v>
      </c>
      <c r="AG9" s="28">
        <f>SUMIFS('Reservatórios por endereço'!AK$3:AK$164,'Reservatórios por endereço'!$A$3:$A$164,$B9,'Reservatórios por endereço'!$E$3:$E$164,"Norte")</f>
        <v>0</v>
      </c>
      <c r="AH9" s="29">
        <f t="shared" si="0"/>
        <v>0</v>
      </c>
      <c r="AI9" s="28">
        <f>SUMIFS('Reservatórios por endereço'!AM$3:AM$164,'Reservatórios por endereço'!$A$3:$A$164,$B9,'Reservatórios por endereço'!$E$3:$E$164,"Norte")</f>
        <v>0</v>
      </c>
      <c r="AJ9" s="29">
        <f t="shared" ref="AJ9:AJ20" si="5">AI9*2</f>
        <v>0</v>
      </c>
      <c r="AK9" s="28">
        <f>SUMIFS('Reservatórios por endereço'!AO$3:AO$164,'Reservatórios por endereço'!$A$3:$A$164,$B9,'Reservatórios por endereço'!$E$3:$E$164,"Norte")</f>
        <v>0</v>
      </c>
      <c r="AL9" s="29">
        <f t="shared" si="1"/>
        <v>0</v>
      </c>
      <c r="AM9" s="28">
        <f t="shared" si="2"/>
        <v>0</v>
      </c>
      <c r="AN9" s="28">
        <f t="shared" si="3"/>
        <v>0</v>
      </c>
    </row>
    <row r="10" spans="1:40">
      <c r="A10" s="34">
        <f t="shared" si="4"/>
        <v>6</v>
      </c>
      <c r="B10" s="27" t="s">
        <v>1352</v>
      </c>
      <c r="C10" s="28">
        <f>SUMIFS('Reservatórios por endereço'!G$3:G$164,'Reservatórios por endereço'!$A$3:$A$164,$B10,'Reservatórios por endereço'!$E$3:$E$164,"Norte")</f>
        <v>0</v>
      </c>
      <c r="D10" s="29">
        <f t="shared" si="0"/>
        <v>0</v>
      </c>
      <c r="E10" s="28">
        <f>SUMIFS('Reservatórios por endereço'!I$3:I$164,'Reservatórios por endereço'!$A$3:$A$164,$B10,'Reservatórios por endereço'!$E$3:$E$164,"Norte")</f>
        <v>0</v>
      </c>
      <c r="F10" s="29">
        <f t="shared" si="0"/>
        <v>0</v>
      </c>
      <c r="G10" s="28">
        <f>SUMIFS('Reservatórios por endereço'!K$3:K$164,'Reservatórios por endereço'!$A$3:$A$164,$B10,'Reservatórios por endereço'!$E$3:$E$164,"Norte")</f>
        <v>0</v>
      </c>
      <c r="H10" s="29">
        <f t="shared" si="0"/>
        <v>0</v>
      </c>
      <c r="I10" s="28">
        <f>SUMIFS('Reservatórios por endereço'!M$3:M$164,'Reservatórios por endereço'!$A$3:$A$164,$B10,'Reservatórios por endereço'!$E$3:$E$164,"Norte")</f>
        <v>0</v>
      </c>
      <c r="J10" s="29">
        <f t="shared" si="0"/>
        <v>0</v>
      </c>
      <c r="K10" s="28">
        <f>SUMIFS('Reservatórios por endereço'!O$3:O$164,'Reservatórios por endereço'!$A$3:$A$164,$B10,'Reservatórios por endereço'!$E$3:$E$164,"Norte")</f>
        <v>0</v>
      </c>
      <c r="L10" s="29">
        <f t="shared" si="0"/>
        <v>0</v>
      </c>
      <c r="M10" s="28">
        <f>SUMIFS('Reservatórios por endereço'!Q$3:Q$164,'Reservatórios por endereço'!$A$3:$A$164,$B10,'Reservatórios por endereço'!$E$3:$E$164,"Norte")</f>
        <v>0</v>
      </c>
      <c r="N10" s="29">
        <f t="shared" si="0"/>
        <v>0</v>
      </c>
      <c r="O10" s="28">
        <f>SUMIFS('Reservatórios por endereço'!S$3:S$164,'Reservatórios por endereço'!$A$3:$A$164,$B10,'Reservatórios por endereço'!$E$3:$E$164,"Norte")</f>
        <v>0</v>
      </c>
      <c r="P10" s="29">
        <f t="shared" si="0"/>
        <v>0</v>
      </c>
      <c r="Q10" s="28">
        <f>SUMIFS('Reservatórios por endereço'!U$3:U$164,'Reservatórios por endereço'!$A$3:$A$164,$B10,'Reservatórios por endereço'!$E$3:$E$164,"Norte")</f>
        <v>0</v>
      </c>
      <c r="R10" s="29">
        <f t="shared" si="0"/>
        <v>0</v>
      </c>
      <c r="S10" s="28">
        <f>SUMIFS('Reservatórios por endereço'!W$3:W$164,'Reservatórios por endereço'!$A$3:$A$164,$B10,'Reservatórios por endereço'!$E$3:$E$164,"Norte")</f>
        <v>0</v>
      </c>
      <c r="T10" s="29">
        <f t="shared" si="0"/>
        <v>0</v>
      </c>
      <c r="U10" s="28">
        <f>SUMIFS('Reservatórios por endereço'!Y$3:Y$164,'Reservatórios por endereço'!$A$3:$A$164,$B10,'Reservatórios por endereço'!$E$3:$E$164,"Norte")</f>
        <v>0</v>
      </c>
      <c r="V10" s="29">
        <f t="shared" si="0"/>
        <v>0</v>
      </c>
      <c r="W10" s="28">
        <f>SUMIFS('Reservatórios por endereço'!AA$3:AA$164,'Reservatórios por endereço'!$A$3:$A$164,$B10,'Reservatórios por endereço'!$E$3:$E$164,"Norte")</f>
        <v>0</v>
      </c>
      <c r="X10" s="29">
        <f t="shared" si="0"/>
        <v>0</v>
      </c>
      <c r="Y10" s="28">
        <f>SUMIFS('Reservatórios por endereço'!AC$3:AC$164,'Reservatórios por endereço'!$A$3:$A$164,$B10,'Reservatórios por endereço'!$E$3:$E$164,"Norte")</f>
        <v>0</v>
      </c>
      <c r="Z10" s="29">
        <f t="shared" si="0"/>
        <v>0</v>
      </c>
      <c r="AA10" s="28">
        <f>SUMIFS('Reservatórios por endereço'!AE$3:AE$164,'Reservatórios por endereço'!$A$3:$A$164,$B10,'Reservatórios por endereço'!$E$3:$E$164,"Norte")</f>
        <v>0</v>
      </c>
      <c r="AB10" s="29">
        <f t="shared" si="0"/>
        <v>0</v>
      </c>
      <c r="AC10" s="28">
        <f>SUMIFS('Reservatórios por endereço'!AG$3:AG$164,'Reservatórios por endereço'!$A$3:$A$164,$B10,'Reservatórios por endereço'!$E$3:$E$164,"Norte")</f>
        <v>0</v>
      </c>
      <c r="AD10" s="29">
        <f t="shared" si="0"/>
        <v>0</v>
      </c>
      <c r="AE10" s="28">
        <f>SUMIFS('Reservatórios por endereço'!AI$3:AI$164,'Reservatórios por endereço'!$A$3:$A$164,$B10,'Reservatórios por endereço'!$E$3:$E$164,"Norte")</f>
        <v>0</v>
      </c>
      <c r="AF10" s="29">
        <f t="shared" si="0"/>
        <v>0</v>
      </c>
      <c r="AG10" s="28">
        <f>SUMIFS('Reservatórios por endereço'!AK$3:AK$164,'Reservatórios por endereço'!$A$3:$A$164,$B10,'Reservatórios por endereço'!$E$3:$E$164,"Norte")</f>
        <v>0</v>
      </c>
      <c r="AH10" s="29">
        <f t="shared" si="0"/>
        <v>0</v>
      </c>
      <c r="AI10" s="28">
        <f>SUMIFS('Reservatórios por endereço'!AM$3:AM$164,'Reservatórios por endereço'!$A$3:$A$164,$B10,'Reservatórios por endereço'!$E$3:$E$164,"Norte")</f>
        <v>0</v>
      </c>
      <c r="AJ10" s="29">
        <f t="shared" si="5"/>
        <v>0</v>
      </c>
      <c r="AK10" s="28">
        <f>SUMIFS('Reservatórios por endereço'!AO$3:AO$164,'Reservatórios por endereço'!$A$3:$A$164,$B10,'Reservatórios por endereço'!$E$3:$E$164,"Norte")</f>
        <v>0</v>
      </c>
      <c r="AL10" s="29">
        <f t="shared" si="1"/>
        <v>0</v>
      </c>
      <c r="AM10" s="28">
        <f t="shared" si="2"/>
        <v>0</v>
      </c>
      <c r="AN10" s="28">
        <f t="shared" si="3"/>
        <v>0</v>
      </c>
    </row>
    <row r="11" spans="1:40">
      <c r="A11" s="34">
        <f t="shared" si="4"/>
        <v>7</v>
      </c>
      <c r="B11" s="27" t="s">
        <v>1353</v>
      </c>
      <c r="C11" s="28">
        <f>SUMIFS('Reservatórios por endereço'!G$3:G$164,'Reservatórios por endereço'!$A$3:$A$164,$B11,'Reservatórios por endereço'!$E$3:$E$164,"Norte")</f>
        <v>0</v>
      </c>
      <c r="D11" s="29">
        <f t="shared" si="0"/>
        <v>0</v>
      </c>
      <c r="E11" s="28">
        <f>SUMIFS('Reservatórios por endereço'!I$3:I$164,'Reservatórios por endereço'!$A$3:$A$164,$B11,'Reservatórios por endereço'!$E$3:$E$164,"Norte")</f>
        <v>0</v>
      </c>
      <c r="F11" s="29">
        <f t="shared" si="0"/>
        <v>0</v>
      </c>
      <c r="G11" s="28">
        <f>SUMIFS('Reservatórios por endereço'!K$3:K$164,'Reservatórios por endereço'!$A$3:$A$164,$B11,'Reservatórios por endereço'!$E$3:$E$164,"Norte")</f>
        <v>0</v>
      </c>
      <c r="H11" s="29">
        <f t="shared" si="0"/>
        <v>0</v>
      </c>
      <c r="I11" s="28">
        <f>SUMIFS('Reservatórios por endereço'!M$3:M$164,'Reservatórios por endereço'!$A$3:$A$164,$B11,'Reservatórios por endereço'!$E$3:$E$164,"Norte")</f>
        <v>0</v>
      </c>
      <c r="J11" s="29">
        <f t="shared" si="0"/>
        <v>0</v>
      </c>
      <c r="K11" s="28">
        <f>SUMIFS('Reservatórios por endereço'!O$3:O$164,'Reservatórios por endereço'!$A$3:$A$164,$B11,'Reservatórios por endereço'!$E$3:$E$164,"Norte")</f>
        <v>0</v>
      </c>
      <c r="L11" s="29">
        <f t="shared" si="0"/>
        <v>0</v>
      </c>
      <c r="M11" s="28">
        <f>SUMIFS('Reservatórios por endereço'!Q$3:Q$164,'Reservatórios por endereço'!$A$3:$A$164,$B11,'Reservatórios por endereço'!$E$3:$E$164,"Norte")</f>
        <v>0</v>
      </c>
      <c r="N11" s="29">
        <f t="shared" si="0"/>
        <v>0</v>
      </c>
      <c r="O11" s="28">
        <f>SUMIFS('Reservatórios por endereço'!S$3:S$164,'Reservatórios por endereço'!$A$3:$A$164,$B11,'Reservatórios por endereço'!$E$3:$E$164,"Norte")</f>
        <v>0</v>
      </c>
      <c r="P11" s="29">
        <f t="shared" si="0"/>
        <v>0</v>
      </c>
      <c r="Q11" s="28">
        <f>SUMIFS('Reservatórios por endereço'!U$3:U$164,'Reservatórios por endereço'!$A$3:$A$164,$B11,'Reservatórios por endereço'!$E$3:$E$164,"Norte")</f>
        <v>0</v>
      </c>
      <c r="R11" s="29">
        <f t="shared" si="0"/>
        <v>0</v>
      </c>
      <c r="S11" s="28">
        <f>SUMIFS('Reservatórios por endereço'!W$3:W$164,'Reservatórios por endereço'!$A$3:$A$164,$B11,'Reservatórios por endereço'!$E$3:$E$164,"Norte")</f>
        <v>0</v>
      </c>
      <c r="T11" s="29">
        <f t="shared" si="0"/>
        <v>0</v>
      </c>
      <c r="U11" s="28">
        <f>SUMIFS('Reservatórios por endereço'!Y$3:Y$164,'Reservatórios por endereço'!$A$3:$A$164,$B11,'Reservatórios por endereço'!$E$3:$E$164,"Norte")</f>
        <v>0</v>
      </c>
      <c r="V11" s="29">
        <f t="shared" si="0"/>
        <v>0</v>
      </c>
      <c r="W11" s="28">
        <f>SUMIFS('Reservatórios por endereço'!AA$3:AA$164,'Reservatórios por endereço'!$A$3:$A$164,$B11,'Reservatórios por endereço'!$E$3:$E$164,"Norte")</f>
        <v>0</v>
      </c>
      <c r="X11" s="29">
        <f t="shared" si="0"/>
        <v>0</v>
      </c>
      <c r="Y11" s="28">
        <f>SUMIFS('Reservatórios por endereço'!AC$3:AC$164,'Reservatórios por endereço'!$A$3:$A$164,$B11,'Reservatórios por endereço'!$E$3:$E$164,"Norte")</f>
        <v>0</v>
      </c>
      <c r="Z11" s="29">
        <f t="shared" si="0"/>
        <v>0</v>
      </c>
      <c r="AA11" s="28">
        <f>SUMIFS('Reservatórios por endereço'!AE$3:AE$164,'Reservatórios por endereço'!$A$3:$A$164,$B11,'Reservatórios por endereço'!$E$3:$E$164,"Norte")</f>
        <v>0</v>
      </c>
      <c r="AB11" s="29">
        <f t="shared" si="0"/>
        <v>0</v>
      </c>
      <c r="AC11" s="28">
        <f>SUMIFS('Reservatórios por endereço'!AG$3:AG$164,'Reservatórios por endereço'!$A$3:$A$164,$B11,'Reservatórios por endereço'!$E$3:$E$164,"Norte")</f>
        <v>0</v>
      </c>
      <c r="AD11" s="29">
        <f t="shared" si="0"/>
        <v>0</v>
      </c>
      <c r="AE11" s="28">
        <f>SUMIFS('Reservatórios por endereço'!AI$3:AI$164,'Reservatórios por endereço'!$A$3:$A$164,$B11,'Reservatórios por endereço'!$E$3:$E$164,"Norte")</f>
        <v>0</v>
      </c>
      <c r="AF11" s="29">
        <f t="shared" si="0"/>
        <v>0</v>
      </c>
      <c r="AG11" s="28">
        <f>SUMIFS('Reservatórios por endereço'!AK$3:AK$164,'Reservatórios por endereço'!$A$3:$A$164,$B11,'Reservatórios por endereço'!$E$3:$E$164,"Norte")</f>
        <v>0</v>
      </c>
      <c r="AH11" s="29">
        <f t="shared" si="0"/>
        <v>0</v>
      </c>
      <c r="AI11" s="28">
        <f>SUMIFS('Reservatórios por endereço'!AM$3:AM$164,'Reservatórios por endereço'!$A$3:$A$164,$B11,'Reservatórios por endereço'!$E$3:$E$164,"Norte")</f>
        <v>0</v>
      </c>
      <c r="AJ11" s="29">
        <f t="shared" si="5"/>
        <v>0</v>
      </c>
      <c r="AK11" s="28">
        <f>SUMIFS('Reservatórios por endereço'!AO$3:AO$164,'Reservatórios por endereço'!$A$3:$A$164,$B11,'Reservatórios por endereço'!$E$3:$E$164,"Norte")</f>
        <v>0</v>
      </c>
      <c r="AL11" s="29">
        <f t="shared" si="1"/>
        <v>0</v>
      </c>
      <c r="AM11" s="28">
        <f t="shared" si="2"/>
        <v>0</v>
      </c>
      <c r="AN11" s="28">
        <f t="shared" si="3"/>
        <v>0</v>
      </c>
    </row>
    <row r="12" spans="1:40">
      <c r="A12" s="34">
        <f t="shared" si="4"/>
        <v>8</v>
      </c>
      <c r="B12" s="27" t="s">
        <v>1355</v>
      </c>
      <c r="C12" s="28">
        <f>SUMIFS('Reservatórios por endereço'!G$3:G$164,'Reservatórios por endereço'!$A$3:$A$164,$B12,'Reservatórios por endereço'!$E$3:$E$164,"Norte")</f>
        <v>0</v>
      </c>
      <c r="D12" s="29">
        <f t="shared" si="0"/>
        <v>0</v>
      </c>
      <c r="E12" s="28">
        <f>SUMIFS('Reservatórios por endereço'!I$3:I$164,'Reservatórios por endereço'!$A$3:$A$164,$B12,'Reservatórios por endereço'!$E$3:$E$164,"Norte")</f>
        <v>0</v>
      </c>
      <c r="F12" s="29">
        <f t="shared" si="0"/>
        <v>0</v>
      </c>
      <c r="G12" s="28">
        <f>SUMIFS('Reservatórios por endereço'!K$3:K$164,'Reservatórios por endereço'!$A$3:$A$164,$B12,'Reservatórios por endereço'!$E$3:$E$164,"Norte")</f>
        <v>0</v>
      </c>
      <c r="H12" s="29">
        <f t="shared" si="0"/>
        <v>0</v>
      </c>
      <c r="I12" s="28">
        <f>SUMIFS('Reservatórios por endereço'!M$3:M$164,'Reservatórios por endereço'!$A$3:$A$164,$B12,'Reservatórios por endereço'!$E$3:$E$164,"Norte")</f>
        <v>0</v>
      </c>
      <c r="J12" s="29">
        <f t="shared" si="0"/>
        <v>0</v>
      </c>
      <c r="K12" s="28">
        <f>SUMIFS('Reservatórios por endereço'!O$3:O$164,'Reservatórios por endereço'!$A$3:$A$164,$B12,'Reservatórios por endereço'!$E$3:$E$164,"Norte")</f>
        <v>0</v>
      </c>
      <c r="L12" s="29">
        <f t="shared" si="0"/>
        <v>0</v>
      </c>
      <c r="M12" s="28">
        <f>SUMIFS('Reservatórios por endereço'!Q$3:Q$164,'Reservatórios por endereço'!$A$3:$A$164,$B12,'Reservatórios por endereço'!$E$3:$E$164,"Norte")</f>
        <v>0</v>
      </c>
      <c r="N12" s="29">
        <f t="shared" si="0"/>
        <v>0</v>
      </c>
      <c r="O12" s="28">
        <f>SUMIFS('Reservatórios por endereço'!S$3:S$164,'Reservatórios por endereço'!$A$3:$A$164,$B12,'Reservatórios por endereço'!$E$3:$E$164,"Norte")</f>
        <v>0</v>
      </c>
      <c r="P12" s="29">
        <f t="shared" si="0"/>
        <v>0</v>
      </c>
      <c r="Q12" s="28">
        <f>SUMIFS('Reservatórios por endereço'!U$3:U$164,'Reservatórios por endereço'!$A$3:$A$164,$B12,'Reservatórios por endereço'!$E$3:$E$164,"Norte")</f>
        <v>0</v>
      </c>
      <c r="R12" s="29">
        <f t="shared" si="0"/>
        <v>0</v>
      </c>
      <c r="S12" s="28">
        <f>SUMIFS('Reservatórios por endereço'!W$3:W$164,'Reservatórios por endereço'!$A$3:$A$164,$B12,'Reservatórios por endereço'!$E$3:$E$164,"Norte")</f>
        <v>0</v>
      </c>
      <c r="T12" s="29">
        <f t="shared" si="0"/>
        <v>0</v>
      </c>
      <c r="U12" s="28">
        <f>SUMIFS('Reservatórios por endereço'!Y$3:Y$164,'Reservatórios por endereço'!$A$3:$A$164,$B12,'Reservatórios por endereço'!$E$3:$E$164,"Norte")</f>
        <v>0</v>
      </c>
      <c r="V12" s="29">
        <f t="shared" si="0"/>
        <v>0</v>
      </c>
      <c r="W12" s="28">
        <f>SUMIFS('Reservatórios por endereço'!AA$3:AA$164,'Reservatórios por endereço'!$A$3:$A$164,$B12,'Reservatórios por endereço'!$E$3:$E$164,"Norte")</f>
        <v>0</v>
      </c>
      <c r="X12" s="29">
        <f t="shared" si="0"/>
        <v>0</v>
      </c>
      <c r="Y12" s="28">
        <f>SUMIFS('Reservatórios por endereço'!AC$3:AC$164,'Reservatórios por endereço'!$A$3:$A$164,$B12,'Reservatórios por endereço'!$E$3:$E$164,"Norte")</f>
        <v>0</v>
      </c>
      <c r="Z12" s="29">
        <f t="shared" si="0"/>
        <v>0</v>
      </c>
      <c r="AA12" s="28">
        <f>SUMIFS('Reservatórios por endereço'!AE$3:AE$164,'Reservatórios por endereço'!$A$3:$A$164,$B12,'Reservatórios por endereço'!$E$3:$E$164,"Norte")</f>
        <v>0</v>
      </c>
      <c r="AB12" s="29">
        <f t="shared" si="0"/>
        <v>0</v>
      </c>
      <c r="AC12" s="28">
        <f>SUMIFS('Reservatórios por endereço'!AG$3:AG$164,'Reservatórios por endereço'!$A$3:$A$164,$B12,'Reservatórios por endereço'!$E$3:$E$164,"Norte")</f>
        <v>0</v>
      </c>
      <c r="AD12" s="29">
        <f t="shared" si="0"/>
        <v>0</v>
      </c>
      <c r="AE12" s="28">
        <f>SUMIFS('Reservatórios por endereço'!AI$3:AI$164,'Reservatórios por endereço'!$A$3:$A$164,$B12,'Reservatórios por endereço'!$E$3:$E$164,"Norte")</f>
        <v>0</v>
      </c>
      <c r="AF12" s="29">
        <f t="shared" si="0"/>
        <v>0</v>
      </c>
      <c r="AG12" s="28">
        <f>SUMIFS('Reservatórios por endereço'!AK$3:AK$164,'Reservatórios por endereço'!$A$3:$A$164,$B12,'Reservatórios por endereço'!$E$3:$E$164,"Norte")</f>
        <v>0</v>
      </c>
      <c r="AH12" s="29">
        <f t="shared" si="0"/>
        <v>0</v>
      </c>
      <c r="AI12" s="28">
        <f>SUMIFS('Reservatórios por endereço'!AM$3:AM$164,'Reservatórios por endereço'!$A$3:$A$164,$B12,'Reservatórios por endereço'!$E$3:$E$164,"Norte")</f>
        <v>0</v>
      </c>
      <c r="AJ12" s="29">
        <f t="shared" si="5"/>
        <v>0</v>
      </c>
      <c r="AK12" s="28">
        <f>SUMIFS('Reservatórios por endereço'!AO$3:AO$164,'Reservatórios por endereço'!$A$3:$A$164,$B12,'Reservatórios por endereço'!$E$3:$E$164,"Norte")</f>
        <v>0</v>
      </c>
      <c r="AL12" s="29">
        <f t="shared" si="1"/>
        <v>0</v>
      </c>
      <c r="AM12" s="28">
        <f t="shared" si="2"/>
        <v>0</v>
      </c>
      <c r="AN12" s="28">
        <f t="shared" si="3"/>
        <v>0</v>
      </c>
    </row>
    <row r="13" spans="1:40">
      <c r="A13" s="34">
        <f t="shared" si="4"/>
        <v>9</v>
      </c>
      <c r="B13" s="27" t="s">
        <v>388</v>
      </c>
      <c r="C13" s="28">
        <f>SUMIFS('Reservatórios por endereço'!G$3:G$164,'Reservatórios por endereço'!$A$3:$A$164,$B13,'Reservatórios por endereço'!$E$3:$E$164,"Norte")</f>
        <v>0</v>
      </c>
      <c r="D13" s="29">
        <f t="shared" si="0"/>
        <v>0</v>
      </c>
      <c r="E13" s="28">
        <f>SUMIFS('Reservatórios por endereço'!I$3:I$164,'Reservatórios por endereço'!$A$3:$A$164,$B13,'Reservatórios por endereço'!$E$3:$E$164,"Norte")</f>
        <v>0</v>
      </c>
      <c r="F13" s="29">
        <f t="shared" si="0"/>
        <v>0</v>
      </c>
      <c r="G13" s="28">
        <f>SUMIFS('Reservatórios por endereço'!K$3:K$164,'Reservatórios por endereço'!$A$3:$A$164,$B13,'Reservatórios por endereço'!$E$3:$E$164,"Norte")</f>
        <v>0</v>
      </c>
      <c r="H13" s="29">
        <f t="shared" si="0"/>
        <v>0</v>
      </c>
      <c r="I13" s="28">
        <f>SUMIFS('Reservatórios por endereço'!M$3:M$164,'Reservatórios por endereço'!$A$3:$A$164,$B13,'Reservatórios por endereço'!$E$3:$E$164,"Norte")</f>
        <v>0</v>
      </c>
      <c r="J13" s="29">
        <f t="shared" si="0"/>
        <v>0</v>
      </c>
      <c r="K13" s="28">
        <f>SUMIFS('Reservatórios por endereço'!O$3:O$164,'Reservatórios por endereço'!$A$3:$A$164,$B13,'Reservatórios por endereço'!$E$3:$E$164,"Norte")</f>
        <v>0</v>
      </c>
      <c r="L13" s="29">
        <f t="shared" si="0"/>
        <v>0</v>
      </c>
      <c r="M13" s="28">
        <f>SUMIFS('Reservatórios por endereço'!Q$3:Q$164,'Reservatórios por endereço'!$A$3:$A$164,$B13,'Reservatórios por endereço'!$E$3:$E$164,"Norte")</f>
        <v>0</v>
      </c>
      <c r="N13" s="29">
        <f t="shared" si="0"/>
        <v>0</v>
      </c>
      <c r="O13" s="28">
        <f>SUMIFS('Reservatórios por endereço'!S$3:S$164,'Reservatórios por endereço'!$A$3:$A$164,$B13,'Reservatórios por endereço'!$E$3:$E$164,"Norte")</f>
        <v>0</v>
      </c>
      <c r="P13" s="29">
        <f t="shared" si="0"/>
        <v>0</v>
      </c>
      <c r="Q13" s="28">
        <f>SUMIFS('Reservatórios por endereço'!U$3:U$164,'Reservatórios por endereço'!$A$3:$A$164,$B13,'Reservatórios por endereço'!$E$3:$E$164,"Norte")</f>
        <v>0</v>
      </c>
      <c r="R13" s="29">
        <f t="shared" si="0"/>
        <v>0</v>
      </c>
      <c r="S13" s="28">
        <f>SUMIFS('Reservatórios por endereço'!W$3:W$164,'Reservatórios por endereço'!$A$3:$A$164,$B13,'Reservatórios por endereço'!$E$3:$E$164,"Norte")</f>
        <v>0</v>
      </c>
      <c r="T13" s="29">
        <f t="shared" si="0"/>
        <v>0</v>
      </c>
      <c r="U13" s="28">
        <f>SUMIFS('Reservatórios por endereço'!Y$3:Y$164,'Reservatórios por endereço'!$A$3:$A$164,$B13,'Reservatórios por endereço'!$E$3:$E$164,"Norte")</f>
        <v>0</v>
      </c>
      <c r="V13" s="29">
        <f t="shared" si="0"/>
        <v>0</v>
      </c>
      <c r="W13" s="28">
        <f>SUMIFS('Reservatórios por endereço'!AA$3:AA$164,'Reservatórios por endereço'!$A$3:$A$164,$B13,'Reservatórios por endereço'!$E$3:$E$164,"Norte")</f>
        <v>0</v>
      </c>
      <c r="X13" s="29">
        <f t="shared" si="0"/>
        <v>0</v>
      </c>
      <c r="Y13" s="28">
        <f>SUMIFS('Reservatórios por endereço'!AC$3:AC$164,'Reservatórios por endereço'!$A$3:$A$164,$B13,'Reservatórios por endereço'!$E$3:$E$164,"Norte")</f>
        <v>0</v>
      </c>
      <c r="Z13" s="29">
        <f t="shared" si="0"/>
        <v>0</v>
      </c>
      <c r="AA13" s="28">
        <f>SUMIFS('Reservatórios por endereço'!AE$3:AE$164,'Reservatórios por endereço'!$A$3:$A$164,$B13,'Reservatórios por endereço'!$E$3:$E$164,"Norte")</f>
        <v>0</v>
      </c>
      <c r="AB13" s="29">
        <f t="shared" si="0"/>
        <v>0</v>
      </c>
      <c r="AC13" s="28">
        <f>SUMIFS('Reservatórios por endereço'!AG$3:AG$164,'Reservatórios por endereço'!$A$3:$A$164,$B13,'Reservatórios por endereço'!$E$3:$E$164,"Norte")</f>
        <v>0</v>
      </c>
      <c r="AD13" s="29">
        <f t="shared" si="0"/>
        <v>0</v>
      </c>
      <c r="AE13" s="28">
        <f>SUMIFS('Reservatórios por endereço'!AI$3:AI$164,'Reservatórios por endereço'!$A$3:$A$164,$B13,'Reservatórios por endereço'!$E$3:$E$164,"Norte")</f>
        <v>0</v>
      </c>
      <c r="AF13" s="29">
        <f t="shared" si="0"/>
        <v>0</v>
      </c>
      <c r="AG13" s="28">
        <f>SUMIFS('Reservatórios por endereço'!AK$3:AK$164,'Reservatórios por endereço'!$A$3:$A$164,$B13,'Reservatórios por endereço'!$E$3:$E$164,"Norte")</f>
        <v>0</v>
      </c>
      <c r="AH13" s="29">
        <f t="shared" si="0"/>
        <v>0</v>
      </c>
      <c r="AI13" s="28">
        <f>SUMIFS('Reservatórios por endereço'!AM$3:AM$164,'Reservatórios por endereço'!$A$3:$A$164,$B13,'Reservatórios por endereço'!$E$3:$E$164,"Norte")</f>
        <v>0</v>
      </c>
      <c r="AJ13" s="29">
        <f t="shared" si="5"/>
        <v>0</v>
      </c>
      <c r="AK13" s="28">
        <f>SUMIFS('Reservatórios por endereço'!AO$3:AO$164,'Reservatórios por endereço'!$A$3:$A$164,$B13,'Reservatórios por endereço'!$E$3:$E$164,"Norte")</f>
        <v>0</v>
      </c>
      <c r="AL13" s="29">
        <f t="shared" si="1"/>
        <v>0</v>
      </c>
      <c r="AM13" s="28">
        <f t="shared" si="2"/>
        <v>0</v>
      </c>
      <c r="AN13" s="28">
        <f t="shared" si="3"/>
        <v>0</v>
      </c>
    </row>
    <row r="14" spans="1:40">
      <c r="A14" s="34">
        <f t="shared" si="4"/>
        <v>10</v>
      </c>
      <c r="B14" s="27" t="s">
        <v>1376</v>
      </c>
      <c r="C14" s="28">
        <f>SUMIFS('Reservatórios por endereço'!G$3:G$164,'Reservatórios por endereço'!$A$3:$A$164,$B14,'Reservatórios por endereço'!$E$3:$E$164,"Norte")</f>
        <v>0</v>
      </c>
      <c r="D14" s="29">
        <f t="shared" si="0"/>
        <v>0</v>
      </c>
      <c r="E14" s="28">
        <f>SUMIFS('Reservatórios por endereço'!I$3:I$164,'Reservatórios por endereço'!$A$3:$A$164,$B14,'Reservatórios por endereço'!$E$3:$E$164,"Norte")</f>
        <v>0</v>
      </c>
      <c r="F14" s="29">
        <f t="shared" si="0"/>
        <v>0</v>
      </c>
      <c r="G14" s="28">
        <f>SUMIFS('Reservatórios por endereço'!K$3:K$164,'Reservatórios por endereço'!$A$3:$A$164,$B14,'Reservatórios por endereço'!$E$3:$E$164,"Norte")</f>
        <v>0</v>
      </c>
      <c r="H14" s="29">
        <f t="shared" si="0"/>
        <v>0</v>
      </c>
      <c r="I14" s="28">
        <f>SUMIFS('Reservatórios por endereço'!M$3:M$164,'Reservatórios por endereço'!$A$3:$A$164,$B14,'Reservatórios por endereço'!$E$3:$E$164,"Norte")</f>
        <v>0</v>
      </c>
      <c r="J14" s="29">
        <f t="shared" si="0"/>
        <v>0</v>
      </c>
      <c r="K14" s="28">
        <f>SUMIFS('Reservatórios por endereço'!O$3:O$164,'Reservatórios por endereço'!$A$3:$A$164,$B14,'Reservatórios por endereço'!$E$3:$E$164,"Norte")</f>
        <v>0</v>
      </c>
      <c r="L14" s="29">
        <f t="shared" si="0"/>
        <v>0</v>
      </c>
      <c r="M14" s="28">
        <f>SUMIFS('Reservatórios por endereço'!Q$3:Q$164,'Reservatórios por endereço'!$A$3:$A$164,$B14,'Reservatórios por endereço'!$E$3:$E$164,"Norte")</f>
        <v>0</v>
      </c>
      <c r="N14" s="29">
        <f t="shared" si="0"/>
        <v>0</v>
      </c>
      <c r="O14" s="28">
        <f>SUMIFS('Reservatórios por endereço'!S$3:S$164,'Reservatórios por endereço'!$A$3:$A$164,$B14,'Reservatórios por endereço'!$E$3:$E$164,"Norte")</f>
        <v>0</v>
      </c>
      <c r="P14" s="29">
        <f t="shared" si="0"/>
        <v>0</v>
      </c>
      <c r="Q14" s="28">
        <f>SUMIFS('Reservatórios por endereço'!U$3:U$164,'Reservatórios por endereço'!$A$3:$A$164,$B14,'Reservatórios por endereço'!$E$3:$E$164,"Norte")</f>
        <v>0</v>
      </c>
      <c r="R14" s="29">
        <f t="shared" si="0"/>
        <v>0</v>
      </c>
      <c r="S14" s="28">
        <f>SUMIFS('Reservatórios por endereço'!W$3:W$164,'Reservatórios por endereço'!$A$3:$A$164,$B14,'Reservatórios por endereço'!$E$3:$E$164,"Norte")</f>
        <v>0</v>
      </c>
      <c r="T14" s="29">
        <f t="shared" si="0"/>
        <v>0</v>
      </c>
      <c r="U14" s="28">
        <f>SUMIFS('Reservatórios por endereço'!Y$3:Y$164,'Reservatórios por endereço'!$A$3:$A$164,$B14,'Reservatórios por endereço'!$E$3:$E$164,"Norte")</f>
        <v>0</v>
      </c>
      <c r="V14" s="29">
        <f t="shared" si="0"/>
        <v>0</v>
      </c>
      <c r="W14" s="28">
        <f>SUMIFS('Reservatórios por endereço'!AA$3:AA$164,'Reservatórios por endereço'!$A$3:$A$164,$B14,'Reservatórios por endereço'!$E$3:$E$164,"Norte")</f>
        <v>0</v>
      </c>
      <c r="X14" s="29">
        <f t="shared" si="0"/>
        <v>0</v>
      </c>
      <c r="Y14" s="28">
        <f>SUMIFS('Reservatórios por endereço'!AC$3:AC$164,'Reservatórios por endereço'!$A$3:$A$164,$B14,'Reservatórios por endereço'!$E$3:$E$164,"Norte")</f>
        <v>0</v>
      </c>
      <c r="Z14" s="29">
        <f t="shared" si="0"/>
        <v>0</v>
      </c>
      <c r="AA14" s="28">
        <f>SUMIFS('Reservatórios por endereço'!AE$3:AE$164,'Reservatórios por endereço'!$A$3:$A$164,$B14,'Reservatórios por endereço'!$E$3:$E$164,"Norte")</f>
        <v>0</v>
      </c>
      <c r="AB14" s="29">
        <f t="shared" si="0"/>
        <v>0</v>
      </c>
      <c r="AC14" s="28">
        <f>SUMIFS('Reservatórios por endereço'!AG$3:AG$164,'Reservatórios por endereço'!$A$3:$A$164,$B14,'Reservatórios por endereço'!$E$3:$E$164,"Norte")</f>
        <v>0</v>
      </c>
      <c r="AD14" s="29">
        <f t="shared" si="0"/>
        <v>0</v>
      </c>
      <c r="AE14" s="28">
        <f>SUMIFS('Reservatórios por endereço'!AI$3:AI$164,'Reservatórios por endereço'!$A$3:$A$164,$B14,'Reservatórios por endereço'!$E$3:$E$164,"Norte")</f>
        <v>0</v>
      </c>
      <c r="AF14" s="29">
        <f t="shared" si="0"/>
        <v>0</v>
      </c>
      <c r="AG14" s="28">
        <f>SUMIFS('Reservatórios por endereço'!AK$3:AK$164,'Reservatórios por endereço'!$A$3:$A$164,$B14,'Reservatórios por endereço'!$E$3:$E$164,"Norte")</f>
        <v>0</v>
      </c>
      <c r="AH14" s="29">
        <f t="shared" si="0"/>
        <v>0</v>
      </c>
      <c r="AI14" s="28">
        <f>SUMIFS('Reservatórios por endereço'!AM$3:AM$164,'Reservatórios por endereço'!$A$3:$A$164,$B14,'Reservatórios por endereço'!$E$3:$E$164,"Norte")</f>
        <v>0</v>
      </c>
      <c r="AJ14" s="29">
        <f t="shared" si="5"/>
        <v>0</v>
      </c>
      <c r="AK14" s="28">
        <f>SUMIFS('Reservatórios por endereço'!AO$3:AO$164,'Reservatórios por endereço'!$A$3:$A$164,$B14,'Reservatórios por endereço'!$E$3:$E$164,"Norte")</f>
        <v>0</v>
      </c>
      <c r="AL14" s="29">
        <f t="shared" si="1"/>
        <v>0</v>
      </c>
      <c r="AM14" s="28">
        <f t="shared" si="2"/>
        <v>0</v>
      </c>
      <c r="AN14" s="28">
        <f t="shared" si="3"/>
        <v>0</v>
      </c>
    </row>
    <row r="15" spans="1:40">
      <c r="A15" s="34">
        <f t="shared" si="4"/>
        <v>11</v>
      </c>
      <c r="B15" s="27" t="s">
        <v>1378</v>
      </c>
      <c r="C15" s="28">
        <f>SUMIFS('Reservatórios por endereço'!G$3:G$164,'Reservatórios por endereço'!$A$3:$A$164,$B15,'Reservatórios por endereço'!$E$3:$E$164,"Norte")</f>
        <v>0</v>
      </c>
      <c r="D15" s="29">
        <f t="shared" si="0"/>
        <v>0</v>
      </c>
      <c r="E15" s="28">
        <f>SUMIFS('Reservatórios por endereço'!I$3:I$164,'Reservatórios por endereço'!$A$3:$A$164,$B15,'Reservatórios por endereço'!$E$3:$E$164,"Norte")</f>
        <v>0</v>
      </c>
      <c r="F15" s="29">
        <f t="shared" si="0"/>
        <v>0</v>
      </c>
      <c r="G15" s="28">
        <f>SUMIFS('Reservatórios por endereço'!K$3:K$164,'Reservatórios por endereço'!$A$3:$A$164,$B15,'Reservatórios por endereço'!$E$3:$E$164,"Norte")</f>
        <v>0</v>
      </c>
      <c r="H15" s="29">
        <f t="shared" si="0"/>
        <v>0</v>
      </c>
      <c r="I15" s="28">
        <f>SUMIFS('Reservatórios por endereço'!M$3:M$164,'Reservatórios por endereço'!$A$3:$A$164,$B15,'Reservatórios por endereço'!$E$3:$E$164,"Norte")</f>
        <v>0</v>
      </c>
      <c r="J15" s="29">
        <f t="shared" si="0"/>
        <v>0</v>
      </c>
      <c r="K15" s="28">
        <f>SUMIFS('Reservatórios por endereço'!O$3:O$164,'Reservatórios por endereço'!$A$3:$A$164,$B15,'Reservatórios por endereço'!$E$3:$E$164,"Norte")</f>
        <v>0</v>
      </c>
      <c r="L15" s="29">
        <f t="shared" si="0"/>
        <v>0</v>
      </c>
      <c r="M15" s="28">
        <f>SUMIFS('Reservatórios por endereço'!Q$3:Q$164,'Reservatórios por endereço'!$A$3:$A$164,$B15,'Reservatórios por endereço'!$E$3:$E$164,"Norte")</f>
        <v>0</v>
      </c>
      <c r="N15" s="29">
        <f t="shared" si="0"/>
        <v>0</v>
      </c>
      <c r="O15" s="28">
        <f>SUMIFS('Reservatórios por endereço'!S$3:S$164,'Reservatórios por endereço'!$A$3:$A$164,$B15,'Reservatórios por endereço'!$E$3:$E$164,"Norte")</f>
        <v>0</v>
      </c>
      <c r="P15" s="29">
        <f t="shared" si="0"/>
        <v>0</v>
      </c>
      <c r="Q15" s="28">
        <f>SUMIFS('Reservatórios por endereço'!U$3:U$164,'Reservatórios por endereço'!$A$3:$A$164,$B15,'Reservatórios por endereço'!$E$3:$E$164,"Norte")</f>
        <v>0</v>
      </c>
      <c r="R15" s="29">
        <f t="shared" si="0"/>
        <v>0</v>
      </c>
      <c r="S15" s="28">
        <f>SUMIFS('Reservatórios por endereço'!W$3:W$164,'Reservatórios por endereço'!$A$3:$A$164,$B15,'Reservatórios por endereço'!$E$3:$E$164,"Norte")</f>
        <v>0</v>
      </c>
      <c r="T15" s="29">
        <f t="shared" si="0"/>
        <v>0</v>
      </c>
      <c r="U15" s="28">
        <f>SUMIFS('Reservatórios por endereço'!Y$3:Y$164,'Reservatórios por endereço'!$A$3:$A$164,$B15,'Reservatórios por endereço'!$E$3:$E$164,"Norte")</f>
        <v>0</v>
      </c>
      <c r="V15" s="29">
        <f t="shared" si="0"/>
        <v>0</v>
      </c>
      <c r="W15" s="28">
        <f>SUMIFS('Reservatórios por endereço'!AA$3:AA$164,'Reservatórios por endereço'!$A$3:$A$164,$B15,'Reservatórios por endereço'!$E$3:$E$164,"Norte")</f>
        <v>0</v>
      </c>
      <c r="X15" s="29">
        <f t="shared" si="0"/>
        <v>0</v>
      </c>
      <c r="Y15" s="28">
        <f>SUMIFS('Reservatórios por endereço'!AC$3:AC$164,'Reservatórios por endereço'!$A$3:$A$164,$B15,'Reservatórios por endereço'!$E$3:$E$164,"Norte")</f>
        <v>0</v>
      </c>
      <c r="Z15" s="29">
        <f t="shared" si="0"/>
        <v>0</v>
      </c>
      <c r="AA15" s="28">
        <f>SUMIFS('Reservatórios por endereço'!AE$3:AE$164,'Reservatórios por endereço'!$A$3:$A$164,$B15,'Reservatórios por endereço'!$E$3:$E$164,"Norte")</f>
        <v>0</v>
      </c>
      <c r="AB15" s="29">
        <f t="shared" si="0"/>
        <v>0</v>
      </c>
      <c r="AC15" s="28">
        <f>SUMIFS('Reservatórios por endereço'!AG$3:AG$164,'Reservatórios por endereço'!$A$3:$A$164,$B15,'Reservatórios por endereço'!$E$3:$E$164,"Norte")</f>
        <v>0</v>
      </c>
      <c r="AD15" s="29">
        <f t="shared" si="0"/>
        <v>0</v>
      </c>
      <c r="AE15" s="28">
        <f>SUMIFS('Reservatórios por endereço'!AI$3:AI$164,'Reservatórios por endereço'!$A$3:$A$164,$B15,'Reservatórios por endereço'!$E$3:$E$164,"Norte")</f>
        <v>0</v>
      </c>
      <c r="AF15" s="29">
        <f t="shared" si="0"/>
        <v>0</v>
      </c>
      <c r="AG15" s="28">
        <f>SUMIFS('Reservatórios por endereço'!AK$3:AK$164,'Reservatórios por endereço'!$A$3:$A$164,$B15,'Reservatórios por endereço'!$E$3:$E$164,"Norte")</f>
        <v>0</v>
      </c>
      <c r="AH15" s="29">
        <f t="shared" si="0"/>
        <v>0</v>
      </c>
      <c r="AI15" s="28">
        <f>SUMIFS('Reservatórios por endereço'!AM$3:AM$164,'Reservatórios por endereço'!$A$3:$A$164,$B15,'Reservatórios por endereço'!$E$3:$E$164,"Norte")</f>
        <v>0</v>
      </c>
      <c r="AJ15" s="29">
        <f t="shared" si="5"/>
        <v>0</v>
      </c>
      <c r="AK15" s="28">
        <f>SUMIFS('Reservatórios por endereço'!AO$3:AO$164,'Reservatórios por endereço'!$A$3:$A$164,$B15,'Reservatórios por endereço'!$E$3:$E$164,"Norte")</f>
        <v>0</v>
      </c>
      <c r="AL15" s="29">
        <f t="shared" si="1"/>
        <v>0</v>
      </c>
      <c r="AM15" s="28">
        <f t="shared" si="2"/>
        <v>0</v>
      </c>
      <c r="AN15" s="28">
        <f t="shared" si="3"/>
        <v>0</v>
      </c>
    </row>
    <row r="16" spans="1:40">
      <c r="A16" s="34">
        <f t="shared" si="4"/>
        <v>12</v>
      </c>
      <c r="B16" s="27" t="s">
        <v>1384</v>
      </c>
      <c r="C16" s="28">
        <f>SUMIFS('Reservatórios por endereço'!G$3:G$164,'Reservatórios por endereço'!$A$3:$A$164,$B16,'Reservatórios por endereço'!$E$3:$E$164,"Norte")</f>
        <v>0</v>
      </c>
      <c r="D16" s="29">
        <f t="shared" si="0"/>
        <v>0</v>
      </c>
      <c r="E16" s="28">
        <f>SUMIFS('Reservatórios por endereço'!I$3:I$164,'Reservatórios por endereço'!$A$3:$A$164,$B16,'Reservatórios por endereço'!$E$3:$E$164,"Norte")</f>
        <v>0</v>
      </c>
      <c r="F16" s="29">
        <f t="shared" si="0"/>
        <v>0</v>
      </c>
      <c r="G16" s="28">
        <f>SUMIFS('Reservatórios por endereço'!K$3:K$164,'Reservatórios por endereço'!$A$3:$A$164,$B16,'Reservatórios por endereço'!$E$3:$E$164,"Norte")</f>
        <v>0</v>
      </c>
      <c r="H16" s="29">
        <f t="shared" si="0"/>
        <v>0</v>
      </c>
      <c r="I16" s="28">
        <f>SUMIFS('Reservatórios por endereço'!M$3:M$164,'Reservatórios por endereço'!$A$3:$A$164,$B16,'Reservatórios por endereço'!$E$3:$E$164,"Norte")</f>
        <v>0</v>
      </c>
      <c r="J16" s="29">
        <f t="shared" si="0"/>
        <v>0</v>
      </c>
      <c r="K16" s="28">
        <f>SUMIFS('Reservatórios por endereço'!O$3:O$164,'Reservatórios por endereço'!$A$3:$A$164,$B16,'Reservatórios por endereço'!$E$3:$E$164,"Norte")</f>
        <v>0</v>
      </c>
      <c r="L16" s="29">
        <f t="shared" si="0"/>
        <v>0</v>
      </c>
      <c r="M16" s="28">
        <f>SUMIFS('Reservatórios por endereço'!Q$3:Q$164,'Reservatórios por endereço'!$A$3:$A$164,$B16,'Reservatórios por endereço'!$E$3:$E$164,"Norte")</f>
        <v>0</v>
      </c>
      <c r="N16" s="29">
        <f t="shared" si="0"/>
        <v>0</v>
      </c>
      <c r="O16" s="28">
        <f>SUMIFS('Reservatórios por endereço'!S$3:S$164,'Reservatórios por endereço'!$A$3:$A$164,$B16,'Reservatórios por endereço'!$E$3:$E$164,"Norte")</f>
        <v>0</v>
      </c>
      <c r="P16" s="29">
        <f t="shared" si="0"/>
        <v>0</v>
      </c>
      <c r="Q16" s="28">
        <f>SUMIFS('Reservatórios por endereço'!U$3:U$164,'Reservatórios por endereço'!$A$3:$A$164,$B16,'Reservatórios por endereço'!$E$3:$E$164,"Norte")</f>
        <v>0</v>
      </c>
      <c r="R16" s="29">
        <f t="shared" si="0"/>
        <v>0</v>
      </c>
      <c r="S16" s="28">
        <f>SUMIFS('Reservatórios por endereço'!W$3:W$164,'Reservatórios por endereço'!$A$3:$A$164,$B16,'Reservatórios por endereço'!$E$3:$E$164,"Norte")</f>
        <v>0</v>
      </c>
      <c r="T16" s="29">
        <f t="shared" si="0"/>
        <v>0</v>
      </c>
      <c r="U16" s="28">
        <f>SUMIFS('Reservatórios por endereço'!Y$3:Y$164,'Reservatórios por endereço'!$A$3:$A$164,$B16,'Reservatórios por endereço'!$E$3:$E$164,"Norte")</f>
        <v>0</v>
      </c>
      <c r="V16" s="29">
        <f t="shared" si="0"/>
        <v>0</v>
      </c>
      <c r="W16" s="28">
        <f>SUMIFS('Reservatórios por endereço'!AA$3:AA$164,'Reservatórios por endereço'!$A$3:$A$164,$B16,'Reservatórios por endereço'!$E$3:$E$164,"Norte")</f>
        <v>0</v>
      </c>
      <c r="X16" s="29">
        <f t="shared" si="0"/>
        <v>0</v>
      </c>
      <c r="Y16" s="28">
        <f>SUMIFS('Reservatórios por endereço'!AC$3:AC$164,'Reservatórios por endereço'!$A$3:$A$164,$B16,'Reservatórios por endereço'!$E$3:$E$164,"Norte")</f>
        <v>0</v>
      </c>
      <c r="Z16" s="29">
        <f t="shared" si="0"/>
        <v>0</v>
      </c>
      <c r="AA16" s="28">
        <f>SUMIFS('Reservatórios por endereço'!AE$3:AE$164,'Reservatórios por endereço'!$A$3:$A$164,$B16,'Reservatórios por endereço'!$E$3:$E$164,"Norte")</f>
        <v>0</v>
      </c>
      <c r="AB16" s="29">
        <f t="shared" si="0"/>
        <v>0</v>
      </c>
      <c r="AC16" s="28">
        <f>SUMIFS('Reservatórios por endereço'!AG$3:AG$164,'Reservatórios por endereço'!$A$3:$A$164,$B16,'Reservatórios por endereço'!$E$3:$E$164,"Norte")</f>
        <v>0</v>
      </c>
      <c r="AD16" s="29">
        <f t="shared" si="0"/>
        <v>0</v>
      </c>
      <c r="AE16" s="28">
        <f>SUMIFS('Reservatórios por endereço'!AI$3:AI$164,'Reservatórios por endereço'!$A$3:$A$164,$B16,'Reservatórios por endereço'!$E$3:$E$164,"Norte")</f>
        <v>0</v>
      </c>
      <c r="AF16" s="29">
        <f t="shared" si="0"/>
        <v>0</v>
      </c>
      <c r="AG16" s="28">
        <f>SUMIFS('Reservatórios por endereço'!AK$3:AK$164,'Reservatórios por endereço'!$A$3:$A$164,$B16,'Reservatórios por endereço'!$E$3:$E$164,"Norte")</f>
        <v>0</v>
      </c>
      <c r="AH16" s="29">
        <f t="shared" si="0"/>
        <v>0</v>
      </c>
      <c r="AI16" s="28">
        <f>SUMIFS('Reservatórios por endereço'!AM$3:AM$164,'Reservatórios por endereço'!$A$3:$A$164,$B16,'Reservatórios por endereço'!$E$3:$E$164,"Norte")</f>
        <v>0</v>
      </c>
      <c r="AJ16" s="29">
        <f t="shared" si="5"/>
        <v>0</v>
      </c>
      <c r="AK16" s="28">
        <f>SUMIFS('Reservatórios por endereço'!AO$3:AO$164,'Reservatórios por endereço'!$A$3:$A$164,$B16,'Reservatórios por endereço'!$E$3:$E$164,"Norte")</f>
        <v>0</v>
      </c>
      <c r="AL16" s="29">
        <f t="shared" si="1"/>
        <v>0</v>
      </c>
      <c r="AM16" s="28">
        <f t="shared" si="2"/>
        <v>0</v>
      </c>
      <c r="AN16" s="28">
        <f t="shared" si="3"/>
        <v>0</v>
      </c>
    </row>
    <row r="17" spans="1:40">
      <c r="A17" s="34">
        <f t="shared" si="4"/>
        <v>13</v>
      </c>
      <c r="B17" s="27" t="s">
        <v>1386</v>
      </c>
      <c r="C17" s="28">
        <f>SUMIFS('Reservatórios por endereço'!G$3:G$164,'Reservatórios por endereço'!$A$3:$A$164,$B17,'Reservatórios por endereço'!$E$3:$E$164,"Norte")</f>
        <v>0</v>
      </c>
      <c r="D17" s="29">
        <f t="shared" si="0"/>
        <v>0</v>
      </c>
      <c r="E17" s="28">
        <f>SUMIFS('Reservatórios por endereço'!I$3:I$164,'Reservatórios por endereço'!$A$3:$A$164,$B17,'Reservatórios por endereço'!$E$3:$E$164,"Norte")</f>
        <v>0</v>
      </c>
      <c r="F17" s="29">
        <f t="shared" si="0"/>
        <v>0</v>
      </c>
      <c r="G17" s="28">
        <f>SUMIFS('Reservatórios por endereço'!K$3:K$164,'Reservatórios por endereço'!$A$3:$A$164,$B17,'Reservatórios por endereço'!$E$3:$E$164,"Norte")</f>
        <v>0</v>
      </c>
      <c r="H17" s="29">
        <f t="shared" si="0"/>
        <v>0</v>
      </c>
      <c r="I17" s="28">
        <f>SUMIFS('Reservatórios por endereço'!M$3:M$164,'Reservatórios por endereço'!$A$3:$A$164,$B17,'Reservatórios por endereço'!$E$3:$E$164,"Norte")</f>
        <v>0</v>
      </c>
      <c r="J17" s="29">
        <f t="shared" si="0"/>
        <v>0</v>
      </c>
      <c r="K17" s="28">
        <f>SUMIFS('Reservatórios por endereço'!O$3:O$164,'Reservatórios por endereço'!$A$3:$A$164,$B17,'Reservatórios por endereço'!$E$3:$E$164,"Norte")</f>
        <v>0</v>
      </c>
      <c r="L17" s="29">
        <f t="shared" si="0"/>
        <v>0</v>
      </c>
      <c r="M17" s="28">
        <f>SUMIFS('Reservatórios por endereço'!Q$3:Q$164,'Reservatórios por endereço'!$A$3:$A$164,$B17,'Reservatórios por endereço'!$E$3:$E$164,"Norte")</f>
        <v>0</v>
      </c>
      <c r="N17" s="29">
        <f t="shared" si="0"/>
        <v>0</v>
      </c>
      <c r="O17" s="28">
        <f>SUMIFS('Reservatórios por endereço'!S$3:S$164,'Reservatórios por endereço'!$A$3:$A$164,$B17,'Reservatórios por endereço'!$E$3:$E$164,"Norte")</f>
        <v>0</v>
      </c>
      <c r="P17" s="29">
        <f t="shared" si="0"/>
        <v>0</v>
      </c>
      <c r="Q17" s="28">
        <f>SUMIFS('Reservatórios por endereço'!U$3:U$164,'Reservatórios por endereço'!$A$3:$A$164,$B17,'Reservatórios por endereço'!$E$3:$E$164,"Norte")</f>
        <v>0</v>
      </c>
      <c r="R17" s="29">
        <f t="shared" si="0"/>
        <v>0</v>
      </c>
      <c r="S17" s="28">
        <f>SUMIFS('Reservatórios por endereço'!W$3:W$164,'Reservatórios por endereço'!$A$3:$A$164,$B17,'Reservatórios por endereço'!$E$3:$E$164,"Norte")</f>
        <v>0</v>
      </c>
      <c r="T17" s="29">
        <f t="shared" si="0"/>
        <v>0</v>
      </c>
      <c r="U17" s="28">
        <f>SUMIFS('Reservatórios por endereço'!Y$3:Y$164,'Reservatórios por endereço'!$A$3:$A$164,$B17,'Reservatórios por endereço'!$E$3:$E$164,"Norte")</f>
        <v>0</v>
      </c>
      <c r="V17" s="29">
        <f t="shared" si="0"/>
        <v>0</v>
      </c>
      <c r="W17" s="28">
        <f>SUMIFS('Reservatórios por endereço'!AA$3:AA$164,'Reservatórios por endereço'!$A$3:$A$164,$B17,'Reservatórios por endereço'!$E$3:$E$164,"Norte")</f>
        <v>0</v>
      </c>
      <c r="X17" s="29">
        <f t="shared" si="0"/>
        <v>0</v>
      </c>
      <c r="Y17" s="28">
        <f>SUMIFS('Reservatórios por endereço'!AC$3:AC$164,'Reservatórios por endereço'!$A$3:$A$164,$B17,'Reservatórios por endereço'!$E$3:$E$164,"Norte")</f>
        <v>0</v>
      </c>
      <c r="Z17" s="29">
        <f t="shared" si="0"/>
        <v>0</v>
      </c>
      <c r="AA17" s="28">
        <f>SUMIFS('Reservatórios por endereço'!AE$3:AE$164,'Reservatórios por endereço'!$A$3:$A$164,$B17,'Reservatórios por endereço'!$E$3:$E$164,"Norte")</f>
        <v>0</v>
      </c>
      <c r="AB17" s="29">
        <f t="shared" si="0"/>
        <v>0</v>
      </c>
      <c r="AC17" s="28">
        <f>SUMIFS('Reservatórios por endereço'!AG$3:AG$164,'Reservatórios por endereço'!$A$3:$A$164,$B17,'Reservatórios por endereço'!$E$3:$E$164,"Norte")</f>
        <v>0</v>
      </c>
      <c r="AD17" s="29">
        <f t="shared" si="0"/>
        <v>0</v>
      </c>
      <c r="AE17" s="28">
        <f>SUMIFS('Reservatórios por endereço'!AI$3:AI$164,'Reservatórios por endereço'!$A$3:$A$164,$B17,'Reservatórios por endereço'!$E$3:$E$164,"Norte")</f>
        <v>0</v>
      </c>
      <c r="AF17" s="29">
        <f t="shared" si="0"/>
        <v>0</v>
      </c>
      <c r="AG17" s="28">
        <f>SUMIFS('Reservatórios por endereço'!AK$3:AK$164,'Reservatórios por endereço'!$A$3:$A$164,$B17,'Reservatórios por endereço'!$E$3:$E$164,"Norte")</f>
        <v>0</v>
      </c>
      <c r="AH17" s="29">
        <f t="shared" si="0"/>
        <v>0</v>
      </c>
      <c r="AI17" s="28">
        <f>SUMIFS('Reservatórios por endereço'!AM$3:AM$164,'Reservatórios por endereço'!$A$3:$A$164,$B17,'Reservatórios por endereço'!$E$3:$E$164,"Norte")</f>
        <v>0</v>
      </c>
      <c r="AJ17" s="29">
        <f t="shared" si="5"/>
        <v>0</v>
      </c>
      <c r="AK17" s="28">
        <f>SUMIFS('Reservatórios por endereço'!AO$3:AO$164,'Reservatórios por endereço'!$A$3:$A$164,$B17,'Reservatórios por endereço'!$E$3:$E$164,"Norte")</f>
        <v>0</v>
      </c>
      <c r="AL17" s="29">
        <f t="shared" si="1"/>
        <v>0</v>
      </c>
      <c r="AM17" s="28">
        <f t="shared" si="2"/>
        <v>0</v>
      </c>
      <c r="AN17" s="28">
        <f t="shared" si="3"/>
        <v>0</v>
      </c>
    </row>
    <row r="18" spans="1:40">
      <c r="A18" s="34">
        <f t="shared" si="4"/>
        <v>14</v>
      </c>
      <c r="B18" s="27" t="s">
        <v>1391</v>
      </c>
      <c r="C18" s="28">
        <f>SUMIFS('Reservatórios por endereço'!G$3:G$164,'Reservatórios por endereço'!$A$3:$A$164,$B18,'Reservatórios por endereço'!$E$3:$E$164,"Norte")</f>
        <v>0</v>
      </c>
      <c r="D18" s="29">
        <f t="shared" si="0"/>
        <v>0</v>
      </c>
      <c r="E18" s="28">
        <f>SUMIFS('Reservatórios por endereço'!I$3:I$164,'Reservatórios por endereço'!$A$3:$A$164,$B18,'Reservatórios por endereço'!$E$3:$E$164,"Norte")</f>
        <v>0</v>
      </c>
      <c r="F18" s="29">
        <f t="shared" si="0"/>
        <v>0</v>
      </c>
      <c r="G18" s="28">
        <f>SUMIFS('Reservatórios por endereço'!K$3:K$164,'Reservatórios por endereço'!$A$3:$A$164,$B18,'Reservatórios por endereço'!$E$3:$E$164,"Norte")</f>
        <v>0</v>
      </c>
      <c r="H18" s="29">
        <f t="shared" si="0"/>
        <v>0</v>
      </c>
      <c r="I18" s="28">
        <f>SUMIFS('Reservatórios por endereço'!M$3:M$164,'Reservatórios por endereço'!$A$3:$A$164,$B18,'Reservatórios por endereço'!$E$3:$E$164,"Norte")</f>
        <v>0</v>
      </c>
      <c r="J18" s="29">
        <f t="shared" si="0"/>
        <v>0</v>
      </c>
      <c r="K18" s="28">
        <f>SUMIFS('Reservatórios por endereço'!O$3:O$164,'Reservatórios por endereço'!$A$3:$A$164,$B18,'Reservatórios por endereço'!$E$3:$E$164,"Norte")</f>
        <v>0</v>
      </c>
      <c r="L18" s="29">
        <f t="shared" si="0"/>
        <v>0</v>
      </c>
      <c r="M18" s="28">
        <f>SUMIFS('Reservatórios por endereço'!Q$3:Q$164,'Reservatórios por endereço'!$A$3:$A$164,$B18,'Reservatórios por endereço'!$E$3:$E$164,"Norte")</f>
        <v>0</v>
      </c>
      <c r="N18" s="29">
        <f t="shared" si="0"/>
        <v>0</v>
      </c>
      <c r="O18" s="28">
        <f>SUMIFS('Reservatórios por endereço'!S$3:S$164,'Reservatórios por endereço'!$A$3:$A$164,$B18,'Reservatórios por endereço'!$E$3:$E$164,"Norte")</f>
        <v>0</v>
      </c>
      <c r="P18" s="29">
        <f t="shared" si="0"/>
        <v>0</v>
      </c>
      <c r="Q18" s="28">
        <f>SUMIFS('Reservatórios por endereço'!U$3:U$164,'Reservatórios por endereço'!$A$3:$A$164,$B18,'Reservatórios por endereço'!$E$3:$E$164,"Norte")</f>
        <v>0</v>
      </c>
      <c r="R18" s="29">
        <f t="shared" si="0"/>
        <v>0</v>
      </c>
      <c r="S18" s="28">
        <f>SUMIFS('Reservatórios por endereço'!W$3:W$164,'Reservatórios por endereço'!$A$3:$A$164,$B18,'Reservatórios por endereço'!$E$3:$E$164,"Norte")</f>
        <v>0</v>
      </c>
      <c r="T18" s="29">
        <f t="shared" si="0"/>
        <v>0</v>
      </c>
      <c r="U18" s="28">
        <f>SUMIFS('Reservatórios por endereço'!Y$3:Y$164,'Reservatórios por endereço'!$A$3:$A$164,$B18,'Reservatórios por endereço'!$E$3:$E$164,"Norte")</f>
        <v>0</v>
      </c>
      <c r="V18" s="29">
        <f t="shared" si="0"/>
        <v>0</v>
      </c>
      <c r="W18" s="28">
        <f>SUMIFS('Reservatórios por endereço'!AA$3:AA$164,'Reservatórios por endereço'!$A$3:$A$164,$B18,'Reservatórios por endereço'!$E$3:$E$164,"Norte")</f>
        <v>0</v>
      </c>
      <c r="X18" s="29">
        <f t="shared" si="0"/>
        <v>0</v>
      </c>
      <c r="Y18" s="28">
        <f>SUMIFS('Reservatórios por endereço'!AC$3:AC$164,'Reservatórios por endereço'!$A$3:$A$164,$B18,'Reservatórios por endereço'!$E$3:$E$164,"Norte")</f>
        <v>0</v>
      </c>
      <c r="Z18" s="29">
        <f t="shared" si="0"/>
        <v>0</v>
      </c>
      <c r="AA18" s="28">
        <f>SUMIFS('Reservatórios por endereço'!AE$3:AE$164,'Reservatórios por endereço'!$A$3:$A$164,$B18,'Reservatórios por endereço'!$E$3:$E$164,"Norte")</f>
        <v>0</v>
      </c>
      <c r="AB18" s="29">
        <f t="shared" si="0"/>
        <v>0</v>
      </c>
      <c r="AC18" s="28">
        <f>SUMIFS('Reservatórios por endereço'!AG$3:AG$164,'Reservatórios por endereço'!$A$3:$A$164,$B18,'Reservatórios por endereço'!$E$3:$E$164,"Norte")</f>
        <v>0</v>
      </c>
      <c r="AD18" s="29">
        <f t="shared" si="0"/>
        <v>0</v>
      </c>
      <c r="AE18" s="28">
        <f>SUMIFS('Reservatórios por endereço'!AI$3:AI$164,'Reservatórios por endereço'!$A$3:$A$164,$B18,'Reservatórios por endereço'!$E$3:$E$164,"Norte")</f>
        <v>0</v>
      </c>
      <c r="AF18" s="29">
        <f t="shared" si="0"/>
        <v>0</v>
      </c>
      <c r="AG18" s="28">
        <f>SUMIFS('Reservatórios por endereço'!AK$3:AK$164,'Reservatórios por endereço'!$A$3:$A$164,$B18,'Reservatórios por endereço'!$E$3:$E$164,"Norte")</f>
        <v>0</v>
      </c>
      <c r="AH18" s="29">
        <f t="shared" si="0"/>
        <v>0</v>
      </c>
      <c r="AI18" s="28">
        <f>SUMIFS('Reservatórios por endereço'!AM$3:AM$164,'Reservatórios por endereço'!$A$3:$A$164,$B18,'Reservatórios por endereço'!$E$3:$E$164,"Norte")</f>
        <v>0</v>
      </c>
      <c r="AJ18" s="29">
        <f t="shared" si="5"/>
        <v>0</v>
      </c>
      <c r="AK18" s="28">
        <f>SUMIFS('Reservatórios por endereço'!AO$3:AO$164,'Reservatórios por endereço'!$A$3:$A$164,$B18,'Reservatórios por endereço'!$E$3:$E$164,"Norte")</f>
        <v>0</v>
      </c>
      <c r="AL18" s="29">
        <f t="shared" si="1"/>
        <v>0</v>
      </c>
      <c r="AM18" s="28">
        <f t="shared" si="2"/>
        <v>0</v>
      </c>
      <c r="AN18" s="28">
        <f t="shared" si="3"/>
        <v>0</v>
      </c>
    </row>
    <row r="19" spans="1:40">
      <c r="A19" s="34">
        <f t="shared" si="4"/>
        <v>15</v>
      </c>
      <c r="B19" s="27" t="s">
        <v>1392</v>
      </c>
      <c r="C19" s="28">
        <f>SUMIFS('Reservatórios por endereço'!G$3:G$164,'Reservatórios por endereço'!$A$3:$A$164,$B19,'Reservatórios por endereço'!$E$3:$E$164,"Norte")</f>
        <v>0</v>
      </c>
      <c r="D19" s="29">
        <f t="shared" si="0"/>
        <v>0</v>
      </c>
      <c r="E19" s="28">
        <f>SUMIFS('Reservatórios por endereço'!I$3:I$164,'Reservatórios por endereço'!$A$3:$A$164,$B19,'Reservatórios por endereço'!$E$3:$E$164,"Norte")</f>
        <v>0</v>
      </c>
      <c r="F19" s="29">
        <f t="shared" si="0"/>
        <v>0</v>
      </c>
      <c r="G19" s="28">
        <f>SUMIFS('Reservatórios por endereço'!K$3:K$164,'Reservatórios por endereço'!$A$3:$A$164,$B19,'Reservatórios por endereço'!$E$3:$E$164,"Norte")</f>
        <v>0</v>
      </c>
      <c r="H19" s="29">
        <f t="shared" si="0"/>
        <v>0</v>
      </c>
      <c r="I19" s="28">
        <f>SUMIFS('Reservatórios por endereço'!M$3:M$164,'Reservatórios por endereço'!$A$3:$A$164,$B19,'Reservatórios por endereço'!$E$3:$E$164,"Norte")</f>
        <v>0</v>
      </c>
      <c r="J19" s="29">
        <f t="shared" si="0"/>
        <v>0</v>
      </c>
      <c r="K19" s="28">
        <f>SUMIFS('Reservatórios por endereço'!O$3:O$164,'Reservatórios por endereço'!$A$3:$A$164,$B19,'Reservatórios por endereço'!$E$3:$E$164,"Norte")</f>
        <v>0</v>
      </c>
      <c r="L19" s="29">
        <f t="shared" si="0"/>
        <v>0</v>
      </c>
      <c r="M19" s="28">
        <f>SUMIFS('Reservatórios por endereço'!Q$3:Q$164,'Reservatórios por endereço'!$A$3:$A$164,$B19,'Reservatórios por endereço'!$E$3:$E$164,"Norte")</f>
        <v>0</v>
      </c>
      <c r="N19" s="29">
        <f t="shared" si="0"/>
        <v>0</v>
      </c>
      <c r="O19" s="28">
        <f>SUMIFS('Reservatórios por endereço'!S$3:S$164,'Reservatórios por endereço'!$A$3:$A$164,$B19,'Reservatórios por endereço'!$E$3:$E$164,"Norte")</f>
        <v>0</v>
      </c>
      <c r="P19" s="29">
        <f t="shared" si="0"/>
        <v>0</v>
      </c>
      <c r="Q19" s="28">
        <f>SUMIFS('Reservatórios por endereço'!U$3:U$164,'Reservatórios por endereço'!$A$3:$A$164,$B19,'Reservatórios por endereço'!$E$3:$E$164,"Norte")</f>
        <v>0</v>
      </c>
      <c r="R19" s="29">
        <f t="shared" si="0"/>
        <v>0</v>
      </c>
      <c r="S19" s="28">
        <f>SUMIFS('Reservatórios por endereço'!W$3:W$164,'Reservatórios por endereço'!$A$3:$A$164,$B19,'Reservatórios por endereço'!$E$3:$E$164,"Norte")</f>
        <v>0</v>
      </c>
      <c r="T19" s="29">
        <f t="shared" si="0"/>
        <v>0</v>
      </c>
      <c r="U19" s="28">
        <f>SUMIFS('Reservatórios por endereço'!Y$3:Y$164,'Reservatórios por endereço'!$A$3:$A$164,$B19,'Reservatórios por endereço'!$E$3:$E$164,"Norte")</f>
        <v>0</v>
      </c>
      <c r="V19" s="29">
        <f t="shared" si="0"/>
        <v>0</v>
      </c>
      <c r="W19" s="28">
        <f>SUMIFS('Reservatórios por endereço'!AA$3:AA$164,'Reservatórios por endereço'!$A$3:$A$164,$B19,'Reservatórios por endereço'!$E$3:$E$164,"Norte")</f>
        <v>0</v>
      </c>
      <c r="X19" s="29">
        <f t="shared" si="0"/>
        <v>0</v>
      </c>
      <c r="Y19" s="28">
        <f>SUMIFS('Reservatórios por endereço'!AC$3:AC$164,'Reservatórios por endereço'!$A$3:$A$164,$B19,'Reservatórios por endereço'!$E$3:$E$164,"Norte")</f>
        <v>0</v>
      </c>
      <c r="Z19" s="29">
        <f t="shared" si="0"/>
        <v>0</v>
      </c>
      <c r="AA19" s="28">
        <f>SUMIFS('Reservatórios por endereço'!AE$3:AE$164,'Reservatórios por endereço'!$A$3:$A$164,$B19,'Reservatórios por endereço'!$E$3:$E$164,"Norte")</f>
        <v>0</v>
      </c>
      <c r="AB19" s="29">
        <f t="shared" si="0"/>
        <v>0</v>
      </c>
      <c r="AC19" s="28">
        <f>SUMIFS('Reservatórios por endereço'!AG$3:AG$164,'Reservatórios por endereço'!$A$3:$A$164,$B19,'Reservatórios por endereço'!$E$3:$E$164,"Norte")</f>
        <v>0</v>
      </c>
      <c r="AD19" s="29">
        <f t="shared" si="0"/>
        <v>0</v>
      </c>
      <c r="AE19" s="28">
        <f>SUMIFS('Reservatórios por endereço'!AI$3:AI$164,'Reservatórios por endereço'!$A$3:$A$164,$B19,'Reservatórios por endereço'!$E$3:$E$164,"Norte")</f>
        <v>0</v>
      </c>
      <c r="AF19" s="29">
        <f t="shared" si="0"/>
        <v>0</v>
      </c>
      <c r="AG19" s="28">
        <f>SUMIFS('Reservatórios por endereço'!AK$3:AK$164,'Reservatórios por endereço'!$A$3:$A$164,$B19,'Reservatórios por endereço'!$E$3:$E$164,"Norte")</f>
        <v>0</v>
      </c>
      <c r="AH19" s="29">
        <f t="shared" si="0"/>
        <v>0</v>
      </c>
      <c r="AI19" s="28">
        <f>SUMIFS('Reservatórios por endereço'!AM$3:AM$164,'Reservatórios por endereço'!$A$3:$A$164,$B19,'Reservatórios por endereço'!$E$3:$E$164,"Norte")</f>
        <v>0</v>
      </c>
      <c r="AJ19" s="29">
        <f t="shared" si="5"/>
        <v>0</v>
      </c>
      <c r="AK19" s="28">
        <f>SUMIFS('Reservatórios por endereço'!AO$3:AO$164,'Reservatórios por endereço'!$A$3:$A$164,$B19,'Reservatórios por endereço'!$E$3:$E$164,"Norte")</f>
        <v>0</v>
      </c>
      <c r="AL19" s="29">
        <f t="shared" si="1"/>
        <v>0</v>
      </c>
      <c r="AM19" s="28">
        <f t="shared" si="2"/>
        <v>0</v>
      </c>
      <c r="AN19" s="28">
        <f t="shared" si="3"/>
        <v>0</v>
      </c>
    </row>
    <row r="20" spans="1:40">
      <c r="A20" s="34">
        <f t="shared" si="4"/>
        <v>16</v>
      </c>
      <c r="B20" s="27" t="s">
        <v>408</v>
      </c>
      <c r="C20" s="28">
        <f>SUMIFS('Reservatórios por endereço'!G$3:G$164,'Reservatórios por endereço'!$A$3:$A$164,$B20,'Reservatórios por endereço'!$E$3:$E$164,"Norte")</f>
        <v>0</v>
      </c>
      <c r="D20" s="29">
        <f t="shared" si="0"/>
        <v>0</v>
      </c>
      <c r="E20" s="28">
        <f>SUMIFS('Reservatórios por endereço'!I$3:I$164,'Reservatórios por endereço'!$A$3:$A$164,$B20,'Reservatórios por endereço'!$E$3:$E$164,"Norte")</f>
        <v>0</v>
      </c>
      <c r="F20" s="29">
        <f t="shared" si="0"/>
        <v>0</v>
      </c>
      <c r="G20" s="28">
        <f>SUMIFS('Reservatórios por endereço'!K$3:K$164,'Reservatórios por endereço'!$A$3:$A$164,$B20,'Reservatórios por endereço'!$E$3:$E$164,"Norte")</f>
        <v>0</v>
      </c>
      <c r="H20" s="29">
        <f t="shared" si="0"/>
        <v>0</v>
      </c>
      <c r="I20" s="28">
        <f>SUMIFS('Reservatórios por endereço'!M$3:M$164,'Reservatórios por endereço'!$A$3:$A$164,$B20,'Reservatórios por endereço'!$E$3:$E$164,"Norte")</f>
        <v>0</v>
      </c>
      <c r="J20" s="29">
        <f t="shared" si="0"/>
        <v>0</v>
      </c>
      <c r="K20" s="28">
        <f>SUMIFS('Reservatórios por endereço'!O$3:O$164,'Reservatórios por endereço'!$A$3:$A$164,$B20,'Reservatórios por endereço'!$E$3:$E$164,"Norte")</f>
        <v>0</v>
      </c>
      <c r="L20" s="29">
        <f t="shared" si="0"/>
        <v>0</v>
      </c>
      <c r="M20" s="28">
        <f>SUMIFS('Reservatórios por endereço'!Q$3:Q$164,'Reservatórios por endereço'!$A$3:$A$164,$B20,'Reservatórios por endereço'!$E$3:$E$164,"Norte")</f>
        <v>0</v>
      </c>
      <c r="N20" s="29">
        <f t="shared" si="0"/>
        <v>0</v>
      </c>
      <c r="O20" s="28">
        <f>SUMIFS('Reservatórios por endereço'!S$3:S$164,'Reservatórios por endereço'!$A$3:$A$164,$B20,'Reservatórios por endereço'!$E$3:$E$164,"Norte")</f>
        <v>0</v>
      </c>
      <c r="P20" s="29">
        <f t="shared" si="0"/>
        <v>0</v>
      </c>
      <c r="Q20" s="28">
        <f>SUMIFS('Reservatórios por endereço'!U$3:U$164,'Reservatórios por endereço'!$A$3:$A$164,$B20,'Reservatórios por endereço'!$E$3:$E$164,"Norte")</f>
        <v>0</v>
      </c>
      <c r="R20" s="29">
        <f t="shared" si="0"/>
        <v>0</v>
      </c>
      <c r="S20" s="28">
        <f>SUMIFS('Reservatórios por endereço'!W$3:W$164,'Reservatórios por endereço'!$A$3:$A$164,$B20,'Reservatórios por endereço'!$E$3:$E$164,"Norte")</f>
        <v>0</v>
      </c>
      <c r="T20" s="29">
        <f t="shared" si="0"/>
        <v>0</v>
      </c>
      <c r="U20" s="28">
        <f>SUMIFS('Reservatórios por endereço'!Y$3:Y$164,'Reservatórios por endereço'!$A$3:$A$164,$B20,'Reservatórios por endereço'!$E$3:$E$164,"Norte")</f>
        <v>0</v>
      </c>
      <c r="V20" s="29">
        <f t="shared" si="0"/>
        <v>0</v>
      </c>
      <c r="W20" s="28">
        <f>SUMIFS('Reservatórios por endereço'!AA$3:AA$164,'Reservatórios por endereço'!$A$3:$A$164,$B20,'Reservatórios por endereço'!$E$3:$E$164,"Norte")</f>
        <v>0</v>
      </c>
      <c r="X20" s="29">
        <f t="shared" si="0"/>
        <v>0</v>
      </c>
      <c r="Y20" s="28">
        <f>SUMIFS('Reservatórios por endereço'!AC$3:AC$164,'Reservatórios por endereço'!$A$3:$A$164,$B20,'Reservatórios por endereço'!$E$3:$E$164,"Norte")</f>
        <v>0</v>
      </c>
      <c r="Z20" s="29">
        <f t="shared" si="0"/>
        <v>0</v>
      </c>
      <c r="AA20" s="28">
        <f>SUMIFS('Reservatórios por endereço'!AE$3:AE$164,'Reservatórios por endereço'!$A$3:$A$164,$B20,'Reservatórios por endereço'!$E$3:$E$164,"Norte")</f>
        <v>0</v>
      </c>
      <c r="AB20" s="29">
        <f t="shared" si="0"/>
        <v>0</v>
      </c>
      <c r="AC20" s="28">
        <f>SUMIFS('Reservatórios por endereço'!AG$3:AG$164,'Reservatórios por endereço'!$A$3:$A$164,$B20,'Reservatórios por endereço'!$E$3:$E$164,"Norte")</f>
        <v>0</v>
      </c>
      <c r="AD20" s="29">
        <f t="shared" si="0"/>
        <v>0</v>
      </c>
      <c r="AE20" s="28">
        <f>SUMIFS('Reservatórios por endereço'!AI$3:AI$164,'Reservatórios por endereço'!$A$3:$A$164,$B20,'Reservatórios por endereço'!$E$3:$E$164,"Norte")</f>
        <v>0</v>
      </c>
      <c r="AF20" s="29">
        <f t="shared" si="0"/>
        <v>0</v>
      </c>
      <c r="AG20" s="28">
        <f>SUMIFS('Reservatórios por endereço'!AK$3:AK$164,'Reservatórios por endereço'!$A$3:$A$164,$B20,'Reservatórios por endereço'!$E$3:$E$164,"Norte")</f>
        <v>0</v>
      </c>
      <c r="AH20" s="29">
        <f t="shared" si="0"/>
        <v>0</v>
      </c>
      <c r="AI20" s="28">
        <f>SUMIFS('Reservatórios por endereço'!AM$3:AM$164,'Reservatórios por endereço'!$A$3:$A$164,$B20,'Reservatórios por endereço'!$E$3:$E$164,"Norte")</f>
        <v>0</v>
      </c>
      <c r="AJ20" s="29">
        <f t="shared" si="5"/>
        <v>0</v>
      </c>
      <c r="AK20" s="28">
        <f>SUMIFS('Reservatórios por endereço'!AO$3:AO$164,'Reservatórios por endereço'!$A$3:$A$164,$B20,'Reservatórios por endereço'!$E$3:$E$164,"Norte")</f>
        <v>0</v>
      </c>
      <c r="AL20" s="29">
        <f t="shared" si="1"/>
        <v>0</v>
      </c>
      <c r="AM20" s="28">
        <f t="shared" si="2"/>
        <v>0</v>
      </c>
      <c r="AN20" s="28">
        <f t="shared" si="3"/>
        <v>0</v>
      </c>
    </row>
    <row r="21" spans="1:40">
      <c r="A21" s="35" t="s">
        <v>1441</v>
      </c>
      <c r="B21" s="30"/>
      <c r="C21" s="31">
        <f t="shared" ref="C21:AL21" si="6">SUM(C$5:C$17)</f>
        <v>0</v>
      </c>
      <c r="D21" s="32">
        <f t="shared" si="6"/>
        <v>0</v>
      </c>
      <c r="E21" s="31">
        <f t="shared" si="6"/>
        <v>0</v>
      </c>
      <c r="F21" s="32">
        <f t="shared" si="6"/>
        <v>0</v>
      </c>
      <c r="G21" s="31">
        <f t="shared" si="6"/>
        <v>0</v>
      </c>
      <c r="H21" s="32">
        <f t="shared" si="6"/>
        <v>0</v>
      </c>
      <c r="I21" s="31">
        <f t="shared" si="6"/>
        <v>0</v>
      </c>
      <c r="J21" s="32">
        <f t="shared" si="6"/>
        <v>0</v>
      </c>
      <c r="K21" s="31">
        <f t="shared" si="6"/>
        <v>0</v>
      </c>
      <c r="L21" s="32">
        <f t="shared" si="6"/>
        <v>0</v>
      </c>
      <c r="M21" s="31">
        <f t="shared" si="6"/>
        <v>0</v>
      </c>
      <c r="N21" s="32">
        <f t="shared" si="6"/>
        <v>0</v>
      </c>
      <c r="O21" s="31">
        <f t="shared" si="6"/>
        <v>0</v>
      </c>
      <c r="P21" s="32">
        <f t="shared" si="6"/>
        <v>0</v>
      </c>
      <c r="Q21" s="31">
        <f t="shared" si="6"/>
        <v>0</v>
      </c>
      <c r="R21" s="32">
        <f t="shared" si="6"/>
        <v>0</v>
      </c>
      <c r="S21" s="31">
        <f t="shared" si="6"/>
        <v>0</v>
      </c>
      <c r="T21" s="32">
        <f t="shared" si="6"/>
        <v>0</v>
      </c>
      <c r="U21" s="31">
        <f t="shared" si="6"/>
        <v>0</v>
      </c>
      <c r="V21" s="32">
        <f t="shared" si="6"/>
        <v>0</v>
      </c>
      <c r="W21" s="31">
        <f t="shared" si="6"/>
        <v>0</v>
      </c>
      <c r="X21" s="32">
        <f t="shared" si="6"/>
        <v>0</v>
      </c>
      <c r="Y21" s="31">
        <f t="shared" si="6"/>
        <v>0</v>
      </c>
      <c r="Z21" s="32">
        <f t="shared" si="6"/>
        <v>0</v>
      </c>
      <c r="AA21" s="31">
        <f t="shared" si="6"/>
        <v>0</v>
      </c>
      <c r="AB21" s="32">
        <f t="shared" si="6"/>
        <v>0</v>
      </c>
      <c r="AC21" s="31">
        <f t="shared" si="6"/>
        <v>0</v>
      </c>
      <c r="AD21" s="32">
        <f t="shared" si="6"/>
        <v>0</v>
      </c>
      <c r="AE21" s="31">
        <f t="shared" si="6"/>
        <v>0</v>
      </c>
      <c r="AF21" s="32">
        <f t="shared" si="6"/>
        <v>0</v>
      </c>
      <c r="AG21" s="31">
        <f t="shared" si="6"/>
        <v>0</v>
      </c>
      <c r="AH21" s="32">
        <f t="shared" si="6"/>
        <v>0</v>
      </c>
      <c r="AI21" s="31">
        <f t="shared" si="6"/>
        <v>0</v>
      </c>
      <c r="AJ21" s="32">
        <f t="shared" si="6"/>
        <v>0</v>
      </c>
      <c r="AK21" s="31">
        <f t="shared" si="6"/>
        <v>0</v>
      </c>
      <c r="AL21" s="32">
        <f t="shared" si="6"/>
        <v>0</v>
      </c>
      <c r="AM21" s="31">
        <f>SUM(AM5:AM20)</f>
        <v>0</v>
      </c>
      <c r="AN21" s="31">
        <f>SUM(AN5:AN20)</f>
        <v>0</v>
      </c>
    </row>
  </sheetData>
  <sheetProtection sheet="1" objects="1" scenarios="1"/>
  <mergeCells count="41">
    <mergeCell ref="I2:J2"/>
    <mergeCell ref="K2:L2"/>
    <mergeCell ref="M2:N2"/>
    <mergeCell ref="O2:P2"/>
    <mergeCell ref="A1:AN1"/>
    <mergeCell ref="A2:A4"/>
    <mergeCell ref="B2:B4"/>
    <mergeCell ref="C2:D2"/>
    <mergeCell ref="E2:F2"/>
    <mergeCell ref="G2:H2"/>
    <mergeCell ref="AM2:AM4"/>
    <mergeCell ref="AG3:AH3"/>
    <mergeCell ref="AI3:AJ3"/>
    <mergeCell ref="AK3:AL3"/>
    <mergeCell ref="Q2:R2"/>
    <mergeCell ref="S2:T2"/>
    <mergeCell ref="U2:V2"/>
    <mergeCell ref="W2:X2"/>
    <mergeCell ref="Y2:Z2"/>
    <mergeCell ref="AA2:AB2"/>
    <mergeCell ref="AE3:AF3"/>
    <mergeCell ref="W3:X3"/>
    <mergeCell ref="Y3:Z3"/>
    <mergeCell ref="AA3:AB3"/>
    <mergeCell ref="AC3:AD3"/>
    <mergeCell ref="AN2:AN4"/>
    <mergeCell ref="C3:D3"/>
    <mergeCell ref="E3:F3"/>
    <mergeCell ref="G3:H3"/>
    <mergeCell ref="I3:J3"/>
    <mergeCell ref="K3:L3"/>
    <mergeCell ref="M3:N3"/>
    <mergeCell ref="O3:P3"/>
    <mergeCell ref="Q3:R3"/>
    <mergeCell ref="S3:T3"/>
    <mergeCell ref="AC2:AD2"/>
    <mergeCell ref="AE2:AF2"/>
    <mergeCell ref="AG2:AH2"/>
    <mergeCell ref="AI2:AJ2"/>
    <mergeCell ref="AK2:AL2"/>
    <mergeCell ref="U3:V3"/>
  </mergeCells>
  <conditionalFormatting sqref="C21 E21 G21 I21 K21 M21 O21 Q21 S21 U21 W21 Y21 AA21 AC21 AE21 AG21 AI21 AK21">
    <cfRule type="cellIs" dxfId="2" priority="1" operator="equal">
      <formula>0</formula>
    </cfRule>
  </conditionalFormatting>
  <pageMargins left="0.511811024" right="0.511811024" top="0.78740157499999996" bottom="0.78740157499999996" header="0.31496062000000002" footer="0.31496062000000002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N23"/>
  <sheetViews>
    <sheetView workbookViewId="0">
      <selection sqref="A1:AN1"/>
    </sheetView>
  </sheetViews>
  <sheetFormatPr defaultColWidth="0" defaultRowHeight="11.25" zeroHeight="1"/>
  <cols>
    <col min="1" max="1" width="3.75" style="33" bestFit="1" customWidth="1"/>
    <col min="2" max="2" width="11.25" style="24" customWidth="1"/>
    <col min="3" max="37" width="5.5" style="33" customWidth="1"/>
    <col min="38" max="38" width="5.5" style="24" customWidth="1"/>
    <col min="39" max="40" width="12.125" style="24" customWidth="1"/>
    <col min="41" max="16384" width="9" style="24" hidden="1"/>
  </cols>
  <sheetData>
    <row r="1" spans="1:40" ht="14.25" customHeight="1">
      <c r="A1" s="43" t="s">
        <v>1444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  <c r="AD1" s="43"/>
      <c r="AE1" s="43"/>
      <c r="AF1" s="43"/>
      <c r="AG1" s="43"/>
      <c r="AH1" s="43"/>
      <c r="AI1" s="43"/>
      <c r="AJ1" s="43"/>
      <c r="AK1" s="43"/>
      <c r="AL1" s="43"/>
      <c r="AM1" s="43"/>
      <c r="AN1" s="43"/>
    </row>
    <row r="2" spans="1:40">
      <c r="A2" s="45" t="s">
        <v>1402</v>
      </c>
      <c r="B2" s="45" t="s">
        <v>1403</v>
      </c>
      <c r="C2" s="45" t="s">
        <v>1404</v>
      </c>
      <c r="D2" s="45"/>
      <c r="E2" s="45" t="s">
        <v>1405</v>
      </c>
      <c r="F2" s="45"/>
      <c r="G2" s="45" t="s">
        <v>1406</v>
      </c>
      <c r="H2" s="45"/>
      <c r="I2" s="45" t="s">
        <v>1407</v>
      </c>
      <c r="J2" s="45"/>
      <c r="K2" s="45" t="s">
        <v>1408</v>
      </c>
      <c r="L2" s="45"/>
      <c r="M2" s="45" t="s">
        <v>1409</v>
      </c>
      <c r="N2" s="45"/>
      <c r="O2" s="45" t="s">
        <v>1410</v>
      </c>
      <c r="P2" s="45"/>
      <c r="Q2" s="45" t="s">
        <v>1411</v>
      </c>
      <c r="R2" s="45"/>
      <c r="S2" s="45" t="s">
        <v>1412</v>
      </c>
      <c r="T2" s="45"/>
      <c r="U2" s="45" t="s">
        <v>1413</v>
      </c>
      <c r="V2" s="45"/>
      <c r="W2" s="45" t="s">
        <v>1414</v>
      </c>
      <c r="X2" s="45"/>
      <c r="Y2" s="45" t="s">
        <v>1415</v>
      </c>
      <c r="Z2" s="45"/>
      <c r="AA2" s="45" t="s">
        <v>1416</v>
      </c>
      <c r="AB2" s="45"/>
      <c r="AC2" s="45" t="s">
        <v>1417</v>
      </c>
      <c r="AD2" s="45"/>
      <c r="AE2" s="45" t="s">
        <v>1418</v>
      </c>
      <c r="AF2" s="45"/>
      <c r="AG2" s="45" t="s">
        <v>1419</v>
      </c>
      <c r="AH2" s="45"/>
      <c r="AI2" s="45" t="s">
        <v>1420</v>
      </c>
      <c r="AJ2" s="45"/>
      <c r="AK2" s="45" t="s">
        <v>1421</v>
      </c>
      <c r="AL2" s="45"/>
      <c r="AM2" s="46" t="s">
        <v>1422</v>
      </c>
      <c r="AN2" s="46" t="s">
        <v>1423</v>
      </c>
    </row>
    <row r="3" spans="1:40" ht="22.5" customHeight="1">
      <c r="A3" s="45"/>
      <c r="B3" s="45"/>
      <c r="C3" s="44" t="s">
        <v>0</v>
      </c>
      <c r="D3" s="44"/>
      <c r="E3" s="44" t="s">
        <v>1424</v>
      </c>
      <c r="F3" s="44"/>
      <c r="G3" s="44" t="s">
        <v>1425</v>
      </c>
      <c r="H3" s="44"/>
      <c r="I3" s="44" t="s">
        <v>1426</v>
      </c>
      <c r="J3" s="44"/>
      <c r="K3" s="44" t="s">
        <v>1427</v>
      </c>
      <c r="L3" s="44"/>
      <c r="M3" s="44" t="s">
        <v>1428</v>
      </c>
      <c r="N3" s="44"/>
      <c r="O3" s="44" t="s">
        <v>1429</v>
      </c>
      <c r="P3" s="44"/>
      <c r="Q3" s="44" t="s">
        <v>1430</v>
      </c>
      <c r="R3" s="44"/>
      <c r="S3" s="44" t="s">
        <v>1431</v>
      </c>
      <c r="T3" s="44"/>
      <c r="U3" s="44" t="s">
        <v>1432</v>
      </c>
      <c r="V3" s="44"/>
      <c r="W3" s="44" t="s">
        <v>1433</v>
      </c>
      <c r="X3" s="44"/>
      <c r="Y3" s="44" t="s">
        <v>1434</v>
      </c>
      <c r="Z3" s="44"/>
      <c r="AA3" s="44" t="s">
        <v>1435</v>
      </c>
      <c r="AB3" s="44"/>
      <c r="AC3" s="44" t="s">
        <v>1436</v>
      </c>
      <c r="AD3" s="44"/>
      <c r="AE3" s="44" t="s">
        <v>14</v>
      </c>
      <c r="AF3" s="44"/>
      <c r="AG3" s="44" t="s">
        <v>1437</v>
      </c>
      <c r="AH3" s="44"/>
      <c r="AI3" s="44" t="s">
        <v>1438</v>
      </c>
      <c r="AJ3" s="44"/>
      <c r="AK3" s="44" t="s">
        <v>1439</v>
      </c>
      <c r="AL3" s="44"/>
      <c r="AM3" s="47"/>
      <c r="AN3" s="47"/>
    </row>
    <row r="4" spans="1:40" ht="55.5" customHeight="1">
      <c r="A4" s="45"/>
      <c r="B4" s="45"/>
      <c r="C4" s="25" t="s">
        <v>24</v>
      </c>
      <c r="D4" s="26" t="s">
        <v>1440</v>
      </c>
      <c r="E4" s="25" t="s">
        <v>24</v>
      </c>
      <c r="F4" s="26" t="s">
        <v>1440</v>
      </c>
      <c r="G4" s="25" t="s">
        <v>24</v>
      </c>
      <c r="H4" s="26" t="s">
        <v>1440</v>
      </c>
      <c r="I4" s="25" t="s">
        <v>24</v>
      </c>
      <c r="J4" s="26" t="s">
        <v>1440</v>
      </c>
      <c r="K4" s="25" t="s">
        <v>24</v>
      </c>
      <c r="L4" s="26" t="s">
        <v>1440</v>
      </c>
      <c r="M4" s="25" t="s">
        <v>24</v>
      </c>
      <c r="N4" s="26" t="s">
        <v>1440</v>
      </c>
      <c r="O4" s="25" t="s">
        <v>24</v>
      </c>
      <c r="P4" s="26" t="s">
        <v>1440</v>
      </c>
      <c r="Q4" s="25" t="s">
        <v>24</v>
      </c>
      <c r="R4" s="26" t="s">
        <v>1440</v>
      </c>
      <c r="S4" s="25" t="s">
        <v>24</v>
      </c>
      <c r="T4" s="26" t="s">
        <v>1440</v>
      </c>
      <c r="U4" s="25" t="s">
        <v>24</v>
      </c>
      <c r="V4" s="26" t="s">
        <v>1440</v>
      </c>
      <c r="W4" s="25" t="s">
        <v>24</v>
      </c>
      <c r="X4" s="26" t="s">
        <v>1440</v>
      </c>
      <c r="Y4" s="25" t="s">
        <v>24</v>
      </c>
      <c r="Z4" s="26" t="s">
        <v>1440</v>
      </c>
      <c r="AA4" s="25" t="s">
        <v>24</v>
      </c>
      <c r="AB4" s="26" t="s">
        <v>1440</v>
      </c>
      <c r="AC4" s="25" t="s">
        <v>24</v>
      </c>
      <c r="AD4" s="26" t="s">
        <v>1440</v>
      </c>
      <c r="AE4" s="25" t="s">
        <v>24</v>
      </c>
      <c r="AF4" s="26" t="s">
        <v>1440</v>
      </c>
      <c r="AG4" s="25" t="s">
        <v>24</v>
      </c>
      <c r="AH4" s="26" t="s">
        <v>1440</v>
      </c>
      <c r="AI4" s="25" t="s">
        <v>24</v>
      </c>
      <c r="AJ4" s="26" t="s">
        <v>1440</v>
      </c>
      <c r="AK4" s="25" t="s">
        <v>24</v>
      </c>
      <c r="AL4" s="26" t="s">
        <v>1440</v>
      </c>
      <c r="AM4" s="48"/>
      <c r="AN4" s="48"/>
    </row>
    <row r="5" spans="1:40">
      <c r="A5" s="34">
        <v>1</v>
      </c>
      <c r="B5" s="27" t="s">
        <v>1326</v>
      </c>
      <c r="C5" s="28">
        <f>SUMIFS('Reservatórios por endereço'!G$3:G$164,'Reservatórios por endereço'!$A$3:$A$164,$B5,'Reservatórios por endereço'!$E$3:$E$164,"Leste")</f>
        <v>0</v>
      </c>
      <c r="D5" s="29">
        <f>C5*2</f>
        <v>0</v>
      </c>
      <c r="E5" s="28">
        <f>SUMIFS('Reservatórios por endereço'!I$3:I$164,'Reservatórios por endereço'!$A$3:$A$164,$B5,'Reservatórios por endereço'!$E$3:$E$164,"Leste")</f>
        <v>0</v>
      </c>
      <c r="F5" s="29">
        <f>E5*2</f>
        <v>0</v>
      </c>
      <c r="G5" s="28">
        <f>SUMIFS('Reservatórios por endereço'!K$3:K$164,'Reservatórios por endereço'!$A$3:$A$164,$B5,'Reservatórios por endereço'!$E$3:$E$164,"Leste")</f>
        <v>0</v>
      </c>
      <c r="H5" s="29">
        <f>G5*2</f>
        <v>0</v>
      </c>
      <c r="I5" s="28">
        <f>SUMIFS('Reservatórios por endereço'!M$3:M$164,'Reservatórios por endereço'!$A$3:$A$164,$B5,'Reservatórios por endereço'!$E$3:$E$164,"Leste")</f>
        <v>0</v>
      </c>
      <c r="J5" s="29">
        <f>I5*2</f>
        <v>0</v>
      </c>
      <c r="K5" s="28">
        <f>SUMIFS('Reservatórios por endereço'!O$3:O$164,'Reservatórios por endereço'!$A$3:$A$164,$B5,'Reservatórios por endereço'!$E$3:$E$164,"Leste")</f>
        <v>0</v>
      </c>
      <c r="L5" s="29">
        <f>K5*2</f>
        <v>0</v>
      </c>
      <c r="M5" s="28">
        <f>SUMIFS('Reservatórios por endereço'!Q$3:Q$164,'Reservatórios por endereço'!$A$3:$A$164,$B5,'Reservatórios por endereço'!$E$3:$E$164,"Leste")</f>
        <v>0</v>
      </c>
      <c r="N5" s="29">
        <f>M5*2</f>
        <v>0</v>
      </c>
      <c r="O5" s="28">
        <f>SUMIFS('Reservatórios por endereço'!S$3:S$164,'Reservatórios por endereço'!$A$3:$A$164,$B5,'Reservatórios por endereço'!$E$3:$E$164,"Leste")</f>
        <v>0</v>
      </c>
      <c r="P5" s="29">
        <f>O5*2</f>
        <v>0</v>
      </c>
      <c r="Q5" s="28">
        <f>SUMIFS('Reservatórios por endereço'!U$3:U$164,'Reservatórios por endereço'!$A$3:$A$164,$B5,'Reservatórios por endereço'!$E$3:$E$164,"Leste")</f>
        <v>0</v>
      </c>
      <c r="R5" s="29">
        <f>Q5*2</f>
        <v>0</v>
      </c>
      <c r="S5" s="28">
        <f>SUMIFS('Reservatórios por endereço'!W$3:W$164,'Reservatórios por endereço'!$A$3:$A$164,$B5,'Reservatórios por endereço'!$E$3:$E$164,"Leste")</f>
        <v>0</v>
      </c>
      <c r="T5" s="29">
        <f>S5*2</f>
        <v>0</v>
      </c>
      <c r="U5" s="28">
        <f>SUMIFS('Reservatórios por endereço'!Y$3:Y$164,'Reservatórios por endereço'!$A$3:$A$164,$B5,'Reservatórios por endereço'!$E$3:$E$164,"Leste")</f>
        <v>0</v>
      </c>
      <c r="V5" s="29">
        <f>U5*2</f>
        <v>0</v>
      </c>
      <c r="W5" s="28">
        <f>SUMIFS('Reservatórios por endereço'!AA$3:AA$164,'Reservatórios por endereço'!$A$3:$A$164,$B5,'Reservatórios por endereço'!$E$3:$E$164,"Leste")</f>
        <v>0</v>
      </c>
      <c r="X5" s="29">
        <f>W5*2</f>
        <v>0</v>
      </c>
      <c r="Y5" s="28">
        <f>SUMIFS('Reservatórios por endereço'!AC$3:AC$164,'Reservatórios por endereço'!$A$3:$A$164,$B5,'Reservatórios por endereço'!$E$3:$E$164,"Leste")</f>
        <v>0</v>
      </c>
      <c r="Z5" s="29">
        <f>Y5*2</f>
        <v>0</v>
      </c>
      <c r="AA5" s="28">
        <f>SUMIFS('Reservatórios por endereço'!AE$3:AE$164,'Reservatórios por endereço'!$A$3:$A$164,$B5,'Reservatórios por endereço'!$E$3:$E$164,"Leste")</f>
        <v>0</v>
      </c>
      <c r="AB5" s="29">
        <f>AA5*2</f>
        <v>0</v>
      </c>
      <c r="AC5" s="28">
        <f>SUMIFS('Reservatórios por endereço'!AG$3:AG$164,'Reservatórios por endereço'!$A$3:$A$164,$B5,'Reservatórios por endereço'!$E$3:$E$164,"Leste")</f>
        <v>0</v>
      </c>
      <c r="AD5" s="29">
        <f>AC5*2</f>
        <v>0</v>
      </c>
      <c r="AE5" s="28">
        <f>SUMIFS('Reservatórios por endereço'!AI$3:AI$164,'Reservatórios por endereço'!$A$3:$A$164,$B5,'Reservatórios por endereço'!$E$3:$E$164,"Leste")</f>
        <v>0</v>
      </c>
      <c r="AF5" s="29">
        <f>AE5*2</f>
        <v>0</v>
      </c>
      <c r="AG5" s="28">
        <f>SUMIFS('Reservatórios por endereço'!AK$3:AK$164,'Reservatórios por endereço'!$A$3:$A$164,$B5,'Reservatórios por endereço'!$E$3:$E$164,"Leste")</f>
        <v>0</v>
      </c>
      <c r="AH5" s="29">
        <f>AG5*2</f>
        <v>0</v>
      </c>
      <c r="AI5" s="28">
        <f>SUMIFS('Reservatórios por endereço'!AM$3:AM$164,'Reservatórios por endereço'!$A$3:$A$164,$B5,'Reservatórios por endereço'!$E$3:$E$164,"Leste")</f>
        <v>0</v>
      </c>
      <c r="AJ5" s="29">
        <f>AI5*2</f>
        <v>0</v>
      </c>
      <c r="AK5" s="28">
        <f>SUMIFS('Reservatórios por endereço'!AO$3:AO$164,'Reservatórios por endereço'!$A$3:$A$164,$B5,'Reservatórios por endereço'!$E$3:$E$164,"Leste")</f>
        <v>0</v>
      </c>
      <c r="AL5" s="29">
        <f>AK5*2</f>
        <v>0</v>
      </c>
      <c r="AM5" s="28">
        <f>C5+E5+G5+I5+K5+M5+O5+Q5+S5+U5+W5+Y5+AA5+AC5+AE5+AG5+AI5+AK5</f>
        <v>0</v>
      </c>
      <c r="AN5" s="28">
        <f>D5+F5+H5+J5+L5+N5+P5+R5+T5+V5+X5+Z5+AB5+AD5+AF5+AH5+AJ5+AL5</f>
        <v>0</v>
      </c>
    </row>
    <row r="6" spans="1:40">
      <c r="A6" s="34">
        <f>A5+1</f>
        <v>2</v>
      </c>
      <c r="B6" s="27" t="s">
        <v>27</v>
      </c>
      <c r="C6" s="28">
        <f>SUMIFS('Reservatórios por endereço'!G$3:G$164,'Reservatórios por endereço'!$A$3:$A$164,$B6,'Reservatórios por endereço'!$E$3:$E$164,"Leste")</f>
        <v>0</v>
      </c>
      <c r="D6" s="29">
        <f t="shared" ref="D6:R6" si="0">C6*2</f>
        <v>0</v>
      </c>
      <c r="E6" s="28">
        <f>SUMIFS('Reservatórios por endereço'!I$3:I$164,'Reservatórios por endereço'!$A$3:$A$164,$B6,'Reservatórios por endereço'!$E$3:$E$164,"Leste")</f>
        <v>0</v>
      </c>
      <c r="F6" s="29">
        <f t="shared" si="0"/>
        <v>0</v>
      </c>
      <c r="G6" s="28">
        <f>SUMIFS('Reservatórios por endereço'!K$3:K$164,'Reservatórios por endereço'!$A$3:$A$164,$B6,'Reservatórios por endereço'!$E$3:$E$164,"Leste")</f>
        <v>0</v>
      </c>
      <c r="H6" s="29">
        <f t="shared" si="0"/>
        <v>0</v>
      </c>
      <c r="I6" s="28">
        <f>SUMIFS('Reservatórios por endereço'!M$3:M$164,'Reservatórios por endereço'!$A$3:$A$164,$B6,'Reservatórios por endereço'!$E$3:$E$164,"Leste")</f>
        <v>0</v>
      </c>
      <c r="J6" s="29">
        <f t="shared" si="0"/>
        <v>0</v>
      </c>
      <c r="K6" s="28">
        <f>SUMIFS('Reservatórios por endereço'!O$3:O$164,'Reservatórios por endereço'!$A$3:$A$164,$B6,'Reservatórios por endereço'!$E$3:$E$164,"Leste")</f>
        <v>0</v>
      </c>
      <c r="L6" s="29">
        <f t="shared" si="0"/>
        <v>0</v>
      </c>
      <c r="M6" s="28">
        <f>SUMIFS('Reservatórios por endereço'!Q$3:Q$164,'Reservatórios por endereço'!$A$3:$A$164,$B6,'Reservatórios por endereço'!$E$3:$E$164,"Leste")</f>
        <v>0</v>
      </c>
      <c r="N6" s="29">
        <f t="shared" si="0"/>
        <v>0</v>
      </c>
      <c r="O6" s="28">
        <f>SUMIFS('Reservatórios por endereço'!S$3:S$164,'Reservatórios por endereço'!$A$3:$A$164,$B6,'Reservatórios por endereço'!$E$3:$E$164,"Leste")</f>
        <v>0</v>
      </c>
      <c r="P6" s="29">
        <f t="shared" si="0"/>
        <v>0</v>
      </c>
      <c r="Q6" s="28">
        <f>SUMIFS('Reservatórios por endereço'!U$3:U$164,'Reservatórios por endereço'!$A$3:$A$164,$B6,'Reservatórios por endereço'!$E$3:$E$164,"Leste")</f>
        <v>0</v>
      </c>
      <c r="R6" s="29">
        <f t="shared" si="0"/>
        <v>0</v>
      </c>
      <c r="S6" s="28">
        <f>SUMIFS('Reservatórios por endereço'!W$3:W$164,'Reservatórios por endereço'!$A$3:$A$164,$B6,'Reservatórios por endereço'!$E$3:$E$164,"Leste")</f>
        <v>0</v>
      </c>
      <c r="T6" s="29">
        <f t="shared" ref="T6:AH6" si="1">S6*2</f>
        <v>0</v>
      </c>
      <c r="U6" s="28">
        <f>SUMIFS('Reservatórios por endereço'!Y$3:Y$164,'Reservatórios por endereço'!$A$3:$A$164,$B6,'Reservatórios por endereço'!$E$3:$E$164,"Leste")</f>
        <v>0</v>
      </c>
      <c r="V6" s="29">
        <f t="shared" si="1"/>
        <v>0</v>
      </c>
      <c r="W6" s="28">
        <f>SUMIFS('Reservatórios por endereço'!AA$3:AA$164,'Reservatórios por endereço'!$A$3:$A$164,$B6,'Reservatórios por endereço'!$E$3:$E$164,"Leste")</f>
        <v>0</v>
      </c>
      <c r="X6" s="29">
        <f t="shared" si="1"/>
        <v>0</v>
      </c>
      <c r="Y6" s="28">
        <f>SUMIFS('Reservatórios por endereço'!AC$3:AC$164,'Reservatórios por endereço'!$A$3:$A$164,$B6,'Reservatórios por endereço'!$E$3:$E$164,"Leste")</f>
        <v>0</v>
      </c>
      <c r="Z6" s="29">
        <f t="shared" si="1"/>
        <v>0</v>
      </c>
      <c r="AA6" s="28">
        <f>SUMIFS('Reservatórios por endereço'!AE$3:AE$164,'Reservatórios por endereço'!$A$3:$A$164,$B6,'Reservatórios por endereço'!$E$3:$E$164,"Leste")</f>
        <v>0</v>
      </c>
      <c r="AB6" s="29">
        <f t="shared" si="1"/>
        <v>0</v>
      </c>
      <c r="AC6" s="28">
        <f>SUMIFS('Reservatórios por endereço'!AG$3:AG$164,'Reservatórios por endereço'!$A$3:$A$164,$B6,'Reservatórios por endereço'!$E$3:$E$164,"Leste")</f>
        <v>0</v>
      </c>
      <c r="AD6" s="29">
        <f t="shared" si="1"/>
        <v>0</v>
      </c>
      <c r="AE6" s="28">
        <f>SUMIFS('Reservatórios por endereço'!AI$3:AI$164,'Reservatórios por endereço'!$A$3:$A$164,$B6,'Reservatórios por endereço'!$E$3:$E$164,"Leste")</f>
        <v>0</v>
      </c>
      <c r="AF6" s="29">
        <f t="shared" si="1"/>
        <v>0</v>
      </c>
      <c r="AG6" s="28">
        <f>SUMIFS('Reservatórios por endereço'!AK$3:AK$164,'Reservatórios por endereço'!$A$3:$A$164,$B6,'Reservatórios por endereço'!$E$3:$E$164,"Leste")</f>
        <v>0</v>
      </c>
      <c r="AH6" s="29">
        <f t="shared" si="1"/>
        <v>0</v>
      </c>
      <c r="AI6" s="28">
        <f>SUMIFS('Reservatórios por endereço'!AM$3:AM$164,'Reservatórios por endereço'!$A$3:$A$164,$B6,'Reservatórios por endereço'!$E$3:$E$164,"Leste")</f>
        <v>0</v>
      </c>
      <c r="AJ6" s="29">
        <f t="shared" ref="D6:AJ20" si="2">AI6*2</f>
        <v>0</v>
      </c>
      <c r="AK6" s="28">
        <f>SUMIFS('Reservatórios por endereço'!AO$3:AO$164,'Reservatórios por endereço'!$A$3:$A$164,$B6,'Reservatórios por endereço'!$E$3:$E$164,"Leste")</f>
        <v>0</v>
      </c>
      <c r="AL6" s="29">
        <f t="shared" ref="AL6:AL20" si="3">AK6*2</f>
        <v>0</v>
      </c>
      <c r="AM6" s="28">
        <f t="shared" ref="AM6:AN20" si="4">C6+E6+G6+I6+K6+M6+O6+Q6+S6+U6+W6+Y6+AA6+AC6+AE6+AG6+AI6+AK6</f>
        <v>0</v>
      </c>
      <c r="AN6" s="28">
        <f t="shared" si="4"/>
        <v>0</v>
      </c>
    </row>
    <row r="7" spans="1:40">
      <c r="A7" s="34">
        <f t="shared" ref="A7:A22" si="5">A6+1</f>
        <v>3</v>
      </c>
      <c r="B7" s="27" t="s">
        <v>1342</v>
      </c>
      <c r="C7" s="28">
        <f>SUMIFS('Reservatórios por endereço'!G$3:G$164,'Reservatórios por endereço'!$A$3:$A$164,$B7,'Reservatórios por endereço'!$E$3:$E$164,"Leste")</f>
        <v>0</v>
      </c>
      <c r="D7" s="29">
        <f t="shared" si="2"/>
        <v>0</v>
      </c>
      <c r="E7" s="28">
        <f>SUMIFS('Reservatórios por endereço'!I$3:I$164,'Reservatórios por endereço'!$A$3:$A$164,$B7,'Reservatórios por endereço'!$E$3:$E$164,"Leste")</f>
        <v>0</v>
      </c>
      <c r="F7" s="29">
        <f t="shared" si="2"/>
        <v>0</v>
      </c>
      <c r="G7" s="28">
        <f>SUMIFS('Reservatórios por endereço'!K$3:K$164,'Reservatórios por endereço'!$A$3:$A$164,$B7,'Reservatórios por endereço'!$E$3:$E$164,"Leste")</f>
        <v>0</v>
      </c>
      <c r="H7" s="29">
        <f t="shared" si="2"/>
        <v>0</v>
      </c>
      <c r="I7" s="28">
        <f>SUMIFS('Reservatórios por endereço'!M$3:M$164,'Reservatórios por endereço'!$A$3:$A$164,$B7,'Reservatórios por endereço'!$E$3:$E$164,"Leste")</f>
        <v>0</v>
      </c>
      <c r="J7" s="29">
        <f t="shared" si="2"/>
        <v>0</v>
      </c>
      <c r="K7" s="28">
        <f>SUMIFS('Reservatórios por endereço'!O$3:O$164,'Reservatórios por endereço'!$A$3:$A$164,$B7,'Reservatórios por endereço'!$E$3:$E$164,"Leste")</f>
        <v>0</v>
      </c>
      <c r="L7" s="29">
        <f t="shared" si="2"/>
        <v>0</v>
      </c>
      <c r="M7" s="28">
        <f>SUMIFS('Reservatórios por endereço'!Q$3:Q$164,'Reservatórios por endereço'!$A$3:$A$164,$B7,'Reservatórios por endereço'!$E$3:$E$164,"Leste")</f>
        <v>0</v>
      </c>
      <c r="N7" s="29">
        <f t="shared" si="2"/>
        <v>0</v>
      </c>
      <c r="O7" s="28">
        <f>SUMIFS('Reservatórios por endereço'!S$3:S$164,'Reservatórios por endereço'!$A$3:$A$164,$B7,'Reservatórios por endereço'!$E$3:$E$164,"Leste")</f>
        <v>0</v>
      </c>
      <c r="P7" s="29">
        <f t="shared" si="2"/>
        <v>0</v>
      </c>
      <c r="Q7" s="28">
        <f>SUMIFS('Reservatórios por endereço'!U$3:U$164,'Reservatórios por endereço'!$A$3:$A$164,$B7,'Reservatórios por endereço'!$E$3:$E$164,"Leste")</f>
        <v>0</v>
      </c>
      <c r="R7" s="29">
        <f t="shared" si="2"/>
        <v>0</v>
      </c>
      <c r="S7" s="28">
        <f>SUMIFS('Reservatórios por endereço'!W$3:W$164,'Reservatórios por endereço'!$A$3:$A$164,$B7,'Reservatórios por endereço'!$E$3:$E$164,"Leste")</f>
        <v>0</v>
      </c>
      <c r="T7" s="29">
        <f t="shared" si="2"/>
        <v>0</v>
      </c>
      <c r="U7" s="28">
        <f>SUMIFS('Reservatórios por endereço'!Y$3:Y$164,'Reservatórios por endereço'!$A$3:$A$164,$B7,'Reservatórios por endereço'!$E$3:$E$164,"Leste")</f>
        <v>0</v>
      </c>
      <c r="V7" s="29">
        <f t="shared" si="2"/>
        <v>0</v>
      </c>
      <c r="W7" s="28">
        <f>SUMIFS('Reservatórios por endereço'!AA$3:AA$164,'Reservatórios por endereço'!$A$3:$A$164,$B7,'Reservatórios por endereço'!$E$3:$E$164,"Leste")</f>
        <v>0</v>
      </c>
      <c r="X7" s="29">
        <f t="shared" si="2"/>
        <v>0</v>
      </c>
      <c r="Y7" s="28">
        <f>SUMIFS('Reservatórios por endereço'!AC$3:AC$164,'Reservatórios por endereço'!$A$3:$A$164,$B7,'Reservatórios por endereço'!$E$3:$E$164,"Leste")</f>
        <v>0</v>
      </c>
      <c r="Z7" s="29">
        <f t="shared" si="2"/>
        <v>0</v>
      </c>
      <c r="AA7" s="28">
        <f>SUMIFS('Reservatórios por endereço'!AE$3:AE$164,'Reservatórios por endereço'!$A$3:$A$164,$B7,'Reservatórios por endereço'!$E$3:$E$164,"Leste")</f>
        <v>0</v>
      </c>
      <c r="AB7" s="29">
        <f t="shared" si="2"/>
        <v>0</v>
      </c>
      <c r="AC7" s="28">
        <f>SUMIFS('Reservatórios por endereço'!AG$3:AG$164,'Reservatórios por endereço'!$A$3:$A$164,$B7,'Reservatórios por endereço'!$E$3:$E$164,"Leste")</f>
        <v>0</v>
      </c>
      <c r="AD7" s="29">
        <f t="shared" si="2"/>
        <v>0</v>
      </c>
      <c r="AE7" s="28">
        <f>SUMIFS('Reservatórios por endereço'!AI$3:AI$164,'Reservatórios por endereço'!$A$3:$A$164,$B7,'Reservatórios por endereço'!$E$3:$E$164,"Leste")</f>
        <v>0</v>
      </c>
      <c r="AF7" s="29">
        <f t="shared" si="2"/>
        <v>0</v>
      </c>
      <c r="AG7" s="28">
        <f>SUMIFS('Reservatórios por endereço'!AK$3:AK$164,'Reservatórios por endereço'!$A$3:$A$164,$B7,'Reservatórios por endereço'!$E$3:$E$164,"Leste")</f>
        <v>0</v>
      </c>
      <c r="AH7" s="29">
        <f t="shared" si="2"/>
        <v>0</v>
      </c>
      <c r="AI7" s="28">
        <f>SUMIFS('Reservatórios por endereço'!AM$3:AM$164,'Reservatórios por endereço'!$A$3:$A$164,$B7,'Reservatórios por endereço'!$E$3:$E$164,"Leste")</f>
        <v>0</v>
      </c>
      <c r="AJ7" s="29">
        <f t="shared" si="2"/>
        <v>0</v>
      </c>
      <c r="AK7" s="28">
        <f>SUMIFS('Reservatórios por endereço'!AO$3:AO$164,'Reservatórios por endereço'!$A$3:$A$164,$B7,'Reservatórios por endereço'!$E$3:$E$164,"Leste")</f>
        <v>0</v>
      </c>
      <c r="AL7" s="29">
        <f t="shared" si="3"/>
        <v>0</v>
      </c>
      <c r="AM7" s="28">
        <f t="shared" si="4"/>
        <v>0</v>
      </c>
      <c r="AN7" s="28">
        <f t="shared" si="4"/>
        <v>0</v>
      </c>
    </row>
    <row r="8" spans="1:40">
      <c r="A8" s="34">
        <f t="shared" si="5"/>
        <v>4</v>
      </c>
      <c r="B8" s="27" t="s">
        <v>256</v>
      </c>
      <c r="C8" s="28">
        <f>SUMIFS('Reservatórios por endereço'!G$3:G$164,'Reservatórios por endereço'!$A$3:$A$164,$B8,'Reservatórios por endereço'!$E$3:$E$164,"Leste")</f>
        <v>0</v>
      </c>
      <c r="D8" s="29">
        <f t="shared" si="2"/>
        <v>0</v>
      </c>
      <c r="E8" s="28">
        <f>SUMIFS('Reservatórios por endereço'!I$3:I$164,'Reservatórios por endereço'!$A$3:$A$164,$B8,'Reservatórios por endereço'!$E$3:$E$164,"Leste")</f>
        <v>0</v>
      </c>
      <c r="F8" s="29">
        <f t="shared" si="2"/>
        <v>0</v>
      </c>
      <c r="G8" s="28">
        <f>SUMIFS('Reservatórios por endereço'!K$3:K$164,'Reservatórios por endereço'!$A$3:$A$164,$B8,'Reservatórios por endereço'!$E$3:$E$164,"Leste")</f>
        <v>0</v>
      </c>
      <c r="H8" s="29">
        <f t="shared" si="2"/>
        <v>0</v>
      </c>
      <c r="I8" s="28">
        <f>SUMIFS('Reservatórios por endereço'!M$3:M$164,'Reservatórios por endereço'!$A$3:$A$164,$B8,'Reservatórios por endereço'!$E$3:$E$164,"Leste")</f>
        <v>0</v>
      </c>
      <c r="J8" s="29">
        <f t="shared" si="2"/>
        <v>0</v>
      </c>
      <c r="K8" s="28">
        <f>SUMIFS('Reservatórios por endereço'!O$3:O$164,'Reservatórios por endereço'!$A$3:$A$164,$B8,'Reservatórios por endereço'!$E$3:$E$164,"Leste")</f>
        <v>0</v>
      </c>
      <c r="L8" s="29">
        <f t="shared" si="2"/>
        <v>0</v>
      </c>
      <c r="M8" s="28">
        <f>SUMIFS('Reservatórios por endereço'!Q$3:Q$164,'Reservatórios por endereço'!$A$3:$A$164,$B8,'Reservatórios por endereço'!$E$3:$E$164,"Leste")</f>
        <v>0</v>
      </c>
      <c r="N8" s="29">
        <f t="shared" si="2"/>
        <v>0</v>
      </c>
      <c r="O8" s="28">
        <f>SUMIFS('Reservatórios por endereço'!S$3:S$164,'Reservatórios por endereço'!$A$3:$A$164,$B8,'Reservatórios por endereço'!$E$3:$E$164,"Leste")</f>
        <v>0</v>
      </c>
      <c r="P8" s="29">
        <f t="shared" si="2"/>
        <v>0</v>
      </c>
      <c r="Q8" s="28">
        <f>SUMIFS('Reservatórios por endereço'!U$3:U$164,'Reservatórios por endereço'!$A$3:$A$164,$B8,'Reservatórios por endereço'!$E$3:$E$164,"Leste")</f>
        <v>0</v>
      </c>
      <c r="R8" s="29">
        <f t="shared" si="2"/>
        <v>0</v>
      </c>
      <c r="S8" s="28">
        <f>SUMIFS('Reservatórios por endereço'!W$3:W$164,'Reservatórios por endereço'!$A$3:$A$164,$B8,'Reservatórios por endereço'!$E$3:$E$164,"Leste")</f>
        <v>0</v>
      </c>
      <c r="T8" s="29">
        <f t="shared" si="2"/>
        <v>0</v>
      </c>
      <c r="U8" s="28">
        <f>SUMIFS('Reservatórios por endereço'!Y$3:Y$164,'Reservatórios por endereço'!$A$3:$A$164,$B8,'Reservatórios por endereço'!$E$3:$E$164,"Leste")</f>
        <v>0</v>
      </c>
      <c r="V8" s="29">
        <f t="shared" si="2"/>
        <v>0</v>
      </c>
      <c r="W8" s="28">
        <f>SUMIFS('Reservatórios por endereço'!AA$3:AA$164,'Reservatórios por endereço'!$A$3:$A$164,$B8,'Reservatórios por endereço'!$E$3:$E$164,"Leste")</f>
        <v>0</v>
      </c>
      <c r="X8" s="29">
        <f t="shared" si="2"/>
        <v>0</v>
      </c>
      <c r="Y8" s="28">
        <f>SUMIFS('Reservatórios por endereço'!AC$3:AC$164,'Reservatórios por endereço'!$A$3:$A$164,$B8,'Reservatórios por endereço'!$E$3:$E$164,"Leste")</f>
        <v>0</v>
      </c>
      <c r="Z8" s="29">
        <f t="shared" si="2"/>
        <v>0</v>
      </c>
      <c r="AA8" s="28">
        <f>SUMIFS('Reservatórios por endereço'!AE$3:AE$164,'Reservatórios por endereço'!$A$3:$A$164,$B8,'Reservatórios por endereço'!$E$3:$E$164,"Leste")</f>
        <v>0</v>
      </c>
      <c r="AB8" s="29">
        <f t="shared" si="2"/>
        <v>0</v>
      </c>
      <c r="AC8" s="28">
        <f>SUMIFS('Reservatórios por endereço'!AG$3:AG$164,'Reservatórios por endereço'!$A$3:$A$164,$B8,'Reservatórios por endereço'!$E$3:$E$164,"Leste")</f>
        <v>0</v>
      </c>
      <c r="AD8" s="29">
        <f t="shared" si="2"/>
        <v>0</v>
      </c>
      <c r="AE8" s="28">
        <f>SUMIFS('Reservatórios por endereço'!AI$3:AI$164,'Reservatórios por endereço'!$A$3:$A$164,$B8,'Reservatórios por endereço'!$E$3:$E$164,"Leste")</f>
        <v>0</v>
      </c>
      <c r="AF8" s="29">
        <f t="shared" si="2"/>
        <v>0</v>
      </c>
      <c r="AG8" s="28">
        <f>SUMIFS('Reservatórios por endereço'!AK$3:AK$164,'Reservatórios por endereço'!$A$3:$A$164,$B8,'Reservatórios por endereço'!$E$3:$E$164,"Leste")</f>
        <v>0</v>
      </c>
      <c r="AH8" s="29">
        <f t="shared" si="2"/>
        <v>0</v>
      </c>
      <c r="AI8" s="28">
        <f>SUMIFS('Reservatórios por endereço'!AM$3:AM$164,'Reservatórios por endereço'!$A$3:$A$164,$B8,'Reservatórios por endereço'!$E$3:$E$164,"Leste")</f>
        <v>0</v>
      </c>
      <c r="AJ8" s="29">
        <f t="shared" si="2"/>
        <v>0</v>
      </c>
      <c r="AK8" s="28">
        <f>SUMIFS('Reservatórios por endereço'!AO$3:AO$164,'Reservatórios por endereço'!$A$3:$A$164,$B8,'Reservatórios por endereço'!$E$3:$E$164,"Leste")</f>
        <v>0</v>
      </c>
      <c r="AL8" s="29">
        <f t="shared" si="3"/>
        <v>0</v>
      </c>
      <c r="AM8" s="28">
        <f t="shared" si="4"/>
        <v>0</v>
      </c>
      <c r="AN8" s="28">
        <f t="shared" si="4"/>
        <v>0</v>
      </c>
    </row>
    <row r="9" spans="1:40">
      <c r="A9" s="34">
        <f t="shared" si="5"/>
        <v>5</v>
      </c>
      <c r="B9" s="27" t="s">
        <v>1343</v>
      </c>
      <c r="C9" s="28">
        <f>SUMIFS('Reservatórios por endereço'!G$3:G$164,'Reservatórios por endereço'!$A$3:$A$164,$B9,'Reservatórios por endereço'!$E$3:$E$164,"Leste")</f>
        <v>0</v>
      </c>
      <c r="D9" s="29">
        <f t="shared" si="2"/>
        <v>0</v>
      </c>
      <c r="E9" s="28">
        <f>SUMIFS('Reservatórios por endereço'!I$3:I$164,'Reservatórios por endereço'!$A$3:$A$164,$B9,'Reservatórios por endereço'!$E$3:$E$164,"Leste")</f>
        <v>0</v>
      </c>
      <c r="F9" s="29">
        <f t="shared" si="2"/>
        <v>0</v>
      </c>
      <c r="G9" s="28">
        <f>SUMIFS('Reservatórios por endereço'!K$3:K$164,'Reservatórios por endereço'!$A$3:$A$164,$B9,'Reservatórios por endereço'!$E$3:$E$164,"Leste")</f>
        <v>0</v>
      </c>
      <c r="H9" s="29">
        <f t="shared" si="2"/>
        <v>0</v>
      </c>
      <c r="I9" s="28">
        <f>SUMIFS('Reservatórios por endereço'!M$3:M$164,'Reservatórios por endereço'!$A$3:$A$164,$B9,'Reservatórios por endereço'!$E$3:$E$164,"Leste")</f>
        <v>0</v>
      </c>
      <c r="J9" s="29">
        <f t="shared" si="2"/>
        <v>0</v>
      </c>
      <c r="K9" s="28">
        <f>SUMIFS('Reservatórios por endereço'!O$3:O$164,'Reservatórios por endereço'!$A$3:$A$164,$B9,'Reservatórios por endereço'!$E$3:$E$164,"Leste")</f>
        <v>0</v>
      </c>
      <c r="L9" s="29">
        <f t="shared" si="2"/>
        <v>0</v>
      </c>
      <c r="M9" s="28">
        <f>SUMIFS('Reservatórios por endereço'!Q$3:Q$164,'Reservatórios por endereço'!$A$3:$A$164,$B9,'Reservatórios por endereço'!$E$3:$E$164,"Leste")</f>
        <v>0</v>
      </c>
      <c r="N9" s="29">
        <f t="shared" si="2"/>
        <v>0</v>
      </c>
      <c r="O9" s="28">
        <f>SUMIFS('Reservatórios por endereço'!S$3:S$164,'Reservatórios por endereço'!$A$3:$A$164,$B9,'Reservatórios por endereço'!$E$3:$E$164,"Leste")</f>
        <v>0</v>
      </c>
      <c r="P9" s="29">
        <f t="shared" si="2"/>
        <v>0</v>
      </c>
      <c r="Q9" s="28">
        <f>SUMIFS('Reservatórios por endereço'!U$3:U$164,'Reservatórios por endereço'!$A$3:$A$164,$B9,'Reservatórios por endereço'!$E$3:$E$164,"Leste")</f>
        <v>0</v>
      </c>
      <c r="R9" s="29">
        <f t="shared" si="2"/>
        <v>0</v>
      </c>
      <c r="S9" s="28">
        <f>SUMIFS('Reservatórios por endereço'!W$3:W$164,'Reservatórios por endereço'!$A$3:$A$164,$B9,'Reservatórios por endereço'!$E$3:$E$164,"Leste")</f>
        <v>0</v>
      </c>
      <c r="T9" s="29">
        <f t="shared" si="2"/>
        <v>0</v>
      </c>
      <c r="U9" s="28">
        <f>SUMIFS('Reservatórios por endereço'!Y$3:Y$164,'Reservatórios por endereço'!$A$3:$A$164,$B9,'Reservatórios por endereço'!$E$3:$E$164,"Leste")</f>
        <v>0</v>
      </c>
      <c r="V9" s="29">
        <f t="shared" si="2"/>
        <v>0</v>
      </c>
      <c r="W9" s="28">
        <f>SUMIFS('Reservatórios por endereço'!AA$3:AA$164,'Reservatórios por endereço'!$A$3:$A$164,$B9,'Reservatórios por endereço'!$E$3:$E$164,"Leste")</f>
        <v>0</v>
      </c>
      <c r="X9" s="29">
        <f t="shared" si="2"/>
        <v>0</v>
      </c>
      <c r="Y9" s="28">
        <f>SUMIFS('Reservatórios por endereço'!AC$3:AC$164,'Reservatórios por endereço'!$A$3:$A$164,$B9,'Reservatórios por endereço'!$E$3:$E$164,"Leste")</f>
        <v>0</v>
      </c>
      <c r="Z9" s="29">
        <f t="shared" si="2"/>
        <v>0</v>
      </c>
      <c r="AA9" s="28">
        <f>SUMIFS('Reservatórios por endereço'!AE$3:AE$164,'Reservatórios por endereço'!$A$3:$A$164,$B9,'Reservatórios por endereço'!$E$3:$E$164,"Leste")</f>
        <v>0</v>
      </c>
      <c r="AB9" s="29">
        <f t="shared" si="2"/>
        <v>0</v>
      </c>
      <c r="AC9" s="28">
        <f>SUMIFS('Reservatórios por endereço'!AG$3:AG$164,'Reservatórios por endereço'!$A$3:$A$164,$B9,'Reservatórios por endereço'!$E$3:$E$164,"Leste")</f>
        <v>0</v>
      </c>
      <c r="AD9" s="29">
        <f t="shared" si="2"/>
        <v>0</v>
      </c>
      <c r="AE9" s="28">
        <f>SUMIFS('Reservatórios por endereço'!AI$3:AI$164,'Reservatórios por endereço'!$A$3:$A$164,$B9,'Reservatórios por endereço'!$E$3:$E$164,"Leste")</f>
        <v>0</v>
      </c>
      <c r="AF9" s="29">
        <f t="shared" si="2"/>
        <v>0</v>
      </c>
      <c r="AG9" s="28">
        <f>SUMIFS('Reservatórios por endereço'!AK$3:AK$164,'Reservatórios por endereço'!$A$3:$A$164,$B9,'Reservatórios por endereço'!$E$3:$E$164,"Leste")</f>
        <v>0</v>
      </c>
      <c r="AH9" s="29">
        <f t="shared" si="2"/>
        <v>0</v>
      </c>
      <c r="AI9" s="28">
        <f>SUMIFS('Reservatórios por endereço'!AM$3:AM$164,'Reservatórios por endereço'!$A$3:$A$164,$B9,'Reservatórios por endereço'!$E$3:$E$164,"Leste")</f>
        <v>0</v>
      </c>
      <c r="AJ9" s="29">
        <f t="shared" si="2"/>
        <v>0</v>
      </c>
      <c r="AK9" s="28">
        <f>SUMIFS('Reservatórios por endereço'!AO$3:AO$164,'Reservatórios por endereço'!$A$3:$A$164,$B9,'Reservatórios por endereço'!$E$3:$E$164,"Leste")</f>
        <v>0</v>
      </c>
      <c r="AL9" s="29">
        <f t="shared" si="3"/>
        <v>0</v>
      </c>
      <c r="AM9" s="28">
        <f t="shared" si="4"/>
        <v>0</v>
      </c>
      <c r="AN9" s="28">
        <f t="shared" si="4"/>
        <v>0</v>
      </c>
    </row>
    <row r="10" spans="1:40">
      <c r="A10" s="34">
        <f t="shared" si="5"/>
        <v>6</v>
      </c>
      <c r="B10" s="27" t="s">
        <v>1346</v>
      </c>
      <c r="C10" s="28">
        <f>SUMIFS('Reservatórios por endereço'!G$3:G$164,'Reservatórios por endereço'!$A$3:$A$164,$B10,'Reservatórios por endereço'!$E$3:$E$164,"Leste")</f>
        <v>0</v>
      </c>
      <c r="D10" s="29">
        <f t="shared" si="2"/>
        <v>0</v>
      </c>
      <c r="E10" s="28">
        <f>SUMIFS('Reservatórios por endereço'!I$3:I$164,'Reservatórios por endereço'!$A$3:$A$164,$B10,'Reservatórios por endereço'!$E$3:$E$164,"Leste")</f>
        <v>0</v>
      </c>
      <c r="F10" s="29">
        <f t="shared" si="2"/>
        <v>0</v>
      </c>
      <c r="G10" s="28">
        <f>SUMIFS('Reservatórios por endereço'!K$3:K$164,'Reservatórios por endereço'!$A$3:$A$164,$B10,'Reservatórios por endereço'!$E$3:$E$164,"Leste")</f>
        <v>0</v>
      </c>
      <c r="H10" s="29">
        <f t="shared" si="2"/>
        <v>0</v>
      </c>
      <c r="I10" s="28">
        <f>SUMIFS('Reservatórios por endereço'!M$3:M$164,'Reservatórios por endereço'!$A$3:$A$164,$B10,'Reservatórios por endereço'!$E$3:$E$164,"Leste")</f>
        <v>0</v>
      </c>
      <c r="J10" s="29">
        <f t="shared" si="2"/>
        <v>0</v>
      </c>
      <c r="K10" s="28">
        <f>SUMIFS('Reservatórios por endereço'!O$3:O$164,'Reservatórios por endereço'!$A$3:$A$164,$B10,'Reservatórios por endereço'!$E$3:$E$164,"Leste")</f>
        <v>0</v>
      </c>
      <c r="L10" s="29">
        <f t="shared" si="2"/>
        <v>0</v>
      </c>
      <c r="M10" s="28">
        <f>SUMIFS('Reservatórios por endereço'!Q$3:Q$164,'Reservatórios por endereço'!$A$3:$A$164,$B10,'Reservatórios por endereço'!$E$3:$E$164,"Leste")</f>
        <v>0</v>
      </c>
      <c r="N10" s="29">
        <f t="shared" si="2"/>
        <v>0</v>
      </c>
      <c r="O10" s="28">
        <f>SUMIFS('Reservatórios por endereço'!S$3:S$164,'Reservatórios por endereço'!$A$3:$A$164,$B10,'Reservatórios por endereço'!$E$3:$E$164,"Leste")</f>
        <v>0</v>
      </c>
      <c r="P10" s="29">
        <f t="shared" si="2"/>
        <v>0</v>
      </c>
      <c r="Q10" s="28">
        <f>SUMIFS('Reservatórios por endereço'!U$3:U$164,'Reservatórios por endereço'!$A$3:$A$164,$B10,'Reservatórios por endereço'!$E$3:$E$164,"Leste")</f>
        <v>0</v>
      </c>
      <c r="R10" s="29">
        <f t="shared" si="2"/>
        <v>0</v>
      </c>
      <c r="S10" s="28">
        <f>SUMIFS('Reservatórios por endereço'!W$3:W$164,'Reservatórios por endereço'!$A$3:$A$164,$B10,'Reservatórios por endereço'!$E$3:$E$164,"Leste")</f>
        <v>0</v>
      </c>
      <c r="T10" s="29">
        <f t="shared" si="2"/>
        <v>0</v>
      </c>
      <c r="U10" s="28">
        <f>SUMIFS('Reservatórios por endereço'!Y$3:Y$164,'Reservatórios por endereço'!$A$3:$A$164,$B10,'Reservatórios por endereço'!$E$3:$E$164,"Leste")</f>
        <v>0</v>
      </c>
      <c r="V10" s="29">
        <f t="shared" si="2"/>
        <v>0</v>
      </c>
      <c r="W10" s="28">
        <f>SUMIFS('Reservatórios por endereço'!AA$3:AA$164,'Reservatórios por endereço'!$A$3:$A$164,$B10,'Reservatórios por endereço'!$E$3:$E$164,"Leste")</f>
        <v>0</v>
      </c>
      <c r="X10" s="29">
        <f t="shared" si="2"/>
        <v>0</v>
      </c>
      <c r="Y10" s="28">
        <f>SUMIFS('Reservatórios por endereço'!AC$3:AC$164,'Reservatórios por endereço'!$A$3:$A$164,$B10,'Reservatórios por endereço'!$E$3:$E$164,"Leste")</f>
        <v>0</v>
      </c>
      <c r="Z10" s="29">
        <f t="shared" si="2"/>
        <v>0</v>
      </c>
      <c r="AA10" s="28">
        <f>SUMIFS('Reservatórios por endereço'!AE$3:AE$164,'Reservatórios por endereço'!$A$3:$A$164,$B10,'Reservatórios por endereço'!$E$3:$E$164,"Leste")</f>
        <v>0</v>
      </c>
      <c r="AB10" s="29">
        <f t="shared" si="2"/>
        <v>0</v>
      </c>
      <c r="AC10" s="28">
        <f>SUMIFS('Reservatórios por endereço'!AG$3:AG$164,'Reservatórios por endereço'!$A$3:$A$164,$B10,'Reservatórios por endereço'!$E$3:$E$164,"Leste")</f>
        <v>0</v>
      </c>
      <c r="AD10" s="29">
        <f t="shared" si="2"/>
        <v>0</v>
      </c>
      <c r="AE10" s="28">
        <f>SUMIFS('Reservatórios por endereço'!AI$3:AI$164,'Reservatórios por endereço'!$A$3:$A$164,$B10,'Reservatórios por endereço'!$E$3:$E$164,"Leste")</f>
        <v>0</v>
      </c>
      <c r="AF10" s="29">
        <f t="shared" si="2"/>
        <v>0</v>
      </c>
      <c r="AG10" s="28">
        <f>SUMIFS('Reservatórios por endereço'!AK$3:AK$164,'Reservatórios por endereço'!$A$3:$A$164,$B10,'Reservatórios por endereço'!$E$3:$E$164,"Leste")</f>
        <v>0</v>
      </c>
      <c r="AH10" s="29">
        <f t="shared" si="2"/>
        <v>0</v>
      </c>
      <c r="AI10" s="28">
        <f>SUMIFS('Reservatórios por endereço'!AM$3:AM$164,'Reservatórios por endereço'!$A$3:$A$164,$B10,'Reservatórios por endereço'!$E$3:$E$164,"Leste")</f>
        <v>0</v>
      </c>
      <c r="AJ10" s="29">
        <f t="shared" si="2"/>
        <v>0</v>
      </c>
      <c r="AK10" s="28">
        <f>SUMIFS('Reservatórios por endereço'!AO$3:AO$164,'Reservatórios por endereço'!$A$3:$A$164,$B10,'Reservatórios por endereço'!$E$3:$E$164,"Leste")</f>
        <v>0</v>
      </c>
      <c r="AL10" s="29">
        <f t="shared" si="3"/>
        <v>0</v>
      </c>
      <c r="AM10" s="28">
        <f t="shared" si="4"/>
        <v>0</v>
      </c>
      <c r="AN10" s="28">
        <f t="shared" si="4"/>
        <v>0</v>
      </c>
    </row>
    <row r="11" spans="1:40">
      <c r="A11" s="34">
        <f t="shared" si="5"/>
        <v>7</v>
      </c>
      <c r="B11" s="27" t="s">
        <v>1356</v>
      </c>
      <c r="C11" s="28">
        <f>SUMIFS('Reservatórios por endereço'!G$3:G$164,'Reservatórios por endereço'!$A$3:$A$164,$B11,'Reservatórios por endereço'!$E$3:$E$164,"Leste")</f>
        <v>0</v>
      </c>
      <c r="D11" s="29">
        <f t="shared" si="2"/>
        <v>0</v>
      </c>
      <c r="E11" s="28">
        <f>SUMIFS('Reservatórios por endereço'!I$3:I$164,'Reservatórios por endereço'!$A$3:$A$164,$B11,'Reservatórios por endereço'!$E$3:$E$164,"Leste")</f>
        <v>0</v>
      </c>
      <c r="F11" s="29">
        <f t="shared" si="2"/>
        <v>0</v>
      </c>
      <c r="G11" s="28">
        <f>SUMIFS('Reservatórios por endereço'!K$3:K$164,'Reservatórios por endereço'!$A$3:$A$164,$B11,'Reservatórios por endereço'!$E$3:$E$164,"Leste")</f>
        <v>0</v>
      </c>
      <c r="H11" s="29">
        <f t="shared" si="2"/>
        <v>0</v>
      </c>
      <c r="I11" s="28">
        <f>SUMIFS('Reservatórios por endereço'!M$3:M$164,'Reservatórios por endereço'!$A$3:$A$164,$B11,'Reservatórios por endereço'!$E$3:$E$164,"Leste")</f>
        <v>0</v>
      </c>
      <c r="J11" s="29">
        <f t="shared" si="2"/>
        <v>0</v>
      </c>
      <c r="K11" s="28">
        <f>SUMIFS('Reservatórios por endereço'!O$3:O$164,'Reservatórios por endereço'!$A$3:$A$164,$B11,'Reservatórios por endereço'!$E$3:$E$164,"Leste")</f>
        <v>0</v>
      </c>
      <c r="L11" s="29">
        <f t="shared" si="2"/>
        <v>0</v>
      </c>
      <c r="M11" s="28">
        <f>SUMIFS('Reservatórios por endereço'!Q$3:Q$164,'Reservatórios por endereço'!$A$3:$A$164,$B11,'Reservatórios por endereço'!$E$3:$E$164,"Leste")</f>
        <v>0</v>
      </c>
      <c r="N11" s="29">
        <f t="shared" si="2"/>
        <v>0</v>
      </c>
      <c r="O11" s="28">
        <f>SUMIFS('Reservatórios por endereço'!S$3:S$164,'Reservatórios por endereço'!$A$3:$A$164,$B11,'Reservatórios por endereço'!$E$3:$E$164,"Leste")</f>
        <v>0</v>
      </c>
      <c r="P11" s="29">
        <f t="shared" si="2"/>
        <v>0</v>
      </c>
      <c r="Q11" s="28">
        <f>SUMIFS('Reservatórios por endereço'!U$3:U$164,'Reservatórios por endereço'!$A$3:$A$164,$B11,'Reservatórios por endereço'!$E$3:$E$164,"Leste")</f>
        <v>0</v>
      </c>
      <c r="R11" s="29">
        <f t="shared" si="2"/>
        <v>0</v>
      </c>
      <c r="S11" s="28">
        <f>SUMIFS('Reservatórios por endereço'!W$3:W$164,'Reservatórios por endereço'!$A$3:$A$164,$B11,'Reservatórios por endereço'!$E$3:$E$164,"Leste")</f>
        <v>0</v>
      </c>
      <c r="T11" s="29">
        <f t="shared" si="2"/>
        <v>0</v>
      </c>
      <c r="U11" s="28">
        <f>SUMIFS('Reservatórios por endereço'!Y$3:Y$164,'Reservatórios por endereço'!$A$3:$A$164,$B11,'Reservatórios por endereço'!$E$3:$E$164,"Leste")</f>
        <v>0</v>
      </c>
      <c r="V11" s="29">
        <f t="shared" si="2"/>
        <v>0</v>
      </c>
      <c r="W11" s="28">
        <f>SUMIFS('Reservatórios por endereço'!AA$3:AA$164,'Reservatórios por endereço'!$A$3:$A$164,$B11,'Reservatórios por endereço'!$E$3:$E$164,"Leste")</f>
        <v>0</v>
      </c>
      <c r="X11" s="29">
        <f t="shared" si="2"/>
        <v>0</v>
      </c>
      <c r="Y11" s="28">
        <f>SUMIFS('Reservatórios por endereço'!AC$3:AC$164,'Reservatórios por endereço'!$A$3:$A$164,$B11,'Reservatórios por endereço'!$E$3:$E$164,"Leste")</f>
        <v>0</v>
      </c>
      <c r="Z11" s="29">
        <f t="shared" si="2"/>
        <v>0</v>
      </c>
      <c r="AA11" s="28">
        <f>SUMIFS('Reservatórios por endereço'!AE$3:AE$164,'Reservatórios por endereço'!$A$3:$A$164,$B11,'Reservatórios por endereço'!$E$3:$E$164,"Leste")</f>
        <v>0</v>
      </c>
      <c r="AB11" s="29">
        <f t="shared" si="2"/>
        <v>0</v>
      </c>
      <c r="AC11" s="28">
        <f>SUMIFS('Reservatórios por endereço'!AG$3:AG$164,'Reservatórios por endereço'!$A$3:$A$164,$B11,'Reservatórios por endereço'!$E$3:$E$164,"Leste")</f>
        <v>0</v>
      </c>
      <c r="AD11" s="29">
        <f t="shared" si="2"/>
        <v>0</v>
      </c>
      <c r="AE11" s="28">
        <f>SUMIFS('Reservatórios por endereço'!AI$3:AI$164,'Reservatórios por endereço'!$A$3:$A$164,$B11,'Reservatórios por endereço'!$E$3:$E$164,"Leste")</f>
        <v>0</v>
      </c>
      <c r="AF11" s="29">
        <f t="shared" si="2"/>
        <v>0</v>
      </c>
      <c r="AG11" s="28">
        <f>SUMIFS('Reservatórios por endereço'!AK$3:AK$164,'Reservatórios por endereço'!$A$3:$A$164,$B11,'Reservatórios por endereço'!$E$3:$E$164,"Leste")</f>
        <v>0</v>
      </c>
      <c r="AH11" s="29">
        <f t="shared" si="2"/>
        <v>0</v>
      </c>
      <c r="AI11" s="28">
        <f>SUMIFS('Reservatórios por endereço'!AM$3:AM$164,'Reservatórios por endereço'!$A$3:$A$164,$B11,'Reservatórios por endereço'!$E$3:$E$164,"Leste")</f>
        <v>0</v>
      </c>
      <c r="AJ11" s="29">
        <f t="shared" si="2"/>
        <v>0</v>
      </c>
      <c r="AK11" s="28">
        <f>SUMIFS('Reservatórios por endereço'!AO$3:AO$164,'Reservatórios por endereço'!$A$3:$A$164,$B11,'Reservatórios por endereço'!$E$3:$E$164,"Leste")</f>
        <v>0</v>
      </c>
      <c r="AL11" s="29">
        <f t="shared" si="3"/>
        <v>0</v>
      </c>
      <c r="AM11" s="28">
        <f t="shared" si="4"/>
        <v>0</v>
      </c>
      <c r="AN11" s="28">
        <f t="shared" si="4"/>
        <v>0</v>
      </c>
    </row>
    <row r="12" spans="1:40">
      <c r="A12" s="34">
        <f t="shared" si="5"/>
        <v>8</v>
      </c>
      <c r="B12" s="27" t="s">
        <v>388</v>
      </c>
      <c r="C12" s="28">
        <f>SUMIFS('Reservatórios por endereço'!G$3:G$164,'Reservatórios por endereço'!$A$3:$A$164,$B12,'Reservatórios por endereço'!$E$3:$E$164,"Leste")</f>
        <v>0</v>
      </c>
      <c r="D12" s="29">
        <f t="shared" si="2"/>
        <v>0</v>
      </c>
      <c r="E12" s="28">
        <f>SUMIFS('Reservatórios por endereço'!I$3:I$164,'Reservatórios por endereço'!$A$3:$A$164,$B12,'Reservatórios por endereço'!$E$3:$E$164,"Leste")</f>
        <v>0</v>
      </c>
      <c r="F12" s="29">
        <f t="shared" si="2"/>
        <v>0</v>
      </c>
      <c r="G12" s="28">
        <f>SUMIFS('Reservatórios por endereço'!K$3:K$164,'Reservatórios por endereço'!$A$3:$A$164,$B12,'Reservatórios por endereço'!$E$3:$E$164,"Leste")</f>
        <v>0</v>
      </c>
      <c r="H12" s="29">
        <f t="shared" si="2"/>
        <v>0</v>
      </c>
      <c r="I12" s="28">
        <f>SUMIFS('Reservatórios por endereço'!M$3:M$164,'Reservatórios por endereço'!$A$3:$A$164,$B12,'Reservatórios por endereço'!$E$3:$E$164,"Leste")</f>
        <v>0</v>
      </c>
      <c r="J12" s="29">
        <f t="shared" si="2"/>
        <v>0</v>
      </c>
      <c r="K12" s="28">
        <f>SUMIFS('Reservatórios por endereço'!O$3:O$164,'Reservatórios por endereço'!$A$3:$A$164,$B12,'Reservatórios por endereço'!$E$3:$E$164,"Leste")</f>
        <v>0</v>
      </c>
      <c r="L12" s="29">
        <f t="shared" si="2"/>
        <v>0</v>
      </c>
      <c r="M12" s="28">
        <f>SUMIFS('Reservatórios por endereço'!Q$3:Q$164,'Reservatórios por endereço'!$A$3:$A$164,$B12,'Reservatórios por endereço'!$E$3:$E$164,"Leste")</f>
        <v>0</v>
      </c>
      <c r="N12" s="29">
        <f t="shared" si="2"/>
        <v>0</v>
      </c>
      <c r="O12" s="28">
        <f>SUMIFS('Reservatórios por endereço'!S$3:S$164,'Reservatórios por endereço'!$A$3:$A$164,$B12,'Reservatórios por endereço'!$E$3:$E$164,"Leste")</f>
        <v>0</v>
      </c>
      <c r="P12" s="29">
        <f t="shared" si="2"/>
        <v>0</v>
      </c>
      <c r="Q12" s="28">
        <f>SUMIFS('Reservatórios por endereço'!U$3:U$164,'Reservatórios por endereço'!$A$3:$A$164,$B12,'Reservatórios por endereço'!$E$3:$E$164,"Leste")</f>
        <v>0</v>
      </c>
      <c r="R12" s="29">
        <f t="shared" si="2"/>
        <v>0</v>
      </c>
      <c r="S12" s="28">
        <f>SUMIFS('Reservatórios por endereço'!W$3:W$164,'Reservatórios por endereço'!$A$3:$A$164,$B12,'Reservatórios por endereço'!$E$3:$E$164,"Leste")</f>
        <v>0</v>
      </c>
      <c r="T12" s="29">
        <f t="shared" si="2"/>
        <v>0</v>
      </c>
      <c r="U12" s="28">
        <f>SUMIFS('Reservatórios por endereço'!Y$3:Y$164,'Reservatórios por endereço'!$A$3:$A$164,$B12,'Reservatórios por endereço'!$E$3:$E$164,"Leste")</f>
        <v>0</v>
      </c>
      <c r="V12" s="29">
        <f t="shared" si="2"/>
        <v>0</v>
      </c>
      <c r="W12" s="28">
        <f>SUMIFS('Reservatórios por endereço'!AA$3:AA$164,'Reservatórios por endereço'!$A$3:$A$164,$B12,'Reservatórios por endereço'!$E$3:$E$164,"Leste")</f>
        <v>0</v>
      </c>
      <c r="X12" s="29">
        <f t="shared" si="2"/>
        <v>0</v>
      </c>
      <c r="Y12" s="28">
        <f>SUMIFS('Reservatórios por endereço'!AC$3:AC$164,'Reservatórios por endereço'!$A$3:$A$164,$B12,'Reservatórios por endereço'!$E$3:$E$164,"Leste")</f>
        <v>0</v>
      </c>
      <c r="Z12" s="29">
        <f t="shared" si="2"/>
        <v>0</v>
      </c>
      <c r="AA12" s="28">
        <f>SUMIFS('Reservatórios por endereço'!AE$3:AE$164,'Reservatórios por endereço'!$A$3:$A$164,$B12,'Reservatórios por endereço'!$E$3:$E$164,"Leste")</f>
        <v>0</v>
      </c>
      <c r="AB12" s="29">
        <f t="shared" si="2"/>
        <v>0</v>
      </c>
      <c r="AC12" s="28">
        <f>SUMIFS('Reservatórios por endereço'!AG$3:AG$164,'Reservatórios por endereço'!$A$3:$A$164,$B12,'Reservatórios por endereço'!$E$3:$E$164,"Leste")</f>
        <v>0</v>
      </c>
      <c r="AD12" s="29">
        <f t="shared" si="2"/>
        <v>0</v>
      </c>
      <c r="AE12" s="28">
        <f>SUMIFS('Reservatórios por endereço'!AI$3:AI$164,'Reservatórios por endereço'!$A$3:$A$164,$B12,'Reservatórios por endereço'!$E$3:$E$164,"Leste")</f>
        <v>0</v>
      </c>
      <c r="AF12" s="29">
        <f t="shared" si="2"/>
        <v>0</v>
      </c>
      <c r="AG12" s="28">
        <f>SUMIFS('Reservatórios por endereço'!AK$3:AK$164,'Reservatórios por endereço'!$A$3:$A$164,$B12,'Reservatórios por endereço'!$E$3:$E$164,"Leste")</f>
        <v>0</v>
      </c>
      <c r="AH12" s="29">
        <f t="shared" si="2"/>
        <v>0</v>
      </c>
      <c r="AI12" s="28">
        <f>SUMIFS('Reservatórios por endereço'!AM$3:AM$164,'Reservatórios por endereço'!$A$3:$A$164,$B12,'Reservatórios por endereço'!$E$3:$E$164,"Leste")</f>
        <v>0</v>
      </c>
      <c r="AJ12" s="29">
        <f t="shared" si="2"/>
        <v>0</v>
      </c>
      <c r="AK12" s="28">
        <f>SUMIFS('Reservatórios por endereço'!AO$3:AO$164,'Reservatórios por endereço'!$A$3:$A$164,$B12,'Reservatórios por endereço'!$E$3:$E$164,"Leste")</f>
        <v>0</v>
      </c>
      <c r="AL12" s="29">
        <f t="shared" si="3"/>
        <v>0</v>
      </c>
      <c r="AM12" s="28">
        <f t="shared" si="4"/>
        <v>0</v>
      </c>
      <c r="AN12" s="28">
        <f t="shared" si="4"/>
        <v>0</v>
      </c>
    </row>
    <row r="13" spans="1:40">
      <c r="A13" s="34">
        <f t="shared" si="5"/>
        <v>9</v>
      </c>
      <c r="B13" s="27" t="s">
        <v>1371</v>
      </c>
      <c r="C13" s="28">
        <f>SUMIFS('Reservatórios por endereço'!G$3:G$164,'Reservatórios por endereço'!$A$3:$A$164,$B13,'Reservatórios por endereço'!$E$3:$E$164,"Leste")</f>
        <v>0</v>
      </c>
      <c r="D13" s="29">
        <f t="shared" si="2"/>
        <v>0</v>
      </c>
      <c r="E13" s="28">
        <f>SUMIFS('Reservatórios por endereço'!I$3:I$164,'Reservatórios por endereço'!$A$3:$A$164,$B13,'Reservatórios por endereço'!$E$3:$E$164,"Leste")</f>
        <v>0</v>
      </c>
      <c r="F13" s="29">
        <f t="shared" si="2"/>
        <v>0</v>
      </c>
      <c r="G13" s="28">
        <f>SUMIFS('Reservatórios por endereço'!K$3:K$164,'Reservatórios por endereço'!$A$3:$A$164,$B13,'Reservatórios por endereço'!$E$3:$E$164,"Leste")</f>
        <v>0</v>
      </c>
      <c r="H13" s="29">
        <f t="shared" si="2"/>
        <v>0</v>
      </c>
      <c r="I13" s="28">
        <f>SUMIFS('Reservatórios por endereço'!M$3:M$164,'Reservatórios por endereço'!$A$3:$A$164,$B13,'Reservatórios por endereço'!$E$3:$E$164,"Leste")</f>
        <v>0</v>
      </c>
      <c r="J13" s="29">
        <f t="shared" si="2"/>
        <v>0</v>
      </c>
      <c r="K13" s="28">
        <f>SUMIFS('Reservatórios por endereço'!O$3:O$164,'Reservatórios por endereço'!$A$3:$A$164,$B13,'Reservatórios por endereço'!$E$3:$E$164,"Leste")</f>
        <v>0</v>
      </c>
      <c r="L13" s="29">
        <f t="shared" si="2"/>
        <v>0</v>
      </c>
      <c r="M13" s="28">
        <f>SUMIFS('Reservatórios por endereço'!Q$3:Q$164,'Reservatórios por endereço'!$A$3:$A$164,$B13,'Reservatórios por endereço'!$E$3:$E$164,"Leste")</f>
        <v>0</v>
      </c>
      <c r="N13" s="29">
        <f t="shared" si="2"/>
        <v>0</v>
      </c>
      <c r="O13" s="28">
        <f>SUMIFS('Reservatórios por endereço'!S$3:S$164,'Reservatórios por endereço'!$A$3:$A$164,$B13,'Reservatórios por endereço'!$E$3:$E$164,"Leste")</f>
        <v>0</v>
      </c>
      <c r="P13" s="29">
        <f t="shared" si="2"/>
        <v>0</v>
      </c>
      <c r="Q13" s="28">
        <f>SUMIFS('Reservatórios por endereço'!U$3:U$164,'Reservatórios por endereço'!$A$3:$A$164,$B13,'Reservatórios por endereço'!$E$3:$E$164,"Leste")</f>
        <v>0</v>
      </c>
      <c r="R13" s="29">
        <f t="shared" si="2"/>
        <v>0</v>
      </c>
      <c r="S13" s="28">
        <f>SUMIFS('Reservatórios por endereço'!W$3:W$164,'Reservatórios por endereço'!$A$3:$A$164,$B13,'Reservatórios por endereço'!$E$3:$E$164,"Leste")</f>
        <v>0</v>
      </c>
      <c r="T13" s="29">
        <f t="shared" si="2"/>
        <v>0</v>
      </c>
      <c r="U13" s="28">
        <f>SUMIFS('Reservatórios por endereço'!Y$3:Y$164,'Reservatórios por endereço'!$A$3:$A$164,$B13,'Reservatórios por endereço'!$E$3:$E$164,"Leste")</f>
        <v>0</v>
      </c>
      <c r="V13" s="29">
        <f t="shared" si="2"/>
        <v>0</v>
      </c>
      <c r="W13" s="28">
        <f>SUMIFS('Reservatórios por endereço'!AA$3:AA$164,'Reservatórios por endereço'!$A$3:$A$164,$B13,'Reservatórios por endereço'!$E$3:$E$164,"Leste")</f>
        <v>0</v>
      </c>
      <c r="X13" s="29">
        <f t="shared" si="2"/>
        <v>0</v>
      </c>
      <c r="Y13" s="28">
        <f>SUMIFS('Reservatórios por endereço'!AC$3:AC$164,'Reservatórios por endereço'!$A$3:$A$164,$B13,'Reservatórios por endereço'!$E$3:$E$164,"Leste")</f>
        <v>0</v>
      </c>
      <c r="Z13" s="29">
        <f t="shared" si="2"/>
        <v>0</v>
      </c>
      <c r="AA13" s="28">
        <f>SUMIFS('Reservatórios por endereço'!AE$3:AE$164,'Reservatórios por endereço'!$A$3:$A$164,$B13,'Reservatórios por endereço'!$E$3:$E$164,"Leste")</f>
        <v>0</v>
      </c>
      <c r="AB13" s="29">
        <f t="shared" si="2"/>
        <v>0</v>
      </c>
      <c r="AC13" s="28">
        <f>SUMIFS('Reservatórios por endereço'!AG$3:AG$164,'Reservatórios por endereço'!$A$3:$A$164,$B13,'Reservatórios por endereço'!$E$3:$E$164,"Leste")</f>
        <v>0</v>
      </c>
      <c r="AD13" s="29">
        <f t="shared" si="2"/>
        <v>0</v>
      </c>
      <c r="AE13" s="28">
        <f>SUMIFS('Reservatórios por endereço'!AI$3:AI$164,'Reservatórios por endereço'!$A$3:$A$164,$B13,'Reservatórios por endereço'!$E$3:$E$164,"Leste")</f>
        <v>0</v>
      </c>
      <c r="AF13" s="29">
        <f t="shared" si="2"/>
        <v>0</v>
      </c>
      <c r="AG13" s="28">
        <f>SUMIFS('Reservatórios por endereço'!AK$3:AK$164,'Reservatórios por endereço'!$A$3:$A$164,$B13,'Reservatórios por endereço'!$E$3:$E$164,"Leste")</f>
        <v>0</v>
      </c>
      <c r="AH13" s="29">
        <f t="shared" si="2"/>
        <v>0</v>
      </c>
      <c r="AI13" s="28">
        <f>SUMIFS('Reservatórios por endereço'!AM$3:AM$164,'Reservatórios por endereço'!$A$3:$A$164,$B13,'Reservatórios por endereço'!$E$3:$E$164,"Leste")</f>
        <v>0</v>
      </c>
      <c r="AJ13" s="29">
        <f t="shared" si="2"/>
        <v>0</v>
      </c>
      <c r="AK13" s="28">
        <f>SUMIFS('Reservatórios por endereço'!AO$3:AO$164,'Reservatórios por endereço'!$A$3:$A$164,$B13,'Reservatórios por endereço'!$E$3:$E$164,"Leste")</f>
        <v>0</v>
      </c>
      <c r="AL13" s="29">
        <f t="shared" si="3"/>
        <v>0</v>
      </c>
      <c r="AM13" s="28">
        <f t="shared" si="4"/>
        <v>0</v>
      </c>
      <c r="AN13" s="28">
        <f t="shared" si="4"/>
        <v>0</v>
      </c>
    </row>
    <row r="14" spans="1:40">
      <c r="A14" s="34">
        <f t="shared" si="5"/>
        <v>10</v>
      </c>
      <c r="B14" s="27" t="s">
        <v>1379</v>
      </c>
      <c r="C14" s="28">
        <f>SUMIFS('Reservatórios por endereço'!G$3:G$164,'Reservatórios por endereço'!$A$3:$A$164,$B14,'Reservatórios por endereço'!$E$3:$E$164,"Leste")</f>
        <v>0</v>
      </c>
      <c r="D14" s="29">
        <f t="shared" si="2"/>
        <v>0</v>
      </c>
      <c r="E14" s="28">
        <f>SUMIFS('Reservatórios por endereço'!I$3:I$164,'Reservatórios por endereço'!$A$3:$A$164,$B14,'Reservatórios por endereço'!$E$3:$E$164,"Leste")</f>
        <v>0</v>
      </c>
      <c r="F14" s="29">
        <f t="shared" si="2"/>
        <v>0</v>
      </c>
      <c r="G14" s="28">
        <f>SUMIFS('Reservatórios por endereço'!K$3:K$164,'Reservatórios por endereço'!$A$3:$A$164,$B14,'Reservatórios por endereço'!$E$3:$E$164,"Leste")</f>
        <v>0</v>
      </c>
      <c r="H14" s="29">
        <f t="shared" si="2"/>
        <v>0</v>
      </c>
      <c r="I14" s="28">
        <f>SUMIFS('Reservatórios por endereço'!M$3:M$164,'Reservatórios por endereço'!$A$3:$A$164,$B14,'Reservatórios por endereço'!$E$3:$E$164,"Leste")</f>
        <v>0</v>
      </c>
      <c r="J14" s="29">
        <f t="shared" si="2"/>
        <v>0</v>
      </c>
      <c r="K14" s="28">
        <f>SUMIFS('Reservatórios por endereço'!O$3:O$164,'Reservatórios por endereço'!$A$3:$A$164,$B14,'Reservatórios por endereço'!$E$3:$E$164,"Leste")</f>
        <v>0</v>
      </c>
      <c r="L14" s="29">
        <f t="shared" si="2"/>
        <v>0</v>
      </c>
      <c r="M14" s="28">
        <f>SUMIFS('Reservatórios por endereço'!Q$3:Q$164,'Reservatórios por endereço'!$A$3:$A$164,$B14,'Reservatórios por endereço'!$E$3:$E$164,"Leste")</f>
        <v>0</v>
      </c>
      <c r="N14" s="29">
        <f t="shared" si="2"/>
        <v>0</v>
      </c>
      <c r="O14" s="28">
        <f>SUMIFS('Reservatórios por endereço'!S$3:S$164,'Reservatórios por endereço'!$A$3:$A$164,$B14,'Reservatórios por endereço'!$E$3:$E$164,"Leste")</f>
        <v>0</v>
      </c>
      <c r="P14" s="29">
        <f t="shared" si="2"/>
        <v>0</v>
      </c>
      <c r="Q14" s="28">
        <f>SUMIFS('Reservatórios por endereço'!U$3:U$164,'Reservatórios por endereço'!$A$3:$A$164,$B14,'Reservatórios por endereço'!$E$3:$E$164,"Leste")</f>
        <v>0</v>
      </c>
      <c r="R14" s="29">
        <f t="shared" si="2"/>
        <v>0</v>
      </c>
      <c r="S14" s="28">
        <f>SUMIFS('Reservatórios por endereço'!W$3:W$164,'Reservatórios por endereço'!$A$3:$A$164,$B14,'Reservatórios por endereço'!$E$3:$E$164,"Leste")</f>
        <v>0</v>
      </c>
      <c r="T14" s="29">
        <f t="shared" si="2"/>
        <v>0</v>
      </c>
      <c r="U14" s="28">
        <f>SUMIFS('Reservatórios por endereço'!Y$3:Y$164,'Reservatórios por endereço'!$A$3:$A$164,$B14,'Reservatórios por endereço'!$E$3:$E$164,"Leste")</f>
        <v>0</v>
      </c>
      <c r="V14" s="29">
        <f t="shared" si="2"/>
        <v>0</v>
      </c>
      <c r="W14" s="28">
        <f>SUMIFS('Reservatórios por endereço'!AA$3:AA$164,'Reservatórios por endereço'!$A$3:$A$164,$B14,'Reservatórios por endereço'!$E$3:$E$164,"Leste")</f>
        <v>0</v>
      </c>
      <c r="X14" s="29">
        <f t="shared" si="2"/>
        <v>0</v>
      </c>
      <c r="Y14" s="28">
        <f>SUMIFS('Reservatórios por endereço'!AC$3:AC$164,'Reservatórios por endereço'!$A$3:$A$164,$B14,'Reservatórios por endereço'!$E$3:$E$164,"Leste")</f>
        <v>0</v>
      </c>
      <c r="Z14" s="29">
        <f t="shared" si="2"/>
        <v>0</v>
      </c>
      <c r="AA14" s="28">
        <f>SUMIFS('Reservatórios por endereço'!AE$3:AE$164,'Reservatórios por endereço'!$A$3:$A$164,$B14,'Reservatórios por endereço'!$E$3:$E$164,"Leste")</f>
        <v>0</v>
      </c>
      <c r="AB14" s="29">
        <f t="shared" si="2"/>
        <v>0</v>
      </c>
      <c r="AC14" s="28">
        <f>SUMIFS('Reservatórios por endereço'!AG$3:AG$164,'Reservatórios por endereço'!$A$3:$A$164,$B14,'Reservatórios por endereço'!$E$3:$E$164,"Leste")</f>
        <v>0</v>
      </c>
      <c r="AD14" s="29">
        <f t="shared" si="2"/>
        <v>0</v>
      </c>
      <c r="AE14" s="28">
        <f>SUMIFS('Reservatórios por endereço'!AI$3:AI$164,'Reservatórios por endereço'!$A$3:$A$164,$B14,'Reservatórios por endereço'!$E$3:$E$164,"Leste")</f>
        <v>0</v>
      </c>
      <c r="AF14" s="29">
        <f t="shared" si="2"/>
        <v>0</v>
      </c>
      <c r="AG14" s="28">
        <f>SUMIFS('Reservatórios por endereço'!AK$3:AK$164,'Reservatórios por endereço'!$A$3:$A$164,$B14,'Reservatórios por endereço'!$E$3:$E$164,"Leste")</f>
        <v>0</v>
      </c>
      <c r="AH14" s="29">
        <f t="shared" si="2"/>
        <v>0</v>
      </c>
      <c r="AI14" s="28">
        <f>SUMIFS('Reservatórios por endereço'!AM$3:AM$164,'Reservatórios por endereço'!$A$3:$A$164,$B14,'Reservatórios por endereço'!$E$3:$E$164,"Leste")</f>
        <v>0</v>
      </c>
      <c r="AJ14" s="29">
        <f t="shared" si="2"/>
        <v>0</v>
      </c>
      <c r="AK14" s="28">
        <f>SUMIFS('Reservatórios por endereço'!AO$3:AO$164,'Reservatórios por endereço'!$A$3:$A$164,$B14,'Reservatórios por endereço'!$E$3:$E$164,"Leste")</f>
        <v>0</v>
      </c>
      <c r="AL14" s="29">
        <f t="shared" si="3"/>
        <v>0</v>
      </c>
      <c r="AM14" s="28">
        <f t="shared" si="4"/>
        <v>0</v>
      </c>
      <c r="AN14" s="28">
        <f t="shared" si="4"/>
        <v>0</v>
      </c>
    </row>
    <row r="15" spans="1:40">
      <c r="A15" s="34">
        <f t="shared" si="5"/>
        <v>11</v>
      </c>
      <c r="B15" s="27" t="s">
        <v>1381</v>
      </c>
      <c r="C15" s="28">
        <f>SUMIFS('Reservatórios por endereço'!G$3:G$164,'Reservatórios por endereço'!$A$3:$A$164,$B15,'Reservatórios por endereço'!$E$3:$E$164,"Leste")</f>
        <v>0</v>
      </c>
      <c r="D15" s="29">
        <f t="shared" si="2"/>
        <v>0</v>
      </c>
      <c r="E15" s="28">
        <f>SUMIFS('Reservatórios por endereço'!I$3:I$164,'Reservatórios por endereço'!$A$3:$A$164,$B15,'Reservatórios por endereço'!$E$3:$E$164,"Leste")</f>
        <v>0</v>
      </c>
      <c r="F15" s="29">
        <f t="shared" si="2"/>
        <v>0</v>
      </c>
      <c r="G15" s="28">
        <f>SUMIFS('Reservatórios por endereço'!K$3:K$164,'Reservatórios por endereço'!$A$3:$A$164,$B15,'Reservatórios por endereço'!$E$3:$E$164,"Leste")</f>
        <v>0</v>
      </c>
      <c r="H15" s="29">
        <f t="shared" si="2"/>
        <v>0</v>
      </c>
      <c r="I15" s="28">
        <f>SUMIFS('Reservatórios por endereço'!M$3:M$164,'Reservatórios por endereço'!$A$3:$A$164,$B15,'Reservatórios por endereço'!$E$3:$E$164,"Leste")</f>
        <v>0</v>
      </c>
      <c r="J15" s="29">
        <f t="shared" si="2"/>
        <v>0</v>
      </c>
      <c r="K15" s="28">
        <f>SUMIFS('Reservatórios por endereço'!O$3:O$164,'Reservatórios por endereço'!$A$3:$A$164,$B15,'Reservatórios por endereço'!$E$3:$E$164,"Leste")</f>
        <v>0</v>
      </c>
      <c r="L15" s="29">
        <f t="shared" si="2"/>
        <v>0</v>
      </c>
      <c r="M15" s="28">
        <f>SUMIFS('Reservatórios por endereço'!Q$3:Q$164,'Reservatórios por endereço'!$A$3:$A$164,$B15,'Reservatórios por endereço'!$E$3:$E$164,"Leste")</f>
        <v>0</v>
      </c>
      <c r="N15" s="29">
        <f t="shared" si="2"/>
        <v>0</v>
      </c>
      <c r="O15" s="28">
        <f>SUMIFS('Reservatórios por endereço'!S$3:S$164,'Reservatórios por endereço'!$A$3:$A$164,$B15,'Reservatórios por endereço'!$E$3:$E$164,"Leste")</f>
        <v>0</v>
      </c>
      <c r="P15" s="29">
        <f t="shared" si="2"/>
        <v>0</v>
      </c>
      <c r="Q15" s="28">
        <f>SUMIFS('Reservatórios por endereço'!U$3:U$164,'Reservatórios por endereço'!$A$3:$A$164,$B15,'Reservatórios por endereço'!$E$3:$E$164,"Leste")</f>
        <v>0</v>
      </c>
      <c r="R15" s="29">
        <f t="shared" si="2"/>
        <v>0</v>
      </c>
      <c r="S15" s="28">
        <f>SUMIFS('Reservatórios por endereço'!W$3:W$164,'Reservatórios por endereço'!$A$3:$A$164,$B15,'Reservatórios por endereço'!$E$3:$E$164,"Leste")</f>
        <v>0</v>
      </c>
      <c r="T15" s="29">
        <f t="shared" si="2"/>
        <v>0</v>
      </c>
      <c r="U15" s="28">
        <f>SUMIFS('Reservatórios por endereço'!Y$3:Y$164,'Reservatórios por endereço'!$A$3:$A$164,$B15,'Reservatórios por endereço'!$E$3:$E$164,"Leste")</f>
        <v>0</v>
      </c>
      <c r="V15" s="29">
        <f t="shared" si="2"/>
        <v>0</v>
      </c>
      <c r="W15" s="28">
        <f>SUMIFS('Reservatórios por endereço'!AA$3:AA$164,'Reservatórios por endereço'!$A$3:$A$164,$B15,'Reservatórios por endereço'!$E$3:$E$164,"Leste")</f>
        <v>0</v>
      </c>
      <c r="X15" s="29">
        <f t="shared" si="2"/>
        <v>0</v>
      </c>
      <c r="Y15" s="28">
        <f>SUMIFS('Reservatórios por endereço'!AC$3:AC$164,'Reservatórios por endereço'!$A$3:$A$164,$B15,'Reservatórios por endereço'!$E$3:$E$164,"Leste")</f>
        <v>0</v>
      </c>
      <c r="Z15" s="29">
        <f t="shared" si="2"/>
        <v>0</v>
      </c>
      <c r="AA15" s="28">
        <f>SUMIFS('Reservatórios por endereço'!AE$3:AE$164,'Reservatórios por endereço'!$A$3:$A$164,$B15,'Reservatórios por endereço'!$E$3:$E$164,"Leste")</f>
        <v>0</v>
      </c>
      <c r="AB15" s="29">
        <f t="shared" si="2"/>
        <v>0</v>
      </c>
      <c r="AC15" s="28">
        <f>SUMIFS('Reservatórios por endereço'!AG$3:AG$164,'Reservatórios por endereço'!$A$3:$A$164,$B15,'Reservatórios por endereço'!$E$3:$E$164,"Leste")</f>
        <v>0</v>
      </c>
      <c r="AD15" s="29">
        <f t="shared" si="2"/>
        <v>0</v>
      </c>
      <c r="AE15" s="28">
        <f>SUMIFS('Reservatórios por endereço'!AI$3:AI$164,'Reservatórios por endereço'!$A$3:$A$164,$B15,'Reservatórios por endereço'!$E$3:$E$164,"Leste")</f>
        <v>0</v>
      </c>
      <c r="AF15" s="29">
        <f t="shared" si="2"/>
        <v>0</v>
      </c>
      <c r="AG15" s="28">
        <f>SUMIFS('Reservatórios por endereço'!AK$3:AK$164,'Reservatórios por endereço'!$A$3:$A$164,$B15,'Reservatórios por endereço'!$E$3:$E$164,"Leste")</f>
        <v>0</v>
      </c>
      <c r="AH15" s="29">
        <f t="shared" si="2"/>
        <v>0</v>
      </c>
      <c r="AI15" s="28">
        <f>SUMIFS('Reservatórios por endereço'!AM$3:AM$164,'Reservatórios por endereço'!$A$3:$A$164,$B15,'Reservatórios por endereço'!$E$3:$E$164,"Leste")</f>
        <v>0</v>
      </c>
      <c r="AJ15" s="29">
        <f t="shared" si="2"/>
        <v>0</v>
      </c>
      <c r="AK15" s="28">
        <f>SUMIFS('Reservatórios por endereço'!AO$3:AO$164,'Reservatórios por endereço'!$A$3:$A$164,$B15,'Reservatórios por endereço'!$E$3:$E$164,"Leste")</f>
        <v>0</v>
      </c>
      <c r="AL15" s="29">
        <f t="shared" si="3"/>
        <v>0</v>
      </c>
      <c r="AM15" s="28">
        <f t="shared" si="4"/>
        <v>0</v>
      </c>
      <c r="AN15" s="28">
        <f t="shared" si="4"/>
        <v>0</v>
      </c>
    </row>
    <row r="16" spans="1:40">
      <c r="A16" s="34">
        <f t="shared" si="5"/>
        <v>12</v>
      </c>
      <c r="B16" s="27" t="s">
        <v>1387</v>
      </c>
      <c r="C16" s="28">
        <f>SUMIFS('Reservatórios por endereço'!G$3:G$164,'Reservatórios por endereço'!$A$3:$A$164,$B16,'Reservatórios por endereço'!$E$3:$E$164,"Leste")</f>
        <v>0</v>
      </c>
      <c r="D16" s="29">
        <f t="shared" si="2"/>
        <v>0</v>
      </c>
      <c r="E16" s="28">
        <f>SUMIFS('Reservatórios por endereço'!I$3:I$164,'Reservatórios por endereço'!$A$3:$A$164,$B16,'Reservatórios por endereço'!$E$3:$E$164,"Leste")</f>
        <v>0</v>
      </c>
      <c r="F16" s="29">
        <f t="shared" si="2"/>
        <v>0</v>
      </c>
      <c r="G16" s="28">
        <f>SUMIFS('Reservatórios por endereço'!K$3:K$164,'Reservatórios por endereço'!$A$3:$A$164,$B16,'Reservatórios por endereço'!$E$3:$E$164,"Leste")</f>
        <v>0</v>
      </c>
      <c r="H16" s="29">
        <f t="shared" si="2"/>
        <v>0</v>
      </c>
      <c r="I16" s="28">
        <f>SUMIFS('Reservatórios por endereço'!M$3:M$164,'Reservatórios por endereço'!$A$3:$A$164,$B16,'Reservatórios por endereço'!$E$3:$E$164,"Leste")</f>
        <v>0</v>
      </c>
      <c r="J16" s="29">
        <f t="shared" si="2"/>
        <v>0</v>
      </c>
      <c r="K16" s="28">
        <f>SUMIFS('Reservatórios por endereço'!O$3:O$164,'Reservatórios por endereço'!$A$3:$A$164,$B16,'Reservatórios por endereço'!$E$3:$E$164,"Leste")</f>
        <v>0</v>
      </c>
      <c r="L16" s="29">
        <f t="shared" si="2"/>
        <v>0</v>
      </c>
      <c r="M16" s="28">
        <f>SUMIFS('Reservatórios por endereço'!Q$3:Q$164,'Reservatórios por endereço'!$A$3:$A$164,$B16,'Reservatórios por endereço'!$E$3:$E$164,"Leste")</f>
        <v>0</v>
      </c>
      <c r="N16" s="29">
        <f t="shared" si="2"/>
        <v>0</v>
      </c>
      <c r="O16" s="28">
        <f>SUMIFS('Reservatórios por endereço'!S$3:S$164,'Reservatórios por endereço'!$A$3:$A$164,$B16,'Reservatórios por endereço'!$E$3:$E$164,"Leste")</f>
        <v>0</v>
      </c>
      <c r="P16" s="29">
        <f t="shared" si="2"/>
        <v>0</v>
      </c>
      <c r="Q16" s="28">
        <f>SUMIFS('Reservatórios por endereço'!U$3:U$164,'Reservatórios por endereço'!$A$3:$A$164,$B16,'Reservatórios por endereço'!$E$3:$E$164,"Leste")</f>
        <v>0</v>
      </c>
      <c r="R16" s="29">
        <f t="shared" si="2"/>
        <v>0</v>
      </c>
      <c r="S16" s="28">
        <f>SUMIFS('Reservatórios por endereço'!W$3:W$164,'Reservatórios por endereço'!$A$3:$A$164,$B16,'Reservatórios por endereço'!$E$3:$E$164,"Leste")</f>
        <v>0</v>
      </c>
      <c r="T16" s="29">
        <f t="shared" si="2"/>
        <v>0</v>
      </c>
      <c r="U16" s="28">
        <f>SUMIFS('Reservatórios por endereço'!Y$3:Y$164,'Reservatórios por endereço'!$A$3:$A$164,$B16,'Reservatórios por endereço'!$E$3:$E$164,"Leste")</f>
        <v>0</v>
      </c>
      <c r="V16" s="29">
        <f t="shared" si="2"/>
        <v>0</v>
      </c>
      <c r="W16" s="28">
        <f>SUMIFS('Reservatórios por endereço'!AA$3:AA$164,'Reservatórios por endereço'!$A$3:$A$164,$B16,'Reservatórios por endereço'!$E$3:$E$164,"Leste")</f>
        <v>0</v>
      </c>
      <c r="X16" s="29">
        <f t="shared" si="2"/>
        <v>0</v>
      </c>
      <c r="Y16" s="28">
        <f>SUMIFS('Reservatórios por endereço'!AC$3:AC$164,'Reservatórios por endereço'!$A$3:$A$164,$B16,'Reservatórios por endereço'!$E$3:$E$164,"Leste")</f>
        <v>0</v>
      </c>
      <c r="Z16" s="29">
        <f t="shared" si="2"/>
        <v>0</v>
      </c>
      <c r="AA16" s="28">
        <f>SUMIFS('Reservatórios por endereço'!AE$3:AE$164,'Reservatórios por endereço'!$A$3:$A$164,$B16,'Reservatórios por endereço'!$E$3:$E$164,"Leste")</f>
        <v>0</v>
      </c>
      <c r="AB16" s="29">
        <f t="shared" si="2"/>
        <v>0</v>
      </c>
      <c r="AC16" s="28">
        <f>SUMIFS('Reservatórios por endereço'!AG$3:AG$164,'Reservatórios por endereço'!$A$3:$A$164,$B16,'Reservatórios por endereço'!$E$3:$E$164,"Leste")</f>
        <v>0</v>
      </c>
      <c r="AD16" s="29">
        <f t="shared" si="2"/>
        <v>0</v>
      </c>
      <c r="AE16" s="28">
        <f>SUMIFS('Reservatórios por endereço'!AI$3:AI$164,'Reservatórios por endereço'!$A$3:$A$164,$B16,'Reservatórios por endereço'!$E$3:$E$164,"Leste")</f>
        <v>0</v>
      </c>
      <c r="AF16" s="29">
        <f t="shared" si="2"/>
        <v>0</v>
      </c>
      <c r="AG16" s="28">
        <f>SUMIFS('Reservatórios por endereço'!AK$3:AK$164,'Reservatórios por endereço'!$A$3:$A$164,$B16,'Reservatórios por endereço'!$E$3:$E$164,"Leste")</f>
        <v>0</v>
      </c>
      <c r="AH16" s="29">
        <f t="shared" si="2"/>
        <v>0</v>
      </c>
      <c r="AI16" s="28">
        <f>SUMIFS('Reservatórios por endereço'!AM$3:AM$164,'Reservatórios por endereço'!$A$3:$A$164,$B16,'Reservatórios por endereço'!$E$3:$E$164,"Leste")</f>
        <v>0</v>
      </c>
      <c r="AJ16" s="29">
        <f t="shared" si="2"/>
        <v>0</v>
      </c>
      <c r="AK16" s="28">
        <f>SUMIFS('Reservatórios por endereço'!AO$3:AO$164,'Reservatórios por endereço'!$A$3:$A$164,$B16,'Reservatórios por endereço'!$E$3:$E$164,"Leste")</f>
        <v>0</v>
      </c>
      <c r="AL16" s="29">
        <f t="shared" si="3"/>
        <v>0</v>
      </c>
      <c r="AM16" s="28">
        <f t="shared" si="4"/>
        <v>0</v>
      </c>
      <c r="AN16" s="28">
        <f t="shared" si="4"/>
        <v>0</v>
      </c>
    </row>
    <row r="17" spans="1:40">
      <c r="A17" s="34">
        <f t="shared" si="5"/>
        <v>13</v>
      </c>
      <c r="B17" s="27" t="s">
        <v>1388</v>
      </c>
      <c r="C17" s="28">
        <f>SUMIFS('Reservatórios por endereço'!G$3:G$164,'Reservatórios por endereço'!$A$3:$A$164,$B17,'Reservatórios por endereço'!$E$3:$E$164,"Leste")</f>
        <v>0</v>
      </c>
      <c r="D17" s="29">
        <f t="shared" si="2"/>
        <v>0</v>
      </c>
      <c r="E17" s="28">
        <f>SUMIFS('Reservatórios por endereço'!I$3:I$164,'Reservatórios por endereço'!$A$3:$A$164,$B17,'Reservatórios por endereço'!$E$3:$E$164,"Leste")</f>
        <v>0</v>
      </c>
      <c r="F17" s="29">
        <f t="shared" si="2"/>
        <v>0</v>
      </c>
      <c r="G17" s="28">
        <f>SUMIFS('Reservatórios por endereço'!K$3:K$164,'Reservatórios por endereço'!$A$3:$A$164,$B17,'Reservatórios por endereço'!$E$3:$E$164,"Leste")</f>
        <v>0</v>
      </c>
      <c r="H17" s="29">
        <f t="shared" si="2"/>
        <v>0</v>
      </c>
      <c r="I17" s="28">
        <f>SUMIFS('Reservatórios por endereço'!M$3:M$164,'Reservatórios por endereço'!$A$3:$A$164,$B17,'Reservatórios por endereço'!$E$3:$E$164,"Leste")</f>
        <v>0</v>
      </c>
      <c r="J17" s="29">
        <f t="shared" si="2"/>
        <v>0</v>
      </c>
      <c r="K17" s="28">
        <f>SUMIFS('Reservatórios por endereço'!O$3:O$164,'Reservatórios por endereço'!$A$3:$A$164,$B17,'Reservatórios por endereço'!$E$3:$E$164,"Leste")</f>
        <v>0</v>
      </c>
      <c r="L17" s="29">
        <f t="shared" si="2"/>
        <v>0</v>
      </c>
      <c r="M17" s="28">
        <f>SUMIFS('Reservatórios por endereço'!Q$3:Q$164,'Reservatórios por endereço'!$A$3:$A$164,$B17,'Reservatórios por endereço'!$E$3:$E$164,"Leste")</f>
        <v>0</v>
      </c>
      <c r="N17" s="29">
        <f t="shared" si="2"/>
        <v>0</v>
      </c>
      <c r="O17" s="28">
        <f>SUMIFS('Reservatórios por endereço'!S$3:S$164,'Reservatórios por endereço'!$A$3:$A$164,$B17,'Reservatórios por endereço'!$E$3:$E$164,"Leste")</f>
        <v>0</v>
      </c>
      <c r="P17" s="29">
        <f t="shared" si="2"/>
        <v>0</v>
      </c>
      <c r="Q17" s="28">
        <f>SUMIFS('Reservatórios por endereço'!U$3:U$164,'Reservatórios por endereço'!$A$3:$A$164,$B17,'Reservatórios por endereço'!$E$3:$E$164,"Leste")</f>
        <v>0</v>
      </c>
      <c r="R17" s="29">
        <f t="shared" si="2"/>
        <v>0</v>
      </c>
      <c r="S17" s="28">
        <f>SUMIFS('Reservatórios por endereço'!W$3:W$164,'Reservatórios por endereço'!$A$3:$A$164,$B17,'Reservatórios por endereço'!$E$3:$E$164,"Leste")</f>
        <v>0</v>
      </c>
      <c r="T17" s="29">
        <f t="shared" si="2"/>
        <v>0</v>
      </c>
      <c r="U17" s="28">
        <f>SUMIFS('Reservatórios por endereço'!Y$3:Y$164,'Reservatórios por endereço'!$A$3:$A$164,$B17,'Reservatórios por endereço'!$E$3:$E$164,"Leste")</f>
        <v>0</v>
      </c>
      <c r="V17" s="29">
        <f t="shared" si="2"/>
        <v>0</v>
      </c>
      <c r="W17" s="28">
        <f>SUMIFS('Reservatórios por endereço'!AA$3:AA$164,'Reservatórios por endereço'!$A$3:$A$164,$B17,'Reservatórios por endereço'!$E$3:$E$164,"Leste")</f>
        <v>0</v>
      </c>
      <c r="X17" s="29">
        <f t="shared" si="2"/>
        <v>0</v>
      </c>
      <c r="Y17" s="28">
        <f>SUMIFS('Reservatórios por endereço'!AC$3:AC$164,'Reservatórios por endereço'!$A$3:$A$164,$B17,'Reservatórios por endereço'!$E$3:$E$164,"Leste")</f>
        <v>0</v>
      </c>
      <c r="Z17" s="29">
        <f t="shared" si="2"/>
        <v>0</v>
      </c>
      <c r="AA17" s="28">
        <f>SUMIFS('Reservatórios por endereço'!AE$3:AE$164,'Reservatórios por endereço'!$A$3:$A$164,$B17,'Reservatórios por endereço'!$E$3:$E$164,"Leste")</f>
        <v>0</v>
      </c>
      <c r="AB17" s="29">
        <f t="shared" si="2"/>
        <v>0</v>
      </c>
      <c r="AC17" s="28">
        <f>SUMIFS('Reservatórios por endereço'!AG$3:AG$164,'Reservatórios por endereço'!$A$3:$A$164,$B17,'Reservatórios por endereço'!$E$3:$E$164,"Leste")</f>
        <v>0</v>
      </c>
      <c r="AD17" s="29">
        <f t="shared" si="2"/>
        <v>0</v>
      </c>
      <c r="AE17" s="28">
        <f>SUMIFS('Reservatórios por endereço'!AI$3:AI$164,'Reservatórios por endereço'!$A$3:$A$164,$B17,'Reservatórios por endereço'!$E$3:$E$164,"Leste")</f>
        <v>0</v>
      </c>
      <c r="AF17" s="29">
        <f t="shared" si="2"/>
        <v>0</v>
      </c>
      <c r="AG17" s="28">
        <f>SUMIFS('Reservatórios por endereço'!AK$3:AK$164,'Reservatórios por endereço'!$A$3:$A$164,$B17,'Reservatórios por endereço'!$E$3:$E$164,"Leste")</f>
        <v>0</v>
      </c>
      <c r="AH17" s="29">
        <f t="shared" si="2"/>
        <v>0</v>
      </c>
      <c r="AI17" s="28">
        <f>SUMIFS('Reservatórios por endereço'!AM$3:AM$164,'Reservatórios por endereço'!$A$3:$A$164,$B17,'Reservatórios por endereço'!$E$3:$E$164,"Leste")</f>
        <v>0</v>
      </c>
      <c r="AJ17" s="29">
        <f t="shared" si="2"/>
        <v>0</v>
      </c>
      <c r="AK17" s="28">
        <f>SUMIFS('Reservatórios por endereço'!AO$3:AO$164,'Reservatórios por endereço'!$A$3:$A$164,$B17,'Reservatórios por endereço'!$E$3:$E$164,"Leste")</f>
        <v>0</v>
      </c>
      <c r="AL17" s="29">
        <f t="shared" si="3"/>
        <v>0</v>
      </c>
      <c r="AM17" s="28">
        <f t="shared" si="4"/>
        <v>0</v>
      </c>
      <c r="AN17" s="28">
        <f t="shared" si="4"/>
        <v>0</v>
      </c>
    </row>
    <row r="18" spans="1:40">
      <c r="A18" s="34">
        <f t="shared" si="5"/>
        <v>14</v>
      </c>
      <c r="B18" s="27" t="s">
        <v>1390</v>
      </c>
      <c r="C18" s="28">
        <f>SUMIFS('Reservatórios por endereço'!G$3:G$164,'Reservatórios por endereço'!$A$3:$A$164,$B18,'Reservatórios por endereço'!$E$3:$E$164,"Leste")</f>
        <v>0</v>
      </c>
      <c r="D18" s="29">
        <f t="shared" si="2"/>
        <v>0</v>
      </c>
      <c r="E18" s="28">
        <f>SUMIFS('Reservatórios por endereço'!I$3:I$164,'Reservatórios por endereço'!$A$3:$A$164,$B18,'Reservatórios por endereço'!$E$3:$E$164,"Leste")</f>
        <v>0</v>
      </c>
      <c r="F18" s="29">
        <f t="shared" si="2"/>
        <v>0</v>
      </c>
      <c r="G18" s="28">
        <f>SUMIFS('Reservatórios por endereço'!K$3:K$164,'Reservatórios por endereço'!$A$3:$A$164,$B18,'Reservatórios por endereço'!$E$3:$E$164,"Leste")</f>
        <v>0</v>
      </c>
      <c r="H18" s="29">
        <f t="shared" si="2"/>
        <v>0</v>
      </c>
      <c r="I18" s="28">
        <f>SUMIFS('Reservatórios por endereço'!M$3:M$164,'Reservatórios por endereço'!$A$3:$A$164,$B18,'Reservatórios por endereço'!$E$3:$E$164,"Leste")</f>
        <v>0</v>
      </c>
      <c r="J18" s="29">
        <f t="shared" si="2"/>
        <v>0</v>
      </c>
      <c r="K18" s="28">
        <f>SUMIFS('Reservatórios por endereço'!O$3:O$164,'Reservatórios por endereço'!$A$3:$A$164,$B18,'Reservatórios por endereço'!$E$3:$E$164,"Leste")</f>
        <v>0</v>
      </c>
      <c r="L18" s="29">
        <f t="shared" si="2"/>
        <v>0</v>
      </c>
      <c r="M18" s="28">
        <f>SUMIFS('Reservatórios por endereço'!Q$3:Q$164,'Reservatórios por endereço'!$A$3:$A$164,$B18,'Reservatórios por endereço'!$E$3:$E$164,"Leste")</f>
        <v>0</v>
      </c>
      <c r="N18" s="29">
        <f t="shared" si="2"/>
        <v>0</v>
      </c>
      <c r="O18" s="28">
        <f>SUMIFS('Reservatórios por endereço'!S$3:S$164,'Reservatórios por endereço'!$A$3:$A$164,$B18,'Reservatórios por endereço'!$E$3:$E$164,"Leste")</f>
        <v>0</v>
      </c>
      <c r="P18" s="29">
        <f t="shared" si="2"/>
        <v>0</v>
      </c>
      <c r="Q18" s="28">
        <f>SUMIFS('Reservatórios por endereço'!U$3:U$164,'Reservatórios por endereço'!$A$3:$A$164,$B18,'Reservatórios por endereço'!$E$3:$E$164,"Leste")</f>
        <v>0</v>
      </c>
      <c r="R18" s="29">
        <f t="shared" si="2"/>
        <v>0</v>
      </c>
      <c r="S18" s="28">
        <f>SUMIFS('Reservatórios por endereço'!W$3:W$164,'Reservatórios por endereço'!$A$3:$A$164,$B18,'Reservatórios por endereço'!$E$3:$E$164,"Leste")</f>
        <v>0</v>
      </c>
      <c r="T18" s="29">
        <f t="shared" si="2"/>
        <v>0</v>
      </c>
      <c r="U18" s="28">
        <f>SUMIFS('Reservatórios por endereço'!Y$3:Y$164,'Reservatórios por endereço'!$A$3:$A$164,$B18,'Reservatórios por endereço'!$E$3:$E$164,"Leste")</f>
        <v>0</v>
      </c>
      <c r="V18" s="29">
        <f t="shared" si="2"/>
        <v>0</v>
      </c>
      <c r="W18" s="28">
        <f>SUMIFS('Reservatórios por endereço'!AA$3:AA$164,'Reservatórios por endereço'!$A$3:$A$164,$B18,'Reservatórios por endereço'!$E$3:$E$164,"Leste")</f>
        <v>0</v>
      </c>
      <c r="X18" s="29">
        <f t="shared" si="2"/>
        <v>0</v>
      </c>
      <c r="Y18" s="28">
        <f>SUMIFS('Reservatórios por endereço'!AC$3:AC$164,'Reservatórios por endereço'!$A$3:$A$164,$B18,'Reservatórios por endereço'!$E$3:$E$164,"Leste")</f>
        <v>0</v>
      </c>
      <c r="Z18" s="29">
        <f t="shared" si="2"/>
        <v>0</v>
      </c>
      <c r="AA18" s="28">
        <f>SUMIFS('Reservatórios por endereço'!AE$3:AE$164,'Reservatórios por endereço'!$A$3:$A$164,$B18,'Reservatórios por endereço'!$E$3:$E$164,"Leste")</f>
        <v>0</v>
      </c>
      <c r="AB18" s="29">
        <f t="shared" si="2"/>
        <v>0</v>
      </c>
      <c r="AC18" s="28">
        <f>SUMIFS('Reservatórios por endereço'!AG$3:AG$164,'Reservatórios por endereço'!$A$3:$A$164,$B18,'Reservatórios por endereço'!$E$3:$E$164,"Leste")</f>
        <v>0</v>
      </c>
      <c r="AD18" s="29">
        <f t="shared" si="2"/>
        <v>0</v>
      </c>
      <c r="AE18" s="28">
        <f>SUMIFS('Reservatórios por endereço'!AI$3:AI$164,'Reservatórios por endereço'!$A$3:$A$164,$B18,'Reservatórios por endereço'!$E$3:$E$164,"Leste")</f>
        <v>0</v>
      </c>
      <c r="AF18" s="29">
        <f t="shared" si="2"/>
        <v>0</v>
      </c>
      <c r="AG18" s="28">
        <f>SUMIFS('Reservatórios por endereço'!AK$3:AK$164,'Reservatórios por endereço'!$A$3:$A$164,$B18,'Reservatórios por endereço'!$E$3:$E$164,"Leste")</f>
        <v>0</v>
      </c>
      <c r="AH18" s="29">
        <f t="shared" si="2"/>
        <v>0</v>
      </c>
      <c r="AI18" s="28">
        <f>SUMIFS('Reservatórios por endereço'!AM$3:AM$164,'Reservatórios por endereço'!$A$3:$A$164,$B18,'Reservatórios por endereço'!$E$3:$E$164,"Leste")</f>
        <v>0</v>
      </c>
      <c r="AJ18" s="29">
        <f t="shared" si="2"/>
        <v>0</v>
      </c>
      <c r="AK18" s="28">
        <f>SUMIFS('Reservatórios por endereço'!AO$3:AO$164,'Reservatórios por endereço'!$A$3:$A$164,$B18,'Reservatórios por endereço'!$E$3:$E$164,"Leste")</f>
        <v>0</v>
      </c>
      <c r="AL18" s="29">
        <f t="shared" si="3"/>
        <v>0</v>
      </c>
      <c r="AM18" s="28">
        <f t="shared" si="4"/>
        <v>0</v>
      </c>
      <c r="AN18" s="28">
        <f t="shared" si="4"/>
        <v>0</v>
      </c>
    </row>
    <row r="19" spans="1:40">
      <c r="A19" s="34">
        <f t="shared" si="5"/>
        <v>15</v>
      </c>
      <c r="B19" s="27" t="s">
        <v>1395</v>
      </c>
      <c r="C19" s="28">
        <f>SUMIFS('Reservatórios por endereço'!G$3:G$164,'Reservatórios por endereço'!$A$3:$A$164,$B19,'Reservatórios por endereço'!$E$3:$E$164,"Leste")</f>
        <v>0</v>
      </c>
      <c r="D19" s="29">
        <f t="shared" si="2"/>
        <v>0</v>
      </c>
      <c r="E19" s="28">
        <f>SUMIFS('Reservatórios por endereço'!I$3:I$164,'Reservatórios por endereço'!$A$3:$A$164,$B19,'Reservatórios por endereço'!$E$3:$E$164,"Leste")</f>
        <v>0</v>
      </c>
      <c r="F19" s="29">
        <f t="shared" si="2"/>
        <v>0</v>
      </c>
      <c r="G19" s="28">
        <f>SUMIFS('Reservatórios por endereço'!K$3:K$164,'Reservatórios por endereço'!$A$3:$A$164,$B19,'Reservatórios por endereço'!$E$3:$E$164,"Leste")</f>
        <v>0</v>
      </c>
      <c r="H19" s="29">
        <f t="shared" si="2"/>
        <v>0</v>
      </c>
      <c r="I19" s="28">
        <f>SUMIFS('Reservatórios por endereço'!M$3:M$164,'Reservatórios por endereço'!$A$3:$A$164,$B19,'Reservatórios por endereço'!$E$3:$E$164,"Leste")</f>
        <v>0</v>
      </c>
      <c r="J19" s="29">
        <f t="shared" si="2"/>
        <v>0</v>
      </c>
      <c r="K19" s="28">
        <f>SUMIFS('Reservatórios por endereço'!O$3:O$164,'Reservatórios por endereço'!$A$3:$A$164,$B19,'Reservatórios por endereço'!$E$3:$E$164,"Leste")</f>
        <v>0</v>
      </c>
      <c r="L19" s="29">
        <f t="shared" si="2"/>
        <v>0</v>
      </c>
      <c r="M19" s="28">
        <f>SUMIFS('Reservatórios por endereço'!Q$3:Q$164,'Reservatórios por endereço'!$A$3:$A$164,$B19,'Reservatórios por endereço'!$E$3:$E$164,"Leste")</f>
        <v>0</v>
      </c>
      <c r="N19" s="29">
        <f t="shared" si="2"/>
        <v>0</v>
      </c>
      <c r="O19" s="28">
        <f>SUMIFS('Reservatórios por endereço'!S$3:S$164,'Reservatórios por endereço'!$A$3:$A$164,$B19,'Reservatórios por endereço'!$E$3:$E$164,"Leste")</f>
        <v>0</v>
      </c>
      <c r="P19" s="29">
        <f t="shared" si="2"/>
        <v>0</v>
      </c>
      <c r="Q19" s="28">
        <f>SUMIFS('Reservatórios por endereço'!U$3:U$164,'Reservatórios por endereço'!$A$3:$A$164,$B19,'Reservatórios por endereço'!$E$3:$E$164,"Leste")</f>
        <v>0</v>
      </c>
      <c r="R19" s="29">
        <f t="shared" si="2"/>
        <v>0</v>
      </c>
      <c r="S19" s="28">
        <f>SUMIFS('Reservatórios por endereço'!W$3:W$164,'Reservatórios por endereço'!$A$3:$A$164,$B19,'Reservatórios por endereço'!$E$3:$E$164,"Leste")</f>
        <v>0</v>
      </c>
      <c r="T19" s="29">
        <f t="shared" si="2"/>
        <v>0</v>
      </c>
      <c r="U19" s="28">
        <f>SUMIFS('Reservatórios por endereço'!Y$3:Y$164,'Reservatórios por endereço'!$A$3:$A$164,$B19,'Reservatórios por endereço'!$E$3:$E$164,"Leste")</f>
        <v>0</v>
      </c>
      <c r="V19" s="29">
        <f t="shared" si="2"/>
        <v>0</v>
      </c>
      <c r="W19" s="28">
        <f>SUMIFS('Reservatórios por endereço'!AA$3:AA$164,'Reservatórios por endereço'!$A$3:$A$164,$B19,'Reservatórios por endereço'!$E$3:$E$164,"Leste")</f>
        <v>0</v>
      </c>
      <c r="X19" s="29">
        <f t="shared" si="2"/>
        <v>0</v>
      </c>
      <c r="Y19" s="28">
        <f>SUMIFS('Reservatórios por endereço'!AC$3:AC$164,'Reservatórios por endereço'!$A$3:$A$164,$B19,'Reservatórios por endereço'!$E$3:$E$164,"Leste")</f>
        <v>0</v>
      </c>
      <c r="Z19" s="29">
        <f t="shared" si="2"/>
        <v>0</v>
      </c>
      <c r="AA19" s="28">
        <f>SUMIFS('Reservatórios por endereço'!AE$3:AE$164,'Reservatórios por endereço'!$A$3:$A$164,$B19,'Reservatórios por endereço'!$E$3:$E$164,"Leste")</f>
        <v>0</v>
      </c>
      <c r="AB19" s="29">
        <f t="shared" si="2"/>
        <v>0</v>
      </c>
      <c r="AC19" s="28">
        <f>SUMIFS('Reservatórios por endereço'!AG$3:AG$164,'Reservatórios por endereço'!$A$3:$A$164,$B19,'Reservatórios por endereço'!$E$3:$E$164,"Leste")</f>
        <v>0</v>
      </c>
      <c r="AD19" s="29">
        <f t="shared" si="2"/>
        <v>0</v>
      </c>
      <c r="AE19" s="28">
        <f>SUMIFS('Reservatórios por endereço'!AI$3:AI$164,'Reservatórios por endereço'!$A$3:$A$164,$B19,'Reservatórios por endereço'!$E$3:$E$164,"Leste")</f>
        <v>0</v>
      </c>
      <c r="AF19" s="29">
        <f t="shared" si="2"/>
        <v>0</v>
      </c>
      <c r="AG19" s="28">
        <f>SUMIFS('Reservatórios por endereço'!AK$3:AK$164,'Reservatórios por endereço'!$A$3:$A$164,$B19,'Reservatórios por endereço'!$E$3:$E$164,"Leste")</f>
        <v>0</v>
      </c>
      <c r="AH19" s="29">
        <f t="shared" si="2"/>
        <v>0</v>
      </c>
      <c r="AI19" s="28">
        <f>SUMIFS('Reservatórios por endereço'!AM$3:AM$164,'Reservatórios por endereço'!$A$3:$A$164,$B19,'Reservatórios por endereço'!$E$3:$E$164,"Leste")</f>
        <v>0</v>
      </c>
      <c r="AJ19" s="29">
        <f t="shared" si="2"/>
        <v>0</v>
      </c>
      <c r="AK19" s="28">
        <f>SUMIFS('Reservatórios por endereço'!AO$3:AO$164,'Reservatórios por endereço'!$A$3:$A$164,$B19,'Reservatórios por endereço'!$E$3:$E$164,"Leste")</f>
        <v>0</v>
      </c>
      <c r="AL19" s="29">
        <f t="shared" si="3"/>
        <v>0</v>
      </c>
      <c r="AM19" s="28">
        <f t="shared" si="4"/>
        <v>0</v>
      </c>
      <c r="AN19" s="28">
        <f t="shared" si="4"/>
        <v>0</v>
      </c>
    </row>
    <row r="20" spans="1:40">
      <c r="A20" s="34">
        <f t="shared" si="5"/>
        <v>16</v>
      </c>
      <c r="B20" s="27" t="s">
        <v>1396</v>
      </c>
      <c r="C20" s="28">
        <f>SUMIFS('Reservatórios por endereço'!G$3:G$164,'Reservatórios por endereço'!$A$3:$A$164,$B20,'Reservatórios por endereço'!$E$3:$E$164,"Leste")</f>
        <v>0</v>
      </c>
      <c r="D20" s="29">
        <f t="shared" si="2"/>
        <v>0</v>
      </c>
      <c r="E20" s="28">
        <f>SUMIFS('Reservatórios por endereço'!I$3:I$164,'Reservatórios por endereço'!$A$3:$A$164,$B20,'Reservatórios por endereço'!$E$3:$E$164,"Leste")</f>
        <v>0</v>
      </c>
      <c r="F20" s="29">
        <f t="shared" si="2"/>
        <v>0</v>
      </c>
      <c r="G20" s="28">
        <f>SUMIFS('Reservatórios por endereço'!K$3:K$164,'Reservatórios por endereço'!$A$3:$A$164,$B20,'Reservatórios por endereço'!$E$3:$E$164,"Leste")</f>
        <v>0</v>
      </c>
      <c r="H20" s="29">
        <f t="shared" si="2"/>
        <v>0</v>
      </c>
      <c r="I20" s="28">
        <f>SUMIFS('Reservatórios por endereço'!M$3:M$164,'Reservatórios por endereço'!$A$3:$A$164,$B20,'Reservatórios por endereço'!$E$3:$E$164,"Leste")</f>
        <v>0</v>
      </c>
      <c r="J20" s="29">
        <f t="shared" si="2"/>
        <v>0</v>
      </c>
      <c r="K20" s="28">
        <f>SUMIFS('Reservatórios por endereço'!O$3:O$164,'Reservatórios por endereço'!$A$3:$A$164,$B20,'Reservatórios por endereço'!$E$3:$E$164,"Leste")</f>
        <v>0</v>
      </c>
      <c r="L20" s="29">
        <f t="shared" si="2"/>
        <v>0</v>
      </c>
      <c r="M20" s="28">
        <f>SUMIFS('Reservatórios por endereço'!Q$3:Q$164,'Reservatórios por endereço'!$A$3:$A$164,$B20,'Reservatórios por endereço'!$E$3:$E$164,"Leste")</f>
        <v>0</v>
      </c>
      <c r="N20" s="29">
        <f t="shared" si="2"/>
        <v>0</v>
      </c>
      <c r="O20" s="28">
        <f>SUMIFS('Reservatórios por endereço'!S$3:S$164,'Reservatórios por endereço'!$A$3:$A$164,$B20,'Reservatórios por endereço'!$E$3:$E$164,"Leste")</f>
        <v>0</v>
      </c>
      <c r="P20" s="29">
        <f t="shared" si="2"/>
        <v>0</v>
      </c>
      <c r="Q20" s="28">
        <f>SUMIFS('Reservatórios por endereço'!U$3:U$164,'Reservatórios por endereço'!$A$3:$A$164,$B20,'Reservatórios por endereço'!$E$3:$E$164,"Leste")</f>
        <v>0</v>
      </c>
      <c r="R20" s="29">
        <f t="shared" si="2"/>
        <v>0</v>
      </c>
      <c r="S20" s="28">
        <f>SUMIFS('Reservatórios por endereço'!W$3:W$164,'Reservatórios por endereço'!$A$3:$A$164,$B20,'Reservatórios por endereço'!$E$3:$E$164,"Leste")</f>
        <v>0</v>
      </c>
      <c r="T20" s="29">
        <f t="shared" si="2"/>
        <v>0</v>
      </c>
      <c r="U20" s="28">
        <f>SUMIFS('Reservatórios por endereço'!Y$3:Y$164,'Reservatórios por endereço'!$A$3:$A$164,$B20,'Reservatórios por endereço'!$E$3:$E$164,"Leste")</f>
        <v>0</v>
      </c>
      <c r="V20" s="29">
        <f t="shared" si="2"/>
        <v>0</v>
      </c>
      <c r="W20" s="28">
        <f>SUMIFS('Reservatórios por endereço'!AA$3:AA$164,'Reservatórios por endereço'!$A$3:$A$164,$B20,'Reservatórios por endereço'!$E$3:$E$164,"Leste")</f>
        <v>0</v>
      </c>
      <c r="X20" s="29">
        <f t="shared" si="2"/>
        <v>0</v>
      </c>
      <c r="Y20" s="28">
        <f>SUMIFS('Reservatórios por endereço'!AC$3:AC$164,'Reservatórios por endereço'!$A$3:$A$164,$B20,'Reservatórios por endereço'!$E$3:$E$164,"Leste")</f>
        <v>0</v>
      </c>
      <c r="Z20" s="29">
        <f t="shared" si="2"/>
        <v>0</v>
      </c>
      <c r="AA20" s="28">
        <f>SUMIFS('Reservatórios por endereço'!AE$3:AE$164,'Reservatórios por endereço'!$A$3:$A$164,$B20,'Reservatórios por endereço'!$E$3:$E$164,"Leste")</f>
        <v>0</v>
      </c>
      <c r="AB20" s="29">
        <f t="shared" si="2"/>
        <v>0</v>
      </c>
      <c r="AC20" s="28">
        <f>SUMIFS('Reservatórios por endereço'!AG$3:AG$164,'Reservatórios por endereço'!$A$3:$A$164,$B20,'Reservatórios por endereço'!$E$3:$E$164,"Leste")</f>
        <v>0</v>
      </c>
      <c r="AD20" s="29">
        <f t="shared" si="2"/>
        <v>0</v>
      </c>
      <c r="AE20" s="28">
        <f>SUMIFS('Reservatórios por endereço'!AI$3:AI$164,'Reservatórios por endereço'!$A$3:$A$164,$B20,'Reservatórios por endereço'!$E$3:$E$164,"Leste")</f>
        <v>0</v>
      </c>
      <c r="AF20" s="29">
        <f t="shared" si="2"/>
        <v>0</v>
      </c>
      <c r="AG20" s="28">
        <f>SUMIFS('Reservatórios por endereço'!AK$3:AK$164,'Reservatórios por endereço'!$A$3:$A$164,$B20,'Reservatórios por endereço'!$E$3:$E$164,"Leste")</f>
        <v>0</v>
      </c>
      <c r="AH20" s="29">
        <f t="shared" si="2"/>
        <v>0</v>
      </c>
      <c r="AI20" s="28">
        <f>SUMIFS('Reservatórios por endereço'!AM$3:AM$164,'Reservatórios por endereço'!$A$3:$A$164,$B20,'Reservatórios por endereço'!$E$3:$E$164,"Leste")</f>
        <v>0</v>
      </c>
      <c r="AJ20" s="29">
        <f t="shared" si="2"/>
        <v>0</v>
      </c>
      <c r="AK20" s="28">
        <f>SUMIFS('Reservatórios por endereço'!AO$3:AO$164,'Reservatórios por endereço'!$A$3:$A$164,$B20,'Reservatórios por endereço'!$E$3:$E$164,"Leste")</f>
        <v>0</v>
      </c>
      <c r="AL20" s="29">
        <f t="shared" si="3"/>
        <v>0</v>
      </c>
      <c r="AM20" s="28">
        <f t="shared" si="4"/>
        <v>0</v>
      </c>
      <c r="AN20" s="28">
        <f t="shared" si="4"/>
        <v>0</v>
      </c>
    </row>
    <row r="21" spans="1:40">
      <c r="A21" s="34">
        <f t="shared" si="5"/>
        <v>17</v>
      </c>
      <c r="B21" s="27" t="s">
        <v>1399</v>
      </c>
      <c r="C21" s="28">
        <f>SUMIFS('Reservatórios por endereço'!G$3:G$164,'Reservatórios por endereço'!$A$3:$A$164,$B21,'Reservatórios por endereço'!$E$3:$E$164,"Leste")</f>
        <v>0</v>
      </c>
      <c r="D21" s="29">
        <f t="shared" ref="D21:D22" si="6">C21*2</f>
        <v>0</v>
      </c>
      <c r="E21" s="28">
        <f>SUMIFS('Reservatórios por endereço'!I$3:I$164,'Reservatórios por endereço'!$A$3:$A$164,$B21,'Reservatórios por endereço'!$E$3:$E$164,"Leste")</f>
        <v>0</v>
      </c>
      <c r="F21" s="29">
        <f t="shared" ref="F21:F22" si="7">E21*2</f>
        <v>0</v>
      </c>
      <c r="G21" s="28">
        <f>SUMIFS('Reservatórios por endereço'!K$3:K$164,'Reservatórios por endereço'!$A$3:$A$164,$B21,'Reservatórios por endereço'!$E$3:$E$164,"Leste")</f>
        <v>0</v>
      </c>
      <c r="H21" s="29">
        <f t="shared" ref="H21:H22" si="8">G21*2</f>
        <v>0</v>
      </c>
      <c r="I21" s="28">
        <f>SUMIFS('Reservatórios por endereço'!M$3:M$164,'Reservatórios por endereço'!$A$3:$A$164,$B21,'Reservatórios por endereço'!$E$3:$E$164,"Leste")</f>
        <v>0</v>
      </c>
      <c r="J21" s="29">
        <f t="shared" ref="J21:J22" si="9">I21*2</f>
        <v>0</v>
      </c>
      <c r="K21" s="28">
        <f>SUMIFS('Reservatórios por endereço'!O$3:O$164,'Reservatórios por endereço'!$A$3:$A$164,$B21,'Reservatórios por endereço'!$E$3:$E$164,"Leste")</f>
        <v>0</v>
      </c>
      <c r="L21" s="29">
        <f t="shared" ref="L21:L22" si="10">K21*2</f>
        <v>0</v>
      </c>
      <c r="M21" s="28">
        <f>SUMIFS('Reservatórios por endereço'!Q$3:Q$164,'Reservatórios por endereço'!$A$3:$A$164,$B21,'Reservatórios por endereço'!$E$3:$E$164,"Leste")</f>
        <v>0</v>
      </c>
      <c r="N21" s="29">
        <f t="shared" ref="N21:N22" si="11">M21*2</f>
        <v>0</v>
      </c>
      <c r="O21" s="28">
        <f>SUMIFS('Reservatórios por endereço'!S$3:S$164,'Reservatórios por endereço'!$A$3:$A$164,$B21,'Reservatórios por endereço'!$E$3:$E$164,"Leste")</f>
        <v>0</v>
      </c>
      <c r="P21" s="29">
        <f t="shared" ref="P21:P22" si="12">O21*2</f>
        <v>0</v>
      </c>
      <c r="Q21" s="28">
        <f>SUMIFS('Reservatórios por endereço'!U$3:U$164,'Reservatórios por endereço'!$A$3:$A$164,$B21,'Reservatórios por endereço'!$E$3:$E$164,"Leste")</f>
        <v>0</v>
      </c>
      <c r="R21" s="29">
        <f t="shared" ref="R21:R22" si="13">Q21*2</f>
        <v>0</v>
      </c>
      <c r="S21" s="28">
        <f>SUMIFS('Reservatórios por endereço'!W$3:W$164,'Reservatórios por endereço'!$A$3:$A$164,$B21,'Reservatórios por endereço'!$E$3:$E$164,"Leste")</f>
        <v>0</v>
      </c>
      <c r="T21" s="29">
        <f t="shared" ref="T21:T22" si="14">S21*2</f>
        <v>0</v>
      </c>
      <c r="U21" s="28">
        <f>SUMIFS('Reservatórios por endereço'!Y$3:Y$164,'Reservatórios por endereço'!$A$3:$A$164,$B21,'Reservatórios por endereço'!$E$3:$E$164,"Leste")</f>
        <v>0</v>
      </c>
      <c r="V21" s="29">
        <f t="shared" ref="V21:V22" si="15">U21*2</f>
        <v>0</v>
      </c>
      <c r="W21" s="28">
        <f>SUMIFS('Reservatórios por endereço'!AA$3:AA$164,'Reservatórios por endereço'!$A$3:$A$164,$B21,'Reservatórios por endereço'!$E$3:$E$164,"Leste")</f>
        <v>0</v>
      </c>
      <c r="X21" s="29">
        <f t="shared" ref="X21:X22" si="16">W21*2</f>
        <v>0</v>
      </c>
      <c r="Y21" s="28">
        <f>SUMIFS('Reservatórios por endereço'!AC$3:AC$164,'Reservatórios por endereço'!$A$3:$A$164,$B21,'Reservatórios por endereço'!$E$3:$E$164,"Leste")</f>
        <v>0</v>
      </c>
      <c r="Z21" s="29">
        <f t="shared" ref="Z21:Z22" si="17">Y21*2</f>
        <v>0</v>
      </c>
      <c r="AA21" s="28">
        <f>SUMIFS('Reservatórios por endereço'!AE$3:AE$164,'Reservatórios por endereço'!$A$3:$A$164,$B21,'Reservatórios por endereço'!$E$3:$E$164,"Leste")</f>
        <v>0</v>
      </c>
      <c r="AB21" s="29">
        <f t="shared" ref="AB21:AB22" si="18">AA21*2</f>
        <v>0</v>
      </c>
      <c r="AC21" s="28">
        <f>SUMIFS('Reservatórios por endereço'!AG$3:AG$164,'Reservatórios por endereço'!$A$3:$A$164,$B21,'Reservatórios por endereço'!$E$3:$E$164,"Leste")</f>
        <v>0</v>
      </c>
      <c r="AD21" s="29">
        <f t="shared" ref="AD21:AD22" si="19">AC21*2</f>
        <v>0</v>
      </c>
      <c r="AE21" s="28">
        <f>SUMIFS('Reservatórios por endereço'!AI$3:AI$164,'Reservatórios por endereço'!$A$3:$A$164,$B21,'Reservatórios por endereço'!$E$3:$E$164,"Leste")</f>
        <v>0</v>
      </c>
      <c r="AF21" s="29">
        <f t="shared" ref="AF21:AF22" si="20">AE21*2</f>
        <v>0</v>
      </c>
      <c r="AG21" s="28">
        <f>SUMIFS('Reservatórios por endereço'!AK$3:AK$164,'Reservatórios por endereço'!$A$3:$A$164,$B21,'Reservatórios por endereço'!$E$3:$E$164,"Leste")</f>
        <v>0</v>
      </c>
      <c r="AH21" s="29">
        <f t="shared" ref="AH21:AH22" si="21">AG21*2</f>
        <v>0</v>
      </c>
      <c r="AI21" s="28">
        <f>SUMIFS('Reservatórios por endereço'!AM$3:AM$164,'Reservatórios por endereço'!$A$3:$A$164,$B21,'Reservatórios por endereço'!$E$3:$E$164,"Leste")</f>
        <v>0</v>
      </c>
      <c r="AJ21" s="29">
        <f t="shared" ref="AJ21:AJ22" si="22">AI21*2</f>
        <v>0</v>
      </c>
      <c r="AK21" s="28">
        <f>SUMIFS('Reservatórios por endereço'!AO$3:AO$164,'Reservatórios por endereço'!$A$3:$A$164,$B21,'Reservatórios por endereço'!$E$3:$E$164,"Leste")</f>
        <v>0</v>
      </c>
      <c r="AL21" s="29">
        <f t="shared" ref="AL21:AL22" si="23">AK21*2</f>
        <v>0</v>
      </c>
      <c r="AM21" s="28">
        <f t="shared" ref="AM21:AM22" si="24">C21+E21+G21+I21+K21+M21+O21+Q21+S21+U21+W21+Y21+AA21+AC21+AE21+AG21+AI21+AK21</f>
        <v>0</v>
      </c>
      <c r="AN21" s="28">
        <f t="shared" ref="AN21:AN22" si="25">D21+F21+H21+J21+L21+N21+P21+R21+T21+V21+X21+Z21+AB21+AD21+AF21+AH21+AJ21+AL21</f>
        <v>0</v>
      </c>
    </row>
    <row r="22" spans="1:40">
      <c r="A22" s="34">
        <f t="shared" si="5"/>
        <v>18</v>
      </c>
      <c r="B22" s="27" t="s">
        <v>408</v>
      </c>
      <c r="C22" s="28">
        <f>SUMIFS('Reservatórios por endereço'!G$3:G$164,'Reservatórios por endereço'!$A$3:$A$164,$B22,'Reservatórios por endereço'!$E$3:$E$164,"Leste")</f>
        <v>0</v>
      </c>
      <c r="D22" s="29">
        <f t="shared" si="6"/>
        <v>0</v>
      </c>
      <c r="E22" s="28">
        <f>SUMIFS('Reservatórios por endereço'!I$3:I$164,'Reservatórios por endereço'!$A$3:$A$164,$B22,'Reservatórios por endereço'!$E$3:$E$164,"Leste")</f>
        <v>0</v>
      </c>
      <c r="F22" s="29">
        <f t="shared" si="7"/>
        <v>0</v>
      </c>
      <c r="G22" s="28">
        <f>SUMIFS('Reservatórios por endereço'!K$3:K$164,'Reservatórios por endereço'!$A$3:$A$164,$B22,'Reservatórios por endereço'!$E$3:$E$164,"Leste")</f>
        <v>0</v>
      </c>
      <c r="H22" s="29">
        <f t="shared" si="8"/>
        <v>0</v>
      </c>
      <c r="I22" s="28">
        <f>SUMIFS('Reservatórios por endereço'!M$3:M$164,'Reservatórios por endereço'!$A$3:$A$164,$B22,'Reservatórios por endereço'!$E$3:$E$164,"Leste")</f>
        <v>0</v>
      </c>
      <c r="J22" s="29">
        <f t="shared" si="9"/>
        <v>0</v>
      </c>
      <c r="K22" s="28">
        <f>SUMIFS('Reservatórios por endereço'!O$3:O$164,'Reservatórios por endereço'!$A$3:$A$164,$B22,'Reservatórios por endereço'!$E$3:$E$164,"Leste")</f>
        <v>0</v>
      </c>
      <c r="L22" s="29">
        <f t="shared" si="10"/>
        <v>0</v>
      </c>
      <c r="M22" s="28">
        <f>SUMIFS('Reservatórios por endereço'!Q$3:Q$164,'Reservatórios por endereço'!$A$3:$A$164,$B22,'Reservatórios por endereço'!$E$3:$E$164,"Leste")</f>
        <v>0</v>
      </c>
      <c r="N22" s="29">
        <f t="shared" si="11"/>
        <v>0</v>
      </c>
      <c r="O22" s="28">
        <f>SUMIFS('Reservatórios por endereço'!S$3:S$164,'Reservatórios por endereço'!$A$3:$A$164,$B22,'Reservatórios por endereço'!$E$3:$E$164,"Leste")</f>
        <v>0</v>
      </c>
      <c r="P22" s="29">
        <f t="shared" si="12"/>
        <v>0</v>
      </c>
      <c r="Q22" s="28">
        <f>SUMIFS('Reservatórios por endereço'!U$3:U$164,'Reservatórios por endereço'!$A$3:$A$164,$B22,'Reservatórios por endereço'!$E$3:$E$164,"Leste")</f>
        <v>0</v>
      </c>
      <c r="R22" s="29">
        <f t="shared" si="13"/>
        <v>0</v>
      </c>
      <c r="S22" s="28">
        <f>SUMIFS('Reservatórios por endereço'!W$3:W$164,'Reservatórios por endereço'!$A$3:$A$164,$B22,'Reservatórios por endereço'!$E$3:$E$164,"Leste")</f>
        <v>0</v>
      </c>
      <c r="T22" s="29">
        <f t="shared" si="14"/>
        <v>0</v>
      </c>
      <c r="U22" s="28">
        <f>SUMIFS('Reservatórios por endereço'!Y$3:Y$164,'Reservatórios por endereço'!$A$3:$A$164,$B22,'Reservatórios por endereço'!$E$3:$E$164,"Leste")</f>
        <v>0</v>
      </c>
      <c r="V22" s="29">
        <f t="shared" si="15"/>
        <v>0</v>
      </c>
      <c r="W22" s="28">
        <f>SUMIFS('Reservatórios por endereço'!AA$3:AA$164,'Reservatórios por endereço'!$A$3:$A$164,$B22,'Reservatórios por endereço'!$E$3:$E$164,"Leste")</f>
        <v>0</v>
      </c>
      <c r="X22" s="29">
        <f t="shared" si="16"/>
        <v>0</v>
      </c>
      <c r="Y22" s="28">
        <f>SUMIFS('Reservatórios por endereço'!AC$3:AC$164,'Reservatórios por endereço'!$A$3:$A$164,$B22,'Reservatórios por endereço'!$E$3:$E$164,"Leste")</f>
        <v>0</v>
      </c>
      <c r="Z22" s="29">
        <f t="shared" si="17"/>
        <v>0</v>
      </c>
      <c r="AA22" s="28">
        <f>SUMIFS('Reservatórios por endereço'!AE$3:AE$164,'Reservatórios por endereço'!$A$3:$A$164,$B22,'Reservatórios por endereço'!$E$3:$E$164,"Leste")</f>
        <v>0</v>
      </c>
      <c r="AB22" s="29">
        <f t="shared" si="18"/>
        <v>0</v>
      </c>
      <c r="AC22" s="28">
        <f>SUMIFS('Reservatórios por endereço'!AG$3:AG$164,'Reservatórios por endereço'!$A$3:$A$164,$B22,'Reservatórios por endereço'!$E$3:$E$164,"Leste")</f>
        <v>0</v>
      </c>
      <c r="AD22" s="29">
        <f t="shared" si="19"/>
        <v>0</v>
      </c>
      <c r="AE22" s="28">
        <f>SUMIFS('Reservatórios por endereço'!AI$3:AI$164,'Reservatórios por endereço'!$A$3:$A$164,$B22,'Reservatórios por endereço'!$E$3:$E$164,"Leste")</f>
        <v>0</v>
      </c>
      <c r="AF22" s="29">
        <f t="shared" si="20"/>
        <v>0</v>
      </c>
      <c r="AG22" s="28">
        <f>SUMIFS('Reservatórios por endereço'!AK$3:AK$164,'Reservatórios por endereço'!$A$3:$A$164,$B22,'Reservatórios por endereço'!$E$3:$E$164,"Leste")</f>
        <v>0</v>
      </c>
      <c r="AH22" s="29">
        <f t="shared" si="21"/>
        <v>0</v>
      </c>
      <c r="AI22" s="28">
        <f>SUMIFS('Reservatórios por endereço'!AM$3:AM$164,'Reservatórios por endereço'!$A$3:$A$164,$B22,'Reservatórios por endereço'!$E$3:$E$164,"Leste")</f>
        <v>0</v>
      </c>
      <c r="AJ22" s="29">
        <f t="shared" si="22"/>
        <v>0</v>
      </c>
      <c r="AK22" s="28">
        <f>SUMIFS('Reservatórios por endereço'!AO$3:AO$164,'Reservatórios por endereço'!$A$3:$A$164,$B22,'Reservatórios por endereço'!$E$3:$E$164,"Leste")</f>
        <v>0</v>
      </c>
      <c r="AL22" s="29">
        <f t="shared" si="23"/>
        <v>0</v>
      </c>
      <c r="AM22" s="28">
        <f t="shared" si="24"/>
        <v>0</v>
      </c>
      <c r="AN22" s="28">
        <f t="shared" si="25"/>
        <v>0</v>
      </c>
    </row>
    <row r="23" spans="1:40">
      <c r="A23" s="35" t="s">
        <v>1441</v>
      </c>
      <c r="B23" s="30"/>
      <c r="C23" s="31">
        <f t="shared" ref="C23:AL23" si="26">SUM(C$5:C$17)</f>
        <v>0</v>
      </c>
      <c r="D23" s="32">
        <f t="shared" si="26"/>
        <v>0</v>
      </c>
      <c r="E23" s="31">
        <f t="shared" si="26"/>
        <v>0</v>
      </c>
      <c r="F23" s="32">
        <f t="shared" si="26"/>
        <v>0</v>
      </c>
      <c r="G23" s="31">
        <f t="shared" si="26"/>
        <v>0</v>
      </c>
      <c r="H23" s="32">
        <f t="shared" si="26"/>
        <v>0</v>
      </c>
      <c r="I23" s="31">
        <f t="shared" si="26"/>
        <v>0</v>
      </c>
      <c r="J23" s="32">
        <f t="shared" si="26"/>
        <v>0</v>
      </c>
      <c r="K23" s="31">
        <f t="shared" si="26"/>
        <v>0</v>
      </c>
      <c r="L23" s="32">
        <f t="shared" si="26"/>
        <v>0</v>
      </c>
      <c r="M23" s="31">
        <f t="shared" si="26"/>
        <v>0</v>
      </c>
      <c r="N23" s="32">
        <f t="shared" si="26"/>
        <v>0</v>
      </c>
      <c r="O23" s="31">
        <f t="shared" si="26"/>
        <v>0</v>
      </c>
      <c r="P23" s="32">
        <f t="shared" si="26"/>
        <v>0</v>
      </c>
      <c r="Q23" s="31">
        <f t="shared" si="26"/>
        <v>0</v>
      </c>
      <c r="R23" s="32">
        <f t="shared" si="26"/>
        <v>0</v>
      </c>
      <c r="S23" s="31">
        <f t="shared" si="26"/>
        <v>0</v>
      </c>
      <c r="T23" s="32">
        <f t="shared" si="26"/>
        <v>0</v>
      </c>
      <c r="U23" s="31">
        <f t="shared" si="26"/>
        <v>0</v>
      </c>
      <c r="V23" s="32">
        <f t="shared" si="26"/>
        <v>0</v>
      </c>
      <c r="W23" s="31">
        <f t="shared" si="26"/>
        <v>0</v>
      </c>
      <c r="X23" s="32">
        <f t="shared" si="26"/>
        <v>0</v>
      </c>
      <c r="Y23" s="31">
        <f t="shared" si="26"/>
        <v>0</v>
      </c>
      <c r="Z23" s="32">
        <f t="shared" si="26"/>
        <v>0</v>
      </c>
      <c r="AA23" s="31">
        <f t="shared" si="26"/>
        <v>0</v>
      </c>
      <c r="AB23" s="32">
        <f t="shared" si="26"/>
        <v>0</v>
      </c>
      <c r="AC23" s="31">
        <f t="shared" si="26"/>
        <v>0</v>
      </c>
      <c r="AD23" s="32">
        <f t="shared" si="26"/>
        <v>0</v>
      </c>
      <c r="AE23" s="31">
        <f t="shared" si="26"/>
        <v>0</v>
      </c>
      <c r="AF23" s="32">
        <f t="shared" si="26"/>
        <v>0</v>
      </c>
      <c r="AG23" s="31">
        <f t="shared" si="26"/>
        <v>0</v>
      </c>
      <c r="AH23" s="32">
        <f t="shared" si="26"/>
        <v>0</v>
      </c>
      <c r="AI23" s="31">
        <f t="shared" si="26"/>
        <v>0</v>
      </c>
      <c r="AJ23" s="32">
        <f t="shared" si="26"/>
        <v>0</v>
      </c>
      <c r="AK23" s="31">
        <f t="shared" si="26"/>
        <v>0</v>
      </c>
      <c r="AL23" s="32">
        <f t="shared" si="26"/>
        <v>0</v>
      </c>
      <c r="AM23" s="31">
        <f>SUM(AM5:AM22)</f>
        <v>0</v>
      </c>
      <c r="AN23" s="31">
        <f>SUM(AN5:AN22)</f>
        <v>0</v>
      </c>
    </row>
  </sheetData>
  <sheetProtection sheet="1" objects="1" scenarios="1"/>
  <mergeCells count="41">
    <mergeCell ref="I2:J2"/>
    <mergeCell ref="K2:L2"/>
    <mergeCell ref="M2:N2"/>
    <mergeCell ref="O2:P2"/>
    <mergeCell ref="A1:AN1"/>
    <mergeCell ref="A2:A4"/>
    <mergeCell ref="B2:B4"/>
    <mergeCell ref="C2:D2"/>
    <mergeCell ref="E2:F2"/>
    <mergeCell ref="G2:H2"/>
    <mergeCell ref="AM2:AM4"/>
    <mergeCell ref="AG3:AH3"/>
    <mergeCell ref="AI3:AJ3"/>
    <mergeCell ref="AK3:AL3"/>
    <mergeCell ref="Q2:R2"/>
    <mergeCell ref="S2:T2"/>
    <mergeCell ref="U2:V2"/>
    <mergeCell ref="W2:X2"/>
    <mergeCell ref="Y2:Z2"/>
    <mergeCell ref="AA2:AB2"/>
    <mergeCell ref="AE3:AF3"/>
    <mergeCell ref="W3:X3"/>
    <mergeCell ref="Y3:Z3"/>
    <mergeCell ref="AA3:AB3"/>
    <mergeCell ref="AC3:AD3"/>
    <mergeCell ref="AN2:AN4"/>
    <mergeCell ref="C3:D3"/>
    <mergeCell ref="E3:F3"/>
    <mergeCell ref="G3:H3"/>
    <mergeCell ref="I3:J3"/>
    <mergeCell ref="K3:L3"/>
    <mergeCell ref="M3:N3"/>
    <mergeCell ref="O3:P3"/>
    <mergeCell ref="Q3:R3"/>
    <mergeCell ref="S3:T3"/>
    <mergeCell ref="AC2:AD2"/>
    <mergeCell ref="AE2:AF2"/>
    <mergeCell ref="AG2:AH2"/>
    <mergeCell ref="AI2:AJ2"/>
    <mergeCell ref="AK2:AL2"/>
    <mergeCell ref="U3:V3"/>
  </mergeCells>
  <conditionalFormatting sqref="C23 E23 G23 I23 K23 M23 O23 Q23 S23 U23 W23 Y23 AA23 AC23 AE23 AG23 AI23 AK23">
    <cfRule type="cellIs" dxfId="1" priority="1" operator="equal">
      <formula>0</formula>
    </cfRule>
  </conditionalFormatting>
  <pageMargins left="0.511811024" right="0.511811024" top="0.78740157499999996" bottom="0.78740157499999996" header="0.31496062000000002" footer="0.31496062000000002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N21"/>
  <sheetViews>
    <sheetView workbookViewId="0">
      <selection sqref="A1:AN1"/>
    </sheetView>
  </sheetViews>
  <sheetFormatPr defaultColWidth="0" defaultRowHeight="11.25" zeroHeight="1"/>
  <cols>
    <col min="1" max="1" width="3.75" style="33" bestFit="1" customWidth="1"/>
    <col min="2" max="2" width="11.25" style="24" customWidth="1"/>
    <col min="3" max="37" width="5.5" style="33" customWidth="1"/>
    <col min="38" max="38" width="5.5" style="24" customWidth="1"/>
    <col min="39" max="40" width="12.125" style="24" customWidth="1"/>
    <col min="41" max="16384" width="9" style="24" hidden="1"/>
  </cols>
  <sheetData>
    <row r="1" spans="1:40" ht="14.25" customHeight="1">
      <c r="A1" s="43" t="s">
        <v>1445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  <c r="AD1" s="43"/>
      <c r="AE1" s="43"/>
      <c r="AF1" s="43"/>
      <c r="AG1" s="43"/>
      <c r="AH1" s="43"/>
      <c r="AI1" s="43"/>
      <c r="AJ1" s="43"/>
      <c r="AK1" s="43"/>
      <c r="AL1" s="43"/>
      <c r="AM1" s="43"/>
      <c r="AN1" s="43"/>
    </row>
    <row r="2" spans="1:40">
      <c r="A2" s="45" t="s">
        <v>1402</v>
      </c>
      <c r="B2" s="45" t="s">
        <v>1403</v>
      </c>
      <c r="C2" s="45" t="s">
        <v>1404</v>
      </c>
      <c r="D2" s="45"/>
      <c r="E2" s="45" t="s">
        <v>1405</v>
      </c>
      <c r="F2" s="45"/>
      <c r="G2" s="45" t="s">
        <v>1406</v>
      </c>
      <c r="H2" s="45"/>
      <c r="I2" s="45" t="s">
        <v>1407</v>
      </c>
      <c r="J2" s="45"/>
      <c r="K2" s="45" t="s">
        <v>1408</v>
      </c>
      <c r="L2" s="45"/>
      <c r="M2" s="45" t="s">
        <v>1409</v>
      </c>
      <c r="N2" s="45"/>
      <c r="O2" s="45" t="s">
        <v>1410</v>
      </c>
      <c r="P2" s="45"/>
      <c r="Q2" s="45" t="s">
        <v>1411</v>
      </c>
      <c r="R2" s="45"/>
      <c r="S2" s="45" t="s">
        <v>1412</v>
      </c>
      <c r="T2" s="45"/>
      <c r="U2" s="45" t="s">
        <v>1413</v>
      </c>
      <c r="V2" s="45"/>
      <c r="W2" s="45" t="s">
        <v>1414</v>
      </c>
      <c r="X2" s="45"/>
      <c r="Y2" s="45" t="s">
        <v>1415</v>
      </c>
      <c r="Z2" s="45"/>
      <c r="AA2" s="45" t="s">
        <v>1416</v>
      </c>
      <c r="AB2" s="45"/>
      <c r="AC2" s="45" t="s">
        <v>1417</v>
      </c>
      <c r="AD2" s="45"/>
      <c r="AE2" s="45" t="s">
        <v>1418</v>
      </c>
      <c r="AF2" s="45"/>
      <c r="AG2" s="45" t="s">
        <v>1419</v>
      </c>
      <c r="AH2" s="45"/>
      <c r="AI2" s="45" t="s">
        <v>1420</v>
      </c>
      <c r="AJ2" s="45"/>
      <c r="AK2" s="45" t="s">
        <v>1421</v>
      </c>
      <c r="AL2" s="45"/>
      <c r="AM2" s="46" t="s">
        <v>1422</v>
      </c>
      <c r="AN2" s="46" t="s">
        <v>1423</v>
      </c>
    </row>
    <row r="3" spans="1:40" ht="22.5" customHeight="1">
      <c r="A3" s="45"/>
      <c r="B3" s="45"/>
      <c r="C3" s="44" t="s">
        <v>0</v>
      </c>
      <c r="D3" s="44"/>
      <c r="E3" s="44" t="s">
        <v>1424</v>
      </c>
      <c r="F3" s="44"/>
      <c r="G3" s="44" t="s">
        <v>1425</v>
      </c>
      <c r="H3" s="44"/>
      <c r="I3" s="44" t="s">
        <v>1426</v>
      </c>
      <c r="J3" s="44"/>
      <c r="K3" s="44" t="s">
        <v>1427</v>
      </c>
      <c r="L3" s="44"/>
      <c r="M3" s="44" t="s">
        <v>1428</v>
      </c>
      <c r="N3" s="44"/>
      <c r="O3" s="44" t="s">
        <v>1429</v>
      </c>
      <c r="P3" s="44"/>
      <c r="Q3" s="44" t="s">
        <v>1430</v>
      </c>
      <c r="R3" s="44"/>
      <c r="S3" s="44" t="s">
        <v>1431</v>
      </c>
      <c r="T3" s="44"/>
      <c r="U3" s="44" t="s">
        <v>1432</v>
      </c>
      <c r="V3" s="44"/>
      <c r="W3" s="44" t="s">
        <v>1433</v>
      </c>
      <c r="X3" s="44"/>
      <c r="Y3" s="44" t="s">
        <v>1434</v>
      </c>
      <c r="Z3" s="44"/>
      <c r="AA3" s="44" t="s">
        <v>1435</v>
      </c>
      <c r="AB3" s="44"/>
      <c r="AC3" s="44" t="s">
        <v>1436</v>
      </c>
      <c r="AD3" s="44"/>
      <c r="AE3" s="44" t="s">
        <v>14</v>
      </c>
      <c r="AF3" s="44"/>
      <c r="AG3" s="44" t="s">
        <v>1437</v>
      </c>
      <c r="AH3" s="44"/>
      <c r="AI3" s="44" t="s">
        <v>1438</v>
      </c>
      <c r="AJ3" s="44"/>
      <c r="AK3" s="44" t="s">
        <v>1439</v>
      </c>
      <c r="AL3" s="44"/>
      <c r="AM3" s="47"/>
      <c r="AN3" s="47"/>
    </row>
    <row r="4" spans="1:40" ht="55.5" customHeight="1">
      <c r="A4" s="45"/>
      <c r="B4" s="45"/>
      <c r="C4" s="25" t="s">
        <v>24</v>
      </c>
      <c r="D4" s="26" t="s">
        <v>1440</v>
      </c>
      <c r="E4" s="25" t="s">
        <v>24</v>
      </c>
      <c r="F4" s="26" t="s">
        <v>1440</v>
      </c>
      <c r="G4" s="25" t="s">
        <v>24</v>
      </c>
      <c r="H4" s="26" t="s">
        <v>1440</v>
      </c>
      <c r="I4" s="25" t="s">
        <v>24</v>
      </c>
      <c r="J4" s="26" t="s">
        <v>1440</v>
      </c>
      <c r="K4" s="25" t="s">
        <v>24</v>
      </c>
      <c r="L4" s="26" t="s">
        <v>1440</v>
      </c>
      <c r="M4" s="25" t="s">
        <v>24</v>
      </c>
      <c r="N4" s="26" t="s">
        <v>1440</v>
      </c>
      <c r="O4" s="25" t="s">
        <v>24</v>
      </c>
      <c r="P4" s="26" t="s">
        <v>1440</v>
      </c>
      <c r="Q4" s="25" t="s">
        <v>24</v>
      </c>
      <c r="R4" s="26" t="s">
        <v>1440</v>
      </c>
      <c r="S4" s="25" t="s">
        <v>24</v>
      </c>
      <c r="T4" s="26" t="s">
        <v>1440</v>
      </c>
      <c r="U4" s="25" t="s">
        <v>24</v>
      </c>
      <c r="V4" s="26" t="s">
        <v>1440</v>
      </c>
      <c r="W4" s="25" t="s">
        <v>24</v>
      </c>
      <c r="X4" s="26" t="s">
        <v>1440</v>
      </c>
      <c r="Y4" s="25" t="s">
        <v>24</v>
      </c>
      <c r="Z4" s="26" t="s">
        <v>1440</v>
      </c>
      <c r="AA4" s="25" t="s">
        <v>24</v>
      </c>
      <c r="AB4" s="26" t="s">
        <v>1440</v>
      </c>
      <c r="AC4" s="25" t="s">
        <v>24</v>
      </c>
      <c r="AD4" s="26" t="s">
        <v>1440</v>
      </c>
      <c r="AE4" s="25" t="s">
        <v>24</v>
      </c>
      <c r="AF4" s="26" t="s">
        <v>1440</v>
      </c>
      <c r="AG4" s="25" t="s">
        <v>24</v>
      </c>
      <c r="AH4" s="26" t="s">
        <v>1440</v>
      </c>
      <c r="AI4" s="25" t="s">
        <v>24</v>
      </c>
      <c r="AJ4" s="26" t="s">
        <v>1440</v>
      </c>
      <c r="AK4" s="25" t="s">
        <v>24</v>
      </c>
      <c r="AL4" s="26" t="s">
        <v>1440</v>
      </c>
      <c r="AM4" s="48"/>
      <c r="AN4" s="48"/>
    </row>
    <row r="5" spans="1:40">
      <c r="A5" s="34">
        <v>1</v>
      </c>
      <c r="B5" s="27" t="s">
        <v>27</v>
      </c>
      <c r="C5" s="28">
        <f>SUMIFS('Reservatórios por endereço'!G$3:G$164,'Reservatórios por endereço'!$A$3:$A$164,$B5,'Reservatórios por endereço'!$E$3:$E$164,"Sul")</f>
        <v>0</v>
      </c>
      <c r="D5" s="29">
        <f>C5*2</f>
        <v>0</v>
      </c>
      <c r="E5" s="28">
        <f>SUMIFS('Reservatórios por endereço'!I$3:I$164,'Reservatórios por endereço'!$A$3:$A$164,$B5,'Reservatórios por endereço'!$E$3:$E$164,"Sul")</f>
        <v>0</v>
      </c>
      <c r="F5" s="29">
        <f>E5*2</f>
        <v>0</v>
      </c>
      <c r="G5" s="28">
        <f>SUMIFS('Reservatórios por endereço'!K$3:K$164,'Reservatórios por endereço'!$A$3:$A$164,$B5,'Reservatórios por endereço'!$E$3:$E$164,"Sul")</f>
        <v>0</v>
      </c>
      <c r="H5" s="29">
        <f>G5*2</f>
        <v>0</v>
      </c>
      <c r="I5" s="28">
        <f>SUMIFS('Reservatórios por endereço'!M$3:M$164,'Reservatórios por endereço'!$A$3:$A$164,$B5,'Reservatórios por endereço'!$E$3:$E$164,"Sul")</f>
        <v>0</v>
      </c>
      <c r="J5" s="29">
        <f>I5*2</f>
        <v>0</v>
      </c>
      <c r="K5" s="28">
        <f>SUMIFS('Reservatórios por endereço'!O$3:O$164,'Reservatórios por endereço'!$A$3:$A$164,$B5,'Reservatórios por endereço'!$E$3:$E$164,"Sul")</f>
        <v>0</v>
      </c>
      <c r="L5" s="29">
        <f>K5*2</f>
        <v>0</v>
      </c>
      <c r="M5" s="28">
        <f>SUMIFS('Reservatórios por endereço'!Q$3:Q$164,'Reservatórios por endereço'!$A$3:$A$164,$B5,'Reservatórios por endereço'!$E$3:$E$164,"Sul")</f>
        <v>0</v>
      </c>
      <c r="N5" s="29">
        <f>M5*2</f>
        <v>0</v>
      </c>
      <c r="O5" s="28">
        <f>SUMIFS('Reservatórios por endereço'!S$3:S$164,'Reservatórios por endereço'!$A$3:$A$164,$B5,'Reservatórios por endereço'!$E$3:$E$164,"Sul")</f>
        <v>0</v>
      </c>
      <c r="P5" s="29">
        <f>O5*2</f>
        <v>0</v>
      </c>
      <c r="Q5" s="28">
        <f>SUMIFS('Reservatórios por endereço'!U$3:U$164,'Reservatórios por endereço'!$A$3:$A$164,$B5,'Reservatórios por endereço'!$E$3:$E$164,"Sul")</f>
        <v>0</v>
      </c>
      <c r="R5" s="29">
        <f>Q5*2</f>
        <v>0</v>
      </c>
      <c r="S5" s="28">
        <f>SUMIFS('Reservatórios por endereço'!W$3:W$164,'Reservatórios por endereço'!$A$3:$A$164,$B5,'Reservatórios por endereço'!$E$3:$E$164,"Sul")</f>
        <v>0</v>
      </c>
      <c r="T5" s="29">
        <f>S5*2</f>
        <v>0</v>
      </c>
      <c r="U5" s="28">
        <f>SUMIFS('Reservatórios por endereço'!Y$3:Y$164,'Reservatórios por endereço'!$A$3:$A$164,$B5,'Reservatórios por endereço'!$E$3:$E$164,"Sul")</f>
        <v>0</v>
      </c>
      <c r="V5" s="29">
        <f>U5*2</f>
        <v>0</v>
      </c>
      <c r="W5" s="28">
        <f>SUMIFS('Reservatórios por endereço'!AA$3:AA$164,'Reservatórios por endereço'!$A$3:$A$164,$B5,'Reservatórios por endereço'!$E$3:$E$164,"Sul")</f>
        <v>0</v>
      </c>
      <c r="X5" s="29">
        <f>W5*2</f>
        <v>0</v>
      </c>
      <c r="Y5" s="28">
        <f>SUMIFS('Reservatórios por endereço'!AC$3:AC$164,'Reservatórios por endereço'!$A$3:$A$164,$B5,'Reservatórios por endereço'!$E$3:$E$164,"Sul")</f>
        <v>0</v>
      </c>
      <c r="Z5" s="29">
        <f>Y5*2</f>
        <v>0</v>
      </c>
      <c r="AA5" s="28">
        <f>SUMIFS('Reservatórios por endereço'!AE$3:AE$164,'Reservatórios por endereço'!$A$3:$A$164,$B5,'Reservatórios por endereço'!$E$3:$E$164,"Sul")</f>
        <v>0</v>
      </c>
      <c r="AB5" s="29">
        <f>AA5*2</f>
        <v>0</v>
      </c>
      <c r="AC5" s="28">
        <f>SUMIFS('Reservatórios por endereço'!AG$3:AG$164,'Reservatórios por endereço'!$A$3:$A$164,$B5,'Reservatórios por endereço'!$E$3:$E$164,"Sul")</f>
        <v>0</v>
      </c>
      <c r="AD5" s="29">
        <f>AC5*2</f>
        <v>0</v>
      </c>
      <c r="AE5" s="28">
        <f>SUMIFS('Reservatórios por endereço'!AI$3:AI$164,'Reservatórios por endereço'!$A$3:$A$164,$B5,'Reservatórios por endereço'!$E$3:$E$164,"Sul")</f>
        <v>0</v>
      </c>
      <c r="AF5" s="29">
        <f>AE5*2</f>
        <v>0</v>
      </c>
      <c r="AG5" s="28">
        <f>SUMIFS('Reservatórios por endereço'!AK$3:AK$164,'Reservatórios por endereço'!$A$3:$A$164,$B5,'Reservatórios por endereço'!$E$3:$E$164,"Sul")</f>
        <v>0</v>
      </c>
      <c r="AH5" s="29">
        <f>AG5*2</f>
        <v>0</v>
      </c>
      <c r="AI5" s="28">
        <f>SUMIFS('Reservatórios por endereço'!AM$3:AM$164,'Reservatórios por endereço'!$A$3:$A$164,$B5,'Reservatórios por endereço'!$E$3:$E$164,"Sul")</f>
        <v>0</v>
      </c>
      <c r="AJ5" s="29">
        <f>AI5*2</f>
        <v>0</v>
      </c>
      <c r="AK5" s="28">
        <f>SUMIFS('Reservatórios por endereço'!AO$3:AO$164,'Reservatórios por endereço'!$A$3:$A$164,$B5,'Reservatórios por endereço'!$E$3:$E$164,"Sul")</f>
        <v>0</v>
      </c>
      <c r="AL5" s="29">
        <f>AK5*2</f>
        <v>0</v>
      </c>
      <c r="AM5" s="28">
        <f>C5+E5+G5+I5+K5+M5+O5+Q5+S5+U5+W5+Y5+AA5+AC5+AE5+AG5+AI5+AK5</f>
        <v>0</v>
      </c>
      <c r="AN5" s="28">
        <f>D5+F5+H5+J5+L5+N5+P5+R5+T5+V5+X5+Z5+AB5+AD5+AF5+AH5+AJ5+AL5</f>
        <v>0</v>
      </c>
    </row>
    <row r="6" spans="1:40">
      <c r="A6" s="34">
        <f>A5+1</f>
        <v>2</v>
      </c>
      <c r="B6" s="27" t="s">
        <v>39</v>
      </c>
      <c r="C6" s="28">
        <f>SUMIFS('Reservatórios por endereço'!G$3:G$164,'Reservatórios por endereço'!$A$3:$A$164,$B6,'Reservatórios por endereço'!$E$3:$E$164,"Sul")</f>
        <v>0</v>
      </c>
      <c r="D6" s="29">
        <f t="shared" ref="D6:R6" si="0">C6*2</f>
        <v>0</v>
      </c>
      <c r="E6" s="28">
        <f>SUMIFS('Reservatórios por endereço'!I$3:I$164,'Reservatórios por endereço'!$A$3:$A$164,$B6,'Reservatórios por endereço'!$E$3:$E$164,"Sul")</f>
        <v>0</v>
      </c>
      <c r="F6" s="29">
        <f t="shared" si="0"/>
        <v>0</v>
      </c>
      <c r="G6" s="28">
        <f>SUMIFS('Reservatórios por endereço'!K$3:K$164,'Reservatórios por endereço'!$A$3:$A$164,$B6,'Reservatórios por endereço'!$E$3:$E$164,"Sul")</f>
        <v>0</v>
      </c>
      <c r="H6" s="29">
        <f t="shared" si="0"/>
        <v>0</v>
      </c>
      <c r="I6" s="28">
        <f>SUMIFS('Reservatórios por endereço'!M$3:M$164,'Reservatórios por endereço'!$A$3:$A$164,$B6,'Reservatórios por endereço'!$E$3:$E$164,"Sul")</f>
        <v>0</v>
      </c>
      <c r="J6" s="29">
        <f t="shared" si="0"/>
        <v>0</v>
      </c>
      <c r="K6" s="28">
        <f>SUMIFS('Reservatórios por endereço'!O$3:O$164,'Reservatórios por endereço'!$A$3:$A$164,$B6,'Reservatórios por endereço'!$E$3:$E$164,"Sul")</f>
        <v>0</v>
      </c>
      <c r="L6" s="29">
        <f t="shared" si="0"/>
        <v>0</v>
      </c>
      <c r="M6" s="28">
        <f>SUMIFS('Reservatórios por endereço'!Q$3:Q$164,'Reservatórios por endereço'!$A$3:$A$164,$B6,'Reservatórios por endereço'!$E$3:$E$164,"Sul")</f>
        <v>0</v>
      </c>
      <c r="N6" s="29">
        <f t="shared" si="0"/>
        <v>0</v>
      </c>
      <c r="O6" s="28">
        <f>SUMIFS('Reservatórios por endereço'!S$3:S$164,'Reservatórios por endereço'!$A$3:$A$164,$B6,'Reservatórios por endereço'!$E$3:$E$164,"Sul")</f>
        <v>0</v>
      </c>
      <c r="P6" s="29">
        <f t="shared" si="0"/>
        <v>0</v>
      </c>
      <c r="Q6" s="28">
        <f>SUMIFS('Reservatórios por endereço'!U$3:U$164,'Reservatórios por endereço'!$A$3:$A$164,$B6,'Reservatórios por endereço'!$E$3:$E$164,"Sul")</f>
        <v>0</v>
      </c>
      <c r="R6" s="29">
        <f t="shared" si="0"/>
        <v>0</v>
      </c>
      <c r="S6" s="28">
        <f>SUMIFS('Reservatórios por endereço'!W$3:W$164,'Reservatórios por endereço'!$A$3:$A$164,$B6,'Reservatórios por endereço'!$E$3:$E$164,"Sul")</f>
        <v>0</v>
      </c>
      <c r="T6" s="29">
        <f t="shared" ref="T6:AH6" si="1">S6*2</f>
        <v>0</v>
      </c>
      <c r="U6" s="28">
        <f>SUMIFS('Reservatórios por endereço'!Y$3:Y$164,'Reservatórios por endereço'!$A$3:$A$164,$B6,'Reservatórios por endereço'!$E$3:$E$164,"Sul")</f>
        <v>0</v>
      </c>
      <c r="V6" s="29">
        <f t="shared" si="1"/>
        <v>0</v>
      </c>
      <c r="W6" s="28">
        <f>SUMIFS('Reservatórios por endereço'!AA$3:AA$164,'Reservatórios por endereço'!$A$3:$A$164,$B6,'Reservatórios por endereço'!$E$3:$E$164,"Sul")</f>
        <v>0</v>
      </c>
      <c r="X6" s="29">
        <f t="shared" si="1"/>
        <v>0</v>
      </c>
      <c r="Y6" s="28">
        <f>SUMIFS('Reservatórios por endereço'!AC$3:AC$164,'Reservatórios por endereço'!$A$3:$A$164,$B6,'Reservatórios por endereço'!$E$3:$E$164,"Sul")</f>
        <v>0</v>
      </c>
      <c r="Z6" s="29">
        <f t="shared" si="1"/>
        <v>0</v>
      </c>
      <c r="AA6" s="28">
        <f>SUMIFS('Reservatórios por endereço'!AE$3:AE$164,'Reservatórios por endereço'!$A$3:$A$164,$B6,'Reservatórios por endereço'!$E$3:$E$164,"Sul")</f>
        <v>0</v>
      </c>
      <c r="AB6" s="29">
        <f t="shared" si="1"/>
        <v>0</v>
      </c>
      <c r="AC6" s="28">
        <f>SUMIFS('Reservatórios por endereço'!AG$3:AG$164,'Reservatórios por endereço'!$A$3:$A$164,$B6,'Reservatórios por endereço'!$E$3:$E$164,"Sul")</f>
        <v>0</v>
      </c>
      <c r="AD6" s="29">
        <f t="shared" si="1"/>
        <v>0</v>
      </c>
      <c r="AE6" s="28">
        <f>SUMIFS('Reservatórios por endereço'!AI$3:AI$164,'Reservatórios por endereço'!$A$3:$A$164,$B6,'Reservatórios por endereço'!$E$3:$E$164,"Sul")</f>
        <v>0</v>
      </c>
      <c r="AF6" s="29">
        <f t="shared" si="1"/>
        <v>0</v>
      </c>
      <c r="AG6" s="28">
        <f>SUMIFS('Reservatórios por endereço'!AK$3:AK$164,'Reservatórios por endereço'!$A$3:$A$164,$B6,'Reservatórios por endereço'!$E$3:$E$164,"Sul")</f>
        <v>0</v>
      </c>
      <c r="AH6" s="29">
        <f t="shared" si="1"/>
        <v>0</v>
      </c>
      <c r="AI6" s="28">
        <f>SUMIFS('Reservatórios por endereço'!AM$3:AM$164,'Reservatórios por endereço'!$A$3:$A$164,$B6,'Reservatórios por endereço'!$E$3:$E$164,"Sul")</f>
        <v>0</v>
      </c>
      <c r="AJ6" s="29">
        <f t="shared" ref="D6:AJ20" si="2">AI6*2</f>
        <v>0</v>
      </c>
      <c r="AK6" s="28">
        <f>SUMIFS('Reservatórios por endereço'!AO$3:AO$164,'Reservatórios por endereço'!$A$3:$A$164,$B6,'Reservatórios por endereço'!$E$3:$E$164,"Sul")</f>
        <v>0</v>
      </c>
      <c r="AL6" s="29">
        <f t="shared" ref="AL6:AL20" si="3">AK6*2</f>
        <v>0</v>
      </c>
      <c r="AM6" s="28">
        <f t="shared" ref="AM6:AN20" si="4">C6+E6+G6+I6+K6+M6+O6+Q6+S6+U6+W6+Y6+AA6+AC6+AE6+AG6+AI6+AK6</f>
        <v>0</v>
      </c>
      <c r="AN6" s="28">
        <f t="shared" si="4"/>
        <v>0</v>
      </c>
    </row>
    <row r="7" spans="1:40">
      <c r="A7" s="34">
        <f t="shared" ref="A7:A20" si="5">A6+1</f>
        <v>3</v>
      </c>
      <c r="B7" s="27" t="s">
        <v>43</v>
      </c>
      <c r="C7" s="28">
        <f>SUMIFS('Reservatórios por endereço'!G$3:G$164,'Reservatórios por endereço'!$A$3:$A$164,$B7,'Reservatórios por endereço'!$E$3:$E$164,"Sul")</f>
        <v>0</v>
      </c>
      <c r="D7" s="29">
        <f t="shared" si="2"/>
        <v>0</v>
      </c>
      <c r="E7" s="28">
        <f>SUMIFS('Reservatórios por endereço'!I$3:I$164,'Reservatórios por endereço'!$A$3:$A$164,$B7,'Reservatórios por endereço'!$E$3:$E$164,"Sul")</f>
        <v>0</v>
      </c>
      <c r="F7" s="29">
        <f t="shared" si="2"/>
        <v>0</v>
      </c>
      <c r="G7" s="28">
        <f>SUMIFS('Reservatórios por endereço'!K$3:K$164,'Reservatórios por endereço'!$A$3:$A$164,$B7,'Reservatórios por endereço'!$E$3:$E$164,"Sul")</f>
        <v>0</v>
      </c>
      <c r="H7" s="29">
        <f t="shared" si="2"/>
        <v>0</v>
      </c>
      <c r="I7" s="28">
        <f>SUMIFS('Reservatórios por endereço'!M$3:M$164,'Reservatórios por endereço'!$A$3:$A$164,$B7,'Reservatórios por endereço'!$E$3:$E$164,"Sul")</f>
        <v>0</v>
      </c>
      <c r="J7" s="29">
        <f t="shared" si="2"/>
        <v>0</v>
      </c>
      <c r="K7" s="28">
        <f>SUMIFS('Reservatórios por endereço'!O$3:O$164,'Reservatórios por endereço'!$A$3:$A$164,$B7,'Reservatórios por endereço'!$E$3:$E$164,"Sul")</f>
        <v>0</v>
      </c>
      <c r="L7" s="29">
        <f t="shared" si="2"/>
        <v>0</v>
      </c>
      <c r="M7" s="28">
        <f>SUMIFS('Reservatórios por endereço'!Q$3:Q$164,'Reservatórios por endereço'!$A$3:$A$164,$B7,'Reservatórios por endereço'!$E$3:$E$164,"Sul")</f>
        <v>0</v>
      </c>
      <c r="N7" s="29">
        <f t="shared" si="2"/>
        <v>0</v>
      </c>
      <c r="O7" s="28">
        <f>SUMIFS('Reservatórios por endereço'!S$3:S$164,'Reservatórios por endereço'!$A$3:$A$164,$B7,'Reservatórios por endereço'!$E$3:$E$164,"Sul")</f>
        <v>0</v>
      </c>
      <c r="P7" s="29">
        <f t="shared" si="2"/>
        <v>0</v>
      </c>
      <c r="Q7" s="28">
        <f>SUMIFS('Reservatórios por endereço'!U$3:U$164,'Reservatórios por endereço'!$A$3:$A$164,$B7,'Reservatórios por endereço'!$E$3:$E$164,"Sul")</f>
        <v>0</v>
      </c>
      <c r="R7" s="29">
        <f t="shared" si="2"/>
        <v>0</v>
      </c>
      <c r="S7" s="28">
        <f>SUMIFS('Reservatórios por endereço'!W$3:W$164,'Reservatórios por endereço'!$A$3:$A$164,$B7,'Reservatórios por endereço'!$E$3:$E$164,"Sul")</f>
        <v>0</v>
      </c>
      <c r="T7" s="29">
        <f t="shared" si="2"/>
        <v>0</v>
      </c>
      <c r="U7" s="28">
        <f>SUMIFS('Reservatórios por endereço'!Y$3:Y$164,'Reservatórios por endereço'!$A$3:$A$164,$B7,'Reservatórios por endereço'!$E$3:$E$164,"Sul")</f>
        <v>0</v>
      </c>
      <c r="V7" s="29">
        <f t="shared" si="2"/>
        <v>0</v>
      </c>
      <c r="W7" s="28">
        <f>SUMIFS('Reservatórios por endereço'!AA$3:AA$164,'Reservatórios por endereço'!$A$3:$A$164,$B7,'Reservatórios por endereço'!$E$3:$E$164,"Sul")</f>
        <v>0</v>
      </c>
      <c r="X7" s="29">
        <f t="shared" si="2"/>
        <v>0</v>
      </c>
      <c r="Y7" s="28">
        <f>SUMIFS('Reservatórios por endereço'!AC$3:AC$164,'Reservatórios por endereço'!$A$3:$A$164,$B7,'Reservatórios por endereço'!$E$3:$E$164,"Sul")</f>
        <v>0</v>
      </c>
      <c r="Z7" s="29">
        <f t="shared" si="2"/>
        <v>0</v>
      </c>
      <c r="AA7" s="28">
        <f>SUMIFS('Reservatórios por endereço'!AE$3:AE$164,'Reservatórios por endereço'!$A$3:$A$164,$B7,'Reservatórios por endereço'!$E$3:$E$164,"Sul")</f>
        <v>0</v>
      </c>
      <c r="AB7" s="29">
        <f t="shared" si="2"/>
        <v>0</v>
      </c>
      <c r="AC7" s="28">
        <f>SUMIFS('Reservatórios por endereço'!AG$3:AG$164,'Reservatórios por endereço'!$A$3:$A$164,$B7,'Reservatórios por endereço'!$E$3:$E$164,"Sul")</f>
        <v>0</v>
      </c>
      <c r="AD7" s="29">
        <f t="shared" si="2"/>
        <v>0</v>
      </c>
      <c r="AE7" s="28">
        <f>SUMIFS('Reservatórios por endereço'!AI$3:AI$164,'Reservatórios por endereço'!$A$3:$A$164,$B7,'Reservatórios por endereço'!$E$3:$E$164,"Sul")</f>
        <v>0</v>
      </c>
      <c r="AF7" s="29">
        <f t="shared" si="2"/>
        <v>0</v>
      </c>
      <c r="AG7" s="28">
        <f>SUMIFS('Reservatórios por endereço'!AK$3:AK$164,'Reservatórios por endereço'!$A$3:$A$164,$B7,'Reservatórios por endereço'!$E$3:$E$164,"Sul")</f>
        <v>0</v>
      </c>
      <c r="AH7" s="29">
        <f t="shared" si="2"/>
        <v>0</v>
      </c>
      <c r="AI7" s="28">
        <f>SUMIFS('Reservatórios por endereço'!AM$3:AM$164,'Reservatórios por endereço'!$A$3:$A$164,$B7,'Reservatórios por endereço'!$E$3:$E$164,"Sul")</f>
        <v>0</v>
      </c>
      <c r="AJ7" s="29">
        <f t="shared" si="2"/>
        <v>0</v>
      </c>
      <c r="AK7" s="28">
        <f>SUMIFS('Reservatórios por endereço'!AO$3:AO$164,'Reservatórios por endereço'!$A$3:$A$164,$B7,'Reservatórios por endereço'!$E$3:$E$164,"Sul")</f>
        <v>0</v>
      </c>
      <c r="AL7" s="29">
        <f t="shared" si="3"/>
        <v>0</v>
      </c>
      <c r="AM7" s="28">
        <f t="shared" si="4"/>
        <v>0</v>
      </c>
      <c r="AN7" s="28">
        <f t="shared" si="4"/>
        <v>0</v>
      </c>
    </row>
    <row r="8" spans="1:40">
      <c r="A8" s="34">
        <f t="shared" si="5"/>
        <v>4</v>
      </c>
      <c r="B8" s="27" t="s">
        <v>1340</v>
      </c>
      <c r="C8" s="28">
        <f>SUMIFS('Reservatórios por endereço'!G$3:G$164,'Reservatórios por endereço'!$A$3:$A$164,$B8,'Reservatórios por endereço'!$E$3:$E$164,"Sul")</f>
        <v>0</v>
      </c>
      <c r="D8" s="29">
        <f t="shared" si="2"/>
        <v>0</v>
      </c>
      <c r="E8" s="28">
        <f>SUMIFS('Reservatórios por endereço'!I$3:I$164,'Reservatórios por endereço'!$A$3:$A$164,$B8,'Reservatórios por endereço'!$E$3:$E$164,"Sul")</f>
        <v>0</v>
      </c>
      <c r="F8" s="29">
        <f t="shared" si="2"/>
        <v>0</v>
      </c>
      <c r="G8" s="28">
        <f>SUMIFS('Reservatórios por endereço'!K$3:K$164,'Reservatórios por endereço'!$A$3:$A$164,$B8,'Reservatórios por endereço'!$E$3:$E$164,"Sul")</f>
        <v>0</v>
      </c>
      <c r="H8" s="29">
        <f t="shared" si="2"/>
        <v>0</v>
      </c>
      <c r="I8" s="28">
        <f>SUMIFS('Reservatórios por endereço'!M$3:M$164,'Reservatórios por endereço'!$A$3:$A$164,$B8,'Reservatórios por endereço'!$E$3:$E$164,"Sul")</f>
        <v>0</v>
      </c>
      <c r="J8" s="29">
        <f t="shared" si="2"/>
        <v>0</v>
      </c>
      <c r="K8" s="28">
        <f>SUMIFS('Reservatórios por endereço'!O$3:O$164,'Reservatórios por endereço'!$A$3:$A$164,$B8,'Reservatórios por endereço'!$E$3:$E$164,"Sul")</f>
        <v>0</v>
      </c>
      <c r="L8" s="29">
        <f t="shared" si="2"/>
        <v>0</v>
      </c>
      <c r="M8" s="28">
        <f>SUMIFS('Reservatórios por endereço'!Q$3:Q$164,'Reservatórios por endereço'!$A$3:$A$164,$B8,'Reservatórios por endereço'!$E$3:$E$164,"Sul")</f>
        <v>0</v>
      </c>
      <c r="N8" s="29">
        <f t="shared" si="2"/>
        <v>0</v>
      </c>
      <c r="O8" s="28">
        <f>SUMIFS('Reservatórios por endereço'!S$3:S$164,'Reservatórios por endereço'!$A$3:$A$164,$B8,'Reservatórios por endereço'!$E$3:$E$164,"Sul")</f>
        <v>0</v>
      </c>
      <c r="P8" s="29">
        <f t="shared" si="2"/>
        <v>0</v>
      </c>
      <c r="Q8" s="28">
        <f>SUMIFS('Reservatórios por endereço'!U$3:U$164,'Reservatórios por endereço'!$A$3:$A$164,$B8,'Reservatórios por endereço'!$E$3:$E$164,"Sul")</f>
        <v>0</v>
      </c>
      <c r="R8" s="29">
        <f t="shared" si="2"/>
        <v>0</v>
      </c>
      <c r="S8" s="28">
        <f>SUMIFS('Reservatórios por endereço'!W$3:W$164,'Reservatórios por endereço'!$A$3:$A$164,$B8,'Reservatórios por endereço'!$E$3:$E$164,"Sul")</f>
        <v>0</v>
      </c>
      <c r="T8" s="29">
        <f t="shared" si="2"/>
        <v>0</v>
      </c>
      <c r="U8" s="28">
        <f>SUMIFS('Reservatórios por endereço'!Y$3:Y$164,'Reservatórios por endereço'!$A$3:$A$164,$B8,'Reservatórios por endereço'!$E$3:$E$164,"Sul")</f>
        <v>0</v>
      </c>
      <c r="V8" s="29">
        <f t="shared" si="2"/>
        <v>0</v>
      </c>
      <c r="W8" s="28">
        <f>SUMIFS('Reservatórios por endereço'!AA$3:AA$164,'Reservatórios por endereço'!$A$3:$A$164,$B8,'Reservatórios por endereço'!$E$3:$E$164,"Sul")</f>
        <v>0</v>
      </c>
      <c r="X8" s="29">
        <f t="shared" si="2"/>
        <v>0</v>
      </c>
      <c r="Y8" s="28">
        <f>SUMIFS('Reservatórios por endereço'!AC$3:AC$164,'Reservatórios por endereço'!$A$3:$A$164,$B8,'Reservatórios por endereço'!$E$3:$E$164,"Sul")</f>
        <v>0</v>
      </c>
      <c r="Z8" s="29">
        <f t="shared" si="2"/>
        <v>0</v>
      </c>
      <c r="AA8" s="28">
        <f>SUMIFS('Reservatórios por endereço'!AE$3:AE$164,'Reservatórios por endereço'!$A$3:$A$164,$B8,'Reservatórios por endereço'!$E$3:$E$164,"Sul")</f>
        <v>0</v>
      </c>
      <c r="AB8" s="29">
        <f t="shared" si="2"/>
        <v>0</v>
      </c>
      <c r="AC8" s="28">
        <f>SUMIFS('Reservatórios por endereço'!AG$3:AG$164,'Reservatórios por endereço'!$A$3:$A$164,$B8,'Reservatórios por endereço'!$E$3:$E$164,"Sul")</f>
        <v>0</v>
      </c>
      <c r="AD8" s="29">
        <f t="shared" si="2"/>
        <v>0</v>
      </c>
      <c r="AE8" s="28">
        <f>SUMIFS('Reservatórios por endereço'!AI$3:AI$164,'Reservatórios por endereço'!$A$3:$A$164,$B8,'Reservatórios por endereço'!$E$3:$E$164,"Sul")</f>
        <v>0</v>
      </c>
      <c r="AF8" s="29">
        <f t="shared" si="2"/>
        <v>0</v>
      </c>
      <c r="AG8" s="28">
        <f>SUMIFS('Reservatórios por endereço'!AK$3:AK$164,'Reservatórios por endereço'!$A$3:$A$164,$B8,'Reservatórios por endereço'!$E$3:$E$164,"Sul")</f>
        <v>0</v>
      </c>
      <c r="AH8" s="29">
        <f t="shared" si="2"/>
        <v>0</v>
      </c>
      <c r="AI8" s="28">
        <f>SUMIFS('Reservatórios por endereço'!AM$3:AM$164,'Reservatórios por endereço'!$A$3:$A$164,$B8,'Reservatórios por endereço'!$E$3:$E$164,"Sul")</f>
        <v>0</v>
      </c>
      <c r="AJ8" s="29">
        <f t="shared" si="2"/>
        <v>0</v>
      </c>
      <c r="AK8" s="28">
        <f>SUMIFS('Reservatórios por endereço'!AO$3:AO$164,'Reservatórios por endereço'!$A$3:$A$164,$B8,'Reservatórios por endereço'!$E$3:$E$164,"Sul")</f>
        <v>0</v>
      </c>
      <c r="AL8" s="29">
        <f t="shared" si="3"/>
        <v>0</v>
      </c>
      <c r="AM8" s="28">
        <f t="shared" si="4"/>
        <v>0</v>
      </c>
      <c r="AN8" s="28">
        <f t="shared" si="4"/>
        <v>0</v>
      </c>
    </row>
    <row r="9" spans="1:40">
      <c r="A9" s="34">
        <f t="shared" si="5"/>
        <v>5</v>
      </c>
      <c r="B9" s="27" t="s">
        <v>256</v>
      </c>
      <c r="C9" s="28">
        <f>SUMIFS('Reservatórios por endereço'!G$3:G$164,'Reservatórios por endereço'!$A$3:$A$164,$B9,'Reservatórios por endereço'!$E$3:$E$164,"Sul")</f>
        <v>0</v>
      </c>
      <c r="D9" s="29">
        <f t="shared" si="2"/>
        <v>0</v>
      </c>
      <c r="E9" s="28">
        <f>SUMIFS('Reservatórios por endereço'!I$3:I$164,'Reservatórios por endereço'!$A$3:$A$164,$B9,'Reservatórios por endereço'!$E$3:$E$164,"Sul")</f>
        <v>0</v>
      </c>
      <c r="F9" s="29">
        <f t="shared" si="2"/>
        <v>0</v>
      </c>
      <c r="G9" s="28">
        <f>SUMIFS('Reservatórios por endereço'!K$3:K$164,'Reservatórios por endereço'!$A$3:$A$164,$B9,'Reservatórios por endereço'!$E$3:$E$164,"Sul")</f>
        <v>0</v>
      </c>
      <c r="H9" s="29">
        <f t="shared" si="2"/>
        <v>0</v>
      </c>
      <c r="I9" s="28">
        <f>SUMIFS('Reservatórios por endereço'!M$3:M$164,'Reservatórios por endereço'!$A$3:$A$164,$B9,'Reservatórios por endereço'!$E$3:$E$164,"Sul")</f>
        <v>0</v>
      </c>
      <c r="J9" s="29">
        <f t="shared" si="2"/>
        <v>0</v>
      </c>
      <c r="K9" s="28">
        <f>SUMIFS('Reservatórios por endereço'!O$3:O$164,'Reservatórios por endereço'!$A$3:$A$164,$B9,'Reservatórios por endereço'!$E$3:$E$164,"Sul")</f>
        <v>0</v>
      </c>
      <c r="L9" s="29">
        <f t="shared" si="2"/>
        <v>0</v>
      </c>
      <c r="M9" s="28">
        <f>SUMIFS('Reservatórios por endereço'!Q$3:Q$164,'Reservatórios por endereço'!$A$3:$A$164,$B9,'Reservatórios por endereço'!$E$3:$E$164,"Sul")</f>
        <v>0</v>
      </c>
      <c r="N9" s="29">
        <f t="shared" si="2"/>
        <v>0</v>
      </c>
      <c r="O9" s="28">
        <f>SUMIFS('Reservatórios por endereço'!S$3:S$164,'Reservatórios por endereço'!$A$3:$A$164,$B9,'Reservatórios por endereço'!$E$3:$E$164,"Sul")</f>
        <v>0</v>
      </c>
      <c r="P9" s="29">
        <f t="shared" si="2"/>
        <v>0</v>
      </c>
      <c r="Q9" s="28">
        <f>SUMIFS('Reservatórios por endereço'!U$3:U$164,'Reservatórios por endereço'!$A$3:$A$164,$B9,'Reservatórios por endereço'!$E$3:$E$164,"Sul")</f>
        <v>0</v>
      </c>
      <c r="R9" s="29">
        <f t="shared" si="2"/>
        <v>0</v>
      </c>
      <c r="S9" s="28">
        <f>SUMIFS('Reservatórios por endereço'!W$3:W$164,'Reservatórios por endereço'!$A$3:$A$164,$B9,'Reservatórios por endereço'!$E$3:$E$164,"Sul")</f>
        <v>0</v>
      </c>
      <c r="T9" s="29">
        <f t="shared" si="2"/>
        <v>0</v>
      </c>
      <c r="U9" s="28">
        <f>SUMIFS('Reservatórios por endereço'!Y$3:Y$164,'Reservatórios por endereço'!$A$3:$A$164,$B9,'Reservatórios por endereço'!$E$3:$E$164,"Sul")</f>
        <v>0</v>
      </c>
      <c r="V9" s="29">
        <f t="shared" si="2"/>
        <v>0</v>
      </c>
      <c r="W9" s="28">
        <f>SUMIFS('Reservatórios por endereço'!AA$3:AA$164,'Reservatórios por endereço'!$A$3:$A$164,$B9,'Reservatórios por endereço'!$E$3:$E$164,"Sul")</f>
        <v>0</v>
      </c>
      <c r="X9" s="29">
        <f t="shared" si="2"/>
        <v>0</v>
      </c>
      <c r="Y9" s="28">
        <f>SUMIFS('Reservatórios por endereço'!AC$3:AC$164,'Reservatórios por endereço'!$A$3:$A$164,$B9,'Reservatórios por endereço'!$E$3:$E$164,"Sul")</f>
        <v>0</v>
      </c>
      <c r="Z9" s="29">
        <f t="shared" si="2"/>
        <v>0</v>
      </c>
      <c r="AA9" s="28">
        <f>SUMIFS('Reservatórios por endereço'!AE$3:AE$164,'Reservatórios por endereço'!$A$3:$A$164,$B9,'Reservatórios por endereço'!$E$3:$E$164,"Sul")</f>
        <v>0</v>
      </c>
      <c r="AB9" s="29">
        <f t="shared" si="2"/>
        <v>0</v>
      </c>
      <c r="AC9" s="28">
        <f>SUMIFS('Reservatórios por endereço'!AG$3:AG$164,'Reservatórios por endereço'!$A$3:$A$164,$B9,'Reservatórios por endereço'!$E$3:$E$164,"Sul")</f>
        <v>0</v>
      </c>
      <c r="AD9" s="29">
        <f t="shared" si="2"/>
        <v>0</v>
      </c>
      <c r="AE9" s="28">
        <f>SUMIFS('Reservatórios por endereço'!AI$3:AI$164,'Reservatórios por endereço'!$A$3:$A$164,$B9,'Reservatórios por endereço'!$E$3:$E$164,"Sul")</f>
        <v>0</v>
      </c>
      <c r="AF9" s="29">
        <f t="shared" si="2"/>
        <v>0</v>
      </c>
      <c r="AG9" s="28">
        <f>SUMIFS('Reservatórios por endereço'!AK$3:AK$164,'Reservatórios por endereço'!$A$3:$A$164,$B9,'Reservatórios por endereço'!$E$3:$E$164,"Sul")</f>
        <v>0</v>
      </c>
      <c r="AH9" s="29">
        <f t="shared" si="2"/>
        <v>0</v>
      </c>
      <c r="AI9" s="28">
        <f>SUMIFS('Reservatórios por endereço'!AM$3:AM$164,'Reservatórios por endereço'!$A$3:$A$164,$B9,'Reservatórios por endereço'!$E$3:$E$164,"Sul")</f>
        <v>0</v>
      </c>
      <c r="AJ9" s="29">
        <f t="shared" si="2"/>
        <v>0</v>
      </c>
      <c r="AK9" s="28">
        <f>SUMIFS('Reservatórios por endereço'!AO$3:AO$164,'Reservatórios por endereço'!$A$3:$A$164,$B9,'Reservatórios por endereço'!$E$3:$E$164,"Sul")</f>
        <v>0</v>
      </c>
      <c r="AL9" s="29">
        <f t="shared" si="3"/>
        <v>0</v>
      </c>
      <c r="AM9" s="28">
        <f t="shared" si="4"/>
        <v>0</v>
      </c>
      <c r="AN9" s="28">
        <f t="shared" si="4"/>
        <v>0</v>
      </c>
    </row>
    <row r="10" spans="1:40">
      <c r="A10" s="34">
        <f t="shared" si="5"/>
        <v>6</v>
      </c>
      <c r="B10" s="27" t="s">
        <v>1347</v>
      </c>
      <c r="C10" s="28">
        <f>SUMIFS('Reservatórios por endereço'!G$3:G$164,'Reservatórios por endereço'!$A$3:$A$164,$B10,'Reservatórios por endereço'!$E$3:$E$164,"Sul")</f>
        <v>0</v>
      </c>
      <c r="D10" s="29">
        <f t="shared" si="2"/>
        <v>0</v>
      </c>
      <c r="E10" s="28">
        <f>SUMIFS('Reservatórios por endereço'!I$3:I$164,'Reservatórios por endereço'!$A$3:$A$164,$B10,'Reservatórios por endereço'!$E$3:$E$164,"Sul")</f>
        <v>0</v>
      </c>
      <c r="F10" s="29">
        <f t="shared" si="2"/>
        <v>0</v>
      </c>
      <c r="G10" s="28">
        <f>SUMIFS('Reservatórios por endereço'!K$3:K$164,'Reservatórios por endereço'!$A$3:$A$164,$B10,'Reservatórios por endereço'!$E$3:$E$164,"Sul")</f>
        <v>0</v>
      </c>
      <c r="H10" s="29">
        <f t="shared" si="2"/>
        <v>0</v>
      </c>
      <c r="I10" s="28">
        <f>SUMIFS('Reservatórios por endereço'!M$3:M$164,'Reservatórios por endereço'!$A$3:$A$164,$B10,'Reservatórios por endereço'!$E$3:$E$164,"Sul")</f>
        <v>0</v>
      </c>
      <c r="J10" s="29">
        <f t="shared" si="2"/>
        <v>0</v>
      </c>
      <c r="K10" s="28">
        <f>SUMIFS('Reservatórios por endereço'!O$3:O$164,'Reservatórios por endereço'!$A$3:$A$164,$B10,'Reservatórios por endereço'!$E$3:$E$164,"Sul")</f>
        <v>0</v>
      </c>
      <c r="L10" s="29">
        <f t="shared" si="2"/>
        <v>0</v>
      </c>
      <c r="M10" s="28">
        <f>SUMIFS('Reservatórios por endereço'!Q$3:Q$164,'Reservatórios por endereço'!$A$3:$A$164,$B10,'Reservatórios por endereço'!$E$3:$E$164,"Sul")</f>
        <v>0</v>
      </c>
      <c r="N10" s="29">
        <f t="shared" si="2"/>
        <v>0</v>
      </c>
      <c r="O10" s="28">
        <f>SUMIFS('Reservatórios por endereço'!S$3:S$164,'Reservatórios por endereço'!$A$3:$A$164,$B10,'Reservatórios por endereço'!$E$3:$E$164,"Sul")</f>
        <v>0</v>
      </c>
      <c r="P10" s="29">
        <f t="shared" si="2"/>
        <v>0</v>
      </c>
      <c r="Q10" s="28">
        <f>SUMIFS('Reservatórios por endereço'!U$3:U$164,'Reservatórios por endereço'!$A$3:$A$164,$B10,'Reservatórios por endereço'!$E$3:$E$164,"Sul")</f>
        <v>0</v>
      </c>
      <c r="R10" s="29">
        <f t="shared" si="2"/>
        <v>0</v>
      </c>
      <c r="S10" s="28">
        <f>SUMIFS('Reservatórios por endereço'!W$3:W$164,'Reservatórios por endereço'!$A$3:$A$164,$B10,'Reservatórios por endereço'!$E$3:$E$164,"Sul")</f>
        <v>0</v>
      </c>
      <c r="T10" s="29">
        <f t="shared" si="2"/>
        <v>0</v>
      </c>
      <c r="U10" s="28">
        <f>SUMIFS('Reservatórios por endereço'!Y$3:Y$164,'Reservatórios por endereço'!$A$3:$A$164,$B10,'Reservatórios por endereço'!$E$3:$E$164,"Sul")</f>
        <v>0</v>
      </c>
      <c r="V10" s="29">
        <f t="shared" si="2"/>
        <v>0</v>
      </c>
      <c r="W10" s="28">
        <f>SUMIFS('Reservatórios por endereço'!AA$3:AA$164,'Reservatórios por endereço'!$A$3:$A$164,$B10,'Reservatórios por endereço'!$E$3:$E$164,"Sul")</f>
        <v>0</v>
      </c>
      <c r="X10" s="29">
        <f t="shared" si="2"/>
        <v>0</v>
      </c>
      <c r="Y10" s="28">
        <f>SUMIFS('Reservatórios por endereço'!AC$3:AC$164,'Reservatórios por endereço'!$A$3:$A$164,$B10,'Reservatórios por endereço'!$E$3:$E$164,"Sul")</f>
        <v>0</v>
      </c>
      <c r="Z10" s="29">
        <f t="shared" si="2"/>
        <v>0</v>
      </c>
      <c r="AA10" s="28">
        <f>SUMIFS('Reservatórios por endereço'!AE$3:AE$164,'Reservatórios por endereço'!$A$3:$A$164,$B10,'Reservatórios por endereço'!$E$3:$E$164,"Sul")</f>
        <v>0</v>
      </c>
      <c r="AB10" s="29">
        <f t="shared" si="2"/>
        <v>0</v>
      </c>
      <c r="AC10" s="28">
        <f>SUMIFS('Reservatórios por endereço'!AG$3:AG$164,'Reservatórios por endereço'!$A$3:$A$164,$B10,'Reservatórios por endereço'!$E$3:$E$164,"Sul")</f>
        <v>0</v>
      </c>
      <c r="AD10" s="29">
        <f t="shared" si="2"/>
        <v>0</v>
      </c>
      <c r="AE10" s="28">
        <f>SUMIFS('Reservatórios por endereço'!AI$3:AI$164,'Reservatórios por endereço'!$A$3:$A$164,$B10,'Reservatórios por endereço'!$E$3:$E$164,"Sul")</f>
        <v>0</v>
      </c>
      <c r="AF10" s="29">
        <f t="shared" si="2"/>
        <v>0</v>
      </c>
      <c r="AG10" s="28">
        <f>SUMIFS('Reservatórios por endereço'!AK$3:AK$164,'Reservatórios por endereço'!$A$3:$A$164,$B10,'Reservatórios por endereço'!$E$3:$E$164,"Sul")</f>
        <v>0</v>
      </c>
      <c r="AH10" s="29">
        <f t="shared" si="2"/>
        <v>0</v>
      </c>
      <c r="AI10" s="28">
        <f>SUMIFS('Reservatórios por endereço'!AM$3:AM$164,'Reservatórios por endereço'!$A$3:$A$164,$B10,'Reservatórios por endereço'!$E$3:$E$164,"Sul")</f>
        <v>0</v>
      </c>
      <c r="AJ10" s="29">
        <f t="shared" si="2"/>
        <v>0</v>
      </c>
      <c r="AK10" s="28">
        <f>SUMIFS('Reservatórios por endereço'!AO$3:AO$164,'Reservatórios por endereço'!$A$3:$A$164,$B10,'Reservatórios por endereço'!$E$3:$E$164,"Sul")</f>
        <v>0</v>
      </c>
      <c r="AL10" s="29">
        <f t="shared" si="3"/>
        <v>0</v>
      </c>
      <c r="AM10" s="28">
        <f t="shared" si="4"/>
        <v>0</v>
      </c>
      <c r="AN10" s="28">
        <f t="shared" si="4"/>
        <v>0</v>
      </c>
    </row>
    <row r="11" spans="1:40">
      <c r="A11" s="34">
        <f t="shared" si="5"/>
        <v>7</v>
      </c>
      <c r="B11" s="27" t="s">
        <v>1356</v>
      </c>
      <c r="C11" s="28">
        <f>SUMIFS('Reservatórios por endereço'!G$3:G$164,'Reservatórios por endereço'!$A$3:$A$164,$B11,'Reservatórios por endereço'!$E$3:$E$164,"Sul")</f>
        <v>0</v>
      </c>
      <c r="D11" s="29">
        <f t="shared" si="2"/>
        <v>0</v>
      </c>
      <c r="E11" s="28">
        <f>SUMIFS('Reservatórios por endereço'!I$3:I$164,'Reservatórios por endereço'!$A$3:$A$164,$B11,'Reservatórios por endereço'!$E$3:$E$164,"Sul")</f>
        <v>0</v>
      </c>
      <c r="F11" s="29">
        <f t="shared" si="2"/>
        <v>0</v>
      </c>
      <c r="G11" s="28">
        <f>SUMIFS('Reservatórios por endereço'!K$3:K$164,'Reservatórios por endereço'!$A$3:$A$164,$B11,'Reservatórios por endereço'!$E$3:$E$164,"Sul")</f>
        <v>0</v>
      </c>
      <c r="H11" s="29">
        <f t="shared" si="2"/>
        <v>0</v>
      </c>
      <c r="I11" s="28">
        <f>SUMIFS('Reservatórios por endereço'!M$3:M$164,'Reservatórios por endereço'!$A$3:$A$164,$B11,'Reservatórios por endereço'!$E$3:$E$164,"Sul")</f>
        <v>0</v>
      </c>
      <c r="J11" s="29">
        <f t="shared" si="2"/>
        <v>0</v>
      </c>
      <c r="K11" s="28">
        <f>SUMIFS('Reservatórios por endereço'!O$3:O$164,'Reservatórios por endereço'!$A$3:$A$164,$B11,'Reservatórios por endereço'!$E$3:$E$164,"Sul")</f>
        <v>0</v>
      </c>
      <c r="L11" s="29">
        <f t="shared" si="2"/>
        <v>0</v>
      </c>
      <c r="M11" s="28">
        <f>SUMIFS('Reservatórios por endereço'!Q$3:Q$164,'Reservatórios por endereço'!$A$3:$A$164,$B11,'Reservatórios por endereço'!$E$3:$E$164,"Sul")</f>
        <v>0</v>
      </c>
      <c r="N11" s="29">
        <f t="shared" si="2"/>
        <v>0</v>
      </c>
      <c r="O11" s="28">
        <f>SUMIFS('Reservatórios por endereço'!S$3:S$164,'Reservatórios por endereço'!$A$3:$A$164,$B11,'Reservatórios por endereço'!$E$3:$E$164,"Sul")</f>
        <v>0</v>
      </c>
      <c r="P11" s="29">
        <f t="shared" si="2"/>
        <v>0</v>
      </c>
      <c r="Q11" s="28">
        <f>SUMIFS('Reservatórios por endereço'!U$3:U$164,'Reservatórios por endereço'!$A$3:$A$164,$B11,'Reservatórios por endereço'!$E$3:$E$164,"Sul")</f>
        <v>0</v>
      </c>
      <c r="R11" s="29">
        <f t="shared" si="2"/>
        <v>0</v>
      </c>
      <c r="S11" s="28">
        <f>SUMIFS('Reservatórios por endereço'!W$3:W$164,'Reservatórios por endereço'!$A$3:$A$164,$B11,'Reservatórios por endereço'!$E$3:$E$164,"Sul")</f>
        <v>0</v>
      </c>
      <c r="T11" s="29">
        <f t="shared" si="2"/>
        <v>0</v>
      </c>
      <c r="U11" s="28">
        <f>SUMIFS('Reservatórios por endereço'!Y$3:Y$164,'Reservatórios por endereço'!$A$3:$A$164,$B11,'Reservatórios por endereço'!$E$3:$E$164,"Sul")</f>
        <v>0</v>
      </c>
      <c r="V11" s="29">
        <f t="shared" si="2"/>
        <v>0</v>
      </c>
      <c r="W11" s="28">
        <f>SUMIFS('Reservatórios por endereço'!AA$3:AA$164,'Reservatórios por endereço'!$A$3:$A$164,$B11,'Reservatórios por endereço'!$E$3:$E$164,"Sul")</f>
        <v>0</v>
      </c>
      <c r="X11" s="29">
        <f t="shared" si="2"/>
        <v>0</v>
      </c>
      <c r="Y11" s="28">
        <f>SUMIFS('Reservatórios por endereço'!AC$3:AC$164,'Reservatórios por endereço'!$A$3:$A$164,$B11,'Reservatórios por endereço'!$E$3:$E$164,"Sul")</f>
        <v>0</v>
      </c>
      <c r="Z11" s="29">
        <f t="shared" si="2"/>
        <v>0</v>
      </c>
      <c r="AA11" s="28">
        <f>SUMIFS('Reservatórios por endereço'!AE$3:AE$164,'Reservatórios por endereço'!$A$3:$A$164,$B11,'Reservatórios por endereço'!$E$3:$E$164,"Sul")</f>
        <v>0</v>
      </c>
      <c r="AB11" s="29">
        <f t="shared" si="2"/>
        <v>0</v>
      </c>
      <c r="AC11" s="28">
        <f>SUMIFS('Reservatórios por endereço'!AG$3:AG$164,'Reservatórios por endereço'!$A$3:$A$164,$B11,'Reservatórios por endereço'!$E$3:$E$164,"Sul")</f>
        <v>0</v>
      </c>
      <c r="AD11" s="29">
        <f t="shared" si="2"/>
        <v>0</v>
      </c>
      <c r="AE11" s="28">
        <f>SUMIFS('Reservatórios por endereço'!AI$3:AI$164,'Reservatórios por endereço'!$A$3:$A$164,$B11,'Reservatórios por endereço'!$E$3:$E$164,"Sul")</f>
        <v>0</v>
      </c>
      <c r="AF11" s="29">
        <f t="shared" si="2"/>
        <v>0</v>
      </c>
      <c r="AG11" s="28">
        <f>SUMIFS('Reservatórios por endereço'!AK$3:AK$164,'Reservatórios por endereço'!$A$3:$A$164,$B11,'Reservatórios por endereço'!$E$3:$E$164,"Sul")</f>
        <v>0</v>
      </c>
      <c r="AH11" s="29">
        <f t="shared" si="2"/>
        <v>0</v>
      </c>
      <c r="AI11" s="28">
        <f>SUMIFS('Reservatórios por endereço'!AM$3:AM$164,'Reservatórios por endereço'!$A$3:$A$164,$B11,'Reservatórios por endereço'!$E$3:$E$164,"Sul")</f>
        <v>0</v>
      </c>
      <c r="AJ11" s="29">
        <f t="shared" si="2"/>
        <v>0</v>
      </c>
      <c r="AK11" s="28">
        <f>SUMIFS('Reservatórios por endereço'!AO$3:AO$164,'Reservatórios por endereço'!$A$3:$A$164,$B11,'Reservatórios por endereço'!$E$3:$E$164,"Sul")</f>
        <v>0</v>
      </c>
      <c r="AL11" s="29">
        <f t="shared" si="3"/>
        <v>0</v>
      </c>
      <c r="AM11" s="28">
        <f t="shared" si="4"/>
        <v>0</v>
      </c>
      <c r="AN11" s="28">
        <f t="shared" si="4"/>
        <v>0</v>
      </c>
    </row>
    <row r="12" spans="1:40">
      <c r="A12" s="34">
        <f t="shared" si="5"/>
        <v>8</v>
      </c>
      <c r="B12" s="27" t="s">
        <v>1357</v>
      </c>
      <c r="C12" s="28">
        <f>SUMIFS('Reservatórios por endereço'!G$3:G$164,'Reservatórios por endereço'!$A$3:$A$164,$B12,'Reservatórios por endereço'!$E$3:$E$164,"Sul")</f>
        <v>0</v>
      </c>
      <c r="D12" s="29">
        <f t="shared" si="2"/>
        <v>0</v>
      </c>
      <c r="E12" s="28">
        <f>SUMIFS('Reservatórios por endereço'!I$3:I$164,'Reservatórios por endereço'!$A$3:$A$164,$B12,'Reservatórios por endereço'!$E$3:$E$164,"Sul")</f>
        <v>0</v>
      </c>
      <c r="F12" s="29">
        <f t="shared" si="2"/>
        <v>0</v>
      </c>
      <c r="G12" s="28">
        <f>SUMIFS('Reservatórios por endereço'!K$3:K$164,'Reservatórios por endereço'!$A$3:$A$164,$B12,'Reservatórios por endereço'!$E$3:$E$164,"Sul")</f>
        <v>0</v>
      </c>
      <c r="H12" s="29">
        <f t="shared" si="2"/>
        <v>0</v>
      </c>
      <c r="I12" s="28">
        <f>SUMIFS('Reservatórios por endereço'!M$3:M$164,'Reservatórios por endereço'!$A$3:$A$164,$B12,'Reservatórios por endereço'!$E$3:$E$164,"Sul")</f>
        <v>0</v>
      </c>
      <c r="J12" s="29">
        <f t="shared" si="2"/>
        <v>0</v>
      </c>
      <c r="K12" s="28">
        <f>SUMIFS('Reservatórios por endereço'!O$3:O$164,'Reservatórios por endereço'!$A$3:$A$164,$B12,'Reservatórios por endereço'!$E$3:$E$164,"Sul")</f>
        <v>0</v>
      </c>
      <c r="L12" s="29">
        <f t="shared" si="2"/>
        <v>0</v>
      </c>
      <c r="M12" s="28">
        <f>SUMIFS('Reservatórios por endereço'!Q$3:Q$164,'Reservatórios por endereço'!$A$3:$A$164,$B12,'Reservatórios por endereço'!$E$3:$E$164,"Sul")</f>
        <v>0</v>
      </c>
      <c r="N12" s="29">
        <f t="shared" si="2"/>
        <v>0</v>
      </c>
      <c r="O12" s="28">
        <f>SUMIFS('Reservatórios por endereço'!S$3:S$164,'Reservatórios por endereço'!$A$3:$A$164,$B12,'Reservatórios por endereço'!$E$3:$E$164,"Sul")</f>
        <v>0</v>
      </c>
      <c r="P12" s="29">
        <f t="shared" si="2"/>
        <v>0</v>
      </c>
      <c r="Q12" s="28">
        <f>SUMIFS('Reservatórios por endereço'!U$3:U$164,'Reservatórios por endereço'!$A$3:$A$164,$B12,'Reservatórios por endereço'!$E$3:$E$164,"Sul")</f>
        <v>0</v>
      </c>
      <c r="R12" s="29">
        <f t="shared" si="2"/>
        <v>0</v>
      </c>
      <c r="S12" s="28">
        <f>SUMIFS('Reservatórios por endereço'!W$3:W$164,'Reservatórios por endereço'!$A$3:$A$164,$B12,'Reservatórios por endereço'!$E$3:$E$164,"Sul")</f>
        <v>0</v>
      </c>
      <c r="T12" s="29">
        <f t="shared" si="2"/>
        <v>0</v>
      </c>
      <c r="U12" s="28">
        <f>SUMIFS('Reservatórios por endereço'!Y$3:Y$164,'Reservatórios por endereço'!$A$3:$A$164,$B12,'Reservatórios por endereço'!$E$3:$E$164,"Sul")</f>
        <v>0</v>
      </c>
      <c r="V12" s="29">
        <f t="shared" si="2"/>
        <v>0</v>
      </c>
      <c r="W12" s="28">
        <f>SUMIFS('Reservatórios por endereço'!AA$3:AA$164,'Reservatórios por endereço'!$A$3:$A$164,$B12,'Reservatórios por endereço'!$E$3:$E$164,"Sul")</f>
        <v>0</v>
      </c>
      <c r="X12" s="29">
        <f t="shared" si="2"/>
        <v>0</v>
      </c>
      <c r="Y12" s="28">
        <f>SUMIFS('Reservatórios por endereço'!AC$3:AC$164,'Reservatórios por endereço'!$A$3:$A$164,$B12,'Reservatórios por endereço'!$E$3:$E$164,"Sul")</f>
        <v>0</v>
      </c>
      <c r="Z12" s="29">
        <f t="shared" si="2"/>
        <v>0</v>
      </c>
      <c r="AA12" s="28">
        <f>SUMIFS('Reservatórios por endereço'!AE$3:AE$164,'Reservatórios por endereço'!$A$3:$A$164,$B12,'Reservatórios por endereço'!$E$3:$E$164,"Sul")</f>
        <v>0</v>
      </c>
      <c r="AB12" s="29">
        <f t="shared" si="2"/>
        <v>0</v>
      </c>
      <c r="AC12" s="28">
        <f>SUMIFS('Reservatórios por endereço'!AG$3:AG$164,'Reservatórios por endereço'!$A$3:$A$164,$B12,'Reservatórios por endereço'!$E$3:$E$164,"Sul")</f>
        <v>0</v>
      </c>
      <c r="AD12" s="29">
        <f t="shared" si="2"/>
        <v>0</v>
      </c>
      <c r="AE12" s="28">
        <f>SUMIFS('Reservatórios por endereço'!AI$3:AI$164,'Reservatórios por endereço'!$A$3:$A$164,$B12,'Reservatórios por endereço'!$E$3:$E$164,"Sul")</f>
        <v>0</v>
      </c>
      <c r="AF12" s="29">
        <f t="shared" si="2"/>
        <v>0</v>
      </c>
      <c r="AG12" s="28">
        <f>SUMIFS('Reservatórios por endereço'!AK$3:AK$164,'Reservatórios por endereço'!$A$3:$A$164,$B12,'Reservatórios por endereço'!$E$3:$E$164,"Sul")</f>
        <v>0</v>
      </c>
      <c r="AH12" s="29">
        <f t="shared" si="2"/>
        <v>0</v>
      </c>
      <c r="AI12" s="28">
        <f>SUMIFS('Reservatórios por endereço'!AM$3:AM$164,'Reservatórios por endereço'!$A$3:$A$164,$B12,'Reservatórios por endereço'!$E$3:$E$164,"Sul")</f>
        <v>0</v>
      </c>
      <c r="AJ12" s="29">
        <f t="shared" si="2"/>
        <v>0</v>
      </c>
      <c r="AK12" s="28">
        <f>SUMIFS('Reservatórios por endereço'!AO$3:AO$164,'Reservatórios por endereço'!$A$3:$A$164,$B12,'Reservatórios por endereço'!$E$3:$E$164,"Sul")</f>
        <v>0</v>
      </c>
      <c r="AL12" s="29">
        <f t="shared" si="3"/>
        <v>0</v>
      </c>
      <c r="AM12" s="28">
        <f t="shared" si="4"/>
        <v>0</v>
      </c>
      <c r="AN12" s="28">
        <f t="shared" si="4"/>
        <v>0</v>
      </c>
    </row>
    <row r="13" spans="1:40">
      <c r="A13" s="34">
        <f t="shared" si="5"/>
        <v>9</v>
      </c>
      <c r="B13" s="27" t="s">
        <v>388</v>
      </c>
      <c r="C13" s="28">
        <f>SUMIFS('Reservatórios por endereço'!G$3:G$164,'Reservatórios por endereço'!$A$3:$A$164,$B13,'Reservatórios por endereço'!$E$3:$E$164,"Sul")</f>
        <v>0</v>
      </c>
      <c r="D13" s="29">
        <f t="shared" si="2"/>
        <v>0</v>
      </c>
      <c r="E13" s="28">
        <f>SUMIFS('Reservatórios por endereço'!I$3:I$164,'Reservatórios por endereço'!$A$3:$A$164,$B13,'Reservatórios por endereço'!$E$3:$E$164,"Sul")</f>
        <v>0</v>
      </c>
      <c r="F13" s="29">
        <f t="shared" si="2"/>
        <v>0</v>
      </c>
      <c r="G13" s="28">
        <f>SUMIFS('Reservatórios por endereço'!K$3:K$164,'Reservatórios por endereço'!$A$3:$A$164,$B13,'Reservatórios por endereço'!$E$3:$E$164,"Sul")</f>
        <v>0</v>
      </c>
      <c r="H13" s="29">
        <f t="shared" si="2"/>
        <v>0</v>
      </c>
      <c r="I13" s="28">
        <f>SUMIFS('Reservatórios por endereço'!M$3:M$164,'Reservatórios por endereço'!$A$3:$A$164,$B13,'Reservatórios por endereço'!$E$3:$E$164,"Sul")</f>
        <v>0</v>
      </c>
      <c r="J13" s="29">
        <f t="shared" si="2"/>
        <v>0</v>
      </c>
      <c r="K13" s="28">
        <f>SUMIFS('Reservatórios por endereço'!O$3:O$164,'Reservatórios por endereço'!$A$3:$A$164,$B13,'Reservatórios por endereço'!$E$3:$E$164,"Sul")</f>
        <v>0</v>
      </c>
      <c r="L13" s="29">
        <f t="shared" si="2"/>
        <v>0</v>
      </c>
      <c r="M13" s="28">
        <f>SUMIFS('Reservatórios por endereço'!Q$3:Q$164,'Reservatórios por endereço'!$A$3:$A$164,$B13,'Reservatórios por endereço'!$E$3:$E$164,"Sul")</f>
        <v>0</v>
      </c>
      <c r="N13" s="29">
        <f t="shared" si="2"/>
        <v>0</v>
      </c>
      <c r="O13" s="28">
        <f>SUMIFS('Reservatórios por endereço'!S$3:S$164,'Reservatórios por endereço'!$A$3:$A$164,$B13,'Reservatórios por endereço'!$E$3:$E$164,"Sul")</f>
        <v>0</v>
      </c>
      <c r="P13" s="29">
        <f t="shared" si="2"/>
        <v>0</v>
      </c>
      <c r="Q13" s="28">
        <f>SUMIFS('Reservatórios por endereço'!U$3:U$164,'Reservatórios por endereço'!$A$3:$A$164,$B13,'Reservatórios por endereço'!$E$3:$E$164,"Sul")</f>
        <v>0</v>
      </c>
      <c r="R13" s="29">
        <f t="shared" si="2"/>
        <v>0</v>
      </c>
      <c r="S13" s="28">
        <f>SUMIFS('Reservatórios por endereço'!W$3:W$164,'Reservatórios por endereço'!$A$3:$A$164,$B13,'Reservatórios por endereço'!$E$3:$E$164,"Sul")</f>
        <v>0</v>
      </c>
      <c r="T13" s="29">
        <f t="shared" si="2"/>
        <v>0</v>
      </c>
      <c r="U13" s="28">
        <f>SUMIFS('Reservatórios por endereço'!Y$3:Y$164,'Reservatórios por endereço'!$A$3:$A$164,$B13,'Reservatórios por endereço'!$E$3:$E$164,"Sul")</f>
        <v>0</v>
      </c>
      <c r="V13" s="29">
        <f t="shared" si="2"/>
        <v>0</v>
      </c>
      <c r="W13" s="28">
        <f>SUMIFS('Reservatórios por endereço'!AA$3:AA$164,'Reservatórios por endereço'!$A$3:$A$164,$B13,'Reservatórios por endereço'!$E$3:$E$164,"Sul")</f>
        <v>0</v>
      </c>
      <c r="X13" s="29">
        <f t="shared" si="2"/>
        <v>0</v>
      </c>
      <c r="Y13" s="28">
        <f>SUMIFS('Reservatórios por endereço'!AC$3:AC$164,'Reservatórios por endereço'!$A$3:$A$164,$B13,'Reservatórios por endereço'!$E$3:$E$164,"Sul")</f>
        <v>0</v>
      </c>
      <c r="Z13" s="29">
        <f t="shared" si="2"/>
        <v>0</v>
      </c>
      <c r="AA13" s="28">
        <f>SUMIFS('Reservatórios por endereço'!AE$3:AE$164,'Reservatórios por endereço'!$A$3:$A$164,$B13,'Reservatórios por endereço'!$E$3:$E$164,"Sul")</f>
        <v>0</v>
      </c>
      <c r="AB13" s="29">
        <f t="shared" si="2"/>
        <v>0</v>
      </c>
      <c r="AC13" s="28">
        <f>SUMIFS('Reservatórios por endereço'!AG$3:AG$164,'Reservatórios por endereço'!$A$3:$A$164,$B13,'Reservatórios por endereço'!$E$3:$E$164,"Sul")</f>
        <v>0</v>
      </c>
      <c r="AD13" s="29">
        <f t="shared" si="2"/>
        <v>0</v>
      </c>
      <c r="AE13" s="28">
        <f>SUMIFS('Reservatórios por endereço'!AI$3:AI$164,'Reservatórios por endereço'!$A$3:$A$164,$B13,'Reservatórios por endereço'!$E$3:$E$164,"Sul")</f>
        <v>0</v>
      </c>
      <c r="AF13" s="29">
        <f t="shared" si="2"/>
        <v>0</v>
      </c>
      <c r="AG13" s="28">
        <f>SUMIFS('Reservatórios por endereço'!AK$3:AK$164,'Reservatórios por endereço'!$A$3:$A$164,$B13,'Reservatórios por endereço'!$E$3:$E$164,"Sul")</f>
        <v>0</v>
      </c>
      <c r="AH13" s="29">
        <f t="shared" si="2"/>
        <v>0</v>
      </c>
      <c r="AI13" s="28">
        <f>SUMIFS('Reservatórios por endereço'!AM$3:AM$164,'Reservatórios por endereço'!$A$3:$A$164,$B13,'Reservatórios por endereço'!$E$3:$E$164,"Sul")</f>
        <v>0</v>
      </c>
      <c r="AJ13" s="29">
        <f t="shared" si="2"/>
        <v>0</v>
      </c>
      <c r="AK13" s="28">
        <f>SUMIFS('Reservatórios por endereço'!AO$3:AO$164,'Reservatórios por endereço'!$A$3:$A$164,$B13,'Reservatórios por endereço'!$E$3:$E$164,"Sul")</f>
        <v>0</v>
      </c>
      <c r="AL13" s="29">
        <f t="shared" si="3"/>
        <v>0</v>
      </c>
      <c r="AM13" s="28">
        <f t="shared" si="4"/>
        <v>0</v>
      </c>
      <c r="AN13" s="28">
        <f t="shared" si="4"/>
        <v>0</v>
      </c>
    </row>
    <row r="14" spans="1:40">
      <c r="A14" s="34">
        <f t="shared" si="5"/>
        <v>10</v>
      </c>
      <c r="B14" s="27" t="s">
        <v>1373</v>
      </c>
      <c r="C14" s="28">
        <f>SUMIFS('Reservatórios por endereço'!G$3:G$164,'Reservatórios por endereço'!$A$3:$A$164,$B14,'Reservatórios por endereço'!$E$3:$E$164,"Sul")</f>
        <v>0</v>
      </c>
      <c r="D14" s="29">
        <f t="shared" si="2"/>
        <v>0</v>
      </c>
      <c r="E14" s="28">
        <f>SUMIFS('Reservatórios por endereço'!I$3:I$164,'Reservatórios por endereço'!$A$3:$A$164,$B14,'Reservatórios por endereço'!$E$3:$E$164,"Sul")</f>
        <v>0</v>
      </c>
      <c r="F14" s="29">
        <f t="shared" si="2"/>
        <v>0</v>
      </c>
      <c r="G14" s="28">
        <f>SUMIFS('Reservatórios por endereço'!K$3:K$164,'Reservatórios por endereço'!$A$3:$A$164,$B14,'Reservatórios por endereço'!$E$3:$E$164,"Sul")</f>
        <v>0</v>
      </c>
      <c r="H14" s="29">
        <f t="shared" si="2"/>
        <v>0</v>
      </c>
      <c r="I14" s="28">
        <f>SUMIFS('Reservatórios por endereço'!M$3:M$164,'Reservatórios por endereço'!$A$3:$A$164,$B14,'Reservatórios por endereço'!$E$3:$E$164,"Sul")</f>
        <v>0</v>
      </c>
      <c r="J14" s="29">
        <f t="shared" si="2"/>
        <v>0</v>
      </c>
      <c r="K14" s="28">
        <f>SUMIFS('Reservatórios por endereço'!O$3:O$164,'Reservatórios por endereço'!$A$3:$A$164,$B14,'Reservatórios por endereço'!$E$3:$E$164,"Sul")</f>
        <v>0</v>
      </c>
      <c r="L14" s="29">
        <f t="shared" si="2"/>
        <v>0</v>
      </c>
      <c r="M14" s="28">
        <f>SUMIFS('Reservatórios por endereço'!Q$3:Q$164,'Reservatórios por endereço'!$A$3:$A$164,$B14,'Reservatórios por endereço'!$E$3:$E$164,"Sul")</f>
        <v>0</v>
      </c>
      <c r="N14" s="29">
        <f t="shared" si="2"/>
        <v>0</v>
      </c>
      <c r="O14" s="28">
        <f>SUMIFS('Reservatórios por endereço'!S$3:S$164,'Reservatórios por endereço'!$A$3:$A$164,$B14,'Reservatórios por endereço'!$E$3:$E$164,"Sul")</f>
        <v>0</v>
      </c>
      <c r="P14" s="29">
        <f t="shared" si="2"/>
        <v>0</v>
      </c>
      <c r="Q14" s="28">
        <f>SUMIFS('Reservatórios por endereço'!U$3:U$164,'Reservatórios por endereço'!$A$3:$A$164,$B14,'Reservatórios por endereço'!$E$3:$E$164,"Sul")</f>
        <v>0</v>
      </c>
      <c r="R14" s="29">
        <f t="shared" si="2"/>
        <v>0</v>
      </c>
      <c r="S14" s="28">
        <f>SUMIFS('Reservatórios por endereço'!W$3:W$164,'Reservatórios por endereço'!$A$3:$A$164,$B14,'Reservatórios por endereço'!$E$3:$E$164,"Sul")</f>
        <v>0</v>
      </c>
      <c r="T14" s="29">
        <f t="shared" si="2"/>
        <v>0</v>
      </c>
      <c r="U14" s="28">
        <f>SUMIFS('Reservatórios por endereço'!Y$3:Y$164,'Reservatórios por endereço'!$A$3:$A$164,$B14,'Reservatórios por endereço'!$E$3:$E$164,"Sul")</f>
        <v>0</v>
      </c>
      <c r="V14" s="29">
        <f t="shared" si="2"/>
        <v>0</v>
      </c>
      <c r="W14" s="28">
        <f>SUMIFS('Reservatórios por endereço'!AA$3:AA$164,'Reservatórios por endereço'!$A$3:$A$164,$B14,'Reservatórios por endereço'!$E$3:$E$164,"Sul")</f>
        <v>0</v>
      </c>
      <c r="X14" s="29">
        <f t="shared" si="2"/>
        <v>0</v>
      </c>
      <c r="Y14" s="28">
        <f>SUMIFS('Reservatórios por endereço'!AC$3:AC$164,'Reservatórios por endereço'!$A$3:$A$164,$B14,'Reservatórios por endereço'!$E$3:$E$164,"Sul")</f>
        <v>0</v>
      </c>
      <c r="Z14" s="29">
        <f t="shared" si="2"/>
        <v>0</v>
      </c>
      <c r="AA14" s="28">
        <f>SUMIFS('Reservatórios por endereço'!AE$3:AE$164,'Reservatórios por endereço'!$A$3:$A$164,$B14,'Reservatórios por endereço'!$E$3:$E$164,"Sul")</f>
        <v>0</v>
      </c>
      <c r="AB14" s="29">
        <f t="shared" si="2"/>
        <v>0</v>
      </c>
      <c r="AC14" s="28">
        <f>SUMIFS('Reservatórios por endereço'!AG$3:AG$164,'Reservatórios por endereço'!$A$3:$A$164,$B14,'Reservatórios por endereço'!$E$3:$E$164,"Sul")</f>
        <v>0</v>
      </c>
      <c r="AD14" s="29">
        <f t="shared" si="2"/>
        <v>0</v>
      </c>
      <c r="AE14" s="28">
        <f>SUMIFS('Reservatórios por endereço'!AI$3:AI$164,'Reservatórios por endereço'!$A$3:$A$164,$B14,'Reservatórios por endereço'!$E$3:$E$164,"Sul")</f>
        <v>0</v>
      </c>
      <c r="AF14" s="29">
        <f t="shared" si="2"/>
        <v>0</v>
      </c>
      <c r="AG14" s="28">
        <f>SUMIFS('Reservatórios por endereço'!AK$3:AK$164,'Reservatórios por endereço'!$A$3:$A$164,$B14,'Reservatórios por endereço'!$E$3:$E$164,"Sul")</f>
        <v>0</v>
      </c>
      <c r="AH14" s="29">
        <f t="shared" si="2"/>
        <v>0</v>
      </c>
      <c r="AI14" s="28">
        <f>SUMIFS('Reservatórios por endereço'!AM$3:AM$164,'Reservatórios por endereço'!$A$3:$A$164,$B14,'Reservatórios por endereço'!$E$3:$E$164,"Sul")</f>
        <v>0</v>
      </c>
      <c r="AJ14" s="29">
        <f t="shared" si="2"/>
        <v>0</v>
      </c>
      <c r="AK14" s="28">
        <f>SUMIFS('Reservatórios por endereço'!AO$3:AO$164,'Reservatórios por endereço'!$A$3:$A$164,$B14,'Reservatórios por endereço'!$E$3:$E$164,"Sul")</f>
        <v>0</v>
      </c>
      <c r="AL14" s="29">
        <f t="shared" si="3"/>
        <v>0</v>
      </c>
      <c r="AM14" s="28">
        <f t="shared" si="4"/>
        <v>0</v>
      </c>
      <c r="AN14" s="28">
        <f t="shared" si="4"/>
        <v>0</v>
      </c>
    </row>
    <row r="15" spans="1:40">
      <c r="A15" s="34">
        <f t="shared" si="5"/>
        <v>11</v>
      </c>
      <c r="B15" s="27" t="s">
        <v>1374</v>
      </c>
      <c r="C15" s="28">
        <f>SUMIFS('Reservatórios por endereço'!G$3:G$164,'Reservatórios por endereço'!$A$3:$A$164,$B15,'Reservatórios por endereço'!$E$3:$E$164,"Sul")</f>
        <v>0</v>
      </c>
      <c r="D15" s="29">
        <f t="shared" si="2"/>
        <v>0</v>
      </c>
      <c r="E15" s="28">
        <f>SUMIFS('Reservatórios por endereço'!I$3:I$164,'Reservatórios por endereço'!$A$3:$A$164,$B15,'Reservatórios por endereço'!$E$3:$E$164,"Sul")</f>
        <v>0</v>
      </c>
      <c r="F15" s="29">
        <f t="shared" si="2"/>
        <v>0</v>
      </c>
      <c r="G15" s="28">
        <f>SUMIFS('Reservatórios por endereço'!K$3:K$164,'Reservatórios por endereço'!$A$3:$A$164,$B15,'Reservatórios por endereço'!$E$3:$E$164,"Sul")</f>
        <v>0</v>
      </c>
      <c r="H15" s="29">
        <f t="shared" si="2"/>
        <v>0</v>
      </c>
      <c r="I15" s="28">
        <f>SUMIFS('Reservatórios por endereço'!M$3:M$164,'Reservatórios por endereço'!$A$3:$A$164,$B15,'Reservatórios por endereço'!$E$3:$E$164,"Sul")</f>
        <v>0</v>
      </c>
      <c r="J15" s="29">
        <f t="shared" si="2"/>
        <v>0</v>
      </c>
      <c r="K15" s="28">
        <f>SUMIFS('Reservatórios por endereço'!O$3:O$164,'Reservatórios por endereço'!$A$3:$A$164,$B15,'Reservatórios por endereço'!$E$3:$E$164,"Sul")</f>
        <v>0</v>
      </c>
      <c r="L15" s="29">
        <f t="shared" si="2"/>
        <v>0</v>
      </c>
      <c r="M15" s="28">
        <f>SUMIFS('Reservatórios por endereço'!Q$3:Q$164,'Reservatórios por endereço'!$A$3:$A$164,$B15,'Reservatórios por endereço'!$E$3:$E$164,"Sul")</f>
        <v>0</v>
      </c>
      <c r="N15" s="29">
        <f t="shared" si="2"/>
        <v>0</v>
      </c>
      <c r="O15" s="28">
        <f>SUMIFS('Reservatórios por endereço'!S$3:S$164,'Reservatórios por endereço'!$A$3:$A$164,$B15,'Reservatórios por endereço'!$E$3:$E$164,"Sul")</f>
        <v>0</v>
      </c>
      <c r="P15" s="29">
        <f t="shared" si="2"/>
        <v>0</v>
      </c>
      <c r="Q15" s="28">
        <f>SUMIFS('Reservatórios por endereço'!U$3:U$164,'Reservatórios por endereço'!$A$3:$A$164,$B15,'Reservatórios por endereço'!$E$3:$E$164,"Sul")</f>
        <v>0</v>
      </c>
      <c r="R15" s="29">
        <f t="shared" si="2"/>
        <v>0</v>
      </c>
      <c r="S15" s="28">
        <f>SUMIFS('Reservatórios por endereço'!W$3:W$164,'Reservatórios por endereço'!$A$3:$A$164,$B15,'Reservatórios por endereço'!$E$3:$E$164,"Sul")</f>
        <v>0</v>
      </c>
      <c r="T15" s="29">
        <f t="shared" si="2"/>
        <v>0</v>
      </c>
      <c r="U15" s="28">
        <f>SUMIFS('Reservatórios por endereço'!Y$3:Y$164,'Reservatórios por endereço'!$A$3:$A$164,$B15,'Reservatórios por endereço'!$E$3:$E$164,"Sul")</f>
        <v>0</v>
      </c>
      <c r="V15" s="29">
        <f t="shared" si="2"/>
        <v>0</v>
      </c>
      <c r="W15" s="28">
        <f>SUMIFS('Reservatórios por endereço'!AA$3:AA$164,'Reservatórios por endereço'!$A$3:$A$164,$B15,'Reservatórios por endereço'!$E$3:$E$164,"Sul")</f>
        <v>0</v>
      </c>
      <c r="X15" s="29">
        <f t="shared" si="2"/>
        <v>0</v>
      </c>
      <c r="Y15" s="28">
        <f>SUMIFS('Reservatórios por endereço'!AC$3:AC$164,'Reservatórios por endereço'!$A$3:$A$164,$B15,'Reservatórios por endereço'!$E$3:$E$164,"Sul")</f>
        <v>0</v>
      </c>
      <c r="Z15" s="29">
        <f t="shared" si="2"/>
        <v>0</v>
      </c>
      <c r="AA15" s="28">
        <f>SUMIFS('Reservatórios por endereço'!AE$3:AE$164,'Reservatórios por endereço'!$A$3:$A$164,$B15,'Reservatórios por endereço'!$E$3:$E$164,"Sul")</f>
        <v>0</v>
      </c>
      <c r="AB15" s="29">
        <f t="shared" si="2"/>
        <v>0</v>
      </c>
      <c r="AC15" s="28">
        <f>SUMIFS('Reservatórios por endereço'!AG$3:AG$164,'Reservatórios por endereço'!$A$3:$A$164,$B15,'Reservatórios por endereço'!$E$3:$E$164,"Sul")</f>
        <v>0</v>
      </c>
      <c r="AD15" s="29">
        <f t="shared" si="2"/>
        <v>0</v>
      </c>
      <c r="AE15" s="28">
        <f>SUMIFS('Reservatórios por endereço'!AI$3:AI$164,'Reservatórios por endereço'!$A$3:$A$164,$B15,'Reservatórios por endereço'!$E$3:$E$164,"Sul")</f>
        <v>0</v>
      </c>
      <c r="AF15" s="29">
        <f t="shared" si="2"/>
        <v>0</v>
      </c>
      <c r="AG15" s="28">
        <f>SUMIFS('Reservatórios por endereço'!AK$3:AK$164,'Reservatórios por endereço'!$A$3:$A$164,$B15,'Reservatórios por endereço'!$E$3:$E$164,"Sul")</f>
        <v>0</v>
      </c>
      <c r="AH15" s="29">
        <f t="shared" si="2"/>
        <v>0</v>
      </c>
      <c r="AI15" s="28">
        <f>SUMIFS('Reservatórios por endereço'!AM$3:AM$164,'Reservatórios por endereço'!$A$3:$A$164,$B15,'Reservatórios por endereço'!$E$3:$E$164,"Sul")</f>
        <v>0</v>
      </c>
      <c r="AJ15" s="29">
        <f t="shared" si="2"/>
        <v>0</v>
      </c>
      <c r="AK15" s="28">
        <f>SUMIFS('Reservatórios por endereço'!AO$3:AO$164,'Reservatórios por endereço'!$A$3:$A$164,$B15,'Reservatórios por endereço'!$E$3:$E$164,"Sul")</f>
        <v>0</v>
      </c>
      <c r="AL15" s="29">
        <f t="shared" si="3"/>
        <v>0</v>
      </c>
      <c r="AM15" s="28">
        <f t="shared" si="4"/>
        <v>0</v>
      </c>
      <c r="AN15" s="28">
        <f t="shared" si="4"/>
        <v>0</v>
      </c>
    </row>
    <row r="16" spans="1:40">
      <c r="A16" s="34">
        <f t="shared" si="5"/>
        <v>12</v>
      </c>
      <c r="B16" s="27" t="s">
        <v>1383</v>
      </c>
      <c r="C16" s="28">
        <f>SUMIFS('Reservatórios por endereço'!G$3:G$164,'Reservatórios por endereço'!$A$3:$A$164,$B16,'Reservatórios por endereço'!$E$3:$E$164,"Sul")</f>
        <v>0</v>
      </c>
      <c r="D16" s="29">
        <f t="shared" si="2"/>
        <v>0</v>
      </c>
      <c r="E16" s="28">
        <f>SUMIFS('Reservatórios por endereço'!I$3:I$164,'Reservatórios por endereço'!$A$3:$A$164,$B16,'Reservatórios por endereço'!$E$3:$E$164,"Sul")</f>
        <v>0</v>
      </c>
      <c r="F16" s="29">
        <f t="shared" si="2"/>
        <v>0</v>
      </c>
      <c r="G16" s="28">
        <f>SUMIFS('Reservatórios por endereço'!K$3:K$164,'Reservatórios por endereço'!$A$3:$A$164,$B16,'Reservatórios por endereço'!$E$3:$E$164,"Sul")</f>
        <v>0</v>
      </c>
      <c r="H16" s="29">
        <f t="shared" si="2"/>
        <v>0</v>
      </c>
      <c r="I16" s="28">
        <f>SUMIFS('Reservatórios por endereço'!M$3:M$164,'Reservatórios por endereço'!$A$3:$A$164,$B16,'Reservatórios por endereço'!$E$3:$E$164,"Sul")</f>
        <v>0</v>
      </c>
      <c r="J16" s="29">
        <f t="shared" si="2"/>
        <v>0</v>
      </c>
      <c r="K16" s="28">
        <f>SUMIFS('Reservatórios por endereço'!O$3:O$164,'Reservatórios por endereço'!$A$3:$A$164,$B16,'Reservatórios por endereço'!$E$3:$E$164,"Sul")</f>
        <v>0</v>
      </c>
      <c r="L16" s="29">
        <f t="shared" si="2"/>
        <v>0</v>
      </c>
      <c r="M16" s="28">
        <f>SUMIFS('Reservatórios por endereço'!Q$3:Q$164,'Reservatórios por endereço'!$A$3:$A$164,$B16,'Reservatórios por endereço'!$E$3:$E$164,"Sul")</f>
        <v>0</v>
      </c>
      <c r="N16" s="29">
        <f t="shared" si="2"/>
        <v>0</v>
      </c>
      <c r="O16" s="28">
        <f>SUMIFS('Reservatórios por endereço'!S$3:S$164,'Reservatórios por endereço'!$A$3:$A$164,$B16,'Reservatórios por endereço'!$E$3:$E$164,"Sul")</f>
        <v>0</v>
      </c>
      <c r="P16" s="29">
        <f t="shared" si="2"/>
        <v>0</v>
      </c>
      <c r="Q16" s="28">
        <f>SUMIFS('Reservatórios por endereço'!U$3:U$164,'Reservatórios por endereço'!$A$3:$A$164,$B16,'Reservatórios por endereço'!$E$3:$E$164,"Sul")</f>
        <v>0</v>
      </c>
      <c r="R16" s="29">
        <f t="shared" si="2"/>
        <v>0</v>
      </c>
      <c r="S16" s="28">
        <f>SUMIFS('Reservatórios por endereço'!W$3:W$164,'Reservatórios por endereço'!$A$3:$A$164,$B16,'Reservatórios por endereço'!$E$3:$E$164,"Sul")</f>
        <v>0</v>
      </c>
      <c r="T16" s="29">
        <f t="shared" si="2"/>
        <v>0</v>
      </c>
      <c r="U16" s="28">
        <f>SUMIFS('Reservatórios por endereço'!Y$3:Y$164,'Reservatórios por endereço'!$A$3:$A$164,$B16,'Reservatórios por endereço'!$E$3:$E$164,"Sul")</f>
        <v>0</v>
      </c>
      <c r="V16" s="29">
        <f t="shared" si="2"/>
        <v>0</v>
      </c>
      <c r="W16" s="28">
        <f>SUMIFS('Reservatórios por endereço'!AA$3:AA$164,'Reservatórios por endereço'!$A$3:$A$164,$B16,'Reservatórios por endereço'!$E$3:$E$164,"Sul")</f>
        <v>0</v>
      </c>
      <c r="X16" s="29">
        <f t="shared" si="2"/>
        <v>0</v>
      </c>
      <c r="Y16" s="28">
        <f>SUMIFS('Reservatórios por endereço'!AC$3:AC$164,'Reservatórios por endereço'!$A$3:$A$164,$B16,'Reservatórios por endereço'!$E$3:$E$164,"Sul")</f>
        <v>0</v>
      </c>
      <c r="Z16" s="29">
        <f t="shared" si="2"/>
        <v>0</v>
      </c>
      <c r="AA16" s="28">
        <f>SUMIFS('Reservatórios por endereço'!AE$3:AE$164,'Reservatórios por endereço'!$A$3:$A$164,$B16,'Reservatórios por endereço'!$E$3:$E$164,"Sul")</f>
        <v>0</v>
      </c>
      <c r="AB16" s="29">
        <f t="shared" si="2"/>
        <v>0</v>
      </c>
      <c r="AC16" s="28">
        <f>SUMIFS('Reservatórios por endereço'!AG$3:AG$164,'Reservatórios por endereço'!$A$3:$A$164,$B16,'Reservatórios por endereço'!$E$3:$E$164,"Sul")</f>
        <v>0</v>
      </c>
      <c r="AD16" s="29">
        <f t="shared" si="2"/>
        <v>0</v>
      </c>
      <c r="AE16" s="28">
        <f>SUMIFS('Reservatórios por endereço'!AI$3:AI$164,'Reservatórios por endereço'!$A$3:$A$164,$B16,'Reservatórios por endereço'!$E$3:$E$164,"Sul")</f>
        <v>0</v>
      </c>
      <c r="AF16" s="29">
        <f t="shared" si="2"/>
        <v>0</v>
      </c>
      <c r="AG16" s="28">
        <f>SUMIFS('Reservatórios por endereço'!AK$3:AK$164,'Reservatórios por endereço'!$A$3:$A$164,$B16,'Reservatórios por endereço'!$E$3:$E$164,"Sul")</f>
        <v>0</v>
      </c>
      <c r="AH16" s="29">
        <f t="shared" si="2"/>
        <v>0</v>
      </c>
      <c r="AI16" s="28">
        <f>SUMIFS('Reservatórios por endereço'!AM$3:AM$164,'Reservatórios por endereço'!$A$3:$A$164,$B16,'Reservatórios por endereço'!$E$3:$E$164,"Sul")</f>
        <v>0</v>
      </c>
      <c r="AJ16" s="29">
        <f t="shared" si="2"/>
        <v>0</v>
      </c>
      <c r="AK16" s="28">
        <f>SUMIFS('Reservatórios por endereço'!AO$3:AO$164,'Reservatórios por endereço'!$A$3:$A$164,$B16,'Reservatórios por endereço'!$E$3:$E$164,"Sul")</f>
        <v>0</v>
      </c>
      <c r="AL16" s="29">
        <f t="shared" si="3"/>
        <v>0</v>
      </c>
      <c r="AM16" s="28">
        <f t="shared" si="4"/>
        <v>0</v>
      </c>
      <c r="AN16" s="28">
        <f t="shared" si="4"/>
        <v>0</v>
      </c>
    </row>
    <row r="17" spans="1:40">
      <c r="A17" s="34">
        <f t="shared" si="5"/>
        <v>13</v>
      </c>
      <c r="B17" s="27" t="s">
        <v>1389</v>
      </c>
      <c r="C17" s="28">
        <f>SUMIFS('Reservatórios por endereço'!G$3:G$164,'Reservatórios por endereço'!$A$3:$A$164,$B17,'Reservatórios por endereço'!$E$3:$E$164,"Sul")</f>
        <v>0</v>
      </c>
      <c r="D17" s="29">
        <f t="shared" si="2"/>
        <v>0</v>
      </c>
      <c r="E17" s="28">
        <f>SUMIFS('Reservatórios por endereço'!I$3:I$164,'Reservatórios por endereço'!$A$3:$A$164,$B17,'Reservatórios por endereço'!$E$3:$E$164,"Sul")</f>
        <v>0</v>
      </c>
      <c r="F17" s="29">
        <f t="shared" si="2"/>
        <v>0</v>
      </c>
      <c r="G17" s="28">
        <f>SUMIFS('Reservatórios por endereço'!K$3:K$164,'Reservatórios por endereço'!$A$3:$A$164,$B17,'Reservatórios por endereço'!$E$3:$E$164,"Sul")</f>
        <v>0</v>
      </c>
      <c r="H17" s="29">
        <f t="shared" si="2"/>
        <v>0</v>
      </c>
      <c r="I17" s="28">
        <f>SUMIFS('Reservatórios por endereço'!M$3:M$164,'Reservatórios por endereço'!$A$3:$A$164,$B17,'Reservatórios por endereço'!$E$3:$E$164,"Sul")</f>
        <v>0</v>
      </c>
      <c r="J17" s="29">
        <f t="shared" si="2"/>
        <v>0</v>
      </c>
      <c r="K17" s="28">
        <f>SUMIFS('Reservatórios por endereço'!O$3:O$164,'Reservatórios por endereço'!$A$3:$A$164,$B17,'Reservatórios por endereço'!$E$3:$E$164,"Sul")</f>
        <v>0</v>
      </c>
      <c r="L17" s="29">
        <f t="shared" si="2"/>
        <v>0</v>
      </c>
      <c r="M17" s="28">
        <f>SUMIFS('Reservatórios por endereço'!Q$3:Q$164,'Reservatórios por endereço'!$A$3:$A$164,$B17,'Reservatórios por endereço'!$E$3:$E$164,"Sul")</f>
        <v>0</v>
      </c>
      <c r="N17" s="29">
        <f t="shared" si="2"/>
        <v>0</v>
      </c>
      <c r="O17" s="28">
        <f>SUMIFS('Reservatórios por endereço'!S$3:S$164,'Reservatórios por endereço'!$A$3:$A$164,$B17,'Reservatórios por endereço'!$E$3:$E$164,"Sul")</f>
        <v>0</v>
      </c>
      <c r="P17" s="29">
        <f t="shared" si="2"/>
        <v>0</v>
      </c>
      <c r="Q17" s="28">
        <f>SUMIFS('Reservatórios por endereço'!U$3:U$164,'Reservatórios por endereço'!$A$3:$A$164,$B17,'Reservatórios por endereço'!$E$3:$E$164,"Sul")</f>
        <v>0</v>
      </c>
      <c r="R17" s="29">
        <f t="shared" si="2"/>
        <v>0</v>
      </c>
      <c r="S17" s="28">
        <f>SUMIFS('Reservatórios por endereço'!W$3:W$164,'Reservatórios por endereço'!$A$3:$A$164,$B17,'Reservatórios por endereço'!$E$3:$E$164,"Sul")</f>
        <v>0</v>
      </c>
      <c r="T17" s="29">
        <f t="shared" si="2"/>
        <v>0</v>
      </c>
      <c r="U17" s="28">
        <f>SUMIFS('Reservatórios por endereço'!Y$3:Y$164,'Reservatórios por endereço'!$A$3:$A$164,$B17,'Reservatórios por endereço'!$E$3:$E$164,"Sul")</f>
        <v>0</v>
      </c>
      <c r="V17" s="29">
        <f t="shared" si="2"/>
        <v>0</v>
      </c>
      <c r="W17" s="28">
        <f>SUMIFS('Reservatórios por endereço'!AA$3:AA$164,'Reservatórios por endereço'!$A$3:$A$164,$B17,'Reservatórios por endereço'!$E$3:$E$164,"Sul")</f>
        <v>0</v>
      </c>
      <c r="X17" s="29">
        <f t="shared" si="2"/>
        <v>0</v>
      </c>
      <c r="Y17" s="28">
        <f>SUMIFS('Reservatórios por endereço'!AC$3:AC$164,'Reservatórios por endereço'!$A$3:$A$164,$B17,'Reservatórios por endereço'!$E$3:$E$164,"Sul")</f>
        <v>0</v>
      </c>
      <c r="Z17" s="29">
        <f t="shared" si="2"/>
        <v>0</v>
      </c>
      <c r="AA17" s="28">
        <f>SUMIFS('Reservatórios por endereço'!AE$3:AE$164,'Reservatórios por endereço'!$A$3:$A$164,$B17,'Reservatórios por endereço'!$E$3:$E$164,"Sul")</f>
        <v>0</v>
      </c>
      <c r="AB17" s="29">
        <f t="shared" si="2"/>
        <v>0</v>
      </c>
      <c r="AC17" s="28">
        <f>SUMIFS('Reservatórios por endereço'!AG$3:AG$164,'Reservatórios por endereço'!$A$3:$A$164,$B17,'Reservatórios por endereço'!$E$3:$E$164,"Sul")</f>
        <v>0</v>
      </c>
      <c r="AD17" s="29">
        <f t="shared" si="2"/>
        <v>0</v>
      </c>
      <c r="AE17" s="28">
        <f>SUMIFS('Reservatórios por endereço'!AI$3:AI$164,'Reservatórios por endereço'!$A$3:$A$164,$B17,'Reservatórios por endereço'!$E$3:$E$164,"Sul")</f>
        <v>0</v>
      </c>
      <c r="AF17" s="29">
        <f t="shared" si="2"/>
        <v>0</v>
      </c>
      <c r="AG17" s="28">
        <f>SUMIFS('Reservatórios por endereço'!AK$3:AK$164,'Reservatórios por endereço'!$A$3:$A$164,$B17,'Reservatórios por endereço'!$E$3:$E$164,"Sul")</f>
        <v>0</v>
      </c>
      <c r="AH17" s="29">
        <f t="shared" si="2"/>
        <v>0</v>
      </c>
      <c r="AI17" s="28">
        <f>SUMIFS('Reservatórios por endereço'!AM$3:AM$164,'Reservatórios por endereço'!$A$3:$A$164,$B17,'Reservatórios por endereço'!$E$3:$E$164,"Sul")</f>
        <v>0</v>
      </c>
      <c r="AJ17" s="29">
        <f t="shared" si="2"/>
        <v>0</v>
      </c>
      <c r="AK17" s="28">
        <f>SUMIFS('Reservatórios por endereço'!AO$3:AO$164,'Reservatórios por endereço'!$A$3:$A$164,$B17,'Reservatórios por endereço'!$E$3:$E$164,"Sul")</f>
        <v>0</v>
      </c>
      <c r="AL17" s="29">
        <f t="shared" si="3"/>
        <v>0</v>
      </c>
      <c r="AM17" s="28">
        <f t="shared" si="4"/>
        <v>0</v>
      </c>
      <c r="AN17" s="28">
        <f t="shared" si="4"/>
        <v>0</v>
      </c>
    </row>
    <row r="18" spans="1:40">
      <c r="A18" s="34">
        <f t="shared" si="5"/>
        <v>14</v>
      </c>
      <c r="B18" s="27" t="s">
        <v>1393</v>
      </c>
      <c r="C18" s="28">
        <f>SUMIFS('Reservatórios por endereço'!G$3:G$164,'Reservatórios por endereço'!$A$3:$A$164,$B18,'Reservatórios por endereço'!$E$3:$E$164,"Sul")</f>
        <v>0</v>
      </c>
      <c r="D18" s="29">
        <f t="shared" si="2"/>
        <v>0</v>
      </c>
      <c r="E18" s="28">
        <f>SUMIFS('Reservatórios por endereço'!I$3:I$164,'Reservatórios por endereço'!$A$3:$A$164,$B18,'Reservatórios por endereço'!$E$3:$E$164,"Sul")</f>
        <v>0</v>
      </c>
      <c r="F18" s="29">
        <f t="shared" si="2"/>
        <v>0</v>
      </c>
      <c r="G18" s="28">
        <f>SUMIFS('Reservatórios por endereço'!K$3:K$164,'Reservatórios por endereço'!$A$3:$A$164,$B18,'Reservatórios por endereço'!$E$3:$E$164,"Sul")</f>
        <v>0</v>
      </c>
      <c r="H18" s="29">
        <f t="shared" si="2"/>
        <v>0</v>
      </c>
      <c r="I18" s="28">
        <f>SUMIFS('Reservatórios por endereço'!M$3:M$164,'Reservatórios por endereço'!$A$3:$A$164,$B18,'Reservatórios por endereço'!$E$3:$E$164,"Sul")</f>
        <v>0</v>
      </c>
      <c r="J18" s="29">
        <f t="shared" si="2"/>
        <v>0</v>
      </c>
      <c r="K18" s="28">
        <f>SUMIFS('Reservatórios por endereço'!O$3:O$164,'Reservatórios por endereço'!$A$3:$A$164,$B18,'Reservatórios por endereço'!$E$3:$E$164,"Sul")</f>
        <v>0</v>
      </c>
      <c r="L18" s="29">
        <f t="shared" si="2"/>
        <v>0</v>
      </c>
      <c r="M18" s="28">
        <f>SUMIFS('Reservatórios por endereço'!Q$3:Q$164,'Reservatórios por endereço'!$A$3:$A$164,$B18,'Reservatórios por endereço'!$E$3:$E$164,"Sul")</f>
        <v>0</v>
      </c>
      <c r="N18" s="29">
        <f t="shared" si="2"/>
        <v>0</v>
      </c>
      <c r="O18" s="28">
        <f>SUMIFS('Reservatórios por endereço'!S$3:S$164,'Reservatórios por endereço'!$A$3:$A$164,$B18,'Reservatórios por endereço'!$E$3:$E$164,"Sul")</f>
        <v>0</v>
      </c>
      <c r="P18" s="29">
        <f t="shared" si="2"/>
        <v>0</v>
      </c>
      <c r="Q18" s="28">
        <f>SUMIFS('Reservatórios por endereço'!U$3:U$164,'Reservatórios por endereço'!$A$3:$A$164,$B18,'Reservatórios por endereço'!$E$3:$E$164,"Sul")</f>
        <v>0</v>
      </c>
      <c r="R18" s="29">
        <f t="shared" si="2"/>
        <v>0</v>
      </c>
      <c r="S18" s="28">
        <f>SUMIFS('Reservatórios por endereço'!W$3:W$164,'Reservatórios por endereço'!$A$3:$A$164,$B18,'Reservatórios por endereço'!$E$3:$E$164,"Sul")</f>
        <v>0</v>
      </c>
      <c r="T18" s="29">
        <f t="shared" si="2"/>
        <v>0</v>
      </c>
      <c r="U18" s="28">
        <f>SUMIFS('Reservatórios por endereço'!Y$3:Y$164,'Reservatórios por endereço'!$A$3:$A$164,$B18,'Reservatórios por endereço'!$E$3:$E$164,"Sul")</f>
        <v>0</v>
      </c>
      <c r="V18" s="29">
        <f t="shared" si="2"/>
        <v>0</v>
      </c>
      <c r="W18" s="28">
        <f>SUMIFS('Reservatórios por endereço'!AA$3:AA$164,'Reservatórios por endereço'!$A$3:$A$164,$B18,'Reservatórios por endereço'!$E$3:$E$164,"Sul")</f>
        <v>0</v>
      </c>
      <c r="X18" s="29">
        <f t="shared" si="2"/>
        <v>0</v>
      </c>
      <c r="Y18" s="28">
        <f>SUMIFS('Reservatórios por endereço'!AC$3:AC$164,'Reservatórios por endereço'!$A$3:$A$164,$B18,'Reservatórios por endereço'!$E$3:$E$164,"Sul")</f>
        <v>0</v>
      </c>
      <c r="Z18" s="29">
        <f t="shared" si="2"/>
        <v>0</v>
      </c>
      <c r="AA18" s="28">
        <f>SUMIFS('Reservatórios por endereço'!AE$3:AE$164,'Reservatórios por endereço'!$A$3:$A$164,$B18,'Reservatórios por endereço'!$E$3:$E$164,"Sul")</f>
        <v>0</v>
      </c>
      <c r="AB18" s="29">
        <f t="shared" si="2"/>
        <v>0</v>
      </c>
      <c r="AC18" s="28">
        <f>SUMIFS('Reservatórios por endereço'!AG$3:AG$164,'Reservatórios por endereço'!$A$3:$A$164,$B18,'Reservatórios por endereço'!$E$3:$E$164,"Sul")</f>
        <v>0</v>
      </c>
      <c r="AD18" s="29">
        <f t="shared" si="2"/>
        <v>0</v>
      </c>
      <c r="AE18" s="28">
        <f>SUMIFS('Reservatórios por endereço'!AI$3:AI$164,'Reservatórios por endereço'!$A$3:$A$164,$B18,'Reservatórios por endereço'!$E$3:$E$164,"Sul")</f>
        <v>0</v>
      </c>
      <c r="AF18" s="29">
        <f t="shared" si="2"/>
        <v>0</v>
      </c>
      <c r="AG18" s="28">
        <f>SUMIFS('Reservatórios por endereço'!AK$3:AK$164,'Reservatórios por endereço'!$A$3:$A$164,$B18,'Reservatórios por endereço'!$E$3:$E$164,"Sul")</f>
        <v>0</v>
      </c>
      <c r="AH18" s="29">
        <f t="shared" si="2"/>
        <v>0</v>
      </c>
      <c r="AI18" s="28">
        <f>SUMIFS('Reservatórios por endereço'!AM$3:AM$164,'Reservatórios por endereço'!$A$3:$A$164,$B18,'Reservatórios por endereço'!$E$3:$E$164,"Sul")</f>
        <v>0</v>
      </c>
      <c r="AJ18" s="29">
        <f t="shared" si="2"/>
        <v>0</v>
      </c>
      <c r="AK18" s="28">
        <f>SUMIFS('Reservatórios por endereço'!AO$3:AO$164,'Reservatórios por endereço'!$A$3:$A$164,$B18,'Reservatórios por endereço'!$E$3:$E$164,"Sul")</f>
        <v>0</v>
      </c>
      <c r="AL18" s="29">
        <f t="shared" si="3"/>
        <v>0</v>
      </c>
      <c r="AM18" s="28">
        <f t="shared" si="4"/>
        <v>0</v>
      </c>
      <c r="AN18" s="28">
        <f t="shared" si="4"/>
        <v>0</v>
      </c>
    </row>
    <row r="19" spans="1:40">
      <c r="A19" s="34">
        <f t="shared" si="5"/>
        <v>15</v>
      </c>
      <c r="B19" s="27" t="s">
        <v>1398</v>
      </c>
      <c r="C19" s="28">
        <f>SUMIFS('Reservatórios por endereço'!G$3:G$164,'Reservatórios por endereço'!$A$3:$A$164,$B19,'Reservatórios por endereço'!$E$3:$E$164,"Sul")</f>
        <v>0</v>
      </c>
      <c r="D19" s="29">
        <f t="shared" si="2"/>
        <v>0</v>
      </c>
      <c r="E19" s="28">
        <f>SUMIFS('Reservatórios por endereço'!I$3:I$164,'Reservatórios por endereço'!$A$3:$A$164,$B19,'Reservatórios por endereço'!$E$3:$E$164,"Sul")</f>
        <v>0</v>
      </c>
      <c r="F19" s="29">
        <f t="shared" si="2"/>
        <v>0</v>
      </c>
      <c r="G19" s="28">
        <f>SUMIFS('Reservatórios por endereço'!K$3:K$164,'Reservatórios por endereço'!$A$3:$A$164,$B19,'Reservatórios por endereço'!$E$3:$E$164,"Sul")</f>
        <v>0</v>
      </c>
      <c r="H19" s="29">
        <f t="shared" si="2"/>
        <v>0</v>
      </c>
      <c r="I19" s="28">
        <f>SUMIFS('Reservatórios por endereço'!M$3:M$164,'Reservatórios por endereço'!$A$3:$A$164,$B19,'Reservatórios por endereço'!$E$3:$E$164,"Sul")</f>
        <v>0</v>
      </c>
      <c r="J19" s="29">
        <f t="shared" si="2"/>
        <v>0</v>
      </c>
      <c r="K19" s="28">
        <f>SUMIFS('Reservatórios por endereço'!O$3:O$164,'Reservatórios por endereço'!$A$3:$A$164,$B19,'Reservatórios por endereço'!$E$3:$E$164,"Sul")</f>
        <v>0</v>
      </c>
      <c r="L19" s="29">
        <f t="shared" si="2"/>
        <v>0</v>
      </c>
      <c r="M19" s="28">
        <f>SUMIFS('Reservatórios por endereço'!Q$3:Q$164,'Reservatórios por endereço'!$A$3:$A$164,$B19,'Reservatórios por endereço'!$E$3:$E$164,"Sul")</f>
        <v>0</v>
      </c>
      <c r="N19" s="29">
        <f t="shared" si="2"/>
        <v>0</v>
      </c>
      <c r="O19" s="28">
        <f>SUMIFS('Reservatórios por endereço'!S$3:S$164,'Reservatórios por endereço'!$A$3:$A$164,$B19,'Reservatórios por endereço'!$E$3:$E$164,"Sul")</f>
        <v>0</v>
      </c>
      <c r="P19" s="29">
        <f t="shared" si="2"/>
        <v>0</v>
      </c>
      <c r="Q19" s="28">
        <f>SUMIFS('Reservatórios por endereço'!U$3:U$164,'Reservatórios por endereço'!$A$3:$A$164,$B19,'Reservatórios por endereço'!$E$3:$E$164,"Sul")</f>
        <v>0</v>
      </c>
      <c r="R19" s="29">
        <f t="shared" si="2"/>
        <v>0</v>
      </c>
      <c r="S19" s="28">
        <f>SUMIFS('Reservatórios por endereço'!W$3:W$164,'Reservatórios por endereço'!$A$3:$A$164,$B19,'Reservatórios por endereço'!$E$3:$E$164,"Sul")</f>
        <v>0</v>
      </c>
      <c r="T19" s="29">
        <f t="shared" si="2"/>
        <v>0</v>
      </c>
      <c r="U19" s="28">
        <f>SUMIFS('Reservatórios por endereço'!Y$3:Y$164,'Reservatórios por endereço'!$A$3:$A$164,$B19,'Reservatórios por endereço'!$E$3:$E$164,"Sul")</f>
        <v>0</v>
      </c>
      <c r="V19" s="29">
        <f t="shared" si="2"/>
        <v>0</v>
      </c>
      <c r="W19" s="28">
        <f>SUMIFS('Reservatórios por endereço'!AA$3:AA$164,'Reservatórios por endereço'!$A$3:$A$164,$B19,'Reservatórios por endereço'!$E$3:$E$164,"Sul")</f>
        <v>0</v>
      </c>
      <c r="X19" s="29">
        <f t="shared" si="2"/>
        <v>0</v>
      </c>
      <c r="Y19" s="28">
        <f>SUMIFS('Reservatórios por endereço'!AC$3:AC$164,'Reservatórios por endereço'!$A$3:$A$164,$B19,'Reservatórios por endereço'!$E$3:$E$164,"Sul")</f>
        <v>0</v>
      </c>
      <c r="Z19" s="29">
        <f t="shared" si="2"/>
        <v>0</v>
      </c>
      <c r="AA19" s="28">
        <f>SUMIFS('Reservatórios por endereço'!AE$3:AE$164,'Reservatórios por endereço'!$A$3:$A$164,$B19,'Reservatórios por endereço'!$E$3:$E$164,"Sul")</f>
        <v>0</v>
      </c>
      <c r="AB19" s="29">
        <f t="shared" si="2"/>
        <v>0</v>
      </c>
      <c r="AC19" s="28">
        <f>SUMIFS('Reservatórios por endereço'!AG$3:AG$164,'Reservatórios por endereço'!$A$3:$A$164,$B19,'Reservatórios por endereço'!$E$3:$E$164,"Sul")</f>
        <v>0</v>
      </c>
      <c r="AD19" s="29">
        <f t="shared" si="2"/>
        <v>0</v>
      </c>
      <c r="AE19" s="28">
        <f>SUMIFS('Reservatórios por endereço'!AI$3:AI$164,'Reservatórios por endereço'!$A$3:$A$164,$B19,'Reservatórios por endereço'!$E$3:$E$164,"Sul")</f>
        <v>0</v>
      </c>
      <c r="AF19" s="29">
        <f t="shared" si="2"/>
        <v>0</v>
      </c>
      <c r="AG19" s="28">
        <f>SUMIFS('Reservatórios por endereço'!AK$3:AK$164,'Reservatórios por endereço'!$A$3:$A$164,$B19,'Reservatórios por endereço'!$E$3:$E$164,"Sul")</f>
        <v>0</v>
      </c>
      <c r="AH19" s="29">
        <f t="shared" si="2"/>
        <v>0</v>
      </c>
      <c r="AI19" s="28">
        <f>SUMIFS('Reservatórios por endereço'!AM$3:AM$164,'Reservatórios por endereço'!$A$3:$A$164,$B19,'Reservatórios por endereço'!$E$3:$E$164,"Sul")</f>
        <v>0</v>
      </c>
      <c r="AJ19" s="29">
        <f t="shared" si="2"/>
        <v>0</v>
      </c>
      <c r="AK19" s="28">
        <f>SUMIFS('Reservatórios por endereço'!AO$3:AO$164,'Reservatórios por endereço'!$A$3:$A$164,$B19,'Reservatórios por endereço'!$E$3:$E$164,"Sul")</f>
        <v>0</v>
      </c>
      <c r="AL19" s="29">
        <f t="shared" si="3"/>
        <v>0</v>
      </c>
      <c r="AM19" s="28">
        <f t="shared" si="4"/>
        <v>0</v>
      </c>
      <c r="AN19" s="28">
        <f t="shared" si="4"/>
        <v>0</v>
      </c>
    </row>
    <row r="20" spans="1:40">
      <c r="A20" s="34">
        <f t="shared" si="5"/>
        <v>16</v>
      </c>
      <c r="B20" s="27" t="s">
        <v>408</v>
      </c>
      <c r="C20" s="28">
        <f>SUMIFS('Reservatórios por endereço'!G$3:G$164,'Reservatórios por endereço'!$A$3:$A$164,$B20,'Reservatórios por endereço'!$E$3:$E$164,"Sul")</f>
        <v>0</v>
      </c>
      <c r="D20" s="29">
        <f t="shared" si="2"/>
        <v>0</v>
      </c>
      <c r="E20" s="28">
        <f>SUMIFS('Reservatórios por endereço'!I$3:I$164,'Reservatórios por endereço'!$A$3:$A$164,$B20,'Reservatórios por endereço'!$E$3:$E$164,"Sul")</f>
        <v>0</v>
      </c>
      <c r="F20" s="29">
        <f t="shared" si="2"/>
        <v>0</v>
      </c>
      <c r="G20" s="28">
        <f>SUMIFS('Reservatórios por endereço'!K$3:K$164,'Reservatórios por endereço'!$A$3:$A$164,$B20,'Reservatórios por endereço'!$E$3:$E$164,"Sul")</f>
        <v>0</v>
      </c>
      <c r="H20" s="29">
        <f t="shared" si="2"/>
        <v>0</v>
      </c>
      <c r="I20" s="28">
        <f>SUMIFS('Reservatórios por endereço'!M$3:M$164,'Reservatórios por endereço'!$A$3:$A$164,$B20,'Reservatórios por endereço'!$E$3:$E$164,"Sul")</f>
        <v>0</v>
      </c>
      <c r="J20" s="29">
        <f t="shared" si="2"/>
        <v>0</v>
      </c>
      <c r="K20" s="28">
        <f>SUMIFS('Reservatórios por endereço'!O$3:O$164,'Reservatórios por endereço'!$A$3:$A$164,$B20,'Reservatórios por endereço'!$E$3:$E$164,"Sul")</f>
        <v>0</v>
      </c>
      <c r="L20" s="29">
        <f t="shared" si="2"/>
        <v>0</v>
      </c>
      <c r="M20" s="28">
        <f>SUMIFS('Reservatórios por endereço'!Q$3:Q$164,'Reservatórios por endereço'!$A$3:$A$164,$B20,'Reservatórios por endereço'!$E$3:$E$164,"Sul")</f>
        <v>0</v>
      </c>
      <c r="N20" s="29">
        <f t="shared" si="2"/>
        <v>0</v>
      </c>
      <c r="O20" s="28">
        <f>SUMIFS('Reservatórios por endereço'!S$3:S$164,'Reservatórios por endereço'!$A$3:$A$164,$B20,'Reservatórios por endereço'!$E$3:$E$164,"Sul")</f>
        <v>0</v>
      </c>
      <c r="P20" s="29">
        <f t="shared" si="2"/>
        <v>0</v>
      </c>
      <c r="Q20" s="28">
        <f>SUMIFS('Reservatórios por endereço'!U$3:U$164,'Reservatórios por endereço'!$A$3:$A$164,$B20,'Reservatórios por endereço'!$E$3:$E$164,"Sul")</f>
        <v>0</v>
      </c>
      <c r="R20" s="29">
        <f t="shared" si="2"/>
        <v>0</v>
      </c>
      <c r="S20" s="28">
        <f>SUMIFS('Reservatórios por endereço'!W$3:W$164,'Reservatórios por endereço'!$A$3:$A$164,$B20,'Reservatórios por endereço'!$E$3:$E$164,"Sul")</f>
        <v>0</v>
      </c>
      <c r="T20" s="29">
        <f t="shared" si="2"/>
        <v>0</v>
      </c>
      <c r="U20" s="28">
        <f>SUMIFS('Reservatórios por endereço'!Y$3:Y$164,'Reservatórios por endereço'!$A$3:$A$164,$B20,'Reservatórios por endereço'!$E$3:$E$164,"Sul")</f>
        <v>0</v>
      </c>
      <c r="V20" s="29">
        <f t="shared" si="2"/>
        <v>0</v>
      </c>
      <c r="W20" s="28">
        <f>SUMIFS('Reservatórios por endereço'!AA$3:AA$164,'Reservatórios por endereço'!$A$3:$A$164,$B20,'Reservatórios por endereço'!$E$3:$E$164,"Sul")</f>
        <v>0</v>
      </c>
      <c r="X20" s="29">
        <f t="shared" si="2"/>
        <v>0</v>
      </c>
      <c r="Y20" s="28">
        <f>SUMIFS('Reservatórios por endereço'!AC$3:AC$164,'Reservatórios por endereço'!$A$3:$A$164,$B20,'Reservatórios por endereço'!$E$3:$E$164,"Sul")</f>
        <v>0</v>
      </c>
      <c r="Z20" s="29">
        <f t="shared" si="2"/>
        <v>0</v>
      </c>
      <c r="AA20" s="28">
        <f>SUMIFS('Reservatórios por endereço'!AE$3:AE$164,'Reservatórios por endereço'!$A$3:$A$164,$B20,'Reservatórios por endereço'!$E$3:$E$164,"Sul")</f>
        <v>0</v>
      </c>
      <c r="AB20" s="29">
        <f t="shared" si="2"/>
        <v>0</v>
      </c>
      <c r="AC20" s="28">
        <f>SUMIFS('Reservatórios por endereço'!AG$3:AG$164,'Reservatórios por endereço'!$A$3:$A$164,$B20,'Reservatórios por endereço'!$E$3:$E$164,"Sul")</f>
        <v>0</v>
      </c>
      <c r="AD20" s="29">
        <f t="shared" si="2"/>
        <v>0</v>
      </c>
      <c r="AE20" s="28">
        <f>SUMIFS('Reservatórios por endereço'!AI$3:AI$164,'Reservatórios por endereço'!$A$3:$A$164,$B20,'Reservatórios por endereço'!$E$3:$E$164,"Sul")</f>
        <v>0</v>
      </c>
      <c r="AF20" s="29">
        <f t="shared" si="2"/>
        <v>0</v>
      </c>
      <c r="AG20" s="28">
        <f>SUMIFS('Reservatórios por endereço'!AK$3:AK$164,'Reservatórios por endereço'!$A$3:$A$164,$B20,'Reservatórios por endereço'!$E$3:$E$164,"Sul")</f>
        <v>0</v>
      </c>
      <c r="AH20" s="29">
        <f t="shared" si="2"/>
        <v>0</v>
      </c>
      <c r="AI20" s="28">
        <f>SUMIFS('Reservatórios por endereço'!AM$3:AM$164,'Reservatórios por endereço'!$A$3:$A$164,$B20,'Reservatórios por endereço'!$E$3:$E$164,"Sul")</f>
        <v>0</v>
      </c>
      <c r="AJ20" s="29">
        <f t="shared" si="2"/>
        <v>0</v>
      </c>
      <c r="AK20" s="28">
        <f>SUMIFS('Reservatórios por endereço'!AO$3:AO$164,'Reservatórios por endereço'!$A$3:$A$164,$B20,'Reservatórios por endereço'!$E$3:$E$164,"Sul")</f>
        <v>0</v>
      </c>
      <c r="AL20" s="29">
        <f t="shared" si="3"/>
        <v>0</v>
      </c>
      <c r="AM20" s="28">
        <f t="shared" si="4"/>
        <v>0</v>
      </c>
      <c r="AN20" s="28">
        <f t="shared" si="4"/>
        <v>0</v>
      </c>
    </row>
    <row r="21" spans="1:40">
      <c r="A21" s="35" t="s">
        <v>1441</v>
      </c>
      <c r="B21" s="30"/>
      <c r="C21" s="31">
        <f t="shared" ref="C21:AL21" si="6">SUM(C$5:C$17)</f>
        <v>0</v>
      </c>
      <c r="D21" s="32">
        <f t="shared" si="6"/>
        <v>0</v>
      </c>
      <c r="E21" s="31">
        <f t="shared" si="6"/>
        <v>0</v>
      </c>
      <c r="F21" s="32">
        <f t="shared" si="6"/>
        <v>0</v>
      </c>
      <c r="G21" s="31">
        <f t="shared" si="6"/>
        <v>0</v>
      </c>
      <c r="H21" s="32">
        <f t="shared" si="6"/>
        <v>0</v>
      </c>
      <c r="I21" s="31">
        <f t="shared" si="6"/>
        <v>0</v>
      </c>
      <c r="J21" s="32">
        <f t="shared" si="6"/>
        <v>0</v>
      </c>
      <c r="K21" s="31">
        <f t="shared" si="6"/>
        <v>0</v>
      </c>
      <c r="L21" s="32">
        <f t="shared" si="6"/>
        <v>0</v>
      </c>
      <c r="M21" s="31">
        <f t="shared" si="6"/>
        <v>0</v>
      </c>
      <c r="N21" s="32">
        <f t="shared" si="6"/>
        <v>0</v>
      </c>
      <c r="O21" s="31">
        <f t="shared" si="6"/>
        <v>0</v>
      </c>
      <c r="P21" s="32">
        <f t="shared" si="6"/>
        <v>0</v>
      </c>
      <c r="Q21" s="31">
        <f t="shared" si="6"/>
        <v>0</v>
      </c>
      <c r="R21" s="32">
        <f t="shared" si="6"/>
        <v>0</v>
      </c>
      <c r="S21" s="31">
        <f t="shared" si="6"/>
        <v>0</v>
      </c>
      <c r="T21" s="32">
        <f t="shared" si="6"/>
        <v>0</v>
      </c>
      <c r="U21" s="31">
        <f t="shared" si="6"/>
        <v>0</v>
      </c>
      <c r="V21" s="32">
        <f t="shared" si="6"/>
        <v>0</v>
      </c>
      <c r="W21" s="31">
        <f t="shared" si="6"/>
        <v>0</v>
      </c>
      <c r="X21" s="32">
        <f t="shared" si="6"/>
        <v>0</v>
      </c>
      <c r="Y21" s="31">
        <f t="shared" si="6"/>
        <v>0</v>
      </c>
      <c r="Z21" s="32">
        <f t="shared" si="6"/>
        <v>0</v>
      </c>
      <c r="AA21" s="31">
        <f t="shared" si="6"/>
        <v>0</v>
      </c>
      <c r="AB21" s="32">
        <f t="shared" si="6"/>
        <v>0</v>
      </c>
      <c r="AC21" s="31">
        <f t="shared" si="6"/>
        <v>0</v>
      </c>
      <c r="AD21" s="32">
        <f t="shared" si="6"/>
        <v>0</v>
      </c>
      <c r="AE21" s="31">
        <f t="shared" si="6"/>
        <v>0</v>
      </c>
      <c r="AF21" s="32">
        <f t="shared" si="6"/>
        <v>0</v>
      </c>
      <c r="AG21" s="31">
        <f t="shared" si="6"/>
        <v>0</v>
      </c>
      <c r="AH21" s="32">
        <f t="shared" si="6"/>
        <v>0</v>
      </c>
      <c r="AI21" s="31">
        <f t="shared" si="6"/>
        <v>0</v>
      </c>
      <c r="AJ21" s="32">
        <f t="shared" si="6"/>
        <v>0</v>
      </c>
      <c r="AK21" s="31">
        <f t="shared" si="6"/>
        <v>0</v>
      </c>
      <c r="AL21" s="32">
        <f t="shared" si="6"/>
        <v>0</v>
      </c>
      <c r="AM21" s="31">
        <f>SUM(AM5:AM20)</f>
        <v>0</v>
      </c>
      <c r="AN21" s="31">
        <f>SUM(AN5:AN20)</f>
        <v>0</v>
      </c>
    </row>
  </sheetData>
  <sheetProtection sheet="1" objects="1" scenarios="1"/>
  <mergeCells count="41">
    <mergeCell ref="I2:J2"/>
    <mergeCell ref="K2:L2"/>
    <mergeCell ref="M2:N2"/>
    <mergeCell ref="O2:P2"/>
    <mergeCell ref="A1:AN1"/>
    <mergeCell ref="A2:A4"/>
    <mergeCell ref="B2:B4"/>
    <mergeCell ref="C2:D2"/>
    <mergeCell ref="E2:F2"/>
    <mergeCell ref="G2:H2"/>
    <mergeCell ref="AM2:AM4"/>
    <mergeCell ref="AG3:AH3"/>
    <mergeCell ref="AI3:AJ3"/>
    <mergeCell ref="AK3:AL3"/>
    <mergeCell ref="Q2:R2"/>
    <mergeCell ref="S2:T2"/>
    <mergeCell ref="U2:V2"/>
    <mergeCell ref="W2:X2"/>
    <mergeCell ref="Y2:Z2"/>
    <mergeCell ref="AA2:AB2"/>
    <mergeCell ref="AE3:AF3"/>
    <mergeCell ref="W3:X3"/>
    <mergeCell ref="Y3:Z3"/>
    <mergeCell ref="AA3:AB3"/>
    <mergeCell ref="AC3:AD3"/>
    <mergeCell ref="AN2:AN4"/>
    <mergeCell ref="C3:D3"/>
    <mergeCell ref="E3:F3"/>
    <mergeCell ref="G3:H3"/>
    <mergeCell ref="I3:J3"/>
    <mergeCell ref="K3:L3"/>
    <mergeCell ref="M3:N3"/>
    <mergeCell ref="O3:P3"/>
    <mergeCell ref="Q3:R3"/>
    <mergeCell ref="S3:T3"/>
    <mergeCell ref="AC2:AD2"/>
    <mergeCell ref="AE2:AF2"/>
    <mergeCell ref="AG2:AH2"/>
    <mergeCell ref="AI2:AJ2"/>
    <mergeCell ref="AK2:AL2"/>
    <mergeCell ref="U3:V3"/>
  </mergeCells>
  <conditionalFormatting sqref="C21 E21 G21 I21 K21 M21 O21 Q21 S21 U21 W21 Y21 AA21 AC21 AE21 AG21 AI21 AK21">
    <cfRule type="cellIs" dxfId="0" priority="1" operator="equal">
      <formula>0</formula>
    </cfRule>
  </conditionalFormatting>
  <pageMargins left="0.511811024" right="0.511811024" top="0.78740157499999996" bottom="0.78740157499999996" header="0.31496062000000002" footer="0.31496062000000002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91cf611-c5ab-4550-a640-09fcb21a938e">
      <Terms xmlns="http://schemas.microsoft.com/office/infopath/2007/PartnerControls"/>
    </lcf76f155ced4ddcb4097134ff3c332f>
    <TaxCatchAll xmlns="0350ef0f-744f-4f18-8640-0d713e2d0d2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1A4A33E332AB544942DCDBF0C112CF2" ma:contentTypeVersion="18" ma:contentTypeDescription="Crie um novo documento." ma:contentTypeScope="" ma:versionID="84e3c2ac5b6b6a93afe640d7e1a4435e">
  <xsd:schema xmlns:xsd="http://www.w3.org/2001/XMLSchema" xmlns:xs="http://www.w3.org/2001/XMLSchema" xmlns:p="http://schemas.microsoft.com/office/2006/metadata/properties" xmlns:ns2="0350ef0f-744f-4f18-8640-0d713e2d0d23" xmlns:ns3="591cf611-c5ab-4550-a640-09fcb21a938e" targetNamespace="http://schemas.microsoft.com/office/2006/metadata/properties" ma:root="true" ma:fieldsID="7ff049d5774e8d35dc28b4537abd4ca3" ns2:_="" ns3:_="">
    <xsd:import namespace="0350ef0f-744f-4f18-8640-0d713e2d0d23"/>
    <xsd:import namespace="591cf611-c5ab-4550-a640-09fcb21a938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lcf76f155ced4ddcb4097134ff3c332f" minOccurs="0"/>
                <xsd:element ref="ns2:TaxCatchAll" minOccurs="0"/>
                <xsd:element ref="ns3:MediaServiceSearchPropertie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50ef0f-744f-4f18-8640-0d713e2d0d2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2bb3d63d-e29a-4e97-b8ea-4f713211f4af}" ma:internalName="TaxCatchAll" ma:showField="CatchAllData" ma:web="0350ef0f-744f-4f18-8640-0d713e2d0d2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1cf611-c5ab-4550-a640-09fcb21a938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Marcações de imagem" ma:readOnly="false" ma:fieldId="{5cf76f15-5ced-4ddc-b409-7134ff3c332f}" ma:taxonomyMulti="true" ma:sspId="cc2251a4-284b-4299-a75e-b536127868a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22C0711-7BF8-4B60-A066-30FD25D8450C}"/>
</file>

<file path=customXml/itemProps2.xml><?xml version="1.0" encoding="utf-8"?>
<ds:datastoreItem xmlns:ds="http://schemas.openxmlformats.org/officeDocument/2006/customXml" ds:itemID="{C3A2597A-BE58-47F3-B900-AEFFF9C16C15}"/>
</file>

<file path=customXml/itemProps3.xml><?xml version="1.0" encoding="utf-8"?>
<ds:datastoreItem xmlns:ds="http://schemas.openxmlformats.org/officeDocument/2006/customXml" ds:itemID="{334C78E2-0014-44CC-8360-37C930A3A4A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Paulo Cesar Marques Silva</dc:creator>
  <cp:keywords/>
  <dc:description/>
  <cp:lastModifiedBy>Paulo Cesar Marques Silva</cp:lastModifiedBy>
  <cp:revision/>
  <dcterms:created xsi:type="dcterms:W3CDTF">2024-09-20T15:34:09Z</dcterms:created>
  <dcterms:modified xsi:type="dcterms:W3CDTF">2026-01-22T18:07:12Z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0x01010051A4A33E332AB544942DCDBF0C112CF2</vt:lpwstr>
  </property>
  <property fmtid="{D5CDD505-2E9C-101B-9397-08002B2CF9AE}" pid="3" name="MediaServiceImageTags">
    <vt:lpwstr/>
  </property>
</Properties>
</file>