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/>
  <xr:revisionPtr revIDLastSave="7" documentId="11_7812411B496F123A6A035D989124F8EFEC0B42A0" xr6:coauthVersionLast="47" xr6:coauthVersionMax="47" xr10:uidLastSave="{CEA86464-FE2E-40C5-9E62-7F149C935FC3}"/>
  <bookViews>
    <workbookView xWindow="270" yWindow="540" windowWidth="24615" windowHeight="11955" tabRatio="809" xr2:uid="{00000000-000D-0000-FFFF-FFFF00000000}"/>
  </bookViews>
  <sheets>
    <sheet name="Reservatórios por endereço" sheetId="5" r:id="rId1"/>
    <sheet name="Dados da unidade" sheetId="19" r:id="rId2"/>
    <sheet name="Gabarito" sheetId="2" state="hidden" r:id="rId3"/>
    <sheet name="Dados" sheetId="4" state="hidden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2" hidden="1">Gabarito!$A$1:$B$1</definedName>
    <definedName name="_xlnm._FilterDatabase" localSheetId="0" hidden="1">'Reservatórios por endereço'!$A$2:$AQ$442</definedName>
    <definedName name="Regiao">Dados!$B$1:$B$6</definedName>
    <definedName name="Unidades">Dados!$A$1:$A$101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H20" i="18" s="1"/>
  <c r="AE20" i="18"/>
  <c r="AF20" i="18" s="1"/>
  <c r="AC20" i="18"/>
  <c r="AD20" i="18" s="1"/>
  <c r="AA20" i="18"/>
  <c r="AB20" i="18" s="1"/>
  <c r="Y20" i="18"/>
  <c r="Z20" i="18" s="1"/>
  <c r="W20" i="18"/>
  <c r="X20" i="18" s="1"/>
  <c r="U20" i="18"/>
  <c r="V20" i="18" s="1"/>
  <c r="S20" i="18"/>
  <c r="T20" i="18" s="1"/>
  <c r="Q20" i="18"/>
  <c r="O20" i="18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U19" i="18"/>
  <c r="S19" i="18"/>
  <c r="Q19" i="18"/>
  <c r="R19" i="18" s="1"/>
  <c r="O19" i="18"/>
  <c r="P19" i="18" s="1"/>
  <c r="M19" i="18"/>
  <c r="N19" i="18" s="1"/>
  <c r="K19" i="18"/>
  <c r="L19" i="18" s="1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X18" i="18" s="1"/>
  <c r="U18" i="18"/>
  <c r="V18" i="18" s="1"/>
  <c r="S18" i="18"/>
  <c r="T18" i="18" s="1"/>
  <c r="Q18" i="18"/>
  <c r="R18" i="18" s="1"/>
  <c r="O18" i="18"/>
  <c r="P18" i="18" s="1"/>
  <c r="M18" i="18"/>
  <c r="N18" i="18" s="1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X17" i="18" s="1"/>
  <c r="U17" i="18"/>
  <c r="V17" i="18" s="1"/>
  <c r="S17" i="18"/>
  <c r="T17" i="18" s="1"/>
  <c r="Q17" i="18"/>
  <c r="R17" i="18" s="1"/>
  <c r="O17" i="18"/>
  <c r="P17" i="18" s="1"/>
  <c r="M17" i="18"/>
  <c r="N17" i="18" s="1"/>
  <c r="K17" i="18"/>
  <c r="L17" i="18" s="1"/>
  <c r="I17" i="18"/>
  <c r="J17" i="18" s="1"/>
  <c r="G17" i="18"/>
  <c r="H17" i="18" s="1"/>
  <c r="E17" i="18"/>
  <c r="F17" i="18" s="1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R16" i="18" s="1"/>
  <c r="O16" i="18"/>
  <c r="P16" i="18" s="1"/>
  <c r="M16" i="18"/>
  <c r="N16" i="18" s="1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I15" i="18"/>
  <c r="G15" i="18"/>
  <c r="H15" i="18" s="1"/>
  <c r="E15" i="18"/>
  <c r="F15" i="18" s="1"/>
  <c r="C15" i="18"/>
  <c r="AK14" i="18"/>
  <c r="AL14" i="18" s="1"/>
  <c r="AI14" i="18"/>
  <c r="AJ14" i="18" s="1"/>
  <c r="AG14" i="18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J14" i="18" s="1"/>
  <c r="G14" i="18"/>
  <c r="H14" i="18" s="1"/>
  <c r="E14" i="18"/>
  <c r="F14" i="18" s="1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F13" i="18" s="1"/>
  <c r="C13" i="18"/>
  <c r="AK12" i="18"/>
  <c r="AL12" i="18" s="1"/>
  <c r="AI12" i="18"/>
  <c r="AJ12" i="18" s="1"/>
  <c r="AG12" i="18"/>
  <c r="AH12" i="18" s="1"/>
  <c r="AE12" i="18"/>
  <c r="AF12" i="18" s="1"/>
  <c r="AC12" i="18"/>
  <c r="AD12" i="18" s="1"/>
  <c r="AA12" i="18"/>
  <c r="AB12" i="18" s="1"/>
  <c r="Y12" i="18"/>
  <c r="Z12" i="18" s="1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O10" i="18"/>
  <c r="M10" i="18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AB8" i="18" s="1"/>
  <c r="Y8" i="18"/>
  <c r="Z8" i="18" s="1"/>
  <c r="W8" i="18"/>
  <c r="X8" i="18" s="1"/>
  <c r="U8" i="18"/>
  <c r="V8" i="18" s="1"/>
  <c r="S8" i="18"/>
  <c r="T8" i="18" s="1"/>
  <c r="Q8" i="18"/>
  <c r="R8" i="18" s="1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X7" i="18" s="1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T6" i="18" s="1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R20" i="18"/>
  <c r="P20" i="18"/>
  <c r="AH19" i="18"/>
  <c r="AF19" i="18"/>
  <c r="AD19" i="18"/>
  <c r="AB19" i="18"/>
  <c r="Z19" i="18"/>
  <c r="X19" i="18"/>
  <c r="V19" i="18"/>
  <c r="T19" i="18"/>
  <c r="AD18" i="18"/>
  <c r="AB18" i="18"/>
  <c r="Z18" i="18"/>
  <c r="Z17" i="18"/>
  <c r="V16" i="18"/>
  <c r="T16" i="18"/>
  <c r="AL15" i="18"/>
  <c r="R15" i="18"/>
  <c r="P15" i="18"/>
  <c r="N15" i="18"/>
  <c r="L15" i="18"/>
  <c r="J15" i="18"/>
  <c r="AH14" i="18"/>
  <c r="N14" i="18"/>
  <c r="L14" i="18"/>
  <c r="J13" i="18"/>
  <c r="H13" i="18"/>
  <c r="F12" i="18"/>
  <c r="D12" i="18"/>
  <c r="AL10" i="18"/>
  <c r="AJ10" i="18"/>
  <c r="AH10" i="18"/>
  <c r="R10" i="18"/>
  <c r="P10" i="18"/>
  <c r="N10" i="18"/>
  <c r="AH9" i="18"/>
  <c r="AF9" i="18"/>
  <c r="AD9" i="18"/>
  <c r="AB9" i="18"/>
  <c r="N9" i="18"/>
  <c r="AD8" i="18"/>
  <c r="Z7" i="18"/>
  <c r="V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AK21" i="17"/>
  <c r="AL21" i="17" s="1"/>
  <c r="AI21" i="17"/>
  <c r="AJ21" i="17" s="1"/>
  <c r="AG21" i="17"/>
  <c r="AE21" i="17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Z20" i="17" s="1"/>
  <c r="W20" i="17"/>
  <c r="X20" i="17" s="1"/>
  <c r="U20" i="17"/>
  <c r="V20" i="17" s="1"/>
  <c r="S20" i="17"/>
  <c r="T20" i="17" s="1"/>
  <c r="Q20" i="17"/>
  <c r="R20" i="17" s="1"/>
  <c r="O20" i="17"/>
  <c r="P20" i="17" s="1"/>
  <c r="M20" i="17"/>
  <c r="N20" i="17" s="1"/>
  <c r="K20" i="17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V19" i="17" s="1"/>
  <c r="S19" i="17"/>
  <c r="T19" i="17" s="1"/>
  <c r="Q19" i="17"/>
  <c r="R19" i="17" s="1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U17" i="17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O16" i="17"/>
  <c r="P16" i="17" s="1"/>
  <c r="M16" i="17"/>
  <c r="N16" i="17" s="1"/>
  <c r="K16" i="17"/>
  <c r="L16" i="17" s="1"/>
  <c r="I16" i="17"/>
  <c r="J16" i="17" s="1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I15" i="17"/>
  <c r="G15" i="17"/>
  <c r="H15" i="17" s="1"/>
  <c r="E15" i="17"/>
  <c r="F15" i="17" s="1"/>
  <c r="C15" i="17"/>
  <c r="AK14" i="17"/>
  <c r="AL14" i="17" s="1"/>
  <c r="AI14" i="17"/>
  <c r="AJ14" i="17" s="1"/>
  <c r="AG14" i="17"/>
  <c r="AH14" i="17" s="1"/>
  <c r="AE14" i="17"/>
  <c r="AF14" i="17" s="1"/>
  <c r="AC14" i="17"/>
  <c r="AD14" i="17" s="1"/>
  <c r="AA14" i="17"/>
  <c r="Y14" i="17"/>
  <c r="Z14" i="17" s="1"/>
  <c r="W14" i="17"/>
  <c r="X14" i="17" s="1"/>
  <c r="U14" i="17"/>
  <c r="V14" i="17" s="1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L13" i="17" s="1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AK11" i="17"/>
  <c r="AL11" i="17" s="1"/>
  <c r="AI11" i="17"/>
  <c r="AG11" i="17"/>
  <c r="AH11" i="17" s="1"/>
  <c r="AE11" i="17"/>
  <c r="AF11" i="17" s="1"/>
  <c r="AC11" i="17"/>
  <c r="AD11" i="17" s="1"/>
  <c r="AA11" i="17"/>
  <c r="AB11" i="17" s="1"/>
  <c r="Y11" i="17"/>
  <c r="Z11" i="17" s="1"/>
  <c r="W11" i="17"/>
  <c r="X11" i="17" s="1"/>
  <c r="U11" i="17"/>
  <c r="V11" i="17" s="1"/>
  <c r="S11" i="17"/>
  <c r="T11" i="17" s="1"/>
  <c r="Q11" i="17"/>
  <c r="R11" i="17" s="1"/>
  <c r="O11" i="17"/>
  <c r="M11" i="17"/>
  <c r="N11" i="17" s="1"/>
  <c r="K11" i="17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V9" i="17" s="1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L8" i="17" s="1"/>
  <c r="I8" i="17"/>
  <c r="J8" i="17" s="1"/>
  <c r="G8" i="17"/>
  <c r="H8" i="17" s="1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X5" i="17" s="1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AF21" i="17"/>
  <c r="AH21" i="17"/>
  <c r="D22" i="17"/>
  <c r="AL22" i="17"/>
  <c r="L20" i="17"/>
  <c r="X17" i="17"/>
  <c r="V17" i="17"/>
  <c r="R16" i="17"/>
  <c r="L15" i="17"/>
  <c r="J15" i="17"/>
  <c r="AB14" i="17"/>
  <c r="D12" i="17"/>
  <c r="AJ11" i="17"/>
  <c r="P11" i="17"/>
  <c r="L11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K20" i="16"/>
  <c r="AI20" i="16"/>
  <c r="AJ20" i="16" s="1"/>
  <c r="AG20" i="16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R20" i="16" s="1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C20" i="16"/>
  <c r="D20" i="16" s="1"/>
  <c r="AK19" i="16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Z19" i="16" s="1"/>
  <c r="W19" i="16"/>
  <c r="X19" i="16" s="1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E17" i="16"/>
  <c r="AC17" i="16"/>
  <c r="AD17" i="16" s="1"/>
  <c r="AA17" i="16"/>
  <c r="Y17" i="16"/>
  <c r="Z17" i="16" s="1"/>
  <c r="W17" i="16"/>
  <c r="X17" i="16" s="1"/>
  <c r="U17" i="16"/>
  <c r="S17" i="16"/>
  <c r="T17" i="16" s="1"/>
  <c r="Q17" i="16"/>
  <c r="O17" i="16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O16" i="16"/>
  <c r="P16" i="16" s="1"/>
  <c r="M16" i="16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H15" i="16" s="1"/>
  <c r="E15" i="16"/>
  <c r="F15" i="16" s="1"/>
  <c r="C15" i="16"/>
  <c r="D15" i="16" s="1"/>
  <c r="AK14" i="16"/>
  <c r="AL14" i="16" s="1"/>
  <c r="AI14" i="16"/>
  <c r="AJ14" i="16" s="1"/>
  <c r="AG14" i="16"/>
  <c r="AH14" i="16" s="1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S14" i="16"/>
  <c r="T14" i="16" s="1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K13" i="16"/>
  <c r="L13" i="16" s="1"/>
  <c r="I13" i="16"/>
  <c r="J13" i="16" s="1"/>
  <c r="G13" i="16"/>
  <c r="H13" i="16" s="1"/>
  <c r="E13" i="16"/>
  <c r="C13" i="16"/>
  <c r="D13" i="16" s="1"/>
  <c r="AK12" i="16"/>
  <c r="AL12" i="16" s="1"/>
  <c r="AI12" i="16"/>
  <c r="AJ12" i="16" s="1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L12" i="16" s="1"/>
  <c r="I12" i="16"/>
  <c r="J12" i="16" s="1"/>
  <c r="G12" i="16"/>
  <c r="H12" i="16" s="1"/>
  <c r="E12" i="16"/>
  <c r="F12" i="16" s="1"/>
  <c r="C12" i="16"/>
  <c r="AK11" i="16"/>
  <c r="AL11" i="16" s="1"/>
  <c r="AI11" i="16"/>
  <c r="AJ11" i="16" s="1"/>
  <c r="AG11" i="16"/>
  <c r="AH11" i="16" s="1"/>
  <c r="AE11" i="16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J10" i="16" s="1"/>
  <c r="AG10" i="16"/>
  <c r="AH10" i="16" s="1"/>
  <c r="AE10" i="16"/>
  <c r="AF10" i="16" s="1"/>
  <c r="AC10" i="16"/>
  <c r="AD10" i="16" s="1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X9" i="16" s="1"/>
  <c r="U9" i="16"/>
  <c r="V9" i="16" s="1"/>
  <c r="S9" i="16"/>
  <c r="T9" i="16" s="1"/>
  <c r="Q9" i="16"/>
  <c r="R9" i="16" s="1"/>
  <c r="O9" i="16"/>
  <c r="P9" i="16" s="1"/>
  <c r="M9" i="16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T8" i="16" s="1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F5" i="16" s="1"/>
  <c r="AC5" i="16"/>
  <c r="AD5" i="16" s="1"/>
  <c r="AA5" i="16"/>
  <c r="AB5" i="16" s="1"/>
  <c r="Y5" i="16"/>
  <c r="Z5" i="16" s="1"/>
  <c r="W5" i="16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L20" i="16"/>
  <c r="AL19" i="16"/>
  <c r="AL18" i="16"/>
  <c r="AH20" i="16"/>
  <c r="AH17" i="16"/>
  <c r="AF17" i="16"/>
  <c r="AF11" i="16"/>
  <c r="AD16" i="16"/>
  <c r="AD6" i="16"/>
  <c r="AB17" i="16"/>
  <c r="X5" i="16"/>
  <c r="V18" i="16"/>
  <c r="V17" i="16"/>
  <c r="V14" i="16"/>
  <c r="R17" i="16"/>
  <c r="R16" i="16"/>
  <c r="P17" i="16"/>
  <c r="N16" i="16"/>
  <c r="N13" i="16"/>
  <c r="N9" i="16"/>
  <c r="H10" i="16"/>
  <c r="F20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T17" i="15" s="1"/>
  <c r="Q17" i="15"/>
  <c r="O17" i="15"/>
  <c r="M17" i="15"/>
  <c r="N17" i="15" s="1"/>
  <c r="K17" i="15"/>
  <c r="L17" i="15" s="1"/>
  <c r="I17" i="15"/>
  <c r="J17" i="15" s="1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K16" i="15"/>
  <c r="L16" i="15" s="1"/>
  <c r="I16" i="15"/>
  <c r="J16" i="15" s="1"/>
  <c r="G16" i="15"/>
  <c r="E16" i="15"/>
  <c r="F16" i="15" s="1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L15" i="15" s="1"/>
  <c r="I15" i="15"/>
  <c r="G15" i="15"/>
  <c r="H15" i="15" s="1"/>
  <c r="E15" i="15"/>
  <c r="F15" i="15" s="1"/>
  <c r="C15" i="15"/>
  <c r="AK14" i="15"/>
  <c r="AL14" i="15" s="1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L12" i="15" s="1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H11" i="15" s="1"/>
  <c r="AE11" i="15"/>
  <c r="AF11" i="15" s="1"/>
  <c r="AC11" i="15"/>
  <c r="AD11" i="15" s="1"/>
  <c r="AA11" i="15"/>
  <c r="AB11" i="15" s="1"/>
  <c r="Y11" i="15"/>
  <c r="Z11" i="15" s="1"/>
  <c r="W11" i="15"/>
  <c r="X11" i="15" s="1"/>
  <c r="U11" i="15"/>
  <c r="V11" i="15" s="1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J7" i="15" s="1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G18" i="15" s="1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R17" i="15"/>
  <c r="P17" i="15"/>
  <c r="N16" i="15"/>
  <c r="H16" i="15"/>
  <c r="J15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F11" i="12" s="1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M18" i="15" l="1"/>
  <c r="AK18" i="15"/>
  <c r="AK23" i="17"/>
  <c r="O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442" i="5"/>
  <c r="AP442" i="5"/>
  <c r="AN442" i="5"/>
  <c r="AL442" i="5"/>
  <c r="AJ442" i="5"/>
  <c r="AH442" i="5"/>
  <c r="AF442" i="5"/>
  <c r="AD442" i="5"/>
  <c r="AB442" i="5"/>
  <c r="Z442" i="5"/>
  <c r="X442" i="5"/>
  <c r="V442" i="5"/>
  <c r="T442" i="5"/>
  <c r="R442" i="5"/>
  <c r="P442" i="5"/>
  <c r="N442" i="5"/>
  <c r="L442" i="5"/>
  <c r="J442" i="5"/>
  <c r="H442" i="5"/>
  <c r="F442" i="5"/>
  <c r="AQ441" i="5"/>
  <c r="AP441" i="5"/>
  <c r="AN441" i="5"/>
  <c r="AL441" i="5"/>
  <c r="AJ441" i="5"/>
  <c r="AH441" i="5"/>
  <c r="AF441" i="5"/>
  <c r="AD441" i="5"/>
  <c r="AB441" i="5"/>
  <c r="Z441" i="5"/>
  <c r="X441" i="5"/>
  <c r="V441" i="5"/>
  <c r="T441" i="5"/>
  <c r="R441" i="5"/>
  <c r="P441" i="5"/>
  <c r="N441" i="5"/>
  <c r="L441" i="5"/>
  <c r="J441" i="5"/>
  <c r="H441" i="5"/>
  <c r="F441" i="5"/>
  <c r="AQ440" i="5"/>
  <c r="AP440" i="5"/>
  <c r="AN440" i="5"/>
  <c r="AL440" i="5"/>
  <c r="AJ440" i="5"/>
  <c r="AH440" i="5"/>
  <c r="AF440" i="5"/>
  <c r="AD440" i="5"/>
  <c r="AB440" i="5"/>
  <c r="Z440" i="5"/>
  <c r="X440" i="5"/>
  <c r="V440" i="5"/>
  <c r="T440" i="5"/>
  <c r="R440" i="5"/>
  <c r="P440" i="5"/>
  <c r="N440" i="5"/>
  <c r="L440" i="5"/>
  <c r="J440" i="5"/>
  <c r="H440" i="5"/>
  <c r="F440" i="5"/>
  <c r="AQ439" i="5"/>
  <c r="AP439" i="5"/>
  <c r="AN439" i="5"/>
  <c r="AL439" i="5"/>
  <c r="AJ439" i="5"/>
  <c r="AH439" i="5"/>
  <c r="AF439" i="5"/>
  <c r="AD439" i="5"/>
  <c r="AB439" i="5"/>
  <c r="Z439" i="5"/>
  <c r="X439" i="5"/>
  <c r="V439" i="5"/>
  <c r="T439" i="5"/>
  <c r="R439" i="5"/>
  <c r="P439" i="5"/>
  <c r="N439" i="5"/>
  <c r="L439" i="5"/>
  <c r="J439" i="5"/>
  <c r="H439" i="5"/>
  <c r="F439" i="5"/>
  <c r="AQ438" i="5"/>
  <c r="AP438" i="5"/>
  <c r="AN438" i="5"/>
  <c r="AL438" i="5"/>
  <c r="AJ438" i="5"/>
  <c r="AH438" i="5"/>
  <c r="AF438" i="5"/>
  <c r="AD438" i="5"/>
  <c r="AB438" i="5"/>
  <c r="Z438" i="5"/>
  <c r="X438" i="5"/>
  <c r="V438" i="5"/>
  <c r="T438" i="5"/>
  <c r="R438" i="5"/>
  <c r="P438" i="5"/>
  <c r="N438" i="5"/>
  <c r="L438" i="5"/>
  <c r="J438" i="5"/>
  <c r="H438" i="5"/>
  <c r="F438" i="5"/>
  <c r="AQ437" i="5"/>
  <c r="AP437" i="5"/>
  <c r="AN437" i="5"/>
  <c r="AL437" i="5"/>
  <c r="AJ437" i="5"/>
  <c r="AH437" i="5"/>
  <c r="AF437" i="5"/>
  <c r="AD437" i="5"/>
  <c r="AB437" i="5"/>
  <c r="Z437" i="5"/>
  <c r="X437" i="5"/>
  <c r="V437" i="5"/>
  <c r="T437" i="5"/>
  <c r="R437" i="5"/>
  <c r="P437" i="5"/>
  <c r="N437" i="5"/>
  <c r="L437" i="5"/>
  <c r="J437" i="5"/>
  <c r="H437" i="5"/>
  <c r="F437" i="5"/>
  <c r="AQ436" i="5"/>
  <c r="AP436" i="5"/>
  <c r="AN436" i="5"/>
  <c r="AL436" i="5"/>
  <c r="AJ436" i="5"/>
  <c r="AH436" i="5"/>
  <c r="AF436" i="5"/>
  <c r="AD436" i="5"/>
  <c r="AB436" i="5"/>
  <c r="Z436" i="5"/>
  <c r="X436" i="5"/>
  <c r="V436" i="5"/>
  <c r="T436" i="5"/>
  <c r="R436" i="5"/>
  <c r="P436" i="5"/>
  <c r="N436" i="5"/>
  <c r="L436" i="5"/>
  <c r="J436" i="5"/>
  <c r="H436" i="5"/>
  <c r="F436" i="5"/>
  <c r="AQ435" i="5"/>
  <c r="AP435" i="5"/>
  <c r="AN435" i="5"/>
  <c r="AL435" i="5"/>
  <c r="AJ435" i="5"/>
  <c r="AH435" i="5"/>
  <c r="AF435" i="5"/>
  <c r="AD435" i="5"/>
  <c r="AB435" i="5"/>
  <c r="Z435" i="5"/>
  <c r="X435" i="5"/>
  <c r="V435" i="5"/>
  <c r="T435" i="5"/>
  <c r="R435" i="5"/>
  <c r="P435" i="5"/>
  <c r="N435" i="5"/>
  <c r="L435" i="5"/>
  <c r="J435" i="5"/>
  <c r="H435" i="5"/>
  <c r="F435" i="5"/>
  <c r="AQ434" i="5"/>
  <c r="AP434" i="5"/>
  <c r="AN434" i="5"/>
  <c r="AL434" i="5"/>
  <c r="AJ434" i="5"/>
  <c r="AH434" i="5"/>
  <c r="AF434" i="5"/>
  <c r="AD434" i="5"/>
  <c r="AB434" i="5"/>
  <c r="Z434" i="5"/>
  <c r="X434" i="5"/>
  <c r="V434" i="5"/>
  <c r="T434" i="5"/>
  <c r="R434" i="5"/>
  <c r="P434" i="5"/>
  <c r="N434" i="5"/>
  <c r="L434" i="5"/>
  <c r="J434" i="5"/>
  <c r="H434" i="5"/>
  <c r="F434" i="5"/>
  <c r="AQ433" i="5"/>
  <c r="AP433" i="5"/>
  <c r="AN433" i="5"/>
  <c r="AL433" i="5"/>
  <c r="AJ433" i="5"/>
  <c r="AH433" i="5"/>
  <c r="AF433" i="5"/>
  <c r="AD433" i="5"/>
  <c r="AB433" i="5"/>
  <c r="Z433" i="5"/>
  <c r="X433" i="5"/>
  <c r="V433" i="5"/>
  <c r="T433" i="5"/>
  <c r="R433" i="5"/>
  <c r="P433" i="5"/>
  <c r="N433" i="5"/>
  <c r="L433" i="5"/>
  <c r="J433" i="5"/>
  <c r="H433" i="5"/>
  <c r="F433" i="5"/>
  <c r="AQ432" i="5"/>
  <c r="AP432" i="5"/>
  <c r="AN432" i="5"/>
  <c r="AL432" i="5"/>
  <c r="AJ432" i="5"/>
  <c r="AH432" i="5"/>
  <c r="AF432" i="5"/>
  <c r="AD432" i="5"/>
  <c r="AB432" i="5"/>
  <c r="Z432" i="5"/>
  <c r="X432" i="5"/>
  <c r="V432" i="5"/>
  <c r="T432" i="5"/>
  <c r="R432" i="5"/>
  <c r="P432" i="5"/>
  <c r="N432" i="5"/>
  <c r="L432" i="5"/>
  <c r="J432" i="5"/>
  <c r="H432" i="5"/>
  <c r="F432" i="5"/>
  <c r="AQ431" i="5"/>
  <c r="AP431" i="5"/>
  <c r="AN431" i="5"/>
  <c r="AL431" i="5"/>
  <c r="AJ431" i="5"/>
  <c r="AH431" i="5"/>
  <c r="AF431" i="5"/>
  <c r="AD431" i="5"/>
  <c r="AB431" i="5"/>
  <c r="Z431" i="5"/>
  <c r="X431" i="5"/>
  <c r="V431" i="5"/>
  <c r="T431" i="5"/>
  <c r="R431" i="5"/>
  <c r="P431" i="5"/>
  <c r="N431" i="5"/>
  <c r="L431" i="5"/>
  <c r="J431" i="5"/>
  <c r="H431" i="5"/>
  <c r="F431" i="5"/>
  <c r="AQ430" i="5"/>
  <c r="AP430" i="5"/>
  <c r="AN430" i="5"/>
  <c r="AL430" i="5"/>
  <c r="AJ430" i="5"/>
  <c r="AH430" i="5"/>
  <c r="AF430" i="5"/>
  <c r="AD430" i="5"/>
  <c r="AB430" i="5"/>
  <c r="Z430" i="5"/>
  <c r="X430" i="5"/>
  <c r="V430" i="5"/>
  <c r="T430" i="5"/>
  <c r="R430" i="5"/>
  <c r="P430" i="5"/>
  <c r="N430" i="5"/>
  <c r="L430" i="5"/>
  <c r="J430" i="5"/>
  <c r="H430" i="5"/>
  <c r="F430" i="5"/>
  <c r="AQ429" i="5"/>
  <c r="AP429" i="5"/>
  <c r="AN429" i="5"/>
  <c r="AL429" i="5"/>
  <c r="AJ429" i="5"/>
  <c r="AH429" i="5"/>
  <c r="AF429" i="5"/>
  <c r="AD429" i="5"/>
  <c r="AB429" i="5"/>
  <c r="Z429" i="5"/>
  <c r="X429" i="5"/>
  <c r="V429" i="5"/>
  <c r="T429" i="5"/>
  <c r="R429" i="5"/>
  <c r="P429" i="5"/>
  <c r="N429" i="5"/>
  <c r="L429" i="5"/>
  <c r="J429" i="5"/>
  <c r="H429" i="5"/>
  <c r="F429" i="5"/>
  <c r="AQ428" i="5"/>
  <c r="AP428" i="5"/>
  <c r="AN428" i="5"/>
  <c r="AL428" i="5"/>
  <c r="AJ428" i="5"/>
  <c r="AH428" i="5"/>
  <c r="AF428" i="5"/>
  <c r="AD428" i="5"/>
  <c r="AB428" i="5"/>
  <c r="Z428" i="5"/>
  <c r="X428" i="5"/>
  <c r="V428" i="5"/>
  <c r="T428" i="5"/>
  <c r="R428" i="5"/>
  <c r="P428" i="5"/>
  <c r="N428" i="5"/>
  <c r="L428" i="5"/>
  <c r="J428" i="5"/>
  <c r="H428" i="5"/>
  <c r="F428" i="5"/>
  <c r="AQ427" i="5"/>
  <c r="AP427" i="5"/>
  <c r="AN427" i="5"/>
  <c r="AL427" i="5"/>
  <c r="AJ427" i="5"/>
  <c r="AH427" i="5"/>
  <c r="AF427" i="5"/>
  <c r="AD427" i="5"/>
  <c r="AB427" i="5"/>
  <c r="Z427" i="5"/>
  <c r="X427" i="5"/>
  <c r="V427" i="5"/>
  <c r="T427" i="5"/>
  <c r="R427" i="5"/>
  <c r="P427" i="5"/>
  <c r="N427" i="5"/>
  <c r="L427" i="5"/>
  <c r="J427" i="5"/>
  <c r="H427" i="5"/>
  <c r="F427" i="5"/>
  <c r="AQ426" i="5"/>
  <c r="AP426" i="5"/>
  <c r="AN426" i="5"/>
  <c r="AL426" i="5"/>
  <c r="AJ426" i="5"/>
  <c r="AH426" i="5"/>
  <c r="AF426" i="5"/>
  <c r="AD426" i="5"/>
  <c r="AB426" i="5"/>
  <c r="Z426" i="5"/>
  <c r="X426" i="5"/>
  <c r="V426" i="5"/>
  <c r="T426" i="5"/>
  <c r="R426" i="5"/>
  <c r="P426" i="5"/>
  <c r="N426" i="5"/>
  <c r="L426" i="5"/>
  <c r="J426" i="5"/>
  <c r="H426" i="5"/>
  <c r="F426" i="5"/>
  <c r="AQ425" i="5"/>
  <c r="AP425" i="5"/>
  <c r="AN425" i="5"/>
  <c r="AL425" i="5"/>
  <c r="AJ425" i="5"/>
  <c r="AH425" i="5"/>
  <c r="AF425" i="5"/>
  <c r="AD425" i="5"/>
  <c r="AB425" i="5"/>
  <c r="Z425" i="5"/>
  <c r="X425" i="5"/>
  <c r="V425" i="5"/>
  <c r="T425" i="5"/>
  <c r="R425" i="5"/>
  <c r="P425" i="5"/>
  <c r="N425" i="5"/>
  <c r="L425" i="5"/>
  <c r="J425" i="5"/>
  <c r="H425" i="5"/>
  <c r="F425" i="5"/>
  <c r="AQ424" i="5"/>
  <c r="AP424" i="5"/>
  <c r="AN424" i="5"/>
  <c r="AL424" i="5"/>
  <c r="AJ424" i="5"/>
  <c r="AH424" i="5"/>
  <c r="AF424" i="5"/>
  <c r="AD424" i="5"/>
  <c r="AB424" i="5"/>
  <c r="Z424" i="5"/>
  <c r="X424" i="5"/>
  <c r="V424" i="5"/>
  <c r="T424" i="5"/>
  <c r="R424" i="5"/>
  <c r="P424" i="5"/>
  <c r="N424" i="5"/>
  <c r="L424" i="5"/>
  <c r="J424" i="5"/>
  <c r="H424" i="5"/>
  <c r="F424" i="5"/>
  <c r="AQ423" i="5"/>
  <c r="AP423" i="5"/>
  <c r="AN423" i="5"/>
  <c r="AL423" i="5"/>
  <c r="AJ423" i="5"/>
  <c r="AH423" i="5"/>
  <c r="AF423" i="5"/>
  <c r="AD423" i="5"/>
  <c r="AB423" i="5"/>
  <c r="Z423" i="5"/>
  <c r="X423" i="5"/>
  <c r="V423" i="5"/>
  <c r="T423" i="5"/>
  <c r="R423" i="5"/>
  <c r="P423" i="5"/>
  <c r="N423" i="5"/>
  <c r="L423" i="5"/>
  <c r="J423" i="5"/>
  <c r="H423" i="5"/>
  <c r="F423" i="5"/>
  <c r="AQ422" i="5"/>
  <c r="AP422" i="5"/>
  <c r="AN422" i="5"/>
  <c r="AL422" i="5"/>
  <c r="AJ422" i="5"/>
  <c r="AH422" i="5"/>
  <c r="AF422" i="5"/>
  <c r="AD422" i="5"/>
  <c r="AB422" i="5"/>
  <c r="Z422" i="5"/>
  <c r="X422" i="5"/>
  <c r="V422" i="5"/>
  <c r="T422" i="5"/>
  <c r="R422" i="5"/>
  <c r="P422" i="5"/>
  <c r="N422" i="5"/>
  <c r="L422" i="5"/>
  <c r="J422" i="5"/>
  <c r="H422" i="5"/>
  <c r="F422" i="5"/>
  <c r="AQ421" i="5"/>
  <c r="AP421" i="5"/>
  <c r="AN421" i="5"/>
  <c r="AL421" i="5"/>
  <c r="AJ421" i="5"/>
  <c r="AH421" i="5"/>
  <c r="AF421" i="5"/>
  <c r="AD421" i="5"/>
  <c r="AB421" i="5"/>
  <c r="Z421" i="5"/>
  <c r="X421" i="5"/>
  <c r="V421" i="5"/>
  <c r="T421" i="5"/>
  <c r="R421" i="5"/>
  <c r="P421" i="5"/>
  <c r="N421" i="5"/>
  <c r="L421" i="5"/>
  <c r="J421" i="5"/>
  <c r="H421" i="5"/>
  <c r="F421" i="5"/>
  <c r="AQ420" i="5"/>
  <c r="AP420" i="5"/>
  <c r="AN420" i="5"/>
  <c r="AL420" i="5"/>
  <c r="AJ420" i="5"/>
  <c r="AH420" i="5"/>
  <c r="AF420" i="5"/>
  <c r="AD420" i="5"/>
  <c r="AB420" i="5"/>
  <c r="Z420" i="5"/>
  <c r="X420" i="5"/>
  <c r="V420" i="5"/>
  <c r="T420" i="5"/>
  <c r="R420" i="5"/>
  <c r="P420" i="5"/>
  <c r="N420" i="5"/>
  <c r="L420" i="5"/>
  <c r="J420" i="5"/>
  <c r="H420" i="5"/>
  <c r="F420" i="5"/>
  <c r="AQ419" i="5"/>
  <c r="AP419" i="5"/>
  <c r="AN419" i="5"/>
  <c r="AL419" i="5"/>
  <c r="AJ419" i="5"/>
  <c r="AH419" i="5"/>
  <c r="AF419" i="5"/>
  <c r="AD419" i="5"/>
  <c r="AB419" i="5"/>
  <c r="Z419" i="5"/>
  <c r="X419" i="5"/>
  <c r="V419" i="5"/>
  <c r="T419" i="5"/>
  <c r="R419" i="5"/>
  <c r="P419" i="5"/>
  <c r="N419" i="5"/>
  <c r="L419" i="5"/>
  <c r="J419" i="5"/>
  <c r="H419" i="5"/>
  <c r="F419" i="5"/>
  <c r="AQ418" i="5"/>
  <c r="AP418" i="5"/>
  <c r="AN418" i="5"/>
  <c r="AL418" i="5"/>
  <c r="AJ418" i="5"/>
  <c r="AH418" i="5"/>
  <c r="AF418" i="5"/>
  <c r="AD418" i="5"/>
  <c r="AB418" i="5"/>
  <c r="Z418" i="5"/>
  <c r="X418" i="5"/>
  <c r="V418" i="5"/>
  <c r="T418" i="5"/>
  <c r="R418" i="5"/>
  <c r="P418" i="5"/>
  <c r="N418" i="5"/>
  <c r="L418" i="5"/>
  <c r="J418" i="5"/>
  <c r="H418" i="5"/>
  <c r="F418" i="5"/>
  <c r="AQ417" i="5"/>
  <c r="AP417" i="5"/>
  <c r="AN417" i="5"/>
  <c r="AL417" i="5"/>
  <c r="AJ417" i="5"/>
  <c r="AH417" i="5"/>
  <c r="AF417" i="5"/>
  <c r="AD417" i="5"/>
  <c r="AB417" i="5"/>
  <c r="Z417" i="5"/>
  <c r="X417" i="5"/>
  <c r="V417" i="5"/>
  <c r="T417" i="5"/>
  <c r="R417" i="5"/>
  <c r="P417" i="5"/>
  <c r="N417" i="5"/>
  <c r="L417" i="5"/>
  <c r="J417" i="5"/>
  <c r="H417" i="5"/>
  <c r="F417" i="5"/>
  <c r="AQ416" i="5"/>
  <c r="AP416" i="5"/>
  <c r="AN416" i="5"/>
  <c r="AL416" i="5"/>
  <c r="AJ416" i="5"/>
  <c r="AH416" i="5"/>
  <c r="AF416" i="5"/>
  <c r="AD416" i="5"/>
  <c r="AB416" i="5"/>
  <c r="Z416" i="5"/>
  <c r="X416" i="5"/>
  <c r="V416" i="5"/>
  <c r="T416" i="5"/>
  <c r="R416" i="5"/>
  <c r="P416" i="5"/>
  <c r="N416" i="5"/>
  <c r="L416" i="5"/>
  <c r="J416" i="5"/>
  <c r="H416" i="5"/>
  <c r="F416" i="5"/>
  <c r="AQ415" i="5"/>
  <c r="AP415" i="5"/>
  <c r="AN415" i="5"/>
  <c r="AL415" i="5"/>
  <c r="AJ415" i="5"/>
  <c r="AH415" i="5"/>
  <c r="AF415" i="5"/>
  <c r="AD415" i="5"/>
  <c r="AB415" i="5"/>
  <c r="Z415" i="5"/>
  <c r="X415" i="5"/>
  <c r="V415" i="5"/>
  <c r="T415" i="5"/>
  <c r="R415" i="5"/>
  <c r="P415" i="5"/>
  <c r="N415" i="5"/>
  <c r="L415" i="5"/>
  <c r="J415" i="5"/>
  <c r="H415" i="5"/>
  <c r="F415" i="5"/>
  <c r="AQ414" i="5"/>
  <c r="AP414" i="5"/>
  <c r="AN414" i="5"/>
  <c r="AL414" i="5"/>
  <c r="AJ414" i="5"/>
  <c r="AH414" i="5"/>
  <c r="AF414" i="5"/>
  <c r="AD414" i="5"/>
  <c r="AB414" i="5"/>
  <c r="Z414" i="5"/>
  <c r="X414" i="5"/>
  <c r="V414" i="5"/>
  <c r="T414" i="5"/>
  <c r="R414" i="5"/>
  <c r="P414" i="5"/>
  <c r="N414" i="5"/>
  <c r="L414" i="5"/>
  <c r="J414" i="5"/>
  <c r="H414" i="5"/>
  <c r="F414" i="5"/>
  <c r="AQ413" i="5"/>
  <c r="AP413" i="5"/>
  <c r="AN413" i="5"/>
  <c r="AL413" i="5"/>
  <c r="AJ413" i="5"/>
  <c r="AH413" i="5"/>
  <c r="AF413" i="5"/>
  <c r="AD413" i="5"/>
  <c r="AB413" i="5"/>
  <c r="Z413" i="5"/>
  <c r="X413" i="5"/>
  <c r="V413" i="5"/>
  <c r="T413" i="5"/>
  <c r="R413" i="5"/>
  <c r="P413" i="5"/>
  <c r="N413" i="5"/>
  <c r="L413" i="5"/>
  <c r="J413" i="5"/>
  <c r="H413" i="5"/>
  <c r="F413" i="5"/>
  <c r="AQ412" i="5"/>
  <c r="AP412" i="5"/>
  <c r="AN412" i="5"/>
  <c r="AL412" i="5"/>
  <c r="AJ412" i="5"/>
  <c r="AH412" i="5"/>
  <c r="AF412" i="5"/>
  <c r="AD412" i="5"/>
  <c r="AB412" i="5"/>
  <c r="Z412" i="5"/>
  <c r="X412" i="5"/>
  <c r="V412" i="5"/>
  <c r="T412" i="5"/>
  <c r="R412" i="5"/>
  <c r="P412" i="5"/>
  <c r="N412" i="5"/>
  <c r="L412" i="5"/>
  <c r="J412" i="5"/>
  <c r="H412" i="5"/>
  <c r="F412" i="5"/>
  <c r="AQ411" i="5"/>
  <c r="AP411" i="5"/>
  <c r="AN411" i="5"/>
  <c r="AL411" i="5"/>
  <c r="AJ411" i="5"/>
  <c r="AH411" i="5"/>
  <c r="AF411" i="5"/>
  <c r="AD411" i="5"/>
  <c r="AB411" i="5"/>
  <c r="Z411" i="5"/>
  <c r="X411" i="5"/>
  <c r="V411" i="5"/>
  <c r="T411" i="5"/>
  <c r="R411" i="5"/>
  <c r="P411" i="5"/>
  <c r="N411" i="5"/>
  <c r="L411" i="5"/>
  <c r="J411" i="5"/>
  <c r="H411" i="5"/>
  <c r="F411" i="5"/>
  <c r="AQ410" i="5"/>
  <c r="AP410" i="5"/>
  <c r="AN410" i="5"/>
  <c r="AL410" i="5"/>
  <c r="AJ410" i="5"/>
  <c r="AH410" i="5"/>
  <c r="AF410" i="5"/>
  <c r="AD410" i="5"/>
  <c r="AB410" i="5"/>
  <c r="Z410" i="5"/>
  <c r="X410" i="5"/>
  <c r="V410" i="5"/>
  <c r="T410" i="5"/>
  <c r="R410" i="5"/>
  <c r="P410" i="5"/>
  <c r="N410" i="5"/>
  <c r="L410" i="5"/>
  <c r="J410" i="5"/>
  <c r="H410" i="5"/>
  <c r="F410" i="5"/>
  <c r="AQ409" i="5"/>
  <c r="AP409" i="5"/>
  <c r="AN409" i="5"/>
  <c r="AL409" i="5"/>
  <c r="AJ409" i="5"/>
  <c r="AH409" i="5"/>
  <c r="AF409" i="5"/>
  <c r="AD409" i="5"/>
  <c r="AB409" i="5"/>
  <c r="Z409" i="5"/>
  <c r="X409" i="5"/>
  <c r="V409" i="5"/>
  <c r="T409" i="5"/>
  <c r="R409" i="5"/>
  <c r="P409" i="5"/>
  <c r="N409" i="5"/>
  <c r="L409" i="5"/>
  <c r="J409" i="5"/>
  <c r="H409" i="5"/>
  <c r="F409" i="5"/>
  <c r="AQ408" i="5"/>
  <c r="AP408" i="5"/>
  <c r="AN408" i="5"/>
  <c r="AL408" i="5"/>
  <c r="AJ408" i="5"/>
  <c r="AH408" i="5"/>
  <c r="AF408" i="5"/>
  <c r="AD408" i="5"/>
  <c r="AB408" i="5"/>
  <c r="Z408" i="5"/>
  <c r="X408" i="5"/>
  <c r="V408" i="5"/>
  <c r="T408" i="5"/>
  <c r="R408" i="5"/>
  <c r="P408" i="5"/>
  <c r="N408" i="5"/>
  <c r="L408" i="5"/>
  <c r="J408" i="5"/>
  <c r="H408" i="5"/>
  <c r="F408" i="5"/>
  <c r="AQ407" i="5"/>
  <c r="AP407" i="5"/>
  <c r="AN407" i="5"/>
  <c r="AL407" i="5"/>
  <c r="AJ407" i="5"/>
  <c r="AH407" i="5"/>
  <c r="AF407" i="5"/>
  <c r="AD407" i="5"/>
  <c r="AB407" i="5"/>
  <c r="Z407" i="5"/>
  <c r="X407" i="5"/>
  <c r="V407" i="5"/>
  <c r="T407" i="5"/>
  <c r="R407" i="5"/>
  <c r="P407" i="5"/>
  <c r="N407" i="5"/>
  <c r="L407" i="5"/>
  <c r="J407" i="5"/>
  <c r="H407" i="5"/>
  <c r="F407" i="5"/>
  <c r="AQ406" i="5"/>
  <c r="AP406" i="5"/>
  <c r="AN406" i="5"/>
  <c r="AL406" i="5"/>
  <c r="AJ406" i="5"/>
  <c r="AH406" i="5"/>
  <c r="AF406" i="5"/>
  <c r="AD406" i="5"/>
  <c r="AB406" i="5"/>
  <c r="Z406" i="5"/>
  <c r="X406" i="5"/>
  <c r="V406" i="5"/>
  <c r="T406" i="5"/>
  <c r="R406" i="5"/>
  <c r="P406" i="5"/>
  <c r="N406" i="5"/>
  <c r="L406" i="5"/>
  <c r="J406" i="5"/>
  <c r="H406" i="5"/>
  <c r="F406" i="5"/>
  <c r="AQ405" i="5"/>
  <c r="AP405" i="5"/>
  <c r="AN405" i="5"/>
  <c r="AL405" i="5"/>
  <c r="AJ405" i="5"/>
  <c r="AH405" i="5"/>
  <c r="AF405" i="5"/>
  <c r="AD405" i="5"/>
  <c r="AB405" i="5"/>
  <c r="Z405" i="5"/>
  <c r="X405" i="5"/>
  <c r="V405" i="5"/>
  <c r="T405" i="5"/>
  <c r="R405" i="5"/>
  <c r="P405" i="5"/>
  <c r="N405" i="5"/>
  <c r="L405" i="5"/>
  <c r="J405" i="5"/>
  <c r="H405" i="5"/>
  <c r="F405" i="5"/>
  <c r="AQ404" i="5"/>
  <c r="AP404" i="5"/>
  <c r="AN404" i="5"/>
  <c r="AL404" i="5"/>
  <c r="AJ404" i="5"/>
  <c r="AH404" i="5"/>
  <c r="AF404" i="5"/>
  <c r="AD404" i="5"/>
  <c r="AB404" i="5"/>
  <c r="Z404" i="5"/>
  <c r="X404" i="5"/>
  <c r="V404" i="5"/>
  <c r="T404" i="5"/>
  <c r="R404" i="5"/>
  <c r="P404" i="5"/>
  <c r="N404" i="5"/>
  <c r="L404" i="5"/>
  <c r="J404" i="5"/>
  <c r="H404" i="5"/>
  <c r="F404" i="5"/>
  <c r="AQ403" i="5"/>
  <c r="AP403" i="5"/>
  <c r="AN403" i="5"/>
  <c r="AL403" i="5"/>
  <c r="AJ403" i="5"/>
  <c r="AH403" i="5"/>
  <c r="AF403" i="5"/>
  <c r="AD403" i="5"/>
  <c r="AB403" i="5"/>
  <c r="Z403" i="5"/>
  <c r="X403" i="5"/>
  <c r="V403" i="5"/>
  <c r="T403" i="5"/>
  <c r="R403" i="5"/>
  <c r="P403" i="5"/>
  <c r="N403" i="5"/>
  <c r="L403" i="5"/>
  <c r="J403" i="5"/>
  <c r="H403" i="5"/>
  <c r="F403" i="5"/>
  <c r="AQ402" i="5"/>
  <c r="AP402" i="5"/>
  <c r="AN402" i="5"/>
  <c r="AL402" i="5"/>
  <c r="AJ402" i="5"/>
  <c r="AH402" i="5"/>
  <c r="AF402" i="5"/>
  <c r="AD402" i="5"/>
  <c r="AB402" i="5"/>
  <c r="Z402" i="5"/>
  <c r="X402" i="5"/>
  <c r="V402" i="5"/>
  <c r="T402" i="5"/>
  <c r="R402" i="5"/>
  <c r="P402" i="5"/>
  <c r="N402" i="5"/>
  <c r="L402" i="5"/>
  <c r="J402" i="5"/>
  <c r="H402" i="5"/>
  <c r="F402" i="5"/>
  <c r="AQ401" i="5"/>
  <c r="AP401" i="5"/>
  <c r="AN401" i="5"/>
  <c r="AL401" i="5"/>
  <c r="AJ401" i="5"/>
  <c r="AH401" i="5"/>
  <c r="AF401" i="5"/>
  <c r="AD401" i="5"/>
  <c r="AB401" i="5"/>
  <c r="Z401" i="5"/>
  <c r="X401" i="5"/>
  <c r="V401" i="5"/>
  <c r="T401" i="5"/>
  <c r="R401" i="5"/>
  <c r="P401" i="5"/>
  <c r="N401" i="5"/>
  <c r="L401" i="5"/>
  <c r="J401" i="5"/>
  <c r="H401" i="5"/>
  <c r="F401" i="5"/>
  <c r="AQ400" i="5"/>
  <c r="AP400" i="5"/>
  <c r="AN400" i="5"/>
  <c r="AL400" i="5"/>
  <c r="AJ400" i="5"/>
  <c r="AH400" i="5"/>
  <c r="AF400" i="5"/>
  <c r="AD400" i="5"/>
  <c r="AB400" i="5"/>
  <c r="Z400" i="5"/>
  <c r="X400" i="5"/>
  <c r="V400" i="5"/>
  <c r="T400" i="5"/>
  <c r="R400" i="5"/>
  <c r="P400" i="5"/>
  <c r="N400" i="5"/>
  <c r="L400" i="5"/>
  <c r="J400" i="5"/>
  <c r="H400" i="5"/>
  <c r="F400" i="5"/>
  <c r="AQ399" i="5"/>
  <c r="AP399" i="5"/>
  <c r="AN399" i="5"/>
  <c r="AL399" i="5"/>
  <c r="AJ399" i="5"/>
  <c r="AH399" i="5"/>
  <c r="AF399" i="5"/>
  <c r="AD399" i="5"/>
  <c r="AB399" i="5"/>
  <c r="Z399" i="5"/>
  <c r="X399" i="5"/>
  <c r="V399" i="5"/>
  <c r="T399" i="5"/>
  <c r="R399" i="5"/>
  <c r="P399" i="5"/>
  <c r="N399" i="5"/>
  <c r="L399" i="5"/>
  <c r="J399" i="5"/>
  <c r="H399" i="5"/>
  <c r="F399" i="5"/>
  <c r="AQ398" i="5"/>
  <c r="AP398" i="5"/>
  <c r="AN398" i="5"/>
  <c r="AL398" i="5"/>
  <c r="AJ398" i="5"/>
  <c r="AH398" i="5"/>
  <c r="AF398" i="5"/>
  <c r="AD398" i="5"/>
  <c r="AB398" i="5"/>
  <c r="Z398" i="5"/>
  <c r="X398" i="5"/>
  <c r="V398" i="5"/>
  <c r="T398" i="5"/>
  <c r="R398" i="5"/>
  <c r="P398" i="5"/>
  <c r="N398" i="5"/>
  <c r="L398" i="5"/>
  <c r="J398" i="5"/>
  <c r="H398" i="5"/>
  <c r="F398" i="5"/>
  <c r="AQ397" i="5"/>
  <c r="AP397" i="5"/>
  <c r="AN397" i="5"/>
  <c r="AL397" i="5"/>
  <c r="AJ397" i="5"/>
  <c r="AH397" i="5"/>
  <c r="AF397" i="5"/>
  <c r="AD397" i="5"/>
  <c r="AB397" i="5"/>
  <c r="Z397" i="5"/>
  <c r="X397" i="5"/>
  <c r="V397" i="5"/>
  <c r="T397" i="5"/>
  <c r="R397" i="5"/>
  <c r="P397" i="5"/>
  <c r="N397" i="5"/>
  <c r="L397" i="5"/>
  <c r="J397" i="5"/>
  <c r="H397" i="5"/>
  <c r="F397" i="5"/>
  <c r="AQ396" i="5"/>
  <c r="AP396" i="5"/>
  <c r="AN396" i="5"/>
  <c r="AL396" i="5"/>
  <c r="AJ396" i="5"/>
  <c r="AH396" i="5"/>
  <c r="AF396" i="5"/>
  <c r="AD396" i="5"/>
  <c r="AB396" i="5"/>
  <c r="Z396" i="5"/>
  <c r="X396" i="5"/>
  <c r="V396" i="5"/>
  <c r="T396" i="5"/>
  <c r="R396" i="5"/>
  <c r="P396" i="5"/>
  <c r="N396" i="5"/>
  <c r="L396" i="5"/>
  <c r="J396" i="5"/>
  <c r="H396" i="5"/>
  <c r="F396" i="5"/>
  <c r="AQ395" i="5"/>
  <c r="AP395" i="5"/>
  <c r="AN395" i="5"/>
  <c r="AL395" i="5"/>
  <c r="AJ395" i="5"/>
  <c r="AH395" i="5"/>
  <c r="AF395" i="5"/>
  <c r="AD395" i="5"/>
  <c r="AB395" i="5"/>
  <c r="Z395" i="5"/>
  <c r="X395" i="5"/>
  <c r="V395" i="5"/>
  <c r="T395" i="5"/>
  <c r="R395" i="5"/>
  <c r="P395" i="5"/>
  <c r="N395" i="5"/>
  <c r="L395" i="5"/>
  <c r="J395" i="5"/>
  <c r="H395" i="5"/>
  <c r="F395" i="5"/>
  <c r="AQ394" i="5"/>
  <c r="AP394" i="5"/>
  <c r="AN394" i="5"/>
  <c r="AL394" i="5"/>
  <c r="AJ394" i="5"/>
  <c r="AH394" i="5"/>
  <c r="AF394" i="5"/>
  <c r="AD394" i="5"/>
  <c r="AB394" i="5"/>
  <c r="Z394" i="5"/>
  <c r="X394" i="5"/>
  <c r="V394" i="5"/>
  <c r="T394" i="5"/>
  <c r="R394" i="5"/>
  <c r="P394" i="5"/>
  <c r="N394" i="5"/>
  <c r="L394" i="5"/>
  <c r="J394" i="5"/>
  <c r="H394" i="5"/>
  <c r="F394" i="5"/>
  <c r="AQ393" i="5"/>
  <c r="AP393" i="5"/>
  <c r="AN393" i="5"/>
  <c r="AL393" i="5"/>
  <c r="AJ393" i="5"/>
  <c r="AH393" i="5"/>
  <c r="AF393" i="5"/>
  <c r="AD393" i="5"/>
  <c r="AB393" i="5"/>
  <c r="Z393" i="5"/>
  <c r="X393" i="5"/>
  <c r="V393" i="5"/>
  <c r="T393" i="5"/>
  <c r="R393" i="5"/>
  <c r="P393" i="5"/>
  <c r="N393" i="5"/>
  <c r="L393" i="5"/>
  <c r="J393" i="5"/>
  <c r="H393" i="5"/>
  <c r="F393" i="5"/>
  <c r="AQ392" i="5"/>
  <c r="AP392" i="5"/>
  <c r="AN392" i="5"/>
  <c r="AL392" i="5"/>
  <c r="AJ392" i="5"/>
  <c r="AH392" i="5"/>
  <c r="AF392" i="5"/>
  <c r="AD392" i="5"/>
  <c r="AB392" i="5"/>
  <c r="Z392" i="5"/>
  <c r="X392" i="5"/>
  <c r="V392" i="5"/>
  <c r="T392" i="5"/>
  <c r="R392" i="5"/>
  <c r="P392" i="5"/>
  <c r="N392" i="5"/>
  <c r="L392" i="5"/>
  <c r="J392" i="5"/>
  <c r="H392" i="5"/>
  <c r="F392" i="5"/>
  <c r="AQ391" i="5"/>
  <c r="AP391" i="5"/>
  <c r="AN391" i="5"/>
  <c r="AL391" i="5"/>
  <c r="AJ391" i="5"/>
  <c r="AH391" i="5"/>
  <c r="AF391" i="5"/>
  <c r="AD391" i="5"/>
  <c r="AB391" i="5"/>
  <c r="Z391" i="5"/>
  <c r="X391" i="5"/>
  <c r="V391" i="5"/>
  <c r="T391" i="5"/>
  <c r="R391" i="5"/>
  <c r="P391" i="5"/>
  <c r="N391" i="5"/>
  <c r="L391" i="5"/>
  <c r="J391" i="5"/>
  <c r="H391" i="5"/>
  <c r="F391" i="5"/>
  <c r="AQ390" i="5"/>
  <c r="AP390" i="5"/>
  <c r="AN390" i="5"/>
  <c r="AL390" i="5"/>
  <c r="AJ390" i="5"/>
  <c r="AH390" i="5"/>
  <c r="AF390" i="5"/>
  <c r="AD390" i="5"/>
  <c r="AB390" i="5"/>
  <c r="Z390" i="5"/>
  <c r="X390" i="5"/>
  <c r="V390" i="5"/>
  <c r="T390" i="5"/>
  <c r="R390" i="5"/>
  <c r="P390" i="5"/>
  <c r="N390" i="5"/>
  <c r="L390" i="5"/>
  <c r="J390" i="5"/>
  <c r="H390" i="5"/>
  <c r="F390" i="5"/>
  <c r="AQ389" i="5"/>
  <c r="AP389" i="5"/>
  <c r="AN389" i="5"/>
  <c r="AL389" i="5"/>
  <c r="AJ389" i="5"/>
  <c r="AH389" i="5"/>
  <c r="AF389" i="5"/>
  <c r="AD389" i="5"/>
  <c r="AB389" i="5"/>
  <c r="Z389" i="5"/>
  <c r="X389" i="5"/>
  <c r="V389" i="5"/>
  <c r="T389" i="5"/>
  <c r="R389" i="5"/>
  <c r="P389" i="5"/>
  <c r="N389" i="5"/>
  <c r="L389" i="5"/>
  <c r="J389" i="5"/>
  <c r="H389" i="5"/>
  <c r="F389" i="5"/>
  <c r="AQ388" i="5"/>
  <c r="AP388" i="5"/>
  <c r="AN388" i="5"/>
  <c r="AL388" i="5"/>
  <c r="AJ388" i="5"/>
  <c r="AH388" i="5"/>
  <c r="AF388" i="5"/>
  <c r="AD388" i="5"/>
  <c r="AB388" i="5"/>
  <c r="Z388" i="5"/>
  <c r="X388" i="5"/>
  <c r="V388" i="5"/>
  <c r="T388" i="5"/>
  <c r="R388" i="5"/>
  <c r="P388" i="5"/>
  <c r="N388" i="5"/>
  <c r="L388" i="5"/>
  <c r="J388" i="5"/>
  <c r="H388" i="5"/>
  <c r="F388" i="5"/>
  <c r="AQ387" i="5"/>
  <c r="AP387" i="5"/>
  <c r="AN387" i="5"/>
  <c r="AL387" i="5"/>
  <c r="AJ387" i="5"/>
  <c r="AH387" i="5"/>
  <c r="AF387" i="5"/>
  <c r="AD387" i="5"/>
  <c r="AB387" i="5"/>
  <c r="Z387" i="5"/>
  <c r="X387" i="5"/>
  <c r="V387" i="5"/>
  <c r="T387" i="5"/>
  <c r="R387" i="5"/>
  <c r="P387" i="5"/>
  <c r="N387" i="5"/>
  <c r="L387" i="5"/>
  <c r="J387" i="5"/>
  <c r="H387" i="5"/>
  <c r="F387" i="5"/>
  <c r="AQ386" i="5"/>
  <c r="AP386" i="5"/>
  <c r="AN386" i="5"/>
  <c r="AL386" i="5"/>
  <c r="AJ386" i="5"/>
  <c r="AH386" i="5"/>
  <c r="AF386" i="5"/>
  <c r="AD386" i="5"/>
  <c r="AB386" i="5"/>
  <c r="Z386" i="5"/>
  <c r="X386" i="5"/>
  <c r="V386" i="5"/>
  <c r="T386" i="5"/>
  <c r="R386" i="5"/>
  <c r="P386" i="5"/>
  <c r="N386" i="5"/>
  <c r="L386" i="5"/>
  <c r="J386" i="5"/>
  <c r="H386" i="5"/>
  <c r="F386" i="5"/>
  <c r="AQ385" i="5"/>
  <c r="AP385" i="5"/>
  <c r="AN385" i="5"/>
  <c r="AL385" i="5"/>
  <c r="AJ385" i="5"/>
  <c r="AH385" i="5"/>
  <c r="AF385" i="5"/>
  <c r="AD385" i="5"/>
  <c r="AB385" i="5"/>
  <c r="Z385" i="5"/>
  <c r="X385" i="5"/>
  <c r="V385" i="5"/>
  <c r="T385" i="5"/>
  <c r="R385" i="5"/>
  <c r="P385" i="5"/>
  <c r="N385" i="5"/>
  <c r="L385" i="5"/>
  <c r="J385" i="5"/>
  <c r="H385" i="5"/>
  <c r="F385" i="5"/>
  <c r="AQ384" i="5"/>
  <c r="AP384" i="5"/>
  <c r="AN384" i="5"/>
  <c r="AL384" i="5"/>
  <c r="AJ384" i="5"/>
  <c r="AH384" i="5"/>
  <c r="AF384" i="5"/>
  <c r="AD384" i="5"/>
  <c r="AB384" i="5"/>
  <c r="Z384" i="5"/>
  <c r="X384" i="5"/>
  <c r="V384" i="5"/>
  <c r="T384" i="5"/>
  <c r="R384" i="5"/>
  <c r="P384" i="5"/>
  <c r="N384" i="5"/>
  <c r="L384" i="5"/>
  <c r="J384" i="5"/>
  <c r="H384" i="5"/>
  <c r="F384" i="5"/>
  <c r="AQ383" i="5"/>
  <c r="AP383" i="5"/>
  <c r="AN383" i="5"/>
  <c r="AL383" i="5"/>
  <c r="AJ383" i="5"/>
  <c r="AH383" i="5"/>
  <c r="AF383" i="5"/>
  <c r="AD383" i="5"/>
  <c r="AB383" i="5"/>
  <c r="Z383" i="5"/>
  <c r="X383" i="5"/>
  <c r="V383" i="5"/>
  <c r="T383" i="5"/>
  <c r="R383" i="5"/>
  <c r="P383" i="5"/>
  <c r="N383" i="5"/>
  <c r="L383" i="5"/>
  <c r="J383" i="5"/>
  <c r="H383" i="5"/>
  <c r="F383" i="5"/>
  <c r="AQ382" i="5"/>
  <c r="AP382" i="5"/>
  <c r="AN382" i="5"/>
  <c r="AL382" i="5"/>
  <c r="AJ382" i="5"/>
  <c r="AH382" i="5"/>
  <c r="AF382" i="5"/>
  <c r="AD382" i="5"/>
  <c r="AB382" i="5"/>
  <c r="Z382" i="5"/>
  <c r="X382" i="5"/>
  <c r="V382" i="5"/>
  <c r="T382" i="5"/>
  <c r="R382" i="5"/>
  <c r="P382" i="5"/>
  <c r="N382" i="5"/>
  <c r="L382" i="5"/>
  <c r="J382" i="5"/>
  <c r="H382" i="5"/>
  <c r="F382" i="5"/>
  <c r="AQ381" i="5"/>
  <c r="AP381" i="5"/>
  <c r="AN381" i="5"/>
  <c r="AL381" i="5"/>
  <c r="AJ381" i="5"/>
  <c r="AH381" i="5"/>
  <c r="AF381" i="5"/>
  <c r="AD381" i="5"/>
  <c r="AB381" i="5"/>
  <c r="Z381" i="5"/>
  <c r="X381" i="5"/>
  <c r="V381" i="5"/>
  <c r="T381" i="5"/>
  <c r="R381" i="5"/>
  <c r="P381" i="5"/>
  <c r="N381" i="5"/>
  <c r="L381" i="5"/>
  <c r="J381" i="5"/>
  <c r="H381" i="5"/>
  <c r="F381" i="5"/>
  <c r="AQ380" i="5"/>
  <c r="AP380" i="5"/>
  <c r="AN380" i="5"/>
  <c r="AL380" i="5"/>
  <c r="AJ380" i="5"/>
  <c r="AH380" i="5"/>
  <c r="AF380" i="5"/>
  <c r="AD380" i="5"/>
  <c r="AB380" i="5"/>
  <c r="Z380" i="5"/>
  <c r="X380" i="5"/>
  <c r="V380" i="5"/>
  <c r="T380" i="5"/>
  <c r="R380" i="5"/>
  <c r="P380" i="5"/>
  <c r="N380" i="5"/>
  <c r="L380" i="5"/>
  <c r="J380" i="5"/>
  <c r="H380" i="5"/>
  <c r="F380" i="5"/>
  <c r="AQ379" i="5"/>
  <c r="AP379" i="5"/>
  <c r="AN379" i="5"/>
  <c r="AL379" i="5"/>
  <c r="AJ379" i="5"/>
  <c r="AH379" i="5"/>
  <c r="AF379" i="5"/>
  <c r="AD379" i="5"/>
  <c r="AB379" i="5"/>
  <c r="Z379" i="5"/>
  <c r="X379" i="5"/>
  <c r="V379" i="5"/>
  <c r="T379" i="5"/>
  <c r="R379" i="5"/>
  <c r="P379" i="5"/>
  <c r="N379" i="5"/>
  <c r="L379" i="5"/>
  <c r="J379" i="5"/>
  <c r="H379" i="5"/>
  <c r="F379" i="5"/>
  <c r="AQ378" i="5"/>
  <c r="AP378" i="5"/>
  <c r="AN378" i="5"/>
  <c r="AL378" i="5"/>
  <c r="AJ378" i="5"/>
  <c r="AH378" i="5"/>
  <c r="AF378" i="5"/>
  <c r="AD378" i="5"/>
  <c r="AB378" i="5"/>
  <c r="Z378" i="5"/>
  <c r="X378" i="5"/>
  <c r="V378" i="5"/>
  <c r="T378" i="5"/>
  <c r="R378" i="5"/>
  <c r="P378" i="5"/>
  <c r="N378" i="5"/>
  <c r="L378" i="5"/>
  <c r="J378" i="5"/>
  <c r="H378" i="5"/>
  <c r="F378" i="5"/>
  <c r="AQ377" i="5"/>
  <c r="AP377" i="5"/>
  <c r="AN377" i="5"/>
  <c r="AL377" i="5"/>
  <c r="AJ377" i="5"/>
  <c r="AH377" i="5"/>
  <c r="AF377" i="5"/>
  <c r="AD377" i="5"/>
  <c r="AB377" i="5"/>
  <c r="Z377" i="5"/>
  <c r="X377" i="5"/>
  <c r="V377" i="5"/>
  <c r="T377" i="5"/>
  <c r="R377" i="5"/>
  <c r="P377" i="5"/>
  <c r="N377" i="5"/>
  <c r="L377" i="5"/>
  <c r="J377" i="5"/>
  <c r="H377" i="5"/>
  <c r="F377" i="5"/>
  <c r="AQ376" i="5"/>
  <c r="AP376" i="5"/>
  <c r="AN376" i="5"/>
  <c r="AL376" i="5"/>
  <c r="AJ376" i="5"/>
  <c r="AH376" i="5"/>
  <c r="AF376" i="5"/>
  <c r="AD376" i="5"/>
  <c r="AB376" i="5"/>
  <c r="Z376" i="5"/>
  <c r="X376" i="5"/>
  <c r="V376" i="5"/>
  <c r="T376" i="5"/>
  <c r="R376" i="5"/>
  <c r="P376" i="5"/>
  <c r="N376" i="5"/>
  <c r="L376" i="5"/>
  <c r="J376" i="5"/>
  <c r="H376" i="5"/>
  <c r="F376" i="5"/>
  <c r="AQ375" i="5"/>
  <c r="AP375" i="5"/>
  <c r="AN375" i="5"/>
  <c r="AL375" i="5"/>
  <c r="AJ375" i="5"/>
  <c r="AH375" i="5"/>
  <c r="AF375" i="5"/>
  <c r="AD375" i="5"/>
  <c r="AB375" i="5"/>
  <c r="Z375" i="5"/>
  <c r="X375" i="5"/>
  <c r="V375" i="5"/>
  <c r="T375" i="5"/>
  <c r="R375" i="5"/>
  <c r="P375" i="5"/>
  <c r="N375" i="5"/>
  <c r="L375" i="5"/>
  <c r="J375" i="5"/>
  <c r="H375" i="5"/>
  <c r="F375" i="5"/>
  <c r="AQ374" i="5"/>
  <c r="AP374" i="5"/>
  <c r="AN374" i="5"/>
  <c r="AL374" i="5"/>
  <c r="AJ374" i="5"/>
  <c r="AH374" i="5"/>
  <c r="AF374" i="5"/>
  <c r="AD374" i="5"/>
  <c r="AB374" i="5"/>
  <c r="Z374" i="5"/>
  <c r="X374" i="5"/>
  <c r="V374" i="5"/>
  <c r="T374" i="5"/>
  <c r="R374" i="5"/>
  <c r="P374" i="5"/>
  <c r="N374" i="5"/>
  <c r="L374" i="5"/>
  <c r="J374" i="5"/>
  <c r="H374" i="5"/>
  <c r="F374" i="5"/>
  <c r="AQ373" i="5"/>
  <c r="AP373" i="5"/>
  <c r="AN373" i="5"/>
  <c r="AL373" i="5"/>
  <c r="AJ373" i="5"/>
  <c r="AH373" i="5"/>
  <c r="AF373" i="5"/>
  <c r="AD373" i="5"/>
  <c r="AB373" i="5"/>
  <c r="Z373" i="5"/>
  <c r="X373" i="5"/>
  <c r="V373" i="5"/>
  <c r="T373" i="5"/>
  <c r="R373" i="5"/>
  <c r="P373" i="5"/>
  <c r="N373" i="5"/>
  <c r="L373" i="5"/>
  <c r="J373" i="5"/>
  <c r="H373" i="5"/>
  <c r="F373" i="5"/>
  <c r="AQ372" i="5"/>
  <c r="AP372" i="5"/>
  <c r="AN372" i="5"/>
  <c r="AL372" i="5"/>
  <c r="AJ372" i="5"/>
  <c r="AH372" i="5"/>
  <c r="AF372" i="5"/>
  <c r="AD372" i="5"/>
  <c r="AB372" i="5"/>
  <c r="Z372" i="5"/>
  <c r="X372" i="5"/>
  <c r="V372" i="5"/>
  <c r="T372" i="5"/>
  <c r="R372" i="5"/>
  <c r="P372" i="5"/>
  <c r="N372" i="5"/>
  <c r="L372" i="5"/>
  <c r="J372" i="5"/>
  <c r="H372" i="5"/>
  <c r="F372" i="5"/>
  <c r="AQ371" i="5"/>
  <c r="AP371" i="5"/>
  <c r="AN371" i="5"/>
  <c r="AL371" i="5"/>
  <c r="AJ371" i="5"/>
  <c r="AH371" i="5"/>
  <c r="AF371" i="5"/>
  <c r="AD371" i="5"/>
  <c r="AB371" i="5"/>
  <c r="Z371" i="5"/>
  <c r="X371" i="5"/>
  <c r="V371" i="5"/>
  <c r="T371" i="5"/>
  <c r="R371" i="5"/>
  <c r="P371" i="5"/>
  <c r="N371" i="5"/>
  <c r="L371" i="5"/>
  <c r="J371" i="5"/>
  <c r="H371" i="5"/>
  <c r="F371" i="5"/>
  <c r="AQ370" i="5"/>
  <c r="AP370" i="5"/>
  <c r="AN370" i="5"/>
  <c r="AL370" i="5"/>
  <c r="AJ370" i="5"/>
  <c r="AH370" i="5"/>
  <c r="AF370" i="5"/>
  <c r="AD370" i="5"/>
  <c r="AB370" i="5"/>
  <c r="Z370" i="5"/>
  <c r="X370" i="5"/>
  <c r="V370" i="5"/>
  <c r="T370" i="5"/>
  <c r="R370" i="5"/>
  <c r="P370" i="5"/>
  <c r="N370" i="5"/>
  <c r="L370" i="5"/>
  <c r="J370" i="5"/>
  <c r="H370" i="5"/>
  <c r="F370" i="5"/>
  <c r="AQ369" i="5"/>
  <c r="AP369" i="5"/>
  <c r="AN369" i="5"/>
  <c r="AL369" i="5"/>
  <c r="AJ369" i="5"/>
  <c r="AH369" i="5"/>
  <c r="AF369" i="5"/>
  <c r="AD369" i="5"/>
  <c r="AB369" i="5"/>
  <c r="Z369" i="5"/>
  <c r="X369" i="5"/>
  <c r="V369" i="5"/>
  <c r="T369" i="5"/>
  <c r="R369" i="5"/>
  <c r="P369" i="5"/>
  <c r="N369" i="5"/>
  <c r="L369" i="5"/>
  <c r="J369" i="5"/>
  <c r="H369" i="5"/>
  <c r="F369" i="5"/>
  <c r="AQ368" i="5"/>
  <c r="AP368" i="5"/>
  <c r="AN368" i="5"/>
  <c r="AL368" i="5"/>
  <c r="AJ368" i="5"/>
  <c r="AH368" i="5"/>
  <c r="AF368" i="5"/>
  <c r="AD368" i="5"/>
  <c r="AB368" i="5"/>
  <c r="Z368" i="5"/>
  <c r="X368" i="5"/>
  <c r="V368" i="5"/>
  <c r="T368" i="5"/>
  <c r="R368" i="5"/>
  <c r="P368" i="5"/>
  <c r="N368" i="5"/>
  <c r="L368" i="5"/>
  <c r="J368" i="5"/>
  <c r="H368" i="5"/>
  <c r="F368" i="5"/>
  <c r="AQ367" i="5"/>
  <c r="AP367" i="5"/>
  <c r="AN367" i="5"/>
  <c r="AL367" i="5"/>
  <c r="AJ367" i="5"/>
  <c r="AH367" i="5"/>
  <c r="AF367" i="5"/>
  <c r="AD367" i="5"/>
  <c r="AB367" i="5"/>
  <c r="Z367" i="5"/>
  <c r="X367" i="5"/>
  <c r="V367" i="5"/>
  <c r="T367" i="5"/>
  <c r="R367" i="5"/>
  <c r="P367" i="5"/>
  <c r="N367" i="5"/>
  <c r="L367" i="5"/>
  <c r="J367" i="5"/>
  <c r="H367" i="5"/>
  <c r="F367" i="5"/>
  <c r="AQ366" i="5"/>
  <c r="AP366" i="5"/>
  <c r="AN366" i="5"/>
  <c r="AL366" i="5"/>
  <c r="AJ366" i="5"/>
  <c r="AH366" i="5"/>
  <c r="AF366" i="5"/>
  <c r="AD366" i="5"/>
  <c r="AB366" i="5"/>
  <c r="Z366" i="5"/>
  <c r="X366" i="5"/>
  <c r="V366" i="5"/>
  <c r="T366" i="5"/>
  <c r="R366" i="5"/>
  <c r="P366" i="5"/>
  <c r="N366" i="5"/>
  <c r="L366" i="5"/>
  <c r="J366" i="5"/>
  <c r="H366" i="5"/>
  <c r="F366" i="5"/>
  <c r="AQ365" i="5"/>
  <c r="AP365" i="5"/>
  <c r="AN365" i="5"/>
  <c r="AL365" i="5"/>
  <c r="AJ365" i="5"/>
  <c r="AH365" i="5"/>
  <c r="AF365" i="5"/>
  <c r="AD365" i="5"/>
  <c r="AB365" i="5"/>
  <c r="Z365" i="5"/>
  <c r="X365" i="5"/>
  <c r="V365" i="5"/>
  <c r="T365" i="5"/>
  <c r="R365" i="5"/>
  <c r="P365" i="5"/>
  <c r="N365" i="5"/>
  <c r="L365" i="5"/>
  <c r="J365" i="5"/>
  <c r="H365" i="5"/>
  <c r="F365" i="5"/>
  <c r="AQ364" i="5"/>
  <c r="AP364" i="5"/>
  <c r="AN364" i="5"/>
  <c r="AL364" i="5"/>
  <c r="AJ364" i="5"/>
  <c r="AH364" i="5"/>
  <c r="AF364" i="5"/>
  <c r="AD364" i="5"/>
  <c r="AB364" i="5"/>
  <c r="Z364" i="5"/>
  <c r="X364" i="5"/>
  <c r="V364" i="5"/>
  <c r="T364" i="5"/>
  <c r="R364" i="5"/>
  <c r="P364" i="5"/>
  <c r="N364" i="5"/>
  <c r="L364" i="5"/>
  <c r="J364" i="5"/>
  <c r="H364" i="5"/>
  <c r="F364" i="5"/>
  <c r="AQ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AQ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Q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AQ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Q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AQ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Q357" i="5"/>
  <c r="AP357" i="5"/>
  <c r="AN357" i="5"/>
  <c r="AL357" i="5"/>
  <c r="AJ357" i="5"/>
  <c r="AH357" i="5"/>
  <c r="AF357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AQ356" i="5"/>
  <c r="AP356" i="5"/>
  <c r="AN356" i="5"/>
  <c r="AL356" i="5"/>
  <c r="AJ356" i="5"/>
  <c r="AH356" i="5"/>
  <c r="AF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Q355" i="5"/>
  <c r="AP355" i="5"/>
  <c r="AN355" i="5"/>
  <c r="AL355" i="5"/>
  <c r="AJ355" i="5"/>
  <c r="AH355" i="5"/>
  <c r="AF355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AQ354" i="5"/>
  <c r="AP354" i="5"/>
  <c r="AN354" i="5"/>
  <c r="AL354" i="5"/>
  <c r="AJ354" i="5"/>
  <c r="AH354" i="5"/>
  <c r="AF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Q353" i="5"/>
  <c r="AP353" i="5"/>
  <c r="AN353" i="5"/>
  <c r="AL353" i="5"/>
  <c r="AJ353" i="5"/>
  <c r="AH353" i="5"/>
  <c r="AF353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AQ352" i="5"/>
  <c r="AP352" i="5"/>
  <c r="AN352" i="5"/>
  <c r="AL352" i="5"/>
  <c r="AJ352" i="5"/>
  <c r="AH352" i="5"/>
  <c r="AF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Q351" i="5"/>
  <c r="AP351" i="5"/>
  <c r="AN351" i="5"/>
  <c r="AL351" i="5"/>
  <c r="AJ351" i="5"/>
  <c r="AH351" i="5"/>
  <c r="AF351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AQ350" i="5"/>
  <c r="AP350" i="5"/>
  <c r="AN350" i="5"/>
  <c r="AL350" i="5"/>
  <c r="AJ350" i="5"/>
  <c r="AH350" i="5"/>
  <c r="AF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Q349" i="5"/>
  <c r="AP349" i="5"/>
  <c r="AN349" i="5"/>
  <c r="AL349" i="5"/>
  <c r="AJ349" i="5"/>
  <c r="AH349" i="5"/>
  <c r="AF349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AQ348" i="5"/>
  <c r="AP348" i="5"/>
  <c r="AN348" i="5"/>
  <c r="AL348" i="5"/>
  <c r="AJ348" i="5"/>
  <c r="AH348" i="5"/>
  <c r="AF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AQ347" i="5"/>
  <c r="AP347" i="5"/>
  <c r="AN347" i="5"/>
  <c r="AL347" i="5"/>
  <c r="AJ347" i="5"/>
  <c r="AH347" i="5"/>
  <c r="AF347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AQ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AQ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Q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Q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Q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Q341" i="5"/>
  <c r="AP341" i="5"/>
  <c r="AN341" i="5"/>
  <c r="AL341" i="5"/>
  <c r="AJ341" i="5"/>
  <c r="AH341" i="5"/>
  <c r="AF341" i="5"/>
  <c r="AD341" i="5"/>
  <c r="AB341" i="5"/>
  <c r="Z341" i="5"/>
  <c r="X341" i="5"/>
  <c r="V341" i="5"/>
  <c r="T341" i="5"/>
  <c r="R341" i="5"/>
  <c r="P341" i="5"/>
  <c r="N341" i="5"/>
  <c r="L341" i="5"/>
  <c r="J341" i="5"/>
  <c r="H341" i="5"/>
  <c r="F341" i="5"/>
  <c r="AQ340" i="5"/>
  <c r="AP340" i="5"/>
  <c r="AN340" i="5"/>
  <c r="AL340" i="5"/>
  <c r="AJ340" i="5"/>
  <c r="AH340" i="5"/>
  <c r="AF340" i="5"/>
  <c r="AD340" i="5"/>
  <c r="AB340" i="5"/>
  <c r="Z340" i="5"/>
  <c r="X340" i="5"/>
  <c r="V340" i="5"/>
  <c r="T340" i="5"/>
  <c r="R340" i="5"/>
  <c r="P340" i="5"/>
  <c r="N340" i="5"/>
  <c r="L340" i="5"/>
  <c r="J340" i="5"/>
  <c r="H340" i="5"/>
  <c r="F340" i="5"/>
  <c r="AQ339" i="5"/>
  <c r="AP339" i="5"/>
  <c r="AN339" i="5"/>
  <c r="AL339" i="5"/>
  <c r="AJ339" i="5"/>
  <c r="AH339" i="5"/>
  <c r="AF339" i="5"/>
  <c r="AD339" i="5"/>
  <c r="AB339" i="5"/>
  <c r="Z339" i="5"/>
  <c r="X339" i="5"/>
  <c r="V339" i="5"/>
  <c r="T339" i="5"/>
  <c r="R339" i="5"/>
  <c r="P339" i="5"/>
  <c r="N339" i="5"/>
  <c r="L339" i="5"/>
  <c r="J339" i="5"/>
  <c r="H339" i="5"/>
  <c r="F339" i="5"/>
  <c r="AQ338" i="5"/>
  <c r="AP338" i="5"/>
  <c r="AN338" i="5"/>
  <c r="AL338" i="5"/>
  <c r="AJ338" i="5"/>
  <c r="AH338" i="5"/>
  <c r="AF338" i="5"/>
  <c r="AD338" i="5"/>
  <c r="AB338" i="5"/>
  <c r="Z338" i="5"/>
  <c r="X338" i="5"/>
  <c r="V338" i="5"/>
  <c r="T338" i="5"/>
  <c r="R338" i="5"/>
  <c r="P338" i="5"/>
  <c r="N338" i="5"/>
  <c r="L338" i="5"/>
  <c r="J338" i="5"/>
  <c r="H338" i="5"/>
  <c r="F338" i="5"/>
  <c r="AQ337" i="5"/>
  <c r="AP337" i="5"/>
  <c r="AN337" i="5"/>
  <c r="AL337" i="5"/>
  <c r="AJ337" i="5"/>
  <c r="AH337" i="5"/>
  <c r="AF337" i="5"/>
  <c r="AD337" i="5"/>
  <c r="AB337" i="5"/>
  <c r="Z337" i="5"/>
  <c r="X337" i="5"/>
  <c r="V337" i="5"/>
  <c r="T337" i="5"/>
  <c r="R337" i="5"/>
  <c r="P337" i="5"/>
  <c r="N337" i="5"/>
  <c r="L337" i="5"/>
  <c r="J337" i="5"/>
  <c r="H337" i="5"/>
  <c r="F337" i="5"/>
  <c r="AQ336" i="5"/>
  <c r="AP336" i="5"/>
  <c r="AN336" i="5"/>
  <c r="AL336" i="5"/>
  <c r="AJ336" i="5"/>
  <c r="AH336" i="5"/>
  <c r="AF336" i="5"/>
  <c r="AD336" i="5"/>
  <c r="AB336" i="5"/>
  <c r="Z336" i="5"/>
  <c r="X336" i="5"/>
  <c r="V336" i="5"/>
  <c r="T336" i="5"/>
  <c r="R336" i="5"/>
  <c r="P336" i="5"/>
  <c r="N336" i="5"/>
  <c r="L336" i="5"/>
  <c r="J336" i="5"/>
  <c r="H336" i="5"/>
  <c r="F336" i="5"/>
  <c r="AQ335" i="5"/>
  <c r="AP335" i="5"/>
  <c r="AN335" i="5"/>
  <c r="AL335" i="5"/>
  <c r="AJ335" i="5"/>
  <c r="AH335" i="5"/>
  <c r="AF335" i="5"/>
  <c r="AD335" i="5"/>
  <c r="AB335" i="5"/>
  <c r="Z335" i="5"/>
  <c r="X335" i="5"/>
  <c r="V335" i="5"/>
  <c r="T335" i="5"/>
  <c r="R335" i="5"/>
  <c r="P335" i="5"/>
  <c r="N335" i="5"/>
  <c r="L335" i="5"/>
  <c r="J335" i="5"/>
  <c r="H335" i="5"/>
  <c r="F335" i="5"/>
  <c r="AQ334" i="5"/>
  <c r="AP334" i="5"/>
  <c r="AN334" i="5"/>
  <c r="AL334" i="5"/>
  <c r="AJ334" i="5"/>
  <c r="AH334" i="5"/>
  <c r="AF334" i="5"/>
  <c r="AD334" i="5"/>
  <c r="AB334" i="5"/>
  <c r="Z334" i="5"/>
  <c r="X334" i="5"/>
  <c r="V334" i="5"/>
  <c r="T334" i="5"/>
  <c r="R334" i="5"/>
  <c r="P334" i="5"/>
  <c r="N334" i="5"/>
  <c r="L334" i="5"/>
  <c r="J334" i="5"/>
  <c r="H334" i="5"/>
  <c r="F334" i="5"/>
  <c r="AQ333" i="5"/>
  <c r="AP333" i="5"/>
  <c r="AN333" i="5"/>
  <c r="AL333" i="5"/>
  <c r="AJ333" i="5"/>
  <c r="AH333" i="5"/>
  <c r="AF333" i="5"/>
  <c r="AD333" i="5"/>
  <c r="AB333" i="5"/>
  <c r="Z333" i="5"/>
  <c r="X333" i="5"/>
  <c r="V333" i="5"/>
  <c r="T333" i="5"/>
  <c r="R333" i="5"/>
  <c r="P333" i="5"/>
  <c r="N333" i="5"/>
  <c r="L333" i="5"/>
  <c r="J333" i="5"/>
  <c r="H333" i="5"/>
  <c r="F333" i="5"/>
  <c r="AQ332" i="5"/>
  <c r="AP332" i="5"/>
  <c r="AN332" i="5"/>
  <c r="AL332" i="5"/>
  <c r="AJ332" i="5"/>
  <c r="AH332" i="5"/>
  <c r="AF332" i="5"/>
  <c r="AD332" i="5"/>
  <c r="AB332" i="5"/>
  <c r="Z332" i="5"/>
  <c r="X332" i="5"/>
  <c r="V332" i="5"/>
  <c r="T332" i="5"/>
  <c r="R332" i="5"/>
  <c r="P332" i="5"/>
  <c r="N332" i="5"/>
  <c r="L332" i="5"/>
  <c r="J332" i="5"/>
  <c r="H332" i="5"/>
  <c r="F332" i="5"/>
  <c r="AQ331" i="5"/>
  <c r="AP331" i="5"/>
  <c r="AN331" i="5"/>
  <c r="AL331" i="5"/>
  <c r="AJ331" i="5"/>
  <c r="AH331" i="5"/>
  <c r="AF331" i="5"/>
  <c r="AD331" i="5"/>
  <c r="AB331" i="5"/>
  <c r="Z331" i="5"/>
  <c r="X331" i="5"/>
  <c r="V331" i="5"/>
  <c r="T331" i="5"/>
  <c r="R331" i="5"/>
  <c r="P331" i="5"/>
  <c r="N331" i="5"/>
  <c r="L331" i="5"/>
  <c r="J331" i="5"/>
  <c r="H331" i="5"/>
  <c r="F331" i="5"/>
  <c r="AQ330" i="5"/>
  <c r="AP330" i="5"/>
  <c r="AN330" i="5"/>
  <c r="AL330" i="5"/>
  <c r="AJ330" i="5"/>
  <c r="AH330" i="5"/>
  <c r="AF330" i="5"/>
  <c r="AD330" i="5"/>
  <c r="AB330" i="5"/>
  <c r="Z330" i="5"/>
  <c r="X330" i="5"/>
  <c r="V330" i="5"/>
  <c r="T330" i="5"/>
  <c r="R330" i="5"/>
  <c r="P330" i="5"/>
  <c r="N330" i="5"/>
  <c r="L330" i="5"/>
  <c r="J330" i="5"/>
  <c r="H330" i="5"/>
  <c r="F330" i="5"/>
  <c r="AQ329" i="5"/>
  <c r="AP329" i="5"/>
  <c r="AN329" i="5"/>
  <c r="AL329" i="5"/>
  <c r="AJ329" i="5"/>
  <c r="AH329" i="5"/>
  <c r="AF329" i="5"/>
  <c r="AD329" i="5"/>
  <c r="AB329" i="5"/>
  <c r="Z329" i="5"/>
  <c r="X329" i="5"/>
  <c r="V329" i="5"/>
  <c r="T329" i="5"/>
  <c r="R329" i="5"/>
  <c r="P329" i="5"/>
  <c r="N329" i="5"/>
  <c r="L329" i="5"/>
  <c r="J329" i="5"/>
  <c r="H329" i="5"/>
  <c r="F329" i="5"/>
  <c r="AQ328" i="5"/>
  <c r="AP328" i="5"/>
  <c r="AN328" i="5"/>
  <c r="AL328" i="5"/>
  <c r="AJ328" i="5"/>
  <c r="AH328" i="5"/>
  <c r="AF328" i="5"/>
  <c r="AD328" i="5"/>
  <c r="AB328" i="5"/>
  <c r="Z328" i="5"/>
  <c r="X328" i="5"/>
  <c r="V328" i="5"/>
  <c r="T328" i="5"/>
  <c r="R328" i="5"/>
  <c r="P328" i="5"/>
  <c r="N328" i="5"/>
  <c r="L328" i="5"/>
  <c r="J328" i="5"/>
  <c r="H328" i="5"/>
  <c r="F328" i="5"/>
  <c r="AQ327" i="5"/>
  <c r="AP327" i="5"/>
  <c r="AN327" i="5"/>
  <c r="AL327" i="5"/>
  <c r="AJ327" i="5"/>
  <c r="AH327" i="5"/>
  <c r="AF327" i="5"/>
  <c r="AD327" i="5"/>
  <c r="AB327" i="5"/>
  <c r="Z327" i="5"/>
  <c r="X327" i="5"/>
  <c r="V327" i="5"/>
  <c r="T327" i="5"/>
  <c r="R327" i="5"/>
  <c r="P327" i="5"/>
  <c r="N327" i="5"/>
  <c r="L327" i="5"/>
  <c r="J327" i="5"/>
  <c r="H327" i="5"/>
  <c r="F327" i="5"/>
  <c r="AQ326" i="5"/>
  <c r="AP326" i="5"/>
  <c r="AN326" i="5"/>
  <c r="AL326" i="5"/>
  <c r="AJ326" i="5"/>
  <c r="AH326" i="5"/>
  <c r="AF326" i="5"/>
  <c r="AD326" i="5"/>
  <c r="AB326" i="5"/>
  <c r="Z326" i="5"/>
  <c r="X326" i="5"/>
  <c r="V326" i="5"/>
  <c r="T326" i="5"/>
  <c r="R326" i="5"/>
  <c r="P326" i="5"/>
  <c r="N326" i="5"/>
  <c r="L326" i="5"/>
  <c r="J326" i="5"/>
  <c r="H326" i="5"/>
  <c r="F326" i="5"/>
  <c r="AQ325" i="5"/>
  <c r="AP325" i="5"/>
  <c r="AN325" i="5"/>
  <c r="AL325" i="5"/>
  <c r="AJ325" i="5"/>
  <c r="AH325" i="5"/>
  <c r="AF325" i="5"/>
  <c r="AD325" i="5"/>
  <c r="AB325" i="5"/>
  <c r="Z325" i="5"/>
  <c r="X325" i="5"/>
  <c r="V325" i="5"/>
  <c r="T325" i="5"/>
  <c r="R325" i="5"/>
  <c r="P325" i="5"/>
  <c r="N325" i="5"/>
  <c r="L325" i="5"/>
  <c r="J325" i="5"/>
  <c r="H325" i="5"/>
  <c r="F325" i="5"/>
  <c r="AQ324" i="5"/>
  <c r="AP324" i="5"/>
  <c r="AN324" i="5"/>
  <c r="AL324" i="5"/>
  <c r="AJ324" i="5"/>
  <c r="AH324" i="5"/>
  <c r="AF324" i="5"/>
  <c r="AD324" i="5"/>
  <c r="AB324" i="5"/>
  <c r="Z324" i="5"/>
  <c r="X324" i="5"/>
  <c r="V324" i="5"/>
  <c r="T324" i="5"/>
  <c r="R324" i="5"/>
  <c r="P324" i="5"/>
  <c r="N324" i="5"/>
  <c r="L324" i="5"/>
  <c r="J324" i="5"/>
  <c r="H324" i="5"/>
  <c r="F324" i="5"/>
  <c r="AQ323" i="5"/>
  <c r="AP323" i="5"/>
  <c r="AN323" i="5"/>
  <c r="AL323" i="5"/>
  <c r="AJ323" i="5"/>
  <c r="AH323" i="5"/>
  <c r="AF323" i="5"/>
  <c r="AD323" i="5"/>
  <c r="AB323" i="5"/>
  <c r="Z323" i="5"/>
  <c r="X323" i="5"/>
  <c r="V323" i="5"/>
  <c r="T323" i="5"/>
  <c r="R323" i="5"/>
  <c r="P323" i="5"/>
  <c r="N323" i="5"/>
  <c r="L323" i="5"/>
  <c r="J323" i="5"/>
  <c r="H323" i="5"/>
  <c r="F323" i="5"/>
  <c r="AQ322" i="5"/>
  <c r="AP322" i="5"/>
  <c r="AN322" i="5"/>
  <c r="AL322" i="5"/>
  <c r="AJ322" i="5"/>
  <c r="AH322" i="5"/>
  <c r="AF322" i="5"/>
  <c r="AD322" i="5"/>
  <c r="AB322" i="5"/>
  <c r="Z322" i="5"/>
  <c r="X322" i="5"/>
  <c r="V322" i="5"/>
  <c r="T322" i="5"/>
  <c r="R322" i="5"/>
  <c r="P322" i="5"/>
  <c r="N322" i="5"/>
  <c r="L322" i="5"/>
  <c r="J322" i="5"/>
  <c r="H322" i="5"/>
  <c r="F322" i="5"/>
  <c r="AQ321" i="5"/>
  <c r="AP321" i="5"/>
  <c r="AN321" i="5"/>
  <c r="AL321" i="5"/>
  <c r="AJ321" i="5"/>
  <c r="AH321" i="5"/>
  <c r="AF321" i="5"/>
  <c r="AD321" i="5"/>
  <c r="AB321" i="5"/>
  <c r="Z321" i="5"/>
  <c r="X321" i="5"/>
  <c r="V321" i="5"/>
  <c r="T321" i="5"/>
  <c r="R321" i="5"/>
  <c r="P321" i="5"/>
  <c r="N321" i="5"/>
  <c r="L321" i="5"/>
  <c r="J321" i="5"/>
  <c r="H321" i="5"/>
  <c r="F321" i="5"/>
  <c r="AQ320" i="5"/>
  <c r="AP320" i="5"/>
  <c r="AN320" i="5"/>
  <c r="AL320" i="5"/>
  <c r="AJ320" i="5"/>
  <c r="AH320" i="5"/>
  <c r="AF320" i="5"/>
  <c r="AD320" i="5"/>
  <c r="AB320" i="5"/>
  <c r="Z320" i="5"/>
  <c r="X320" i="5"/>
  <c r="V320" i="5"/>
  <c r="T320" i="5"/>
  <c r="R320" i="5"/>
  <c r="P320" i="5"/>
  <c r="N320" i="5"/>
  <c r="L320" i="5"/>
  <c r="J320" i="5"/>
  <c r="H320" i="5"/>
  <c r="F320" i="5"/>
  <c r="AQ319" i="5"/>
  <c r="AP319" i="5"/>
  <c r="AN319" i="5"/>
  <c r="AL319" i="5"/>
  <c r="AJ319" i="5"/>
  <c r="AH319" i="5"/>
  <c r="AF319" i="5"/>
  <c r="AD319" i="5"/>
  <c r="AB319" i="5"/>
  <c r="Z319" i="5"/>
  <c r="X319" i="5"/>
  <c r="V319" i="5"/>
  <c r="T319" i="5"/>
  <c r="R319" i="5"/>
  <c r="P319" i="5"/>
  <c r="N319" i="5"/>
  <c r="L319" i="5"/>
  <c r="J319" i="5"/>
  <c r="H319" i="5"/>
  <c r="F319" i="5"/>
  <c r="AQ318" i="5"/>
  <c r="AP318" i="5"/>
  <c r="AN318" i="5"/>
  <c r="AL318" i="5"/>
  <c r="AJ318" i="5"/>
  <c r="AH318" i="5"/>
  <c r="AF318" i="5"/>
  <c r="AD318" i="5"/>
  <c r="AB318" i="5"/>
  <c r="Z318" i="5"/>
  <c r="X318" i="5"/>
  <c r="V318" i="5"/>
  <c r="T318" i="5"/>
  <c r="R318" i="5"/>
  <c r="P318" i="5"/>
  <c r="N318" i="5"/>
  <c r="L318" i="5"/>
  <c r="J318" i="5"/>
  <c r="H318" i="5"/>
  <c r="F318" i="5"/>
  <c r="AQ317" i="5"/>
  <c r="AP317" i="5"/>
  <c r="AN317" i="5"/>
  <c r="AL317" i="5"/>
  <c r="AJ317" i="5"/>
  <c r="AH317" i="5"/>
  <c r="AF317" i="5"/>
  <c r="AD317" i="5"/>
  <c r="AB317" i="5"/>
  <c r="Z317" i="5"/>
  <c r="X317" i="5"/>
  <c r="V317" i="5"/>
  <c r="T317" i="5"/>
  <c r="R317" i="5"/>
  <c r="P317" i="5"/>
  <c r="N317" i="5"/>
  <c r="L317" i="5"/>
  <c r="J317" i="5"/>
  <c r="H317" i="5"/>
  <c r="F317" i="5"/>
  <c r="AQ316" i="5"/>
  <c r="AP316" i="5"/>
  <c r="AN316" i="5"/>
  <c r="AL316" i="5"/>
  <c r="AJ316" i="5"/>
  <c r="AH316" i="5"/>
  <c r="AF316" i="5"/>
  <c r="AD316" i="5"/>
  <c r="AB316" i="5"/>
  <c r="Z316" i="5"/>
  <c r="X316" i="5"/>
  <c r="V316" i="5"/>
  <c r="T316" i="5"/>
  <c r="R316" i="5"/>
  <c r="P316" i="5"/>
  <c r="N316" i="5"/>
  <c r="L316" i="5"/>
  <c r="J316" i="5"/>
  <c r="H316" i="5"/>
  <c r="F316" i="5"/>
  <c r="AQ315" i="5"/>
  <c r="AP315" i="5"/>
  <c r="AN315" i="5"/>
  <c r="AL315" i="5"/>
  <c r="AJ315" i="5"/>
  <c r="AH315" i="5"/>
  <c r="AF315" i="5"/>
  <c r="AD315" i="5"/>
  <c r="AB315" i="5"/>
  <c r="Z315" i="5"/>
  <c r="X315" i="5"/>
  <c r="V315" i="5"/>
  <c r="T315" i="5"/>
  <c r="R315" i="5"/>
  <c r="P315" i="5"/>
  <c r="N315" i="5"/>
  <c r="L315" i="5"/>
  <c r="J315" i="5"/>
  <c r="H315" i="5"/>
  <c r="F315" i="5"/>
  <c r="AQ314" i="5"/>
  <c r="AP314" i="5"/>
  <c r="AN314" i="5"/>
  <c r="AL314" i="5"/>
  <c r="AJ314" i="5"/>
  <c r="AH314" i="5"/>
  <c r="AF314" i="5"/>
  <c r="AD314" i="5"/>
  <c r="AB314" i="5"/>
  <c r="Z314" i="5"/>
  <c r="X314" i="5"/>
  <c r="V314" i="5"/>
  <c r="T314" i="5"/>
  <c r="R314" i="5"/>
  <c r="P314" i="5"/>
  <c r="N314" i="5"/>
  <c r="L314" i="5"/>
  <c r="J314" i="5"/>
  <c r="H314" i="5"/>
  <c r="F314" i="5"/>
  <c r="AQ313" i="5"/>
  <c r="AP313" i="5"/>
  <c r="AN313" i="5"/>
  <c r="AL313" i="5"/>
  <c r="AJ313" i="5"/>
  <c r="AH313" i="5"/>
  <c r="AF313" i="5"/>
  <c r="AD313" i="5"/>
  <c r="AB313" i="5"/>
  <c r="Z313" i="5"/>
  <c r="X313" i="5"/>
  <c r="V313" i="5"/>
  <c r="T313" i="5"/>
  <c r="R313" i="5"/>
  <c r="P313" i="5"/>
  <c r="N313" i="5"/>
  <c r="L313" i="5"/>
  <c r="J313" i="5"/>
  <c r="H313" i="5"/>
  <c r="F313" i="5"/>
  <c r="AQ312" i="5"/>
  <c r="AP312" i="5"/>
  <c r="AN312" i="5"/>
  <c r="AL312" i="5"/>
  <c r="AJ312" i="5"/>
  <c r="AH312" i="5"/>
  <c r="AF312" i="5"/>
  <c r="AD312" i="5"/>
  <c r="AB312" i="5"/>
  <c r="Z312" i="5"/>
  <c r="X312" i="5"/>
  <c r="V312" i="5"/>
  <c r="T312" i="5"/>
  <c r="R312" i="5"/>
  <c r="P312" i="5"/>
  <c r="N312" i="5"/>
  <c r="L312" i="5"/>
  <c r="J312" i="5"/>
  <c r="H312" i="5"/>
  <c r="F312" i="5"/>
  <c r="AQ311" i="5"/>
  <c r="AP311" i="5"/>
  <c r="AN311" i="5"/>
  <c r="AL311" i="5"/>
  <c r="AJ311" i="5"/>
  <c r="AH311" i="5"/>
  <c r="AF311" i="5"/>
  <c r="AD311" i="5"/>
  <c r="AB311" i="5"/>
  <c r="Z311" i="5"/>
  <c r="X311" i="5"/>
  <c r="V311" i="5"/>
  <c r="T311" i="5"/>
  <c r="R311" i="5"/>
  <c r="P311" i="5"/>
  <c r="N311" i="5"/>
  <c r="L311" i="5"/>
  <c r="J311" i="5"/>
  <c r="H311" i="5"/>
  <c r="F311" i="5"/>
  <c r="AQ310" i="5"/>
  <c r="AP310" i="5"/>
  <c r="AN310" i="5"/>
  <c r="AL310" i="5"/>
  <c r="AJ310" i="5"/>
  <c r="AH310" i="5"/>
  <c r="AF310" i="5"/>
  <c r="AD310" i="5"/>
  <c r="AB310" i="5"/>
  <c r="Z310" i="5"/>
  <c r="X310" i="5"/>
  <c r="V310" i="5"/>
  <c r="T310" i="5"/>
  <c r="R310" i="5"/>
  <c r="P310" i="5"/>
  <c r="N310" i="5"/>
  <c r="L310" i="5"/>
  <c r="J310" i="5"/>
  <c r="H310" i="5"/>
  <c r="F310" i="5"/>
  <c r="AQ309" i="5"/>
  <c r="AP309" i="5"/>
  <c r="AN309" i="5"/>
  <c r="AL309" i="5"/>
  <c r="AJ309" i="5"/>
  <c r="AH309" i="5"/>
  <c r="AF309" i="5"/>
  <c r="AD309" i="5"/>
  <c r="AB309" i="5"/>
  <c r="Z309" i="5"/>
  <c r="X309" i="5"/>
  <c r="V309" i="5"/>
  <c r="T309" i="5"/>
  <c r="R309" i="5"/>
  <c r="P309" i="5"/>
  <c r="N309" i="5"/>
  <c r="L309" i="5"/>
  <c r="J309" i="5"/>
  <c r="H309" i="5"/>
  <c r="F309" i="5"/>
  <c r="AQ308" i="5"/>
  <c r="AP308" i="5"/>
  <c r="AN308" i="5"/>
  <c r="AL308" i="5"/>
  <c r="AJ308" i="5"/>
  <c r="AH308" i="5"/>
  <c r="AF308" i="5"/>
  <c r="AD308" i="5"/>
  <c r="AB308" i="5"/>
  <c r="Z308" i="5"/>
  <c r="X308" i="5"/>
  <c r="V308" i="5"/>
  <c r="T308" i="5"/>
  <c r="R308" i="5"/>
  <c r="P308" i="5"/>
  <c r="N308" i="5"/>
  <c r="L308" i="5"/>
  <c r="J308" i="5"/>
  <c r="H308" i="5"/>
  <c r="F308" i="5"/>
  <c r="AQ307" i="5"/>
  <c r="AP307" i="5"/>
  <c r="AN307" i="5"/>
  <c r="AL307" i="5"/>
  <c r="AJ307" i="5"/>
  <c r="AH307" i="5"/>
  <c r="AF307" i="5"/>
  <c r="AD307" i="5"/>
  <c r="AB307" i="5"/>
  <c r="Z307" i="5"/>
  <c r="X307" i="5"/>
  <c r="V307" i="5"/>
  <c r="T307" i="5"/>
  <c r="R307" i="5"/>
  <c r="P307" i="5"/>
  <c r="N307" i="5"/>
  <c r="L307" i="5"/>
  <c r="J307" i="5"/>
  <c r="H307" i="5"/>
  <c r="F307" i="5"/>
  <c r="AQ306" i="5"/>
  <c r="AP306" i="5"/>
  <c r="AN306" i="5"/>
  <c r="AL306" i="5"/>
  <c r="AJ306" i="5"/>
  <c r="AH306" i="5"/>
  <c r="AF306" i="5"/>
  <c r="AD306" i="5"/>
  <c r="AB306" i="5"/>
  <c r="Z306" i="5"/>
  <c r="X306" i="5"/>
  <c r="V306" i="5"/>
  <c r="T306" i="5"/>
  <c r="R306" i="5"/>
  <c r="P306" i="5"/>
  <c r="N306" i="5"/>
  <c r="L306" i="5"/>
  <c r="J306" i="5"/>
  <c r="H306" i="5"/>
  <c r="F306" i="5"/>
  <c r="AQ305" i="5"/>
  <c r="AP305" i="5"/>
  <c r="AN305" i="5"/>
  <c r="AL305" i="5"/>
  <c r="AJ305" i="5"/>
  <c r="AH305" i="5"/>
  <c r="AF305" i="5"/>
  <c r="AD305" i="5"/>
  <c r="AB305" i="5"/>
  <c r="Z305" i="5"/>
  <c r="X305" i="5"/>
  <c r="V305" i="5"/>
  <c r="T305" i="5"/>
  <c r="R305" i="5"/>
  <c r="P305" i="5"/>
  <c r="N305" i="5"/>
  <c r="L305" i="5"/>
  <c r="J305" i="5"/>
  <c r="H305" i="5"/>
  <c r="F305" i="5"/>
  <c r="AQ304" i="5"/>
  <c r="AP304" i="5"/>
  <c r="AN304" i="5"/>
  <c r="AL304" i="5"/>
  <c r="AJ304" i="5"/>
  <c r="AH304" i="5"/>
  <c r="AF304" i="5"/>
  <c r="AD304" i="5"/>
  <c r="AB304" i="5"/>
  <c r="Z304" i="5"/>
  <c r="X304" i="5"/>
  <c r="V304" i="5"/>
  <c r="T304" i="5"/>
  <c r="R304" i="5"/>
  <c r="P304" i="5"/>
  <c r="N304" i="5"/>
  <c r="L304" i="5"/>
  <c r="J304" i="5"/>
  <c r="H304" i="5"/>
  <c r="F304" i="5"/>
  <c r="AQ303" i="5"/>
  <c r="AP303" i="5"/>
  <c r="AN303" i="5"/>
  <c r="AL303" i="5"/>
  <c r="AJ303" i="5"/>
  <c r="AH303" i="5"/>
  <c r="AF303" i="5"/>
  <c r="AD303" i="5"/>
  <c r="AB303" i="5"/>
  <c r="Z303" i="5"/>
  <c r="X303" i="5"/>
  <c r="V303" i="5"/>
  <c r="T303" i="5"/>
  <c r="R303" i="5"/>
  <c r="P303" i="5"/>
  <c r="N303" i="5"/>
  <c r="L303" i="5"/>
  <c r="J303" i="5"/>
  <c r="H303" i="5"/>
  <c r="F303" i="5"/>
  <c r="AQ302" i="5"/>
  <c r="AP302" i="5"/>
  <c r="AN302" i="5"/>
  <c r="AL302" i="5"/>
  <c r="AJ302" i="5"/>
  <c r="AH302" i="5"/>
  <c r="AF302" i="5"/>
  <c r="AD302" i="5"/>
  <c r="AB302" i="5"/>
  <c r="Z302" i="5"/>
  <c r="X302" i="5"/>
  <c r="V302" i="5"/>
  <c r="T302" i="5"/>
  <c r="R302" i="5"/>
  <c r="P302" i="5"/>
  <c r="N302" i="5"/>
  <c r="L302" i="5"/>
  <c r="J302" i="5"/>
  <c r="H302" i="5"/>
  <c r="F302" i="5"/>
  <c r="AQ301" i="5"/>
  <c r="AP301" i="5"/>
  <c r="AN301" i="5"/>
  <c r="AL301" i="5"/>
  <c r="AJ301" i="5"/>
  <c r="AH301" i="5"/>
  <c r="AF301" i="5"/>
  <c r="AD301" i="5"/>
  <c r="AB301" i="5"/>
  <c r="Z301" i="5"/>
  <c r="X301" i="5"/>
  <c r="V301" i="5"/>
  <c r="T301" i="5"/>
  <c r="R301" i="5"/>
  <c r="P301" i="5"/>
  <c r="N301" i="5"/>
  <c r="L301" i="5"/>
  <c r="J301" i="5"/>
  <c r="H301" i="5"/>
  <c r="F301" i="5"/>
  <c r="AQ300" i="5"/>
  <c r="AP300" i="5"/>
  <c r="AN300" i="5"/>
  <c r="AL300" i="5"/>
  <c r="AJ300" i="5"/>
  <c r="AH300" i="5"/>
  <c r="AF300" i="5"/>
  <c r="AD300" i="5"/>
  <c r="AB300" i="5"/>
  <c r="Z300" i="5"/>
  <c r="X300" i="5"/>
  <c r="V300" i="5"/>
  <c r="T300" i="5"/>
  <c r="R300" i="5"/>
  <c r="P300" i="5"/>
  <c r="N300" i="5"/>
  <c r="L300" i="5"/>
  <c r="J300" i="5"/>
  <c r="H300" i="5"/>
  <c r="F300" i="5"/>
  <c r="AQ299" i="5"/>
  <c r="AP299" i="5"/>
  <c r="AN299" i="5"/>
  <c r="AL299" i="5"/>
  <c r="AJ299" i="5"/>
  <c r="AH299" i="5"/>
  <c r="AF299" i="5"/>
  <c r="AD299" i="5"/>
  <c r="AB299" i="5"/>
  <c r="Z299" i="5"/>
  <c r="X299" i="5"/>
  <c r="V299" i="5"/>
  <c r="T299" i="5"/>
  <c r="R299" i="5"/>
  <c r="P299" i="5"/>
  <c r="N299" i="5"/>
  <c r="L299" i="5"/>
  <c r="J299" i="5"/>
  <c r="H299" i="5"/>
  <c r="F299" i="5"/>
  <c r="AQ298" i="5"/>
  <c r="AP298" i="5"/>
  <c r="AN298" i="5"/>
  <c r="AL298" i="5"/>
  <c r="AJ298" i="5"/>
  <c r="AH298" i="5"/>
  <c r="AF298" i="5"/>
  <c r="AD298" i="5"/>
  <c r="AB298" i="5"/>
  <c r="Z298" i="5"/>
  <c r="X298" i="5"/>
  <c r="V298" i="5"/>
  <c r="T298" i="5"/>
  <c r="R298" i="5"/>
  <c r="P298" i="5"/>
  <c r="N298" i="5"/>
  <c r="L298" i="5"/>
  <c r="J298" i="5"/>
  <c r="H298" i="5"/>
  <c r="F298" i="5"/>
  <c r="AQ297" i="5"/>
  <c r="AP297" i="5"/>
  <c r="AN297" i="5"/>
  <c r="AL297" i="5"/>
  <c r="AJ297" i="5"/>
  <c r="AH297" i="5"/>
  <c r="AF297" i="5"/>
  <c r="AD297" i="5"/>
  <c r="AB297" i="5"/>
  <c r="Z297" i="5"/>
  <c r="X297" i="5"/>
  <c r="V297" i="5"/>
  <c r="T297" i="5"/>
  <c r="R297" i="5"/>
  <c r="P297" i="5"/>
  <c r="N297" i="5"/>
  <c r="L297" i="5"/>
  <c r="J297" i="5"/>
  <c r="H297" i="5"/>
  <c r="F297" i="5"/>
  <c r="AQ296" i="5"/>
  <c r="AP296" i="5"/>
  <c r="AN296" i="5"/>
  <c r="AL296" i="5"/>
  <c r="AJ296" i="5"/>
  <c r="AH296" i="5"/>
  <c r="AF296" i="5"/>
  <c r="AD296" i="5"/>
  <c r="AB296" i="5"/>
  <c r="Z296" i="5"/>
  <c r="X296" i="5"/>
  <c r="V296" i="5"/>
  <c r="T296" i="5"/>
  <c r="R296" i="5"/>
  <c r="P296" i="5"/>
  <c r="N296" i="5"/>
  <c r="L296" i="5"/>
  <c r="J296" i="5"/>
  <c r="H296" i="5"/>
  <c r="F296" i="5"/>
  <c r="AQ295" i="5"/>
  <c r="AP295" i="5"/>
  <c r="AN295" i="5"/>
  <c r="AL295" i="5"/>
  <c r="AJ295" i="5"/>
  <c r="AH295" i="5"/>
  <c r="AF295" i="5"/>
  <c r="AD295" i="5"/>
  <c r="AB295" i="5"/>
  <c r="Z295" i="5"/>
  <c r="X295" i="5"/>
  <c r="V295" i="5"/>
  <c r="T295" i="5"/>
  <c r="R295" i="5"/>
  <c r="P295" i="5"/>
  <c r="N295" i="5"/>
  <c r="L295" i="5"/>
  <c r="J295" i="5"/>
  <c r="H295" i="5"/>
  <c r="F295" i="5"/>
  <c r="AQ294" i="5"/>
  <c r="AP294" i="5"/>
  <c r="AN294" i="5"/>
  <c r="AL294" i="5"/>
  <c r="AJ294" i="5"/>
  <c r="AH294" i="5"/>
  <c r="AF294" i="5"/>
  <c r="AD294" i="5"/>
  <c r="AB294" i="5"/>
  <c r="Z294" i="5"/>
  <c r="X294" i="5"/>
  <c r="V294" i="5"/>
  <c r="T294" i="5"/>
  <c r="R294" i="5"/>
  <c r="P294" i="5"/>
  <c r="N294" i="5"/>
  <c r="L294" i="5"/>
  <c r="J294" i="5"/>
  <c r="H294" i="5"/>
  <c r="F294" i="5"/>
  <c r="AQ293" i="5"/>
  <c r="AP293" i="5"/>
  <c r="AN293" i="5"/>
  <c r="AL293" i="5"/>
  <c r="AJ293" i="5"/>
  <c r="AH293" i="5"/>
  <c r="AF293" i="5"/>
  <c r="AD293" i="5"/>
  <c r="AB293" i="5"/>
  <c r="Z293" i="5"/>
  <c r="X293" i="5"/>
  <c r="V293" i="5"/>
  <c r="T293" i="5"/>
  <c r="R293" i="5"/>
  <c r="P293" i="5"/>
  <c r="N293" i="5"/>
  <c r="L293" i="5"/>
  <c r="J293" i="5"/>
  <c r="H293" i="5"/>
  <c r="F293" i="5"/>
  <c r="AQ292" i="5"/>
  <c r="AP292" i="5"/>
  <c r="AN292" i="5"/>
  <c r="AL292" i="5"/>
  <c r="AJ292" i="5"/>
  <c r="AH292" i="5"/>
  <c r="AF292" i="5"/>
  <c r="AD292" i="5"/>
  <c r="AB292" i="5"/>
  <c r="Z292" i="5"/>
  <c r="X292" i="5"/>
  <c r="V292" i="5"/>
  <c r="T292" i="5"/>
  <c r="R292" i="5"/>
  <c r="P292" i="5"/>
  <c r="N292" i="5"/>
  <c r="L292" i="5"/>
  <c r="J292" i="5"/>
  <c r="H292" i="5"/>
  <c r="F292" i="5"/>
  <c r="AQ291" i="5"/>
  <c r="AP291" i="5"/>
  <c r="AN291" i="5"/>
  <c r="AL291" i="5"/>
  <c r="AJ291" i="5"/>
  <c r="AH291" i="5"/>
  <c r="AF291" i="5"/>
  <c r="AD291" i="5"/>
  <c r="AB291" i="5"/>
  <c r="Z291" i="5"/>
  <c r="X291" i="5"/>
  <c r="V291" i="5"/>
  <c r="T291" i="5"/>
  <c r="R291" i="5"/>
  <c r="P291" i="5"/>
  <c r="N291" i="5"/>
  <c r="L291" i="5"/>
  <c r="J291" i="5"/>
  <c r="H291" i="5"/>
  <c r="F291" i="5"/>
  <c r="AQ290" i="5"/>
  <c r="AP290" i="5"/>
  <c r="AN290" i="5"/>
  <c r="AL290" i="5"/>
  <c r="AJ290" i="5"/>
  <c r="AH290" i="5"/>
  <c r="AF290" i="5"/>
  <c r="AD290" i="5"/>
  <c r="AB290" i="5"/>
  <c r="Z290" i="5"/>
  <c r="X290" i="5"/>
  <c r="V290" i="5"/>
  <c r="T290" i="5"/>
  <c r="R290" i="5"/>
  <c r="P290" i="5"/>
  <c r="N290" i="5"/>
  <c r="L290" i="5"/>
  <c r="J290" i="5"/>
  <c r="H290" i="5"/>
  <c r="F290" i="5"/>
  <c r="AQ289" i="5"/>
  <c r="AP289" i="5"/>
  <c r="AN289" i="5"/>
  <c r="AL289" i="5"/>
  <c r="AJ289" i="5"/>
  <c r="AH289" i="5"/>
  <c r="AF289" i="5"/>
  <c r="AD289" i="5"/>
  <c r="AB289" i="5"/>
  <c r="Z289" i="5"/>
  <c r="X289" i="5"/>
  <c r="V289" i="5"/>
  <c r="T289" i="5"/>
  <c r="R289" i="5"/>
  <c r="P289" i="5"/>
  <c r="N289" i="5"/>
  <c r="L289" i="5"/>
  <c r="J289" i="5"/>
  <c r="H289" i="5"/>
  <c r="F289" i="5"/>
  <c r="AQ288" i="5"/>
  <c r="AP288" i="5"/>
  <c r="AN288" i="5"/>
  <c r="AL288" i="5"/>
  <c r="AJ288" i="5"/>
  <c r="AH288" i="5"/>
  <c r="AF288" i="5"/>
  <c r="AD288" i="5"/>
  <c r="AB288" i="5"/>
  <c r="Z288" i="5"/>
  <c r="X288" i="5"/>
  <c r="V288" i="5"/>
  <c r="T288" i="5"/>
  <c r="R288" i="5"/>
  <c r="P288" i="5"/>
  <c r="N288" i="5"/>
  <c r="L288" i="5"/>
  <c r="J288" i="5"/>
  <c r="H288" i="5"/>
  <c r="F288" i="5"/>
  <c r="AQ287" i="5"/>
  <c r="AP287" i="5"/>
  <c r="AN287" i="5"/>
  <c r="AL287" i="5"/>
  <c r="AJ287" i="5"/>
  <c r="AH287" i="5"/>
  <c r="AF287" i="5"/>
  <c r="AD287" i="5"/>
  <c r="AB287" i="5"/>
  <c r="Z287" i="5"/>
  <c r="X287" i="5"/>
  <c r="V287" i="5"/>
  <c r="T287" i="5"/>
  <c r="R287" i="5"/>
  <c r="P287" i="5"/>
  <c r="N287" i="5"/>
  <c r="L287" i="5"/>
  <c r="J287" i="5"/>
  <c r="H287" i="5"/>
  <c r="F287" i="5"/>
  <c r="AQ286" i="5"/>
  <c r="AP286" i="5"/>
  <c r="AN286" i="5"/>
  <c r="AL286" i="5"/>
  <c r="AJ286" i="5"/>
  <c r="AH286" i="5"/>
  <c r="AF286" i="5"/>
  <c r="AD286" i="5"/>
  <c r="AB286" i="5"/>
  <c r="Z286" i="5"/>
  <c r="X286" i="5"/>
  <c r="V286" i="5"/>
  <c r="T286" i="5"/>
  <c r="R286" i="5"/>
  <c r="P286" i="5"/>
  <c r="N286" i="5"/>
  <c r="L286" i="5"/>
  <c r="J286" i="5"/>
  <c r="H286" i="5"/>
  <c r="F286" i="5"/>
  <c r="AQ285" i="5"/>
  <c r="AP285" i="5"/>
  <c r="AN285" i="5"/>
  <c r="AL285" i="5"/>
  <c r="AJ285" i="5"/>
  <c r="AH285" i="5"/>
  <c r="AF285" i="5"/>
  <c r="AD285" i="5"/>
  <c r="AB285" i="5"/>
  <c r="Z285" i="5"/>
  <c r="X285" i="5"/>
  <c r="V285" i="5"/>
  <c r="T285" i="5"/>
  <c r="R285" i="5"/>
  <c r="P285" i="5"/>
  <c r="N285" i="5"/>
  <c r="L285" i="5"/>
  <c r="J285" i="5"/>
  <c r="H285" i="5"/>
  <c r="F285" i="5"/>
  <c r="AQ284" i="5"/>
  <c r="AP284" i="5"/>
  <c r="AN284" i="5"/>
  <c r="AL284" i="5"/>
  <c r="AJ284" i="5"/>
  <c r="AH284" i="5"/>
  <c r="AF284" i="5"/>
  <c r="AD284" i="5"/>
  <c r="AB284" i="5"/>
  <c r="Z284" i="5"/>
  <c r="X284" i="5"/>
  <c r="V284" i="5"/>
  <c r="T284" i="5"/>
  <c r="R284" i="5"/>
  <c r="P284" i="5"/>
  <c r="N284" i="5"/>
  <c r="L284" i="5"/>
  <c r="J284" i="5"/>
  <c r="H284" i="5"/>
  <c r="F284" i="5"/>
  <c r="AQ283" i="5"/>
  <c r="AP283" i="5"/>
  <c r="AN283" i="5"/>
  <c r="AL283" i="5"/>
  <c r="AJ283" i="5"/>
  <c r="AH283" i="5"/>
  <c r="AF283" i="5"/>
  <c r="AD283" i="5"/>
  <c r="AB283" i="5"/>
  <c r="Z283" i="5"/>
  <c r="X283" i="5"/>
  <c r="V283" i="5"/>
  <c r="T283" i="5"/>
  <c r="R283" i="5"/>
  <c r="P283" i="5"/>
  <c r="N283" i="5"/>
  <c r="L283" i="5"/>
  <c r="J283" i="5"/>
  <c r="H283" i="5"/>
  <c r="F283" i="5"/>
  <c r="AQ282" i="5"/>
  <c r="AP282" i="5"/>
  <c r="AN282" i="5"/>
  <c r="AL282" i="5"/>
  <c r="AJ282" i="5"/>
  <c r="AH282" i="5"/>
  <c r="AF282" i="5"/>
  <c r="AD282" i="5"/>
  <c r="AB282" i="5"/>
  <c r="Z282" i="5"/>
  <c r="X282" i="5"/>
  <c r="V282" i="5"/>
  <c r="T282" i="5"/>
  <c r="R282" i="5"/>
  <c r="P282" i="5"/>
  <c r="N282" i="5"/>
  <c r="L282" i="5"/>
  <c r="J282" i="5"/>
  <c r="H282" i="5"/>
  <c r="F282" i="5"/>
  <c r="AQ281" i="5"/>
  <c r="AP281" i="5"/>
  <c r="AN281" i="5"/>
  <c r="AL281" i="5"/>
  <c r="AJ281" i="5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F281" i="5"/>
  <c r="AQ280" i="5"/>
  <c r="AP280" i="5"/>
  <c r="AN280" i="5"/>
  <c r="AL280" i="5"/>
  <c r="AJ280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F280" i="5"/>
  <c r="AQ279" i="5"/>
  <c r="AP279" i="5"/>
  <c r="AN279" i="5"/>
  <c r="AL279" i="5"/>
  <c r="AJ279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F279" i="5"/>
  <c r="AQ278" i="5"/>
  <c r="AP278" i="5"/>
  <c r="AN278" i="5"/>
  <c r="AL278" i="5"/>
  <c r="AJ278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F278" i="5"/>
  <c r="AQ277" i="5"/>
  <c r="AP277" i="5"/>
  <c r="AN277" i="5"/>
  <c r="AL277" i="5"/>
  <c r="AJ277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F277" i="5"/>
  <c r="AQ276" i="5"/>
  <c r="AP276" i="5"/>
  <c r="AN276" i="5"/>
  <c r="AL276" i="5"/>
  <c r="AJ276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F276" i="5"/>
  <c r="AQ275" i="5"/>
  <c r="AP275" i="5"/>
  <c r="AN275" i="5"/>
  <c r="AL275" i="5"/>
  <c r="AJ275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F275" i="5"/>
  <c r="AQ274" i="5"/>
  <c r="AP274" i="5"/>
  <c r="AN274" i="5"/>
  <c r="AL274" i="5"/>
  <c r="AJ274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F274" i="5"/>
  <c r="AQ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Q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Q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Q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Q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Q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Q267" i="5"/>
  <c r="AP267" i="5"/>
  <c r="AN267" i="5"/>
  <c r="AL267" i="5"/>
  <c r="AJ267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F267" i="5"/>
  <c r="AQ266" i="5"/>
  <c r="AP266" i="5"/>
  <c r="AN266" i="5"/>
  <c r="AL266" i="5"/>
  <c r="AJ266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F266" i="5"/>
  <c r="AQ265" i="5"/>
  <c r="AP265" i="5"/>
  <c r="AN265" i="5"/>
  <c r="AL265" i="5"/>
  <c r="AJ265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F265" i="5"/>
  <c r="AQ264" i="5"/>
  <c r="AP264" i="5"/>
  <c r="AN264" i="5"/>
  <c r="AL264" i="5"/>
  <c r="AJ264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F264" i="5"/>
  <c r="AQ263" i="5"/>
  <c r="AP263" i="5"/>
  <c r="AN263" i="5"/>
  <c r="AL263" i="5"/>
  <c r="AJ263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F263" i="5"/>
  <c r="AQ262" i="5"/>
  <c r="AP262" i="5"/>
  <c r="AN262" i="5"/>
  <c r="AL262" i="5"/>
  <c r="AJ262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F262" i="5"/>
  <c r="AQ261" i="5"/>
  <c r="AP261" i="5"/>
  <c r="AN261" i="5"/>
  <c r="AL261" i="5"/>
  <c r="AJ261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F261" i="5"/>
  <c r="AQ260" i="5"/>
  <c r="AP260" i="5"/>
  <c r="AN260" i="5"/>
  <c r="AL260" i="5"/>
  <c r="AJ260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F260" i="5"/>
  <c r="AQ259" i="5"/>
  <c r="AP259" i="5"/>
  <c r="AN259" i="5"/>
  <c r="AL259" i="5"/>
  <c r="AJ259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F259" i="5"/>
  <c r="AQ258" i="5"/>
  <c r="AP258" i="5"/>
  <c r="AN258" i="5"/>
  <c r="AL258" i="5"/>
  <c r="AJ258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F258" i="5"/>
  <c r="AQ257" i="5"/>
  <c r="AP257" i="5"/>
  <c r="AN257" i="5"/>
  <c r="AL257" i="5"/>
  <c r="AJ257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F257" i="5"/>
  <c r="AQ256" i="5"/>
  <c r="AP256" i="5"/>
  <c r="AN256" i="5"/>
  <c r="AL256" i="5"/>
  <c r="AJ256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F256" i="5"/>
  <c r="AQ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Q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Q253" i="5"/>
  <c r="AP253" i="5"/>
  <c r="AN253" i="5"/>
  <c r="AL253" i="5"/>
  <c r="AJ253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F253" i="5"/>
  <c r="AQ252" i="5"/>
  <c r="AP252" i="5"/>
  <c r="AN252" i="5"/>
  <c r="AL252" i="5"/>
  <c r="AJ252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F252" i="5"/>
  <c r="AQ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Q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Q249" i="5"/>
  <c r="AP249" i="5"/>
  <c r="AN249" i="5"/>
  <c r="AL249" i="5"/>
  <c r="AJ249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F249" i="5"/>
  <c r="AQ248" i="5"/>
  <c r="AP248" i="5"/>
  <c r="AN248" i="5"/>
  <c r="AL248" i="5"/>
  <c r="AJ248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F248" i="5"/>
  <c r="AQ247" i="5"/>
  <c r="AP247" i="5"/>
  <c r="AN247" i="5"/>
  <c r="AL247" i="5"/>
  <c r="AJ247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F247" i="5"/>
  <c r="AQ246" i="5"/>
  <c r="AP246" i="5"/>
  <c r="AN246" i="5"/>
  <c r="AL246" i="5"/>
  <c r="AJ246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F246" i="5"/>
  <c r="AQ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Q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Q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Q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Q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Q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Q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AQ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AQ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AQ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AQ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AQ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F234" i="5"/>
  <c r="AQ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AQ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F232" i="5"/>
  <c r="AQ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F231" i="5"/>
  <c r="AQ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AQ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F229" i="5"/>
  <c r="AQ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AQ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AQ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F226" i="5"/>
  <c r="AQ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AQ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AQ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F223" i="5"/>
  <c r="AQ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AQ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Q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Q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Q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Q217" i="5"/>
  <c r="AP217" i="5"/>
  <c r="AN217" i="5"/>
  <c r="AL217" i="5"/>
  <c r="AJ217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F217" i="5"/>
  <c r="AQ216" i="5"/>
  <c r="AP216" i="5"/>
  <c r="AN216" i="5"/>
  <c r="AL216" i="5"/>
  <c r="AJ216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F216" i="5"/>
  <c r="AQ215" i="5"/>
  <c r="AP215" i="5"/>
  <c r="AN215" i="5"/>
  <c r="AL215" i="5"/>
  <c r="AJ215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F215" i="5"/>
  <c r="AQ214" i="5"/>
  <c r="AP214" i="5"/>
  <c r="AN214" i="5"/>
  <c r="AL214" i="5"/>
  <c r="AJ214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F214" i="5"/>
  <c r="AQ213" i="5"/>
  <c r="AP213" i="5"/>
  <c r="AN213" i="5"/>
  <c r="AL213" i="5"/>
  <c r="AJ213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F213" i="5"/>
  <c r="AQ212" i="5"/>
  <c r="AP212" i="5"/>
  <c r="AN212" i="5"/>
  <c r="AL212" i="5"/>
  <c r="AJ212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F212" i="5"/>
  <c r="AQ211" i="5"/>
  <c r="AP211" i="5"/>
  <c r="AN211" i="5"/>
  <c r="AL211" i="5"/>
  <c r="AJ211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F211" i="5"/>
  <c r="AQ210" i="5"/>
  <c r="AP210" i="5"/>
  <c r="AN210" i="5"/>
  <c r="AL210" i="5"/>
  <c r="AJ210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F210" i="5"/>
  <c r="AQ209" i="5"/>
  <c r="AP209" i="5"/>
  <c r="AN209" i="5"/>
  <c r="AL209" i="5"/>
  <c r="AJ209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F209" i="5"/>
  <c r="AQ208" i="5"/>
  <c r="AP208" i="5"/>
  <c r="AN208" i="5"/>
  <c r="AL208" i="5"/>
  <c r="AJ208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F208" i="5"/>
  <c r="AQ207" i="5"/>
  <c r="AP207" i="5"/>
  <c r="AN207" i="5"/>
  <c r="AL207" i="5"/>
  <c r="AJ207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F207" i="5"/>
  <c r="AQ206" i="5"/>
  <c r="AP206" i="5"/>
  <c r="AN206" i="5"/>
  <c r="AL206" i="5"/>
  <c r="AJ206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F206" i="5"/>
  <c r="AQ205" i="5"/>
  <c r="AP205" i="5"/>
  <c r="AN205" i="5"/>
  <c r="AL205" i="5"/>
  <c r="AJ205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F205" i="5"/>
  <c r="AQ204" i="5"/>
  <c r="AP204" i="5"/>
  <c r="AN204" i="5"/>
  <c r="AL204" i="5"/>
  <c r="AJ204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F204" i="5"/>
  <c r="AQ203" i="5"/>
  <c r="AP203" i="5"/>
  <c r="AN203" i="5"/>
  <c r="AL203" i="5"/>
  <c r="AJ203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F203" i="5"/>
  <c r="AQ202" i="5"/>
  <c r="AP202" i="5"/>
  <c r="AN202" i="5"/>
  <c r="AL202" i="5"/>
  <c r="AJ202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F202" i="5"/>
  <c r="AQ201" i="5"/>
  <c r="AP201" i="5"/>
  <c r="AN201" i="5"/>
  <c r="AL201" i="5"/>
  <c r="AJ201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F201" i="5"/>
  <c r="AQ200" i="5"/>
  <c r="AP200" i="5"/>
  <c r="AN200" i="5"/>
  <c r="AL200" i="5"/>
  <c r="AJ200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F200" i="5"/>
  <c r="AQ199" i="5"/>
  <c r="AP199" i="5"/>
  <c r="AN199" i="5"/>
  <c r="AL199" i="5"/>
  <c r="AJ199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F199" i="5"/>
  <c r="AQ198" i="5"/>
  <c r="AP198" i="5"/>
  <c r="AN198" i="5"/>
  <c r="AL198" i="5"/>
  <c r="AJ198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F198" i="5"/>
  <c r="AQ197" i="5"/>
  <c r="AP197" i="5"/>
  <c r="AN197" i="5"/>
  <c r="AL197" i="5"/>
  <c r="AJ197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F197" i="5"/>
  <c r="AQ196" i="5"/>
  <c r="AP196" i="5"/>
  <c r="AN196" i="5"/>
  <c r="AL196" i="5"/>
  <c r="AJ196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F196" i="5"/>
  <c r="AQ195" i="5"/>
  <c r="AP195" i="5"/>
  <c r="AN195" i="5"/>
  <c r="AL195" i="5"/>
  <c r="AJ195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F195" i="5"/>
  <c r="AQ194" i="5"/>
  <c r="AP194" i="5"/>
  <c r="AN194" i="5"/>
  <c r="AL194" i="5"/>
  <c r="AJ194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F194" i="5"/>
  <c r="AQ193" i="5"/>
  <c r="AP193" i="5"/>
  <c r="AN193" i="5"/>
  <c r="AL193" i="5"/>
  <c r="AJ193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F193" i="5"/>
  <c r="AQ192" i="5"/>
  <c r="AP192" i="5"/>
  <c r="AN192" i="5"/>
  <c r="AL192" i="5"/>
  <c r="AJ192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F192" i="5"/>
  <c r="AQ191" i="5"/>
  <c r="AP191" i="5"/>
  <c r="AN191" i="5"/>
  <c r="AL191" i="5"/>
  <c r="AJ191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F191" i="5"/>
  <c r="AQ190" i="5"/>
  <c r="AP190" i="5"/>
  <c r="AN190" i="5"/>
  <c r="AL190" i="5"/>
  <c r="AJ190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F190" i="5"/>
  <c r="AQ189" i="5"/>
  <c r="AP189" i="5"/>
  <c r="AN189" i="5"/>
  <c r="AL189" i="5"/>
  <c r="AJ189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F189" i="5"/>
  <c r="AQ188" i="5"/>
  <c r="AP188" i="5"/>
  <c r="AN188" i="5"/>
  <c r="AL188" i="5"/>
  <c r="AJ188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F188" i="5"/>
  <c r="AQ187" i="5"/>
  <c r="AP187" i="5"/>
  <c r="AN187" i="5"/>
  <c r="AL187" i="5"/>
  <c r="AJ187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F187" i="5"/>
  <c r="AQ186" i="5"/>
  <c r="AP186" i="5"/>
  <c r="AN186" i="5"/>
  <c r="AL186" i="5"/>
  <c r="AJ186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F186" i="5"/>
  <c r="AQ185" i="5"/>
  <c r="AP185" i="5"/>
  <c r="AN185" i="5"/>
  <c r="AL185" i="5"/>
  <c r="AJ185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F185" i="5"/>
  <c r="AQ184" i="5"/>
  <c r="AP184" i="5"/>
  <c r="AN184" i="5"/>
  <c r="AL184" i="5"/>
  <c r="AJ184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F184" i="5"/>
  <c r="AQ183" i="5"/>
  <c r="AP183" i="5"/>
  <c r="AN183" i="5"/>
  <c r="AL183" i="5"/>
  <c r="AJ183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F183" i="5"/>
  <c r="AQ182" i="5"/>
  <c r="AP182" i="5"/>
  <c r="AN182" i="5"/>
  <c r="AL182" i="5"/>
  <c r="AJ182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F182" i="5"/>
  <c r="AQ181" i="5"/>
  <c r="AP181" i="5"/>
  <c r="AN181" i="5"/>
  <c r="AL181" i="5"/>
  <c r="AJ181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F181" i="5"/>
  <c r="AQ180" i="5"/>
  <c r="AP180" i="5"/>
  <c r="AN180" i="5"/>
  <c r="AL180" i="5"/>
  <c r="AJ180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F180" i="5"/>
  <c r="AQ179" i="5"/>
  <c r="AP179" i="5"/>
  <c r="AN179" i="5"/>
  <c r="AL179" i="5"/>
  <c r="AJ179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F179" i="5"/>
  <c r="AQ178" i="5"/>
  <c r="AP178" i="5"/>
  <c r="AN178" i="5"/>
  <c r="AL178" i="5"/>
  <c r="AJ178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F178" i="5"/>
  <c r="AQ177" i="5"/>
  <c r="AP177" i="5"/>
  <c r="AN177" i="5"/>
  <c r="AL177" i="5"/>
  <c r="AJ177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F177" i="5"/>
  <c r="AQ176" i="5"/>
  <c r="AP176" i="5"/>
  <c r="AN176" i="5"/>
  <c r="AL176" i="5"/>
  <c r="AJ176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F176" i="5"/>
  <c r="AQ175" i="5"/>
  <c r="AP175" i="5"/>
  <c r="AN175" i="5"/>
  <c r="AL175" i="5"/>
  <c r="AJ175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F175" i="5"/>
  <c r="AQ174" i="5"/>
  <c r="AP174" i="5"/>
  <c r="AN174" i="5"/>
  <c r="AL174" i="5"/>
  <c r="AJ174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F174" i="5"/>
  <c r="AQ173" i="5"/>
  <c r="AP173" i="5"/>
  <c r="AN173" i="5"/>
  <c r="AL173" i="5"/>
  <c r="AJ173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F173" i="5"/>
  <c r="AQ172" i="5"/>
  <c r="AP172" i="5"/>
  <c r="AN172" i="5"/>
  <c r="AL172" i="5"/>
  <c r="AJ172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F172" i="5"/>
  <c r="AQ171" i="5"/>
  <c r="AP171" i="5"/>
  <c r="AN171" i="5"/>
  <c r="AL171" i="5"/>
  <c r="AJ171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F171" i="5"/>
  <c r="AQ170" i="5"/>
  <c r="AP170" i="5"/>
  <c r="AN170" i="5"/>
  <c r="AL170" i="5"/>
  <c r="AJ170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F170" i="5"/>
  <c r="AQ169" i="5"/>
  <c r="AP169" i="5"/>
  <c r="AN169" i="5"/>
  <c r="AL169" i="5"/>
  <c r="AJ169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F169" i="5"/>
  <c r="AQ168" i="5"/>
  <c r="AP168" i="5"/>
  <c r="AN168" i="5"/>
  <c r="AL168" i="5"/>
  <c r="AJ168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F168" i="5"/>
  <c r="AQ167" i="5"/>
  <c r="AP167" i="5"/>
  <c r="AN167" i="5"/>
  <c r="AL167" i="5"/>
  <c r="AJ167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F167" i="5"/>
  <c r="AQ166" i="5"/>
  <c r="AP166" i="5"/>
  <c r="AN166" i="5"/>
  <c r="AL166" i="5"/>
  <c r="AJ166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F166" i="5"/>
  <c r="AQ165" i="5"/>
  <c r="AP165" i="5"/>
  <c r="AN165" i="5"/>
  <c r="AL165" i="5"/>
  <c r="AJ165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F165" i="5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<sst xmlns="http://schemas.openxmlformats.org/spreadsheetml/2006/main" count="4880" uniqueCount="1992">
  <si>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</si>
  <si>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</si>
  <si>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</si>
  <si>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</si>
  <si>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</si>
  <si>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</si>
  <si>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</si>
  <si>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</si>
  <si>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</si>
  <si>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</si>
  <si>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</si>
  <si>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</si>
  <si>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</si>
  <si>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</si>
  <si>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</si>
  <si>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</si>
  <si>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</si>
  <si>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</si>
  <si>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</si>
  <si>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</si>
  <si>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</si>
  <si>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</si>
  <si>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</si>
  <si>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</si>
  <si>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</si>
  <si>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</si>
  <si>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</si>
  <si>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FUNDATEC</t>
  </si>
  <si>
    <t>Centro de Formação Cultural Cidade Tiradentes (CFCCT)</t>
  </si>
  <si>
    <t>Rua Inácio Monteiro, 6900</t>
  </si>
  <si>
    <t>Conj. Hab. Sítio Conceição</t>
  </si>
  <si>
    <t>Leste</t>
  </si>
  <si>
    <t>Escola Makiguti</t>
  </si>
  <si>
    <t>Avenida dos Metalúrgicos, 1945</t>
  </si>
  <si>
    <t>Cidade Tiradentes</t>
  </si>
  <si>
    <t>SMDET</t>
  </si>
  <si>
    <t>Casa de Agricultura Ecológica - CAE Leste</t>
  </si>
  <si>
    <t>Rua Major Vitorino de Sousa Rocha, 146</t>
  </si>
  <si>
    <t>Vila Santa Terezinha (Zona Leste)</t>
  </si>
  <si>
    <t>SME DRE G</t>
  </si>
  <si>
    <t>Almoxarifado</t>
  </si>
  <si>
    <t>Rua Serra do Mar, 90</t>
  </si>
  <si>
    <t>Guaianases</t>
  </si>
  <si>
    <t>CEFAI/NAAPA/DICEU/ AUDITÓRIO</t>
  </si>
  <si>
    <t>Rua Comandante Carlos Ruhl, 134</t>
  </si>
  <si>
    <t>CEI Adhemar Ferreira da Silva</t>
  </si>
  <si>
    <t>Rua Antônio Carlos Mingues Lopes, s/n</t>
  </si>
  <si>
    <t>CEI Alice Aparecida de Souza</t>
  </si>
  <si>
    <t>Rua Eduardo Oriolli, 430</t>
  </si>
  <si>
    <t>CEI Bárbara Heliodora</t>
  </si>
  <si>
    <t>Rua José Francisco Brandão, 80</t>
  </si>
  <si>
    <t>CEI Cidade Tiradentes</t>
  </si>
  <si>
    <t>CEI Conjunto Prestes Maia</t>
  </si>
  <si>
    <t>Rua Inácio Pinto Lima, 16</t>
  </si>
  <si>
    <t>CEI Geraldo Magela Peron</t>
  </si>
  <si>
    <t>Rua Samona, 216</t>
  </si>
  <si>
    <t>CEI Inácio Monteiro</t>
  </si>
  <si>
    <t>Rua Cachoeira Morena, 225</t>
  </si>
  <si>
    <t>CEI Inconfidentes</t>
  </si>
  <si>
    <t>Rua Conto de Areia, 203</t>
  </si>
  <si>
    <t>CEI Jardim São Paulo</t>
  </si>
  <si>
    <t>Rua Feliciano de Mendonça, 500</t>
  </si>
  <si>
    <t>CEI Joaquim Gouveia Franco Junior, VER.</t>
  </si>
  <si>
    <t>Rua Ardosia, 8</t>
  </si>
  <si>
    <t>Lajeado</t>
  </si>
  <si>
    <t>CEI Jocelyne Guimarães F. de Mello</t>
  </si>
  <si>
    <t>Rua Utaro Kanai, 280</t>
  </si>
  <si>
    <t>CEI Juscelino K. De Oliveira, Pres.</t>
  </si>
  <si>
    <t>Rua Pedro de Seabra, 80</t>
  </si>
  <si>
    <t>CEI Luciano Mendes de Almeida, Dom.</t>
  </si>
  <si>
    <t>Rua Gonçalo Lopes de Camargo, 28</t>
  </si>
  <si>
    <t>CEI Madre Paulina</t>
  </si>
  <si>
    <t>Rua Alexandre Davienko, 801</t>
  </si>
  <si>
    <t>CEI Maria Augusta de Paula, Prof.</t>
  </si>
  <si>
    <t>Rua dos Pedreiros, 135</t>
  </si>
  <si>
    <t>CEI Maria Conceição Monteiro Ayres, Profª</t>
  </si>
  <si>
    <t>Rua Dr. Guilherme de Abreu Sodré, 323</t>
  </si>
  <si>
    <t>CEI Marielcia Florêncio de Morais, Profª</t>
  </si>
  <si>
    <t>Rua Cristiano Lobe, 200</t>
  </si>
  <si>
    <t>CEI Marília de Dirceu</t>
  </si>
  <si>
    <t>Rua Luis Bordese, 43</t>
  </si>
  <si>
    <t>CEI Mario Pereira Costa, Prof</t>
  </si>
  <si>
    <t>Rua Arroio Arapongas, 159</t>
  </si>
  <si>
    <t>CEI Neide Ketelhut</t>
  </si>
  <si>
    <t>Rua Claudio da Costa, 312</t>
  </si>
  <si>
    <t>CEI Pedro Brasil Bandecchi</t>
  </si>
  <si>
    <t>Rua Maria Amélia de Assunção, 185</t>
  </si>
  <si>
    <t>CEI Tito de Alencar, Frei</t>
  </si>
  <si>
    <t>Rua Francisco José Viana, s/n</t>
  </si>
  <si>
    <t>CEI Vila Marilena</t>
  </si>
  <si>
    <t>Rua Rio Fartura, 200</t>
  </si>
  <si>
    <t>CEI Zacarias Mauro Faccio Gonçalves</t>
  </si>
  <si>
    <t>Rua Cavaleiro de Jorge, 300</t>
  </si>
  <si>
    <t>CEU ÁGUA AZUL</t>
  </si>
  <si>
    <t>Avenida Metalúrgicos, s/n</t>
  </si>
  <si>
    <t>CEU INÁCIO MONTEIRO</t>
  </si>
  <si>
    <t>Rua Barão Barroso do Amazonas, s/n</t>
  </si>
  <si>
    <t>CEU JAMBEIRO</t>
  </si>
  <si>
    <t>Avenida José Pinheiro Borges, 60</t>
  </si>
  <si>
    <t>CEU LAJEADO</t>
  </si>
  <si>
    <t>Rua Manoel da Mota Coutinho, 293</t>
  </si>
  <si>
    <t>CIEJA Rosa Kazue Inakake de Souza</t>
  </si>
  <si>
    <t>Rua Dr. Meira Pena, 33</t>
  </si>
  <si>
    <t>Diretoria Pedagógica - DIPED</t>
  </si>
  <si>
    <t>Rua João dos Reis, 4</t>
  </si>
  <si>
    <t>Diretoria Regional de Educação</t>
  </si>
  <si>
    <t>Rua Agapito Maluf, 58</t>
  </si>
  <si>
    <t>Diretoria Regional de Educação - NAAPA</t>
  </si>
  <si>
    <t>Rua Serra do Mar, 32</t>
  </si>
  <si>
    <t>EMEF Alexandre de Gusmão</t>
  </si>
  <si>
    <t>Rua Porto do Bezerra, 25</t>
  </si>
  <si>
    <t>EMEF Alexandre Vannucchi Leme</t>
  </si>
  <si>
    <t>Rua Iagarapé de Diana, 60</t>
  </si>
  <si>
    <t>EMEF Anna Lamberga Zéglio, Ver</t>
  </si>
  <si>
    <t>Rua Olímpia Motani, 231</t>
  </si>
  <si>
    <t>EMEF Antonio D'Ávila</t>
  </si>
  <si>
    <t>Rua Iagarapé Água Azul, 1259</t>
  </si>
  <si>
    <t>EMEF Antonio Pereira Ignácio</t>
  </si>
  <si>
    <t>Rua Sara Kubitschek, 186</t>
  </si>
  <si>
    <t>EMEF Aureliano Leite</t>
  </si>
  <si>
    <t>Rua José Francisco Brandão, 370</t>
  </si>
  <si>
    <t>EMEF Caio Sérgio Pompeu de Toledo, Dep</t>
  </si>
  <si>
    <t>Rua Nascer do Sol, 180</t>
  </si>
  <si>
    <t>EMEF Camilo Castelo Branco</t>
  </si>
  <si>
    <t>Rua Edmundo Orioli, 85</t>
  </si>
  <si>
    <t>EMEF Célia Regina Andery Braga, Porfª</t>
  </si>
  <si>
    <t>Rua Henrique Adamus, 15</t>
  </si>
  <si>
    <t>EMEF Claudia Bartolomazzi, Profª</t>
  </si>
  <si>
    <t>Rua Arroio Arapongas, 275</t>
  </si>
  <si>
    <t>EMEF Conjunto Habitacional Barro Branco II C</t>
  </si>
  <si>
    <t>Rua Alfonso Asturaro, s/n</t>
  </si>
  <si>
    <t>EMEF Dias Gomes</t>
  </si>
  <si>
    <t>Rua Aléssio Prati, 42</t>
  </si>
  <si>
    <t>EMEF Elias Shammass</t>
  </si>
  <si>
    <t>Rua do Pai Nosso, 07</t>
  </si>
  <si>
    <t>EMEF Giorgio Gagliani Caputo</t>
  </si>
  <si>
    <t xml:space="preserve">Rua Quimanga, 40 </t>
  </si>
  <si>
    <t>EMEF Helina Coutinho Lourenço Alves, Profª</t>
  </si>
  <si>
    <t>Rua Arroio Sarandi, 284</t>
  </si>
  <si>
    <t>EMEF Idêmia de Godoy, Profª</t>
  </si>
  <si>
    <t>Rua Andes, 807</t>
  </si>
  <si>
    <t>EMEF Joana Angélica de Jesus, Madre</t>
  </si>
  <si>
    <t>Rua Torre de Santiago, 425</t>
  </si>
  <si>
    <t>EMEF João de Lima Paiva, Prof</t>
  </si>
  <si>
    <t>Rua Getulina, 278</t>
  </si>
  <si>
    <t>EMEF João Ribeiro de Barros</t>
  </si>
  <si>
    <t>Rua Ananaí, 968</t>
  </si>
  <si>
    <t>EMEF Joel Fernandes de Souza</t>
  </si>
  <si>
    <t>Rua Conj. Sítio Conceição, s/n</t>
  </si>
  <si>
    <t>EMEF José Augusto Cesar Salgado, Dr</t>
  </si>
  <si>
    <t>Avenida Têxteis, 2907</t>
  </si>
  <si>
    <t>EMEF Jucelino Kubitschek de Oliveira, Pres.</t>
  </si>
  <si>
    <t>Rua Jorge Maraccini Pomfilio, 60</t>
  </si>
  <si>
    <t>EMEF Luis Carlos Prestes, Senador</t>
  </si>
  <si>
    <t>Rua Igarapé Guará, 90</t>
  </si>
  <si>
    <t>EMEF Luis Roberto Mega, Prof.</t>
  </si>
  <si>
    <t>Rua Henrique Adamus, 16</t>
  </si>
  <si>
    <t>EMEF Mailson Delane, Prof.</t>
  </si>
  <si>
    <t>Rua Salvador Vigano, 100</t>
  </si>
  <si>
    <t>EMEF Maria Aparecida do Nascimento, Profª</t>
  </si>
  <si>
    <t>Rua Edson Danillo Dotto, 700</t>
  </si>
  <si>
    <t>EMEF Maria Aparecida Magnanelli Fernandes, Profª</t>
  </si>
  <si>
    <t>Rua Silvio Caldas, s/n</t>
  </si>
  <si>
    <t>EMEF Maurício Goulart</t>
  </si>
  <si>
    <t>Rua Rene de Toledo, 700</t>
  </si>
  <si>
    <t>EMEF Olinda Menezes Serra Vidal, Profª</t>
  </si>
  <si>
    <t>Rua Várzea Nova, 40</t>
  </si>
  <si>
    <t>EMEF Quirino Carneiro Rennó</t>
  </si>
  <si>
    <t>Rua Camargo e Leme, 78</t>
  </si>
  <si>
    <t>EMEF Saturnino Pereira</t>
  </si>
  <si>
    <t>Estrada do Iguatemi, 4977</t>
  </si>
  <si>
    <t>Jardim Pedra Branca</t>
  </si>
  <si>
    <t>EMEF Vinte e Cinco de Janeiro</t>
  </si>
  <si>
    <t>Rua Caranaíba, 58</t>
  </si>
  <si>
    <t>EMEF Wladimir Herzog</t>
  </si>
  <si>
    <t>Rua Francisco José Viana, 894</t>
  </si>
  <si>
    <t>EMEFM Oswaldo Aranha B. de Mello</t>
  </si>
  <si>
    <t>Avenida dos Metalúrgicos, 1155</t>
  </si>
  <si>
    <t>EMEI Adoniram Barbosa</t>
  </si>
  <si>
    <t>Rua dos Pedreiras, 167</t>
  </si>
  <si>
    <t>EMEI Amácio Mazzaropi</t>
  </si>
  <si>
    <t>Rua Dr. Francisco Tenente Torre, 55</t>
  </si>
  <si>
    <t>EMEI Antonio Pereira de Lima</t>
  </si>
  <si>
    <t>Rua Ananai, 982</t>
  </si>
  <si>
    <t>EMEI Carlota Pereira de Queiróz</t>
  </si>
  <si>
    <t>Rua Fernando Ganga, 25</t>
  </si>
  <si>
    <t>EMEI Cidade Tiradentes I</t>
  </si>
  <si>
    <t>Rua Moacir Gomes de Almeida, s/n</t>
  </si>
  <si>
    <t>EMEI Cidade Tiradentes II</t>
  </si>
  <si>
    <t>Rua São Valfredo, s/n</t>
  </si>
  <si>
    <t>EMEI Cidade Tiradentes IV</t>
  </si>
  <si>
    <t>Rua Eduardo Reuter, 410</t>
  </si>
  <si>
    <t>EMEI Dulce Salles Ferraz, Profª</t>
  </si>
  <si>
    <t>Rua Oliveira Roma, 16</t>
  </si>
  <si>
    <t>EMEI Eduardo Knesse de Mello, Prof</t>
  </si>
  <si>
    <t>Rua Nascer do Sol, 425</t>
  </si>
  <si>
    <t>EMEI Elisa Kauffman Abramovich, Profª</t>
  </si>
  <si>
    <t>Rua Rene de Toledo, 55</t>
  </si>
  <si>
    <t>EMEI Elisiário Rodrigues de Sousa, Prof</t>
  </si>
  <si>
    <t>Rua Edson Danilo Dotto, 520</t>
  </si>
  <si>
    <t>EMEI Eliza Mara Torres, Profª</t>
  </si>
  <si>
    <t>Rua Baía de Caeté, s/n</t>
  </si>
  <si>
    <t>EMEI Gessy Gebara, Profª</t>
  </si>
  <si>
    <t>Rua Cachoeira das Graças, s/n</t>
  </si>
  <si>
    <t>EMEI Gianfederico Porta, Prof</t>
  </si>
  <si>
    <t>Rua Torres de Santiago, 323</t>
  </si>
  <si>
    <t>EMEI Helena Lopes Santana da Silva, Profª</t>
  </si>
  <si>
    <t>Rua Andes, 851</t>
  </si>
  <si>
    <t>EMEI José Roberto de Castro Ribeiro, Prof</t>
  </si>
  <si>
    <t>Rua Eng. Carlos Grazia, 120</t>
  </si>
  <si>
    <t>EMEI Klaus Reinach, Eng.</t>
  </si>
  <si>
    <t>Rua José Francisco Brandão, s/n</t>
  </si>
  <si>
    <t>EMEI LAJEADO I</t>
  </si>
  <si>
    <t>Rua Padre Nildo do Amaral Júnior, 880</t>
  </si>
  <si>
    <t>EMEI Lajeado II</t>
  </si>
  <si>
    <t>Rua João da Silva Aguiar, 150</t>
  </si>
  <si>
    <t>EMEI Lucilia de Andrade Ferreira, Profª</t>
  </si>
  <si>
    <t>Rua Cachoeira do Triunfo, 55</t>
  </si>
  <si>
    <t>EMEI Magdalena Tagliaferro</t>
  </si>
  <si>
    <t>Rua Porto do Bezerra, 1056</t>
  </si>
  <si>
    <t>EMEI Margarida Maria Alves</t>
  </si>
  <si>
    <t>Rua Santo Rizzo, 10</t>
  </si>
  <si>
    <t>EMEI Maria Aparecida Lara Coiado</t>
  </si>
  <si>
    <t>Rua Geraldo Rocha Calado, s/n</t>
  </si>
  <si>
    <t>EMEI Mário Beni, Dep</t>
  </si>
  <si>
    <t>Rua Sara Kubitscheck, 258</t>
  </si>
  <si>
    <t>EMEI Oduvaldo Viana Filho</t>
  </si>
  <si>
    <t>Avenida Utaro Kanai, 216</t>
  </si>
  <si>
    <t>EMEI Olga Benário Prestes</t>
  </si>
  <si>
    <t>Rua Igarapé da Fortuna, 195</t>
  </si>
  <si>
    <t>EMEI Paulo Camilhier Florençano</t>
  </si>
  <si>
    <t>Rua Feliciano Mendonça, 502</t>
  </si>
  <si>
    <t>EMEI Raul Nemenz, Profª</t>
  </si>
  <si>
    <t>EMEI Rodrigues de Abreu</t>
  </si>
  <si>
    <t>EMEI Samuel Wainer</t>
  </si>
  <si>
    <t>Rua Canto de Areia, 69</t>
  </si>
  <si>
    <t>EMEI Sonata ao Luar</t>
  </si>
  <si>
    <t>Rua Sonata ao Luar, s/n</t>
  </si>
  <si>
    <t>EMEI Tomás Galhardo</t>
  </si>
  <si>
    <t>Rua Inácio Pinto Lima, 79</t>
  </si>
  <si>
    <t>EMEI Valdir Azevedo</t>
  </si>
  <si>
    <t>Rua Inácio Monteiro, 333</t>
  </si>
  <si>
    <t>EMEI Wilson dos Reis Santos</t>
  </si>
  <si>
    <t>Rua Francisco de Souto Maior, 14A</t>
  </si>
  <si>
    <t>SME DRE IP</t>
  </si>
  <si>
    <t>CEI DIRET ENEDINA DE SOUSA CARVALHO</t>
  </si>
  <si>
    <t>Rua Antônio de Paiva Azevedo, 60</t>
  </si>
  <si>
    <t>Parque Tomas Saraiva</t>
  </si>
  <si>
    <t>CEI DIRET GENOVEVA DASCOLI</t>
  </si>
  <si>
    <t>Rua Maria Daffre, 740</t>
  </si>
  <si>
    <t>Quinta da Paineira</t>
  </si>
  <si>
    <t>CEI DIRET Jardim GUAIRACA</t>
  </si>
  <si>
    <t>Rua Jacitara Tipiti, 217</t>
  </si>
  <si>
    <t>Jardim Guairacá</t>
  </si>
  <si>
    <t>CEI DIRET José DE MOURA</t>
  </si>
  <si>
    <t>Rua Dona Ana Neri, 157</t>
  </si>
  <si>
    <t>Mooca</t>
  </si>
  <si>
    <t>EMEF ALTINO ARANTES</t>
  </si>
  <si>
    <t>Rua Coronel Augusto Celso de Moura, 78</t>
  </si>
  <si>
    <t>Vila Elze</t>
  </si>
  <si>
    <t>EMEF ALVARES DE AZEVEDO</t>
  </si>
  <si>
    <t>Rua Alcacuz, 130</t>
  </si>
  <si>
    <t>Jardim Panorama (Zona Leste)</t>
  </si>
  <si>
    <t>EMEF AUREA RIBEIRO XAVIER LOPES, PROFA.</t>
  </si>
  <si>
    <t>Rua Carminha, 103</t>
  </si>
  <si>
    <t>Parque São Lucas</t>
  </si>
  <si>
    <t>EMEF CLEOMENES CAMPOS</t>
  </si>
  <si>
    <t>Rua Bartolomeu Correa Bueno, 268</t>
  </si>
  <si>
    <t>Jardim Teresa</t>
  </si>
  <si>
    <t>EMEF EMEF IRINEU MARINHO</t>
  </si>
  <si>
    <t>Rua Jacaraipe, 478</t>
  </si>
  <si>
    <t>EMEF EMEF QUEIROZ FILHO</t>
  </si>
  <si>
    <t>Rua Fernandes Sardinha, 222</t>
  </si>
  <si>
    <t>Vila Bela</t>
  </si>
  <si>
    <t>EMEF EMEF RUTH LOPES</t>
  </si>
  <si>
    <t>Rua Jundiapeba, 177</t>
  </si>
  <si>
    <t>Vila Zelina</t>
  </si>
  <si>
    <t>EMEF FRANCISCO DA SILVEIRA BUENO, PROF</t>
  </si>
  <si>
    <t>Rua Igarapé Flores, 19</t>
  </si>
  <si>
    <t>Vila São Nicolau</t>
  </si>
  <si>
    <t>EMEF MARLENE RONDELLI</t>
  </si>
  <si>
    <t>Rua Acácio Caristo, 21</t>
  </si>
  <si>
    <t>EMEF MASCARENHAS DE MORAES, MAL.</t>
  </si>
  <si>
    <t>Rua Dr. Camilo Haddad, 234</t>
  </si>
  <si>
    <t>Vila Anadir</t>
  </si>
  <si>
    <t>EMEF OSÓRIO</t>
  </si>
  <si>
    <t>Rua Araripe, 317</t>
  </si>
  <si>
    <t>Vila Califórnia</t>
  </si>
  <si>
    <t>EMEF PRESIDENTE PRUDENTE MORAIS</t>
  </si>
  <si>
    <t>Rua Juiz de Fora, 980</t>
  </si>
  <si>
    <t>Vila Ema</t>
  </si>
  <si>
    <t>EMEI AFONSO CELSO</t>
  </si>
  <si>
    <t>Praça Belchior de Borba, 61</t>
  </si>
  <si>
    <t>Vila Alpina</t>
  </si>
  <si>
    <t>EMEI ANTONIO RUBBO MULLER, PROF.</t>
  </si>
  <si>
    <t>Rua Carminha, 123</t>
  </si>
  <si>
    <t>EMEI BRENNO FERRAZ DO AMARAL</t>
  </si>
  <si>
    <t>EMEI CARVALHO PINTO</t>
  </si>
  <si>
    <t>Rua Antônio Alves Santos, 45</t>
  </si>
  <si>
    <t>Vila Cunha Bueno</t>
  </si>
  <si>
    <t>EMEI José VERISSIMO</t>
  </si>
  <si>
    <t>Rua Antônio de Paiva Azevedo, 16</t>
  </si>
  <si>
    <t>EMEI MARIA LUIZA MORITTI GENTILE</t>
  </si>
  <si>
    <t>Rua Jacaraípe, 550</t>
  </si>
  <si>
    <t>EMEI MARISA RICCA XIMENES, PROFA.</t>
  </si>
  <si>
    <t>Rua Veratro, 15</t>
  </si>
  <si>
    <t>EMEI QUINTA DAS PAINEIRAS</t>
  </si>
  <si>
    <t>Praça Mario Ortiz, s/n</t>
  </si>
  <si>
    <t>EMEI SEBASTIÃO SANCHES MARTINES</t>
  </si>
  <si>
    <t>Avenida São Lucas, 284</t>
  </si>
  <si>
    <t>EMEI VILA EMA</t>
  </si>
  <si>
    <t>Rua Antônio Pires de Campos, 98</t>
  </si>
  <si>
    <t>EMEI ZENAIDE GRANDINI</t>
  </si>
  <si>
    <t>Rua Grão Mongol, 240</t>
  </si>
  <si>
    <t>SME DRE IQ</t>
  </si>
  <si>
    <t>CEI Araucarias</t>
  </si>
  <si>
    <t>Rua Alberto Fink, s/n</t>
  </si>
  <si>
    <t>Conj. Hab. José Bonifácio</t>
  </si>
  <si>
    <t>CEI Cabreúvas</t>
  </si>
  <si>
    <t>Rua Antônio Gandini, 858</t>
  </si>
  <si>
    <t>Itaquera</t>
  </si>
  <si>
    <t>CEI Celso Daniel</t>
  </si>
  <si>
    <t>Rua José Dória de Andrade, 935</t>
  </si>
  <si>
    <t>Cidade Líder</t>
  </si>
  <si>
    <t>CEI Coryntho Baldoíno da C. Filho</t>
  </si>
  <si>
    <t>Rua Julio Parigot, 203</t>
  </si>
  <si>
    <t>Vila Antonieta</t>
  </si>
  <si>
    <t>CEI Danielle Monteiro, GCMF</t>
  </si>
  <si>
    <t>Rua Senador Henrique Novaes, 310</t>
  </si>
  <si>
    <t>Vila Nice</t>
  </si>
  <si>
    <t>CEI Dorothy Stang. Missionária</t>
  </si>
  <si>
    <t>Rua Joaquim Antônio de Souza, 61</t>
  </si>
  <si>
    <t>CEI Elias Pereira de Melo, Padre</t>
  </si>
  <si>
    <t>Rua Mandassaia, 95</t>
  </si>
  <si>
    <t>Cidade Antônio Estêvão de Carvalho</t>
  </si>
  <si>
    <t>CEI Gabriel Nogueira de Quadros</t>
  </si>
  <si>
    <t>Rua Lagoa Seca 67</t>
  </si>
  <si>
    <t>Vila formosa</t>
  </si>
  <si>
    <t>CEI Goiti</t>
  </si>
  <si>
    <t>Rua dos Lírios, 1</t>
  </si>
  <si>
    <t>CEI Jacarandá</t>
  </si>
  <si>
    <t>Rua Augusto Cavalcanti, 198</t>
  </si>
  <si>
    <t>CEI Jardim Santa Maria</t>
  </si>
  <si>
    <t>Rua Embiú, 256</t>
  </si>
  <si>
    <t>Jardim Santa Terezinha (Zona Leste)</t>
  </si>
  <si>
    <t>CEI Jardim São Pedro</t>
  </si>
  <si>
    <t>Avenida Luiz Mateus, 220</t>
  </si>
  <si>
    <t>Jardim São Pedro (Zona Leste)</t>
  </si>
  <si>
    <t>CEI João Bento de Carvalho</t>
  </si>
  <si>
    <t>Rua Pedro de Mena, 48</t>
  </si>
  <si>
    <t>Jardim Marilia</t>
  </si>
  <si>
    <t>CEI Maria Apª Siqueira Campos</t>
  </si>
  <si>
    <t>Rua Antônio Lombardo, 56</t>
  </si>
  <si>
    <t>CEI Parada XV de Novembro</t>
  </si>
  <si>
    <t>Rua Ibijiara, 11</t>
  </si>
  <si>
    <t>Parada XV de Novembro</t>
  </si>
  <si>
    <t>CEI Parque Guarani</t>
  </si>
  <si>
    <t>Rua Pinheiro do Paraná, 483</t>
  </si>
  <si>
    <t>Parque Guarani</t>
  </si>
  <si>
    <t>CEI Parque Savoy City</t>
  </si>
  <si>
    <t>Rua Estevão Dias Vergara, 700</t>
  </si>
  <si>
    <t>Parque Savoy City</t>
  </si>
  <si>
    <t>CEI Vila Carmosina</t>
  </si>
  <si>
    <t>Rua Valdemar Mancini, 666</t>
  </si>
  <si>
    <t>CEI Vila Chuca</t>
  </si>
  <si>
    <t>Rua André Basile, 245</t>
  </si>
  <si>
    <t>Vila Chuca</t>
  </si>
  <si>
    <t>CEI Vila Ramos</t>
  </si>
  <si>
    <t>Rua Laranja de Natal, 251</t>
  </si>
  <si>
    <t>CEI Vila Santa Terezinha</t>
  </si>
  <si>
    <t>Rua Marechal Vitorino de Souza, 148</t>
  </si>
  <si>
    <t>CEU Aricanduva</t>
  </si>
  <si>
    <t>Rua Olga Fadel Abarca, s/n</t>
  </si>
  <si>
    <t>Jardim Aricanduva</t>
  </si>
  <si>
    <t>CEU Azul da Cor do mar</t>
  </si>
  <si>
    <t>Avenida Ernesto de Souza Cruz, 2171</t>
  </si>
  <si>
    <t>CEU Formosa</t>
  </si>
  <si>
    <t>Rua Sargento Claudiner Evaristo Dias, 10</t>
  </si>
  <si>
    <t>Parque Santo Antônio (Zona Leste)</t>
  </si>
  <si>
    <t>CIEJA CENTRO INT ED JOVENS E ADULTOS - ITAQUERA</t>
  </si>
  <si>
    <t>Avenida Itaquera, 221</t>
  </si>
  <si>
    <t>EMEF AGUAS DE MARÇO</t>
  </si>
  <si>
    <t>Rua Águas de Março, s/n</t>
  </si>
  <si>
    <t>Jardim José Bonifacio</t>
  </si>
  <si>
    <t>EMEF ANTONIO DUARTE</t>
  </si>
  <si>
    <t>Rua Trevo de Santa Maria, 1</t>
  </si>
  <si>
    <t>EMEF ARTUR NEIVA</t>
  </si>
  <si>
    <t>Avenida Nossa Senhora de Guadalupe 212</t>
  </si>
  <si>
    <t>Jardim Helena Guaianases</t>
  </si>
  <si>
    <t>EMEF Aurélio Arrobas Martins</t>
  </si>
  <si>
    <t>Avenida Afonso de Sampaio e Sousa, 2051</t>
  </si>
  <si>
    <t>EMEF AYRES MARTINS TORRES</t>
  </si>
  <si>
    <t>Rua Catarina Lopes, 428</t>
  </si>
  <si>
    <t>EMEF Bartolomeu L. de Gusmão</t>
  </si>
  <si>
    <t>Rua Picinguaba, 802</t>
  </si>
  <si>
    <t>Vila Santa Izabel</t>
  </si>
  <si>
    <t>EMEF Benedito Calixto</t>
  </si>
  <si>
    <t>Rua Luis Medeiros da Silva, 156</t>
  </si>
  <si>
    <t>EMEF Carlos Chagas</t>
  </si>
  <si>
    <t>Avenida Osvaldo, Vale Cordeiro, 337</t>
  </si>
  <si>
    <t>Jardim Tietê</t>
  </si>
  <si>
    <t>EMEF Clotilde Rosa H. Elias</t>
  </si>
  <si>
    <t>Rua Arroio Campo Bom, 215</t>
  </si>
  <si>
    <t>Jardim José Bonifácio</t>
  </si>
  <si>
    <t>EMEF Correia de Melo, Brigd°</t>
  </si>
  <si>
    <t>Rua Galeandra, s/n</t>
  </si>
  <si>
    <t>Jardim Eliane</t>
  </si>
  <si>
    <t>EMEF Danylo José Fernandes</t>
  </si>
  <si>
    <t>Rua Francisco Munhoz, 431</t>
  </si>
  <si>
    <t>EMEF Eduardo Prado</t>
  </si>
  <si>
    <t>Rua Bento Teixeira, 100</t>
  </si>
  <si>
    <t>Jardim Marília</t>
  </si>
  <si>
    <t>EMEF Francisco Alves Mendes</t>
  </si>
  <si>
    <t>Rua Quintino da Cunha, 20</t>
  </si>
  <si>
    <t>EMEF Gilmar Taccola</t>
  </si>
  <si>
    <t>Rua Lutécia, 1730</t>
  </si>
  <si>
    <t>Vila Carrão</t>
  </si>
  <si>
    <t>EMEF Guimarães Rosa</t>
  </si>
  <si>
    <t>Praça Haroldo Daltro, 466</t>
  </si>
  <si>
    <t>Vila Nova Manchester</t>
  </si>
  <si>
    <t>EMEF Haroldo Veloso,Brigdº</t>
  </si>
  <si>
    <t>Rua Marcelino Silva, 50</t>
  </si>
  <si>
    <t>EMEF Joao Naoki Sumita</t>
  </si>
  <si>
    <t>Avenida Monsenhor Antônio de Castro, 222</t>
  </si>
  <si>
    <t>Vila Formosa</t>
  </si>
  <si>
    <t>EMEF José Querino</t>
  </si>
  <si>
    <t>Rua Cel. Albert de Rochas D'Aiglum, 50</t>
  </si>
  <si>
    <t>EMEF Julio Cesar- Malba Tahan</t>
  </si>
  <si>
    <t>Estrada de Itaquera</t>
  </si>
  <si>
    <t>Parada XV De Novembro</t>
  </si>
  <si>
    <t>EMEF Kennedy, Presidente.</t>
  </si>
  <si>
    <t>Rua Acuri, 700</t>
  </si>
  <si>
    <t>EMEF Marechal Mallet</t>
  </si>
  <si>
    <t>Rua Gen. Moreira Couto, 72</t>
  </si>
  <si>
    <t>EMEF Mario Covas, Gov</t>
  </si>
  <si>
    <t>Rua Paina, 50</t>
  </si>
  <si>
    <t>Colônia (Zona Leste)</t>
  </si>
  <si>
    <t>EMEF OITO DE MAIO</t>
  </si>
  <si>
    <t>Rua Cambaxirra, 176</t>
  </si>
  <si>
    <t>EMEF Roqueti Pinto</t>
  </si>
  <si>
    <t>Rua Professora Alzira de Oliveira Gilioli, 32</t>
  </si>
  <si>
    <t>Jardim Nice</t>
  </si>
  <si>
    <t>EMEF Sebastião Francisco, o Negro</t>
  </si>
  <si>
    <t>Rua Onofre Velho, 260</t>
  </si>
  <si>
    <t>Jardim do Carmo</t>
  </si>
  <si>
    <t>EMEF Sergio Milliet</t>
  </si>
  <si>
    <t>Rua Dr. Paulo de Arantes, 125</t>
  </si>
  <si>
    <t>Parque Maria Luiza</t>
  </si>
  <si>
    <t>EMEF Vicentina Ribeiro</t>
  </si>
  <si>
    <t>Rua Ailton Negrão Fazzio, 59</t>
  </si>
  <si>
    <t>Parque Santo Eduardo</t>
  </si>
  <si>
    <t>EMEI Alberto de Mesquista</t>
  </si>
  <si>
    <t>Praça Barão Homem de Mello, s/n</t>
  </si>
  <si>
    <t>EMEI Antonio Gonçalves Dias</t>
  </si>
  <si>
    <t>Rua Antônio de Moura Andrade, 395</t>
  </si>
  <si>
    <t>EMEI Aparecida M de Mendonça</t>
  </si>
  <si>
    <t>Rua Isidoro de Lara, 150</t>
  </si>
  <si>
    <t>EMEI Begonia Real</t>
  </si>
  <si>
    <t>Rua Hera do Canadá, 20</t>
  </si>
  <si>
    <t>EMEI Bueno de Azevedo, Drº</t>
  </si>
  <si>
    <t>Rua Augusto Cavalcanti, 232</t>
  </si>
  <si>
    <t>EMEI Carlos Jeressati, profº</t>
  </si>
  <si>
    <t>Rua Guilherme Valencia, 125</t>
  </si>
  <si>
    <t>EMEI Cecilia Sant'annaSouza, profª</t>
  </si>
  <si>
    <t>Rua Fontoura Xavier, 128</t>
  </si>
  <si>
    <t>Vila Carmosina</t>
  </si>
  <si>
    <t>EMEI Cidade A.E Carvalho</t>
  </si>
  <si>
    <t>Praça Jandaira, s/n</t>
  </si>
  <si>
    <t>EMEI Conjunto Hab. Goiti</t>
  </si>
  <si>
    <t>Rua dos Lírios, s/n</t>
  </si>
  <si>
    <t>EMEI Denise Mercie R. Aguiar</t>
  </si>
  <si>
    <t>Rua Giovanni Quadri, 354</t>
  </si>
  <si>
    <t>EMEI Ernani Silva Bruno</t>
  </si>
  <si>
    <t>Rua Daniel Mongolo, 145</t>
  </si>
  <si>
    <t>EMEI Floriano Peixoto, Mal</t>
  </si>
  <si>
    <t>Rua Victório Santim, 645</t>
  </si>
  <si>
    <t>EMEI Florinda RobertoQ. Castro</t>
  </si>
  <si>
    <t>Rua Lincoln Junqueira, 100</t>
  </si>
  <si>
    <t>EMEI Francisco Roqueti</t>
  </si>
  <si>
    <t>Praça Leão X, s/n</t>
  </si>
  <si>
    <t>EMEI Glauber Rocha</t>
  </si>
  <si>
    <t>Rua Pinheiro do Paraná, 493</t>
  </si>
  <si>
    <t>EMEI Gleba do Pessego</t>
  </si>
  <si>
    <t>Rua Demeter, 200</t>
  </si>
  <si>
    <t>Gleba do Pêssego</t>
  </si>
  <si>
    <t>EMEI Jardim Marília</t>
  </si>
  <si>
    <t>EMEI João Ortale</t>
  </si>
  <si>
    <t>Praça Diogo Aguirre, s/n</t>
  </si>
  <si>
    <t>EMEI João Rubens Marcelo</t>
  </si>
  <si>
    <t>Rua Azevedo de Brito, 395</t>
  </si>
  <si>
    <t>EMEI José Duarte</t>
  </si>
  <si>
    <t>Rua Dias Coelho, 87</t>
  </si>
  <si>
    <t>EMEI Leonardo Van Acker</t>
  </si>
  <si>
    <t>Rua Constantino Fernandes, 21</t>
  </si>
  <si>
    <t>EMEI Luis Biraghi, Monsenhor</t>
  </si>
  <si>
    <t>Rua Joaquim Ferreira de Oliveira, 50</t>
  </si>
  <si>
    <t>Jardim Nossa Senhora do Carmo</t>
  </si>
  <si>
    <t>EMEI Luiz Pereira</t>
  </si>
  <si>
    <t>Rua José Oticica, 113</t>
  </si>
  <si>
    <t>EMEI Manoel da Nobrega, Padre</t>
  </si>
  <si>
    <t>Rua Adelino, 100</t>
  </si>
  <si>
    <t>EMEI Maria Helena B. Martins, Profª</t>
  </si>
  <si>
    <t>Rua Ibiajara, 757</t>
  </si>
  <si>
    <t>EMEI Maria L. de Souza Campos, Profª</t>
  </si>
  <si>
    <t>Rua Mororó, 419</t>
  </si>
  <si>
    <t>Chácara Santo Antônio (Zona Leste)</t>
  </si>
  <si>
    <t>EMEI Maria Montessori</t>
  </si>
  <si>
    <t>Avenida Oswaldo Valle Cordeiro, 263</t>
  </si>
  <si>
    <t>Jardim Brasília (Zona Leste)</t>
  </si>
  <si>
    <t>EMEI Miroel Silveira</t>
  </si>
  <si>
    <t>Rua Corruira do Brejo, 133</t>
  </si>
  <si>
    <t>EMEI Najla Cury Izar</t>
  </si>
  <si>
    <t>Avenida Paulo Gracindo, 53</t>
  </si>
  <si>
    <t>EMEI Neyl Gomes, Profª</t>
  </si>
  <si>
    <t>Rua Miguel Batos Soares, 275</t>
  </si>
  <si>
    <t>EMEI Nildo do Amaral, Padre</t>
  </si>
  <si>
    <t>Rua Lopes de Medeiros, 5A</t>
  </si>
  <si>
    <t>EMEI Olandya Peres Ribeiro,Profª</t>
  </si>
  <si>
    <t>Rua Dr. Mariano C. Moura, 395</t>
  </si>
  <si>
    <t>EMEI Parque Savoy City</t>
  </si>
  <si>
    <t>Rua Jacinto Ferreira, 250</t>
  </si>
  <si>
    <t>EMEI Pedro Chaves, Min.</t>
  </si>
  <si>
    <t>Rua Figueira da Barbaria, 481</t>
  </si>
  <si>
    <t>EMEI Piratininga</t>
  </si>
  <si>
    <t>Rua Galendra, 149</t>
  </si>
  <si>
    <t>EMEI Ronald de Carvalho</t>
  </si>
  <si>
    <t>Rua Lincoln Junqueira, 590</t>
  </si>
  <si>
    <t>EMEI Suzana Evangelina Felipe</t>
  </si>
  <si>
    <t>Praça Haroldo Daltro, s/n</t>
  </si>
  <si>
    <t>EMEI Sylvia Varoni de Castro</t>
  </si>
  <si>
    <t>Rua Antônio Gandini, 857</t>
  </si>
  <si>
    <t>EMEI Thereza The de Carvalho</t>
  </si>
  <si>
    <t>Rua Barra de Camarajibe, 200</t>
  </si>
  <si>
    <t>Parque Cruzeiro do Sul</t>
  </si>
  <si>
    <t>EMEI Vicente Mateus</t>
  </si>
  <si>
    <t>Rua Alendre Cheid, 636</t>
  </si>
  <si>
    <t>EMEI Vila Verde</t>
  </si>
  <si>
    <t>Rua Orlando Fratucelli, 150</t>
  </si>
  <si>
    <t>Vila Verde</t>
  </si>
  <si>
    <t>SME DRE PE</t>
  </si>
  <si>
    <t>Avenida Bernardino Brito Fonseca de Carvalho, 1870</t>
  </si>
  <si>
    <t>Vila Talarico</t>
  </si>
  <si>
    <t>CEI ALASTAIR QUINTAS GONÇALVES</t>
  </si>
  <si>
    <t>Alameda Rodrigo de Brum, 25</t>
  </si>
  <si>
    <t>Vila Paranaguá</t>
  </si>
  <si>
    <t>CEI AMÉRICO DE SOUZA</t>
  </si>
  <si>
    <t>Rua Gaspar Pereira, 56</t>
  </si>
  <si>
    <t>Vila Paulistania</t>
  </si>
  <si>
    <t>CEI ANNA FLORÊNCIO ROMÃO</t>
  </si>
  <si>
    <t>Rua Visconde do Uruguai, 380</t>
  </si>
  <si>
    <t>Vila Eutália</t>
  </si>
  <si>
    <t>CEI ANTONIA MARIA TORRES DA SILVA</t>
  </si>
  <si>
    <t>Rua Padre Tiago Alberione, 67</t>
  </si>
  <si>
    <t>Vila Bauab</t>
  </si>
  <si>
    <t>CEI ANTONIA MUOTRI LAMBERGA</t>
  </si>
  <si>
    <t>Rua Inácio de Araújo, 232</t>
  </si>
  <si>
    <t>Brás</t>
  </si>
  <si>
    <t>CEI DELSON DOMINGUES</t>
  </si>
  <si>
    <t>Rua Marco Polo, 905</t>
  </si>
  <si>
    <t>Parque Boturussu</t>
  </si>
  <si>
    <t>CEI EDNA ROSELY ALVES</t>
  </si>
  <si>
    <t>Avenida Frederick Hoffmann, 235</t>
  </si>
  <si>
    <t>Jardim Coimbra (Zona Leste)</t>
  </si>
  <si>
    <t>CEI Jardim COTINHA</t>
  </si>
  <si>
    <t>Rua Bandeira do Almado, 18</t>
  </si>
  <si>
    <t>Jardim Cotinha</t>
  </si>
  <si>
    <t>CEI JARDIM HERCÍLIA</t>
  </si>
  <si>
    <t>Rua Alves Maldonado, 46</t>
  </si>
  <si>
    <t>Vila Nhocuné</t>
  </si>
  <si>
    <t>CEI Jardim MATARAZZO</t>
  </si>
  <si>
    <t>Rua Zilda Fernandes de Hollanda, 75</t>
  </si>
  <si>
    <t>Jardim Matarazzo</t>
  </si>
  <si>
    <t>CEI JARDIM POPULAR</t>
  </si>
  <si>
    <t>Rua Flor de Cera, 80</t>
  </si>
  <si>
    <t>Jardim Popular</t>
  </si>
  <si>
    <t>CEI JARDIM TRÊS MARIAS</t>
  </si>
  <si>
    <t>Rua Raimundo Nogueira, 55</t>
  </si>
  <si>
    <t>Jardim Lisboa</t>
  </si>
  <si>
    <t>CEI JARDIM VERONIA</t>
  </si>
  <si>
    <t>Rua Rita de Souza, 30</t>
  </si>
  <si>
    <t>Jardim Verônica</t>
  </si>
  <si>
    <t>CEI MARIA DA GLÓRIA FREIRE LEMOS</t>
  </si>
  <si>
    <t>Rua Aiquara, 17</t>
  </si>
  <si>
    <t>Parque CÍSPER</t>
  </si>
  <si>
    <t>CEI MARIO CALDANA</t>
  </si>
  <si>
    <t>Rua Heitor Diniz Campello, 258</t>
  </si>
  <si>
    <t>Chácara Cruzeiro do Sul</t>
  </si>
  <si>
    <t>CEI PADRE MANOEL DA NÓBREGA</t>
  </si>
  <si>
    <t>Rua Padre José Vieira de Matos, 128</t>
  </si>
  <si>
    <t>Conj. Hab. Padre Manoel da Nobrega</t>
  </si>
  <si>
    <t>CEI PADRE MATIAS BOÑAR GONZÁLEZ</t>
  </si>
  <si>
    <t>Rua Estéfano Filipini, 99</t>
  </si>
  <si>
    <t>CEI Parque Boturussu</t>
  </si>
  <si>
    <t>Rua João Antônio Andrade, 495</t>
  </si>
  <si>
    <t>CEI Parque DAS PAINEIRAS</t>
  </si>
  <si>
    <t>Rua José Giordano, 736</t>
  </si>
  <si>
    <t>Parque Paineiras</t>
  </si>
  <si>
    <t>CEI PENHA</t>
  </si>
  <si>
    <t>Rua Leopoldo de Freitas, 850</t>
  </si>
  <si>
    <t>Vila Centenário</t>
  </si>
  <si>
    <t>CEI PROFESSORA ABGAIL DA ROCHA MORENO</t>
  </si>
  <si>
    <t>Rua Boipeva, 27</t>
  </si>
  <si>
    <t>CEI SAMIR RACHID SALIBA</t>
  </si>
  <si>
    <t>Rua Serra de Botucatu, 350</t>
  </si>
  <si>
    <t>Vila Gomes Cardim</t>
  </si>
  <si>
    <t>CEI SANTA BÁRBARA</t>
  </si>
  <si>
    <t>Rua Maria Eugenia Celso, 255</t>
  </si>
  <si>
    <t>Parque Artur Alvim</t>
  </si>
  <si>
    <t>CEI SÃO LUIZ</t>
  </si>
  <si>
    <t>Rua Irmão Nicolau da Fonseca, 121</t>
  </si>
  <si>
    <t>CEI VEREADOR JOSÉ BUSTAMANTE</t>
  </si>
  <si>
    <t>Rua Buriti Alegre, 872</t>
  </si>
  <si>
    <t>Vila Ré</t>
  </si>
  <si>
    <t>CEI VEREADOR NAZIR MIGUEL</t>
  </si>
  <si>
    <t>Rua Prudente de Moraes, 210</t>
  </si>
  <si>
    <t>CEI VILA CONSTÂNCIA</t>
  </si>
  <si>
    <t>Rua Dr. Saúl de Camargo Neves, 248</t>
  </si>
  <si>
    <t>Vila Constância (Zona Leste)</t>
  </si>
  <si>
    <t>CEI VILA LIBANESA</t>
  </si>
  <si>
    <t>Rua Arpoar, 66</t>
  </si>
  <si>
    <t>Jardim Gonzaga</t>
  </si>
  <si>
    <t>CEI VILA SALETE</t>
  </si>
  <si>
    <t>Travessa Coatimirim, s/n</t>
  </si>
  <si>
    <t>Vila Marieta</t>
  </si>
  <si>
    <t>CEI VILA SÃO FRANCISCO</t>
  </si>
  <si>
    <t>Praça Délio de Carvalho, 906</t>
  </si>
  <si>
    <t>Vila São Francisco (Zona Leste)</t>
  </si>
  <si>
    <t>CEI ZILDA ARNS NEUMANN, DRA.</t>
  </si>
  <si>
    <t>Rua Antônio Fortunato, 1050</t>
  </si>
  <si>
    <t>Burgo Paulista</t>
  </si>
  <si>
    <t>CEU QUINTA DO SOL</t>
  </si>
  <si>
    <t>Avenida Luiz Imparato, 564</t>
  </si>
  <si>
    <t>Parque Císper</t>
  </si>
  <si>
    <t>CEU TIQUATIRA</t>
  </si>
  <si>
    <t>Avenida Condessa Elizabeth de Robiano, s/n</t>
  </si>
  <si>
    <t>Vila Moreira</t>
  </si>
  <si>
    <t>CIEJA ERMELINO MATARAZZO</t>
  </si>
  <si>
    <t>Avenida Paranaguá, 1954</t>
  </si>
  <si>
    <t>Ermelino Matarazzo</t>
  </si>
  <si>
    <t>EMEBS PROFA. NEUSA BASSETTO</t>
  </si>
  <si>
    <t>Rua Taquari, 459</t>
  </si>
  <si>
    <t>EMEF 19 DE NOVEMBRO</t>
  </si>
  <si>
    <t>Praça Bauxita, 99</t>
  </si>
  <si>
    <t>Vila Dalila</t>
  </si>
  <si>
    <t>EMEF ABRÃO DE MORAES, PROF.</t>
  </si>
  <si>
    <t>Rua Isaura Vergueiro Naufel, 238</t>
  </si>
  <si>
    <t>EMEF ALEX MARTINS COSTA, PROF. MAESTRO</t>
  </si>
  <si>
    <t>Rua Morro do Descanso, 160</t>
  </si>
  <si>
    <t>Jardim São Nicolau</t>
  </si>
  <si>
    <t>EMEF AMADEU AMARAL</t>
  </si>
  <si>
    <t>Praça Dr. Toloza de Oliveira, 37</t>
  </si>
  <si>
    <t>Jardim Três Marias (Zona Leste)</t>
  </si>
  <si>
    <t>EMEF ANÁLIA FRANCO BASTOS</t>
  </si>
  <si>
    <t>Avenida Ariston Azevedo, 20</t>
  </si>
  <si>
    <t>Catumbi</t>
  </si>
  <si>
    <t>EMEF ARTHUR ALVIM</t>
  </si>
  <si>
    <t>Rua Desembargador Rocha Portela, 464</t>
  </si>
  <si>
    <t>Vila Santa Teresa (Zona Leste)</t>
  </si>
  <si>
    <t>EMEF ARTHUR AZEVEDO</t>
  </si>
  <si>
    <t>Parque Butuí, s/n</t>
  </si>
  <si>
    <t>Tatuapé</t>
  </si>
  <si>
    <t>EMEF ASSAD ABDALA</t>
  </si>
  <si>
    <t>Avenida Mendonça Drumond, 902</t>
  </si>
  <si>
    <t>Jardim Maringá</t>
  </si>
  <si>
    <t>EMEF CAIRU, VISCONDE DE</t>
  </si>
  <si>
    <t>Praça Araruva, 199</t>
  </si>
  <si>
    <t>Cidade Patriarca</t>
  </si>
  <si>
    <t>EMEF CECÍLIA MEIRELES</t>
  </si>
  <si>
    <t>Rua Frei Ricardo do Pilar, 60</t>
  </si>
  <si>
    <t>Cangaíba</t>
  </si>
  <si>
    <t>EMEF DEPUTADO JANUÁRIO MANTELLI NETO</t>
  </si>
  <si>
    <t>Rua Caiçara do Rio do Vento, 367</t>
  </si>
  <si>
    <t>EMEF DR FÁBIO DA SILVA PRADO</t>
  </si>
  <si>
    <t>EMEF EDGARD CAVALHEIRO</t>
  </si>
  <si>
    <t>Rua Pôrto da Glória, 342</t>
  </si>
  <si>
    <t>Vila Mesquita</t>
  </si>
  <si>
    <t>EMEF EMILIANO DI CAVALCANTI</t>
  </si>
  <si>
    <t>Rua Almirante Alexandrino, 541</t>
  </si>
  <si>
    <t>Vila Invernada</t>
  </si>
  <si>
    <t>EMEF FIRMINO TIBÚRCIO DA COSTA</t>
  </si>
  <si>
    <t>Rua Pedro Morcilla Filho, 578</t>
  </si>
  <si>
    <t>EMEF FRANCISCO DE MONT'ALVERNE, FREI</t>
  </si>
  <si>
    <t>Rua São Célso, 365</t>
  </si>
  <si>
    <t>Vila Domitila</t>
  </si>
  <si>
    <t>EMEF GUILHERME DE ALMEIDA</t>
  </si>
  <si>
    <t>Rua Faustino Paganini, 647</t>
  </si>
  <si>
    <t>EMEF HENRIQUE PEGADO, PROF.</t>
  </si>
  <si>
    <t>Rua Itapiruna, 131</t>
  </si>
  <si>
    <t>Jardim Penha</t>
  </si>
  <si>
    <t>EMEF ESPAÇO DE BITITA</t>
  </si>
  <si>
    <t>Rua Comendador Nestor Pereira, 285</t>
  </si>
  <si>
    <t>Canindé</t>
  </si>
  <si>
    <t>EMEF HUMBERTO DE CAMPOS</t>
  </si>
  <si>
    <t>Avenida Professor Xavier de Lima, 644</t>
  </si>
  <si>
    <t>Jardim Hercília</t>
  </si>
  <si>
    <t>EMEF JACKSON DE FIGUEIREDO</t>
  </si>
  <si>
    <t>Rua Itapura, 210</t>
  </si>
  <si>
    <t>EMEF JENNY GOMES, DONA</t>
  </si>
  <si>
    <t>Rua John Neper, 109</t>
  </si>
  <si>
    <t>EMEF JOÃO PINHEIRO, PRES.</t>
  </si>
  <si>
    <t>Rua Dr. Edgar García Viêira, 140</t>
  </si>
  <si>
    <t>Vila Matilde</t>
  </si>
  <si>
    <t>EMEF JOSÉ BONIFÁCIO</t>
  </si>
  <si>
    <t>Rua Dr. Frederico Brotero, 134</t>
  </si>
  <si>
    <t>EMEF JOSÉ CARLOS DE FIGUEIREDO FERRAZ, PREF.</t>
  </si>
  <si>
    <t>Rua Alexander Bain, 89</t>
  </si>
  <si>
    <t>Jardim Nordeste</t>
  </si>
  <si>
    <t>EMEF JUAREZ TÁVORA, MAL.</t>
  </si>
  <si>
    <t>Rua Japaraiquara, 679</t>
  </si>
  <si>
    <t>Vila Rio Branco</t>
  </si>
  <si>
    <t>EMEF LEONOR MENDES DE BARROS</t>
  </si>
  <si>
    <t>Rua Raimundo Correia, 5</t>
  </si>
  <si>
    <t>EMEF LUIS WASHINGTON VITA</t>
  </si>
  <si>
    <t>Rua Conceição da Brejaúba, 68</t>
  </si>
  <si>
    <t>EMEF MAJOR SILVIO FLEMING</t>
  </si>
  <si>
    <t>Rua Paulo de Lima Corrêia, 65</t>
  </si>
  <si>
    <t>Vila Prudente</t>
  </si>
  <si>
    <t>EMEF MAUÁ, BARÃO DE</t>
  </si>
  <si>
    <t>Rua Madrid, 550</t>
  </si>
  <si>
    <t>Parque Sevilha</t>
  </si>
  <si>
    <t>EMEF OCTÁVIO MANGABEIRA</t>
  </si>
  <si>
    <t>Rua Paulo Bifano Alves, 658</t>
  </si>
  <si>
    <t>EMEF OTHELO FRANCO, GAL.</t>
  </si>
  <si>
    <t>Rua Jarinu, 730</t>
  </si>
  <si>
    <t>EMEF PADRE ANTÔNIO VIEIRA</t>
  </si>
  <si>
    <t>Rua Antonino Bacaeri, 171</t>
  </si>
  <si>
    <t>EMEF PADRE SERAFIN MARTINEZ GUTIERREZ</t>
  </si>
  <si>
    <t>Avenida Waldemar Tietz, 1521</t>
  </si>
  <si>
    <t>Artur Alvim</t>
  </si>
  <si>
    <t>EMEF PROFESSOR JOÃO FRANZOLIN NETO</t>
  </si>
  <si>
    <t>Rua Pedra Lavrada, 575</t>
  </si>
  <si>
    <t>EMEF WANNY SALGADO ROCHA, PROFª.</t>
  </si>
  <si>
    <t>Rua Sílvio Ribeiro dos Santos, 104</t>
  </si>
  <si>
    <t>Vila União (Zona Leste)</t>
  </si>
  <si>
    <t>EMEI ALFREDO DA ROCHA VIANA FILHO. PE</t>
  </si>
  <si>
    <t>Rua Luciano Nogueira, 360</t>
  </si>
  <si>
    <t>EMEI ALMIRANTE TAMANDARÉ</t>
  </si>
  <si>
    <t>Largo São Rafael, 185</t>
  </si>
  <si>
    <t>EMEI ALUÍSIO DE AZEVEDO</t>
  </si>
  <si>
    <t>Rua Farol Paulistano, 250</t>
  </si>
  <si>
    <t>Jardim Itália</t>
  </si>
  <si>
    <t>EMEI ANA MARCHIONE SALLES, PROFa</t>
  </si>
  <si>
    <t>Rua das Folhagens, 18</t>
  </si>
  <si>
    <t>EMEI AUGUSTO FROEBEL</t>
  </si>
  <si>
    <t>Rua Fabio José Bezerra, 643</t>
  </si>
  <si>
    <t>EMEI BRIG. RAFAEL TOBIAS DE AGUIAR</t>
  </si>
  <si>
    <t>Praça Gomes Carneiro, 17</t>
  </si>
  <si>
    <t>Vila Guilhermina</t>
  </si>
  <si>
    <t>EMEI CÁSPER LÍBERO</t>
  </si>
  <si>
    <t>Rua Comendador Nestor Pereira, 146</t>
  </si>
  <si>
    <t>EMEI CORNÉLIO PIRES</t>
  </si>
  <si>
    <t>Praça Manoel de Mesquita, 15</t>
  </si>
  <si>
    <t>EMEI DINAH FERNANDES COSTA PROFa</t>
  </si>
  <si>
    <t>Rua José Giordano, 784</t>
  </si>
  <si>
    <t>EMEI DR. MÁRIO ALVES DE CARVALHO</t>
  </si>
  <si>
    <t>Parque Dom Pedro I, s/n</t>
  </si>
  <si>
    <t>EMEI ELDY POLI BIFONE, PROFa</t>
  </si>
  <si>
    <t>Avenida Ariston Azevedo, 134</t>
  </si>
  <si>
    <t>Belenzinho</t>
  </si>
  <si>
    <t>EMEI EVARISTO DA VEIGA</t>
  </si>
  <si>
    <t>Rua Pierre Janssen, 40</t>
  </si>
  <si>
    <t>EMEI FERNANDO SABINO</t>
  </si>
  <si>
    <t>Rua Olho Dágua do Borges, 290</t>
  </si>
  <si>
    <t>Vila Silvia</t>
  </si>
  <si>
    <t>EMEI GOMES CARDIM, INTENDENTE</t>
  </si>
  <si>
    <t>Largo Nossa Senhora do Bom Parto, s/n</t>
  </si>
  <si>
    <t>EMEI GOULART ENG.</t>
  </si>
  <si>
    <t>Praça Gajé, 365</t>
  </si>
  <si>
    <t>Engenheiro Goulart</t>
  </si>
  <si>
    <t>EMEI GUILHERME RUDGE</t>
  </si>
  <si>
    <t>Praça Major Guilherme Rudge, 128</t>
  </si>
  <si>
    <t>EMEI IBIAPABA MARTINS</t>
  </si>
  <si>
    <t>Rua Maria Eugênia Celso, 295</t>
  </si>
  <si>
    <t>EMEI ISA SILVEIRA LEAL</t>
  </si>
  <si>
    <t>Rua Joaquim Alves Dinis, 912</t>
  </si>
  <si>
    <t>EMEI JOÃO MENDONÇA FALCÃO</t>
  </si>
  <si>
    <t>Rua Coronel Mursa, 167</t>
  </si>
  <si>
    <t>EMEI JOSÉ ALOYSIO RODRIGUES CORREA, PROFº</t>
  </si>
  <si>
    <t>Rua Málaga, 391</t>
  </si>
  <si>
    <t>EMEI LEILA MARIA FONTELES FARIAS - Jardim Keralux</t>
  </si>
  <si>
    <t>Rua Batuira Do, Rua Rosa do Campo, 47</t>
  </si>
  <si>
    <t>Jardim Keralux</t>
  </si>
  <si>
    <t>EMEI LEONARDO ARROYO</t>
  </si>
  <si>
    <t>Rua Padre José Viêira de Matos, 44</t>
  </si>
  <si>
    <t>EMEI LUCIANO ROBERTO</t>
  </si>
  <si>
    <t>Rua Padre Claudio Gomes, 75</t>
  </si>
  <si>
    <t>EMEI LUIZ GOMES CARDIM SANGIRARDI, Eng.</t>
  </si>
  <si>
    <t>Rua Leonor Domingues, 244</t>
  </si>
  <si>
    <t>EMEI MARCIANO VASQUES PEREIRA - Alfazemas</t>
  </si>
  <si>
    <t>Rua Itapipinas, 570</t>
  </si>
  <si>
    <t>Jardim Artur Alvim</t>
  </si>
  <si>
    <t>EMEI MARCÍLIO DIAS</t>
  </si>
  <si>
    <t>Rua Jaibaras, 360</t>
  </si>
  <si>
    <t>EMEI MARIA LACERDA DE MOURA</t>
  </si>
  <si>
    <t>Rua Felipe Salomao, 136</t>
  </si>
  <si>
    <t>EMEI MARIA VITORIA DA CUNHA, PROFA</t>
  </si>
  <si>
    <t>Rua Padre Tomás de Vilanova, 644</t>
  </si>
  <si>
    <t>EMEI MÁRIO GRACIOTTI</t>
  </si>
  <si>
    <t>Rua Entre Rios, 160</t>
  </si>
  <si>
    <t>Vila Buenos Aires</t>
  </si>
  <si>
    <t>EMEI MARY BUARQUE</t>
  </si>
  <si>
    <t>Rua Restinga, 150</t>
  </si>
  <si>
    <t>EMEI MIGUEL COSTA, GAL</t>
  </si>
  <si>
    <t>Rua Arrojado Lisboa, 217</t>
  </si>
  <si>
    <t>EMEI NENÊ DO AMANHÃ</t>
  </si>
  <si>
    <t>Rua Alvinópolis, 1360</t>
  </si>
  <si>
    <t>Vila Beatriz</t>
  </si>
  <si>
    <t>EMEI NEUSA CONCEIÇÃO STINCHI, Profª</t>
  </si>
  <si>
    <t>Praça Cel. Ezequiel, 10</t>
  </si>
  <si>
    <t>Jardim Danfer</t>
  </si>
  <si>
    <t>EMEI PEDRO BRASIL BANDECCHI</t>
  </si>
  <si>
    <t>Avenida Waldemar Tietz, 950</t>
  </si>
  <si>
    <t>Conj. Hab. Padre José de Anchieta</t>
  </si>
  <si>
    <t>EMEI PRESIDENTE DUTRA</t>
  </si>
  <si>
    <t>Rua Santo Elías, 146</t>
  </si>
  <si>
    <t>EMEI PROF. CÉZAR ROGÉRIO OLIVEIRA PERAMEZZA</t>
  </si>
  <si>
    <t>Rua Professor Thiré, 151</t>
  </si>
  <si>
    <t>EMEI PROF. JOSÉ RUBENS PERES FERNANDES</t>
  </si>
  <si>
    <t>Rua Faustino Paganini, 695</t>
  </si>
  <si>
    <t>EMEI PROFª IRENE FAVRET LOPES</t>
  </si>
  <si>
    <t>Rua Jarinu, 640, Cidade Mae do Ceu</t>
  </si>
  <si>
    <t>Cidade Mãe do Céu</t>
  </si>
  <si>
    <t>EMEI PROFESSORA DINAH GALVÃO</t>
  </si>
  <si>
    <t>Rua Jan Land, 14</t>
  </si>
  <si>
    <t>Vila Nova Teresa</t>
  </si>
  <si>
    <t>EMEI QUINTINO BOCAIÚVA</t>
  </si>
  <si>
    <t>Rua Monte Serrat, 468</t>
  </si>
  <si>
    <t>EMEI ROBERTO VICTOR CORDEIRO</t>
  </si>
  <si>
    <t>Avenida Sylvio Torres, 349</t>
  </si>
  <si>
    <t>EMEI RODRIGO SOARES JUNIOR</t>
  </si>
  <si>
    <t>Rua Caicara do Rio do Vento, 237</t>
  </si>
  <si>
    <t>EMEI RUTH GONÇALVES CHAVES DE SIQUEIRA</t>
  </si>
  <si>
    <t>Rua Figueira da Polinésia, 373</t>
  </si>
  <si>
    <t>EMEI SARGENTO MAX WOLF FILHO</t>
  </si>
  <si>
    <t>Rua Dona Maria Jovita da Conceição, 258</t>
  </si>
  <si>
    <t>Jardim Belém</t>
  </si>
  <si>
    <t>EMEI SILVIO ROMERO</t>
  </si>
  <si>
    <t>Largo São José do Maranhão, s/n</t>
  </si>
  <si>
    <t>Maranhão</t>
  </si>
  <si>
    <t>EMEI TOMÁS ANTONIO GONZAGA</t>
  </si>
  <si>
    <t>Rua Silvio Ribeiro dos Santos, 46</t>
  </si>
  <si>
    <t>SEDE</t>
  </si>
  <si>
    <t>Rua Apucarana, 215</t>
  </si>
  <si>
    <t xml:space="preserve">EMEF ADALGISA MOREIRA PIRES, PROFª  </t>
  </si>
  <si>
    <t xml:space="preserve">Rua Marciano Capella, 257 </t>
  </si>
  <si>
    <t>EMEF LAERTE PANIGHEL, PROFº</t>
  </si>
  <si>
    <t>Rua Planalto de Araxá, 60</t>
  </si>
  <si>
    <t>SMS CRS Sudeste</t>
  </si>
  <si>
    <t>AE Dr. Ítalo Domingos Le Vocci</t>
  </si>
  <si>
    <t>Rua Marina Crespi, 91</t>
  </si>
  <si>
    <t>CAPS Adolescente Vila Prudente</t>
  </si>
  <si>
    <t>Avenida Zelina, 322</t>
  </si>
  <si>
    <t>CAPS Adulto Vila Prudente</t>
  </si>
  <si>
    <t>Praça Santa Helena, 56</t>
  </si>
  <si>
    <t>CAPS Alcool e Drogas Mooca</t>
  </si>
  <si>
    <t>Rua Jaibarás, 251</t>
  </si>
  <si>
    <t>Belém</t>
  </si>
  <si>
    <t>CECCO Mooca</t>
  </si>
  <si>
    <t>Rua Taquari, 549</t>
  </si>
  <si>
    <t>CECCO Padre Manoel da Nóbrega</t>
  </si>
  <si>
    <t>Rua Irmão Nicolau da Fonseca, 33</t>
  </si>
  <si>
    <t>CECCO Vila Prudente</t>
  </si>
  <si>
    <t>Avenida Francisco Falconi, 83</t>
  </si>
  <si>
    <t>CEO Penha</t>
  </si>
  <si>
    <t>Rua Edgar Garcia Vieira, 130</t>
  </si>
  <si>
    <t>Penha</t>
  </si>
  <si>
    <t>CR DST/AIDS Penha</t>
  </si>
  <si>
    <t>Praça Nossa Senhora da Penha, 55</t>
  </si>
  <si>
    <t>CRST Mooca</t>
  </si>
  <si>
    <t>Praça Ciro Pontes, s/n</t>
  </si>
  <si>
    <t>CER II Tatuapé - Dr. Salomão Crochik</t>
  </si>
  <si>
    <t>Praça Manoel Borges de Souza s/nº</t>
  </si>
  <si>
    <t xml:space="preserve">RHC Vila Prudente/SAE Vl. Prudente/UBS Vl. Prudente/UVIS Vl. Prudente/CER Vl. Prudente/STS Vl. Prudente-Sapopemba </t>
  </si>
  <si>
    <t>Praça do Centenário de Vila Prudente, 108</t>
  </si>
  <si>
    <t>SAE DST/AIDS Herbert De Souza - Betinho</t>
  </si>
  <si>
    <t>Avenida Arquiteto Vilanova Artigas, 515</t>
  </si>
  <si>
    <t>Teotônio Vilela</t>
  </si>
  <si>
    <t xml:space="preserve">STS Mooca/Aricanduva/SUVIS  Mooca </t>
  </si>
  <si>
    <t>Rua Juca Mendes, 179</t>
  </si>
  <si>
    <t>UBS Belenzinho</t>
  </si>
  <si>
    <t>Avenida Celso Garcia, 1749</t>
  </si>
  <si>
    <t>UBS Brás</t>
  </si>
  <si>
    <t>Rua Joaquim Nabuco, 165</t>
  </si>
  <si>
    <t>UBS DR Hermínio Moreira - Vila Alpina</t>
  </si>
  <si>
    <t>Rua Paramaru, 398</t>
  </si>
  <si>
    <t>UBS Dr. Emilio Santiago de Oliveira</t>
  </si>
  <si>
    <t>Rua Coremu, 163</t>
  </si>
  <si>
    <t>UBS Padre José De Anchieta</t>
  </si>
  <si>
    <t>Avenida Sylvio Torres, 313</t>
  </si>
  <si>
    <t>UBS Parque Artur Alvim</t>
  </si>
  <si>
    <t>Rua Henrique Jacobs, 269</t>
  </si>
  <si>
    <t>UBS Santo Estevão - Dr. Woody Jorge Kalil</t>
  </si>
  <si>
    <t>Rua Antônio Camardo, 678</t>
  </si>
  <si>
    <t>UBS Vila Formosa - Comendador José Gonzales</t>
  </si>
  <si>
    <t>Rua Nossa Senhora das Dores, 350</t>
  </si>
  <si>
    <t>UBS Vila Formosa I - Dr. Antonio da Silveira e Oliveira</t>
  </si>
  <si>
    <t>Rua Acuruí, 720</t>
  </si>
  <si>
    <t>UBS Vila Heloísa</t>
  </si>
  <si>
    <t>Rua Ayres Quaresma, 11</t>
  </si>
  <si>
    <t>Vila Heloísa</t>
  </si>
  <si>
    <t>UBS Vila Nova Manchester</t>
  </si>
  <si>
    <t>Praça Haroldo Daltro, 461</t>
  </si>
  <si>
    <t>UBS/AMA Água Rasa</t>
  </si>
  <si>
    <t>Rua Serra de Jairé, 1480</t>
  </si>
  <si>
    <t>Água Rasa</t>
  </si>
  <si>
    <t>UBS/AMA Pari</t>
  </si>
  <si>
    <t>Rua das Olarias, 503</t>
  </si>
  <si>
    <t>Pari</t>
  </si>
  <si>
    <t>UBS/RHC/CEO Vila Bertioga</t>
  </si>
  <si>
    <t>Rua Farol Paulistano, 10</t>
  </si>
  <si>
    <t>Vila Bertioga</t>
  </si>
  <si>
    <t>Zoonoses Mooca</t>
  </si>
  <si>
    <t>Avenida Salim Farah Maluf, 4236</t>
  </si>
  <si>
    <t>CER Arthur Alvim</t>
  </si>
  <si>
    <t>Rua Max Planck, 100</t>
  </si>
  <si>
    <t>SMSU</t>
  </si>
  <si>
    <t>AFSU</t>
  </si>
  <si>
    <t>Avenida Ariston de Azevedo, 64</t>
  </si>
  <si>
    <t>Centro Educacional GCM</t>
  </si>
  <si>
    <t>Avenida Afonso Sampaio e Souza, 951</t>
  </si>
  <si>
    <t>COMDEC Logística</t>
  </si>
  <si>
    <t>Rua Catumbi, 1022</t>
  </si>
  <si>
    <t>COP 2/ ID 23</t>
  </si>
  <si>
    <t>Avenida Professor João Batista Conti, 773</t>
  </si>
  <si>
    <t>IA CARMO</t>
  </si>
  <si>
    <t>Avenida Pires do Rio, 1349</t>
  </si>
  <si>
    <t>São Miguel Paulista</t>
  </si>
  <si>
    <t>IAMO</t>
  </si>
  <si>
    <t>Rua Jaibarás, 360</t>
  </si>
  <si>
    <t>ID 20</t>
  </si>
  <si>
    <t>Rua Iamacaru, 131</t>
  </si>
  <si>
    <t>Jardim Planalto</t>
  </si>
  <si>
    <t>ID 21</t>
  </si>
  <si>
    <t>SUB AF</t>
  </si>
  <si>
    <t>Rua Oliveira Catrambi, 958</t>
  </si>
  <si>
    <t>Sede</t>
  </si>
  <si>
    <t>Rua Atucuri, 699</t>
  </si>
  <si>
    <t>SUB G</t>
  </si>
  <si>
    <t>CPO</t>
  </si>
  <si>
    <t>Rua Luís Mateus, 1505</t>
  </si>
  <si>
    <t>Parques e Jardins</t>
  </si>
  <si>
    <t>Rua Otelo Augusto Ribeiro, 582</t>
  </si>
  <si>
    <t>Pç. de Eventos</t>
  </si>
  <si>
    <t>Estrada Itaquera Guaianases, 2842</t>
  </si>
  <si>
    <t>Jardim Helena</t>
  </si>
  <si>
    <t>Rua Hipólito de Camargo, 479</t>
  </si>
  <si>
    <t>Vila Lourdes</t>
  </si>
  <si>
    <t>SUB IQ</t>
  </si>
  <si>
    <t>CASA DE CULTURA</t>
  </si>
  <si>
    <t>Rua Antônio Carlos de Oliveira Cesar, 97</t>
  </si>
  <si>
    <t>Jardim Cleide</t>
  </si>
  <si>
    <t>Piscinão Aricanduva</t>
  </si>
  <si>
    <t>Rua Fortuna de Minas, 05</t>
  </si>
  <si>
    <t>Jardim Arize</t>
  </si>
  <si>
    <t>Rua Augusto Carlos Bauman, 851</t>
  </si>
  <si>
    <t>UDO</t>
  </si>
  <si>
    <t>Rua Blecaute, 303</t>
  </si>
  <si>
    <t>SUB MO</t>
  </si>
  <si>
    <t>Subprefeitura Mooca</t>
  </si>
  <si>
    <t>Subprefeitura Mooca/Apreensão/UTI</t>
  </si>
  <si>
    <t>Rua Jaibarás, 299 e 299A</t>
  </si>
  <si>
    <t>Subprefeitura Mooca/CPO</t>
  </si>
  <si>
    <t>Rua Jaibarás, 299</t>
  </si>
  <si>
    <t>SUB MP</t>
  </si>
  <si>
    <t>Subprefeitura de São Miguel Paulista</t>
  </si>
  <si>
    <t>Rua Dona Ana Flora Pinheiro de Sousa, 76</t>
  </si>
  <si>
    <t>Vila Jacuí</t>
  </si>
  <si>
    <t>Unidade de Depósito de Obras</t>
  </si>
  <si>
    <t>Rua Moacir Dantas de Itapicuru, 235</t>
  </si>
  <si>
    <t>Cidade Nova São Miguel</t>
  </si>
  <si>
    <t>Unidade de Limpeza Pública</t>
  </si>
  <si>
    <t>Rua Craval, 19</t>
  </si>
  <si>
    <t>Unidade de Parques e Jardins</t>
  </si>
  <si>
    <t>BASE DA GCM</t>
  </si>
  <si>
    <t>Avenida Dr. Ussiel Cirilo, 206</t>
  </si>
  <si>
    <t>Polder Jardim Romano</t>
  </si>
  <si>
    <t>Rua Duarte Martins Mourão, 307</t>
  </si>
  <si>
    <t>Jardim Santa Margarida (Zona Leste)</t>
  </si>
  <si>
    <t>SUB PE</t>
  </si>
  <si>
    <t>Piscinão Rincão</t>
  </si>
  <si>
    <t>Rua Mirandinha, 181</t>
  </si>
  <si>
    <t>Penha de França</t>
  </si>
  <si>
    <t>SUBPREFEITURA PENHA</t>
  </si>
  <si>
    <t>Rua Candapuí, 492</t>
  </si>
  <si>
    <t>Viveiro Tiquatira</t>
  </si>
  <si>
    <t>Rua Heitor Diniz Campelo,104</t>
  </si>
  <si>
    <t>SUB SE</t>
  </si>
  <si>
    <t>SUB-SE/CAF/SAS</t>
  </si>
  <si>
    <t>Rua das Olarias, 500</t>
  </si>
  <si>
    <t>SUB SM</t>
  </si>
  <si>
    <t>CPO/UTI</t>
  </si>
  <si>
    <t>Avenida Ragueb Chohfi, 822</t>
  </si>
  <si>
    <t>SUBPREFEITURA SÃO MATEUS</t>
  </si>
  <si>
    <t>Avenida Ragueb Chohfi, 1400</t>
  </si>
  <si>
    <t>Parque São Lourenço</t>
  </si>
  <si>
    <t>SUB VP</t>
  </si>
  <si>
    <t>Subprefeitura Vila Prudente</t>
  </si>
  <si>
    <t>Avenida do Oratório, 172</t>
  </si>
  <si>
    <t>Rua Domingos da Silva Bueno, 192</t>
  </si>
  <si>
    <t>SVMA</t>
  </si>
  <si>
    <t>SAPOPEMBA</t>
  </si>
  <si>
    <t>Estrada do Rio Claro</t>
  </si>
  <si>
    <t>São Rafael</t>
  </si>
  <si>
    <t>BENEMÉRITO José BRÁS</t>
  </si>
  <si>
    <t>Rua Piratininga, 365</t>
  </si>
  <si>
    <t>CHÁCARA DAS FLORES</t>
  </si>
  <si>
    <t>Estrada Dom João Nery, 3551</t>
  </si>
  <si>
    <t>Jardim Bartira</t>
  </si>
  <si>
    <t>CIÊNCIA</t>
  </si>
  <si>
    <t>Rua dos Têxteis, 1352</t>
  </si>
  <si>
    <t>CONSCIÊNCIA NEGRA</t>
  </si>
  <si>
    <t>Rua José Francisco Brandão, 320</t>
  </si>
  <si>
    <t>DO CARMO - OLAVO EGYDIO SETUBAL</t>
  </si>
  <si>
    <t>Avenida Afonso de Sampaio e Sousa, 951</t>
  </si>
  <si>
    <t>ECOL. PROFª LYDIA NATALIZIO DIOGO - Vl. Prudente</t>
  </si>
  <si>
    <t>Rua João Pedro Lecor, s/n</t>
  </si>
  <si>
    <t>ECOLÓGICO CENTRAL DO Itaim Paulista</t>
  </si>
  <si>
    <t>Rua Antônio João de Medeiros, 266</t>
  </si>
  <si>
    <t>Itaim Paulista</t>
  </si>
  <si>
    <t>ECOLÓGICO CHICO MENDES</t>
  </si>
  <si>
    <t>Rua Cembira, 1201</t>
  </si>
  <si>
    <t>Vila Curuçá</t>
  </si>
  <si>
    <t>ERMELINO MATARAZZO</t>
  </si>
  <si>
    <t>Rua Abel Tavares, 1564</t>
  </si>
  <si>
    <t>GUABIROBEIRA MOMBAÇA</t>
  </si>
  <si>
    <t>Avenida Jacu Pêssego, s/n</t>
  </si>
  <si>
    <t>Jardim Nova Vitória</t>
  </si>
  <si>
    <t>JARDIM DA CONQUISTA</t>
  </si>
  <si>
    <t>Rua Pedro de Medeiros, s/n</t>
  </si>
  <si>
    <t>Jardim da Conquista (Zona Leste)</t>
  </si>
  <si>
    <t>JARDIM SAPOPEMBA - MARIA DE FÁTIMA DINIZ CARRERA</t>
  </si>
  <si>
    <t>Rua Senador Nilo Coelho, 220</t>
  </si>
  <si>
    <t>Jardim Sapopemba</t>
  </si>
  <si>
    <t>LINEAR DA INTEGRAÇÃO ZILDA ARNS NEUMANN</t>
  </si>
  <si>
    <t>Rua Manoel Quirino de Matos, 1895</t>
  </si>
  <si>
    <t>LINEAR GUARATIBA</t>
  </si>
  <si>
    <t>Rua Salvador Gianetti, 305</t>
  </si>
  <si>
    <t>LINEAR MONGAGUÁ - FRANCISCO MENEGOLO</t>
  </si>
  <si>
    <t>Rua Professor Antônio de Castro Lopes, 1240B</t>
  </si>
  <si>
    <t>LINEAR ORATÓRIO</t>
  </si>
  <si>
    <t>Rua Plínio Dionísio de Freitas, 280</t>
  </si>
  <si>
    <t>LINEAR RAPADURA</t>
  </si>
  <si>
    <t>Rua do Zodíaco, 368</t>
  </si>
  <si>
    <t>Jardim Têxtil</t>
  </si>
  <si>
    <t>LINEAR RIO VERDE</t>
  </si>
  <si>
    <t>Avenida Itaquera, 7655 (Portão 1) e 7691 (Portão 2) / Rua Castelo do Piauí, 630 / Rua Tomazzo Ferrara, 700</t>
  </si>
  <si>
    <t>LINEAR TIQUATIRA - ENG. WERNER EUGÊNIO ZULAUF</t>
  </si>
  <si>
    <t>Rua Rogério Armelim Guanaes - 179</t>
  </si>
  <si>
    <t>Vila São Geraldo</t>
  </si>
  <si>
    <t>NEBULOSAS</t>
  </si>
  <si>
    <t>Rua Libra - 152</t>
  </si>
  <si>
    <t>São Mateus</t>
  </si>
  <si>
    <t>Parque das Águas</t>
  </si>
  <si>
    <t>Rua Desembargador Mário Guimarães, s/n</t>
  </si>
  <si>
    <t>Cidade Kemel</t>
  </si>
  <si>
    <t>PIQUERI</t>
  </si>
  <si>
    <t>Rua Tuiuti, 515</t>
  </si>
  <si>
    <t>Raul Seixas</t>
  </si>
  <si>
    <t>Rua Murmúrios da Tarde, 211</t>
  </si>
  <si>
    <t>José Bonifácio</t>
  </si>
  <si>
    <t>SANTA AMÉLIA</t>
  </si>
  <si>
    <t>Rua Timóteo de Correia Góes, 30</t>
  </si>
  <si>
    <t>Jardim das Oliveiras</t>
  </si>
  <si>
    <t>TATUAPÉ - Pç. LIONS CLUBE PENHA</t>
  </si>
  <si>
    <t>Praça Lions Clube Penha</t>
  </si>
  <si>
    <t>VILA DO RODEIO</t>
  </si>
  <si>
    <t>Rua Igarapé da Bela Aurora, 342</t>
  </si>
  <si>
    <t>Inácio Monteiro</t>
  </si>
  <si>
    <t>VILA SILVIA</t>
  </si>
  <si>
    <t>Rua Carlos Barbosa, 366</t>
  </si>
  <si>
    <t>Viveiro Arthur Etzel</t>
  </si>
  <si>
    <t>FORMULÁRIO PARA ACIONAMENTO DE ATA POR ÓRGÃO PARTICIPANTE OU NÃO PARTICIPANTE</t>
  </si>
  <si>
    <t>SEÇÃO I - INFORMAÇÕES DO REQUISITANTE</t>
  </si>
  <si>
    <t>Órgão Requisitante</t>
  </si>
  <si>
    <t> </t>
  </si>
  <si>
    <t>Unidade Requisitante</t>
  </si>
  <si>
    <t>Unidade SEI para a qual este processo deverá ser devolvido</t>
  </si>
  <si>
    <t>CNPJ do contratante</t>
  </si>
  <si>
    <t>Servidor responsável pela requisição</t>
  </si>
  <si>
    <t>Cargo</t>
  </si>
  <si>
    <t>Telefone</t>
  </si>
  <si>
    <t>E-mail</t>
  </si>
  <si>
    <t>SEÇÃO II - ARP E OBJETO</t>
  </si>
  <si>
    <t>Órgão Gestor da ARP</t>
  </si>
  <si>
    <t>Coordenadoria de Gestão de Bens e Serviços (COBES), da Secretaria Municipal de Gestão (SEGES)</t>
  </si>
  <si>
    <t>Nº da ARP</t>
  </si>
  <si>
    <t>0XX/SEGES-COBES/20XX</t>
  </si>
  <si>
    <t>Validade da ARP:</t>
  </si>
  <si>
    <t>Objeto</t>
  </si>
  <si>
    <t>Digite/Selecione o bairro</t>
  </si>
  <si>
    <t>Para pesquisar um bairro, filtre a coluna A ou pressione Ctrl + F (pesquise por palavras-chave sem abreviaturas, exemplo: São Rafael)</t>
  </si>
  <si>
    <t>Aclimação</t>
  </si>
  <si>
    <t>Central</t>
  </si>
  <si>
    <t>Água Branca</t>
  </si>
  <si>
    <t>Oeste</t>
  </si>
  <si>
    <t>Água Fria</t>
  </si>
  <si>
    <t>Norte</t>
  </si>
  <si>
    <t>Água Funda</t>
  </si>
  <si>
    <t>Sul</t>
  </si>
  <si>
    <t>Almanara</t>
  </si>
  <si>
    <t>Alto da Boa Vista</t>
  </si>
  <si>
    <t>Alto da Lapa</t>
  </si>
  <si>
    <t>Alto de Pinheiros</t>
  </si>
  <si>
    <t>Altos de Vila Prudente</t>
  </si>
  <si>
    <t>Americanópolis</t>
  </si>
  <si>
    <t>Anhanguera</t>
  </si>
  <si>
    <t>Aricanduva</t>
  </si>
  <si>
    <t>Balneário Mar Paulista</t>
  </si>
  <si>
    <t>Barra Funda</t>
  </si>
  <si>
    <t>Barragem</t>
  </si>
  <si>
    <t>Barro Branco (Zona Leste)</t>
  </si>
  <si>
    <t>Barro Branco (Zona Norte)</t>
  </si>
  <si>
    <t>Bela Vista</t>
  </si>
  <si>
    <t>Bom Retiro</t>
  </si>
  <si>
    <t>Brasilândia</t>
  </si>
  <si>
    <t>Butantã</t>
  </si>
  <si>
    <t>Cachoeirinha</t>
  </si>
  <si>
    <t>Cambuci</t>
  </si>
  <si>
    <t>Campo Belo</t>
  </si>
  <si>
    <t>Campo Grande</t>
  </si>
  <si>
    <t>Campo Limpo</t>
  </si>
  <si>
    <t>Campos Elíseos</t>
  </si>
  <si>
    <t>Cantinho do Céu</t>
  </si>
  <si>
    <t>Capão Redondo</t>
  </si>
  <si>
    <t>Capela do Socorro</t>
  </si>
  <si>
    <t>Carandiru</t>
  </si>
  <si>
    <t>Carrão</t>
  </si>
  <si>
    <t>Casa Verde</t>
  </si>
  <si>
    <t>Castro Alves</t>
  </si>
  <si>
    <t>Caxingui</t>
  </si>
  <si>
    <t>Centro</t>
  </si>
  <si>
    <t>Cerqueira César</t>
  </si>
  <si>
    <t>Chácara da Enseada</t>
  </si>
  <si>
    <t>Chácara do Sol</t>
  </si>
  <si>
    <t>Chácara Dona Olívia</t>
  </si>
  <si>
    <t>Chácara Inglesa (Zona Norte)</t>
  </si>
  <si>
    <t>Chácara Inglesa (Zona Sul)</t>
  </si>
  <si>
    <t>Chácara Nani</t>
  </si>
  <si>
    <t>Chácara Nossa Senhora Aparecida</t>
  </si>
  <si>
    <t>Chácara Pirajussara</t>
  </si>
  <si>
    <t>Chácara Santa Maria</t>
  </si>
  <si>
    <t>Chácara Santana</t>
  </si>
  <si>
    <t>Chácara Santo Antônio (Zona Sul)</t>
  </si>
  <si>
    <t>Chacara Santo Hubertus</t>
  </si>
  <si>
    <t>Cidade A. E. Carvalho</t>
  </si>
  <si>
    <t>Cidade Ademar</t>
  </si>
  <si>
    <t>Cidade Centenário</t>
  </si>
  <si>
    <t>Cidade Dutra</t>
  </si>
  <si>
    <t>Cidade Ipava</t>
  </si>
  <si>
    <t>Cidade Jardim</t>
  </si>
  <si>
    <t>Cidade Júlia</t>
  </si>
  <si>
    <t>Cidade Monções</t>
  </si>
  <si>
    <t>Cidade Nova Heliópolis</t>
  </si>
  <si>
    <t>Cidade São Francisco</t>
  </si>
  <si>
    <t>Cidade São Mateus</t>
  </si>
  <si>
    <t>Cidade Satélite Santa Bárbara</t>
  </si>
  <si>
    <t>Cidade Vargas</t>
  </si>
  <si>
    <t>Cipó do Meio</t>
  </si>
  <si>
    <t>Cohab Monet</t>
  </si>
  <si>
    <t>Cohab Raposo Tavares</t>
  </si>
  <si>
    <t>Colônia (Zona Sul)</t>
  </si>
  <si>
    <t>Conj. City Jaraguá</t>
  </si>
  <si>
    <t>Conj. Hab. Brg. Faria Lima</t>
  </si>
  <si>
    <t>Conj. Hab. Instituto Adventista</t>
  </si>
  <si>
    <t>Conj. Hab. Jardim São Bento</t>
  </si>
  <si>
    <t>Conj. Hab. Jova Rural</t>
  </si>
  <si>
    <t>Conj. Hab. Juscelino Kubitschek</t>
  </si>
  <si>
    <t>Conj. Hab. Mal. Mascarenhas de Morais</t>
  </si>
  <si>
    <t>Conj. Hab. Pirajussara</t>
  </si>
  <si>
    <t>Conj. Hab. Recanto dos Humildes</t>
  </si>
  <si>
    <t>Conj. Hab. Teotônio Vilela</t>
  </si>
  <si>
    <t>Conj. Hab. Turistica</t>
  </si>
  <si>
    <t>Conj. Promorar Estrada da Parada</t>
  </si>
  <si>
    <t>Conj. Promorar Raposo Tavares</t>
  </si>
  <si>
    <t>Conj. Promorar Rio Claro</t>
  </si>
  <si>
    <t>Conj. Promorar São Luís</t>
  </si>
  <si>
    <t>Conj. Promorar Sapopemba</t>
  </si>
  <si>
    <t>Conj. Residencial Elísio T. Leite</t>
  </si>
  <si>
    <t>Conj. Vila Brasilândia</t>
  </si>
  <si>
    <t>Consolação</t>
  </si>
  <si>
    <t>Cupecê</t>
  </si>
  <si>
    <t>Cursino</t>
  </si>
  <si>
    <t>Emburá</t>
  </si>
  <si>
    <t>Eng. Goulart</t>
  </si>
  <si>
    <t>Fazenda da Juta</t>
  </si>
  <si>
    <t>Freguesia do Ó</t>
  </si>
  <si>
    <t>Gleba do Pessego</t>
  </si>
  <si>
    <t>Grajaú</t>
  </si>
  <si>
    <t>Granja Julieta</t>
  </si>
  <si>
    <t>Granja Nossa Senhora Aparecida</t>
  </si>
  <si>
    <t>Guapira</t>
  </si>
  <si>
    <t>Guarapiranga</t>
  </si>
  <si>
    <t>Heliópolis</t>
  </si>
  <si>
    <t>Higienópolis</t>
  </si>
  <si>
    <t>Horto Florestal</t>
  </si>
  <si>
    <t>Ibirapuera</t>
  </si>
  <si>
    <t>Iguatemi</t>
  </si>
  <si>
    <t>Ilha do Bororé</t>
  </si>
  <si>
    <t>Imirim</t>
  </si>
  <si>
    <t>Indianápolis</t>
  </si>
  <si>
    <t>Instituto de Previdência</t>
  </si>
  <si>
    <t>Interlagos</t>
  </si>
  <si>
    <t>Ipiranga</t>
  </si>
  <si>
    <t>Itaberaba</t>
  </si>
  <si>
    <t>Itaim Bibi</t>
  </si>
  <si>
    <t>Jabaquara</t>
  </si>
  <si>
    <t>Jaçanã</t>
  </si>
  <si>
    <t>Jaguara</t>
  </si>
  <si>
    <t>Jaguaré</t>
  </si>
  <si>
    <t>Jaraguá</t>
  </si>
  <si>
    <t>Jardim Adelfiore</t>
  </si>
  <si>
    <t>Jardim Adhemar de Barros</t>
  </si>
  <si>
    <t>Jardim Adutora</t>
  </si>
  <si>
    <t>Jardim Aeroporto</t>
  </si>
  <si>
    <t>Jardim Aladim</t>
  </si>
  <si>
    <t>Jardim Almanara</t>
  </si>
  <si>
    <t>Jardim Alto Alegre</t>
  </si>
  <si>
    <t>Jardim Amália</t>
  </si>
  <si>
    <t>Jardim Ana Lucia</t>
  </si>
  <si>
    <t>Jardim Andaraí</t>
  </si>
  <si>
    <t>Jardim Ângela (Zona Leste)</t>
  </si>
  <si>
    <t>Jardim Ângela (Zona Sul)</t>
  </si>
  <si>
    <t>Jardim Angelina</t>
  </si>
  <si>
    <t>Jardim Anhanguera (Zona Norte)</t>
  </si>
  <si>
    <t>Jardim Anhanguera (Zona Sul)</t>
  </si>
  <si>
    <t>Jardim Antártica</t>
  </si>
  <si>
    <t>Jardim Apurá</t>
  </si>
  <si>
    <t>Jardim Arpoador</t>
  </si>
  <si>
    <t>Jardim Aurelio</t>
  </si>
  <si>
    <t>Jardim Avelino</t>
  </si>
  <si>
    <t>Jardim Bandeirantes</t>
  </si>
  <si>
    <t>Jardim Batalha</t>
  </si>
  <si>
    <t>Jardim Beatriz</t>
  </si>
  <si>
    <t>Jardim Belcito</t>
  </si>
  <si>
    <t>Jardim Boa Vista (Zona Oeste)</t>
  </si>
  <si>
    <t>Jardim Boa Vista (Zona Sul)</t>
  </si>
  <si>
    <t>Jardim Bom Refúgio</t>
  </si>
  <si>
    <t>Jardim Bonfiglioli</t>
  </si>
  <si>
    <t>Jardim Bonito</t>
  </si>
  <si>
    <t>Jardim Botucatu</t>
  </si>
  <si>
    <t>Jardim Brasil (Zona Leste)</t>
  </si>
  <si>
    <t>Jardim Brasil (Zona Norte)</t>
  </si>
  <si>
    <t>Jardim Brasil (Zona Sul)</t>
  </si>
  <si>
    <t>Jardim Brasília (Zona Norte)</t>
  </si>
  <si>
    <t>Jardim Britânia</t>
  </si>
  <si>
    <t>Jardim Cachoeira</t>
  </si>
  <si>
    <t>Jardim Camargo Novo</t>
  </si>
  <si>
    <t>Jardim Camargo Velho</t>
  </si>
  <si>
    <t>Jardim Campinas</t>
  </si>
  <si>
    <t>Jardim Campo Limpo</t>
  </si>
  <si>
    <t>Jardim Campos</t>
  </si>
  <si>
    <t>Jardim Capela</t>
  </si>
  <si>
    <t>Jardim Capelinha</t>
  </si>
  <si>
    <t>Jardim Caravelas</t>
  </si>
  <si>
    <t>Jardim Carolina</t>
  </si>
  <si>
    <t>Jardim Carumbé</t>
  </si>
  <si>
    <t>Jardim Casa Grande</t>
  </si>
  <si>
    <t>Jardim Casablanca</t>
  </si>
  <si>
    <t>Jardim Catanduva</t>
  </si>
  <si>
    <t>Jardim Celeste (Zona Oeste)</t>
  </si>
  <si>
    <t>Jardim Celeste (Zona Sul)</t>
  </si>
  <si>
    <t>Jardim Célia</t>
  </si>
  <si>
    <t>Jardim Centenário</t>
  </si>
  <si>
    <t>Jardim Cidade Pirituba</t>
  </si>
  <si>
    <t>Jardim Clímax</t>
  </si>
  <si>
    <t>Jardim Cliper</t>
  </si>
  <si>
    <t>Jardim Coimbra (Zona Sul)</t>
  </si>
  <si>
    <t>Jardim Colombo</t>
  </si>
  <si>
    <t>Jardim Colonial</t>
  </si>
  <si>
    <t>Jardim Comercial</t>
  </si>
  <si>
    <t>Jardim Consorcio</t>
  </si>
  <si>
    <t>Jardim Consórcio</t>
  </si>
  <si>
    <t>Jardim Corisco</t>
  </si>
  <si>
    <t>Jardim d'Abril</t>
  </si>
  <si>
    <t>Jardim da Conquista (Zona Norte)</t>
  </si>
  <si>
    <t>Jardim da Laranjeira (Zona Leste)</t>
  </si>
  <si>
    <t>Jardim da Saúde</t>
  </si>
  <si>
    <t>Jardim Damasceno</t>
  </si>
  <si>
    <t>Jardim Dânfer</t>
  </si>
  <si>
    <t>Jardim das Camélias</t>
  </si>
  <si>
    <t>Jardim das Esmeraldas</t>
  </si>
  <si>
    <t>Jardim das Flores</t>
  </si>
  <si>
    <t>Jardim das Fontes</t>
  </si>
  <si>
    <t>Jardim das Imbuias</t>
  </si>
  <si>
    <t>Jardim das Laranjeiras (Zona Norte)</t>
  </si>
  <si>
    <t>Jardim das Palmas</t>
  </si>
  <si>
    <t>Jardim das Pedras (Zona Norte)</t>
  </si>
  <si>
    <t>Jardim das Pedras (Zona Sul)</t>
  </si>
  <si>
    <t>Jardim das Vertentes</t>
  </si>
  <si>
    <t>Jardim Dom Bosco</t>
  </si>
  <si>
    <t>Jardim Dom José</t>
  </si>
  <si>
    <t>Jardim dos Álamos</t>
  </si>
  <si>
    <t>Jardim dos Francos</t>
  </si>
  <si>
    <t>Jardim dos Ipês</t>
  </si>
  <si>
    <t>Jardim dos Lagos</t>
  </si>
  <si>
    <t>Jardim Dracena</t>
  </si>
  <si>
    <t>Jardim Duprat</t>
  </si>
  <si>
    <t>Jardim Edi</t>
  </si>
  <si>
    <t>Jardim Edith</t>
  </si>
  <si>
    <t>Jardim Educandário</t>
  </si>
  <si>
    <t>Jardim Elba</t>
  </si>
  <si>
    <t>Jardim Eledy</t>
  </si>
  <si>
    <t>Jardim Eliana</t>
  </si>
  <si>
    <t>Jardim Elisa Maria</t>
  </si>
  <si>
    <t>Jardim Elza</t>
  </si>
  <si>
    <t>Jardim Esmeralda</t>
  </si>
  <si>
    <t>Jardim Ester</t>
  </si>
  <si>
    <t>Jardim Ester Yolanda</t>
  </si>
  <si>
    <t>Jardim Esther</t>
  </si>
  <si>
    <t>Jardim Esther Yolanda</t>
  </si>
  <si>
    <t>Jardim Eva</t>
  </si>
  <si>
    <t>Jardim Felicidade</t>
  </si>
  <si>
    <t>Jardim Figueira Grande</t>
  </si>
  <si>
    <t>Jardim Flor de Maio</t>
  </si>
  <si>
    <t>Jardim Floresta</t>
  </si>
  <si>
    <t>Jardim Fontalis</t>
  </si>
  <si>
    <t>Jardim Gaivotas</t>
  </si>
  <si>
    <t>Jardim Grimaldi</t>
  </si>
  <si>
    <t>Jardim Guanabara</t>
  </si>
  <si>
    <t>Jardim Guanhembu</t>
  </si>
  <si>
    <t>Jardim Guanhembú</t>
  </si>
  <si>
    <t>Jardim Guarani</t>
  </si>
  <si>
    <t>Jardim Guarujá</t>
  </si>
  <si>
    <t>Jardim Helga</t>
  </si>
  <si>
    <t>Jardim Herculano</t>
  </si>
  <si>
    <t>Jardim Horizonte Azul</t>
  </si>
  <si>
    <t>Jardim Ibirapuera</t>
  </si>
  <si>
    <t>Jardim Icarai</t>
  </si>
  <si>
    <t>Jardim Icaraí</t>
  </si>
  <si>
    <t>Jardim Iguatemi</t>
  </si>
  <si>
    <t>Jardim Imbé</t>
  </si>
  <si>
    <t>Jardim Imperador (Zona Leste)</t>
  </si>
  <si>
    <t>Jardim Imperador (Zona Sul)</t>
  </si>
  <si>
    <t>Jardim Independência</t>
  </si>
  <si>
    <t>Jardim Ingá</t>
  </si>
  <si>
    <t>Jardim Ipanema (Zona Norte)</t>
  </si>
  <si>
    <t>Jardim Ipanema (Zona Sul)</t>
  </si>
  <si>
    <t>Jardim Ipê</t>
  </si>
  <si>
    <t>Jardim Iporâ</t>
  </si>
  <si>
    <t>Jardim Ismênia</t>
  </si>
  <si>
    <t>Jardim Itapura</t>
  </si>
  <si>
    <t>Jardim Iva</t>
  </si>
  <si>
    <t>Jardim Japão</t>
  </si>
  <si>
    <t>Jardim Jaqueline</t>
  </si>
  <si>
    <t>Jardim Jaraguá (Zona Norte)</t>
  </si>
  <si>
    <t>Jardim Joamar</t>
  </si>
  <si>
    <t>Jardim João XXIII</t>
  </si>
  <si>
    <t>Jardim Julieta</t>
  </si>
  <si>
    <t>Jardim Kagohara</t>
  </si>
  <si>
    <t>Jardim Kioto</t>
  </si>
  <si>
    <t>Jardim Ladeira Rosa</t>
  </si>
  <si>
    <t>Jardim Laranjal (Zona Sul)</t>
  </si>
  <si>
    <t>Jardim Laranjeiras (Zona Leste)</t>
  </si>
  <si>
    <t>Jardim Laranjeiras (Zona Sul)</t>
  </si>
  <si>
    <t>Jardim Laura</t>
  </si>
  <si>
    <t>Jardim Libano</t>
  </si>
  <si>
    <t>Jardim Líbano</t>
  </si>
  <si>
    <t>Jardim Lidia</t>
  </si>
  <si>
    <t>Jardim Lucélia</t>
  </si>
  <si>
    <t>Jardim Luzitânia</t>
  </si>
  <si>
    <t>Jardim Macedônia</t>
  </si>
  <si>
    <t>Jardim Maia</t>
  </si>
  <si>
    <t>Jardim Mangalot</t>
  </si>
  <si>
    <t>Jardim Maracanâ</t>
  </si>
  <si>
    <t>Jardim Maracanã</t>
  </si>
  <si>
    <t>Jardim Maria Amália</t>
  </si>
  <si>
    <t>Jardim Maria Duarte</t>
  </si>
  <si>
    <t>Jardim Maria Estela</t>
  </si>
  <si>
    <t>Jardim Maria Luiza (Zona Leste)</t>
  </si>
  <si>
    <t>Jardim Maria Luiza (Zona Oeste)</t>
  </si>
  <si>
    <t>Jardim Maria Luiza (Zona Sul)</t>
  </si>
  <si>
    <t>Jardim Maria Rita</t>
  </si>
  <si>
    <t>Jardim Maria Sampaio</t>
  </si>
  <si>
    <t>Jardim Mariane</t>
  </si>
  <si>
    <t>Jardim Marilda</t>
  </si>
  <si>
    <t>Jardim Marilu (Zona Leste)</t>
  </si>
  <si>
    <t>Jardim Marilu (Zona Norte)</t>
  </si>
  <si>
    <t>Jardim Marisa (Zona Oeste)</t>
  </si>
  <si>
    <t>Jardim Martinica</t>
  </si>
  <si>
    <t>Jardim Miliunas</t>
  </si>
  <si>
    <t>Jardim Miragaia</t>
  </si>
  <si>
    <t>Jardim Miriam (Zona Leste)</t>
  </si>
  <si>
    <t>Jardim Miriam (Zona Sul)</t>
  </si>
  <si>
    <t>Jardim Mirna</t>
  </si>
  <si>
    <t>Jardim Mitsutani</t>
  </si>
  <si>
    <t>Jardim Modelo (Zona Norte)</t>
  </si>
  <si>
    <t>Jardim Modelo (Zona Sul)</t>
  </si>
  <si>
    <t>Jardim Monjolo</t>
  </si>
  <si>
    <t>Jardim Monte Alegre (Zona Norte)</t>
  </si>
  <si>
    <t>Jardim Monte Alegre (Zona Oeste)</t>
  </si>
  <si>
    <t>Jardim Monte Alegre (Zona Sul)</t>
  </si>
  <si>
    <t>Jardim Monte Azul</t>
  </si>
  <si>
    <t>Jardim Monte Belo (Zona Norte)</t>
  </si>
  <si>
    <t>Jardim Morumbi</t>
  </si>
  <si>
    <t>Jardim Myrna</t>
  </si>
  <si>
    <t>Jardim Nakamura</t>
  </si>
  <si>
    <t>Jardim Nazareth</t>
  </si>
  <si>
    <t>Jardim Nélia</t>
  </si>
  <si>
    <t>Jardim Niterói</t>
  </si>
  <si>
    <t>Jardim Norma</t>
  </si>
  <si>
    <t>Jardim Noronha</t>
  </si>
  <si>
    <t>Jardim Nossa Senhora Aparecida</t>
  </si>
  <si>
    <t>Jardim Nova América</t>
  </si>
  <si>
    <t>Jardim Nove de Julho</t>
  </si>
  <si>
    <t>Jardim Novo Horizonte</t>
  </si>
  <si>
    <t>Jardim Novo Parelheiros</t>
  </si>
  <si>
    <t>Jardim Novo Santo Amaro</t>
  </si>
  <si>
    <t>Jardim Ofélia</t>
  </si>
  <si>
    <t>Jardim Olinda</t>
  </si>
  <si>
    <t>Jardim Olympia</t>
  </si>
  <si>
    <t>Jardim Palmares</t>
  </si>
  <si>
    <t>Jardim Panorama (Zona Sul)</t>
  </si>
  <si>
    <t>Jardim Paris</t>
  </si>
  <si>
    <t>Jardim Parque Morumbi</t>
  </si>
  <si>
    <t>Jardim Passárgada, Cotia</t>
  </si>
  <si>
    <t>Jardim Patente</t>
  </si>
  <si>
    <t>Jardim Patente Novo</t>
  </si>
  <si>
    <t>Jardim Paulista</t>
  </si>
  <si>
    <t>Jardim Paulistano</t>
  </si>
  <si>
    <t>Jardim Paulistano (Zona Norte)</t>
  </si>
  <si>
    <t>Jardim Paulo VI</t>
  </si>
  <si>
    <t>Jardim Pedro José Nunes</t>
  </si>
  <si>
    <t>Jardim Pereira Leite</t>
  </si>
  <si>
    <t>Jardim Peri</t>
  </si>
  <si>
    <t>Jardim Peri Peri</t>
  </si>
  <si>
    <t>Jardim Petrópolis</t>
  </si>
  <si>
    <t>Jardim Piracuama</t>
  </si>
  <si>
    <t>Jardim Pirajussara</t>
  </si>
  <si>
    <t>Jardim Pirituba</t>
  </si>
  <si>
    <t>Jardim Prainha</t>
  </si>
  <si>
    <t>Jardim Primavera</t>
  </si>
  <si>
    <t>Jardim Prudência</t>
  </si>
  <si>
    <t>Jardim Raposo Tavares</t>
  </si>
  <si>
    <t>Jardim Regis</t>
  </si>
  <si>
    <t>Jardim Reimberg</t>
  </si>
  <si>
    <t>Jardim República</t>
  </si>
  <si>
    <t>Jardim Rincão</t>
  </si>
  <si>
    <t>Jardim Robru</t>
  </si>
  <si>
    <t>Jardim Robrú</t>
  </si>
  <si>
    <t>Jardim Rodolfo Pirani</t>
  </si>
  <si>
    <t>Jardim Rodrigo</t>
  </si>
  <si>
    <t>Jardim Rolinópolis</t>
  </si>
  <si>
    <t>Jardim Romano</t>
  </si>
  <si>
    <t>Jardim Rosa Maria</t>
  </si>
  <si>
    <t>Jardim Rosana</t>
  </si>
  <si>
    <t>Jardim Roschel</t>
  </si>
  <si>
    <t>Jardim Roseli</t>
  </si>
  <si>
    <t>Jardim Rossin</t>
  </si>
  <si>
    <t>Jardim Rubilene</t>
  </si>
  <si>
    <t>Jardim Russo</t>
  </si>
  <si>
    <t>Jardim Ruth</t>
  </si>
  <si>
    <t>Jardim Samara (Zona Sul)</t>
  </si>
  <si>
    <t>Jardim Sandra</t>
  </si>
  <si>
    <t>Jardim Santa Adélia</t>
  </si>
  <si>
    <t>Jardim Santa Emília</t>
  </si>
  <si>
    <t>Jardim Santa Fé (Zona Norte)</t>
  </si>
  <si>
    <t>Jardim Santa Fe (Zona Sul)</t>
  </si>
  <si>
    <t>Jardim Santa Fé (Zona Sul)</t>
  </si>
  <si>
    <t>Jardim Santa Helena</t>
  </si>
  <si>
    <t>Jardim Santa Josefina</t>
  </si>
  <si>
    <t>Jardim Santa Lucrécia</t>
  </si>
  <si>
    <t>Jardim Santa Margarida (Zona Sul)</t>
  </si>
  <si>
    <t>Jardim Santa Terezinha (Zona Sul)</t>
  </si>
  <si>
    <t>Jardim Santana</t>
  </si>
  <si>
    <t>Jardim Santo Alberto</t>
  </si>
  <si>
    <t>Jardim Santo André</t>
  </si>
  <si>
    <t>Jardim Santo Antoninho</t>
  </si>
  <si>
    <t>Jardim Santo Antônio (Zona Sul)</t>
  </si>
  <si>
    <t>Jardim Santo Elias</t>
  </si>
  <si>
    <t>Jardim Sao Benedito</t>
  </si>
  <si>
    <t>Jardim São Bento (Zona Norte)</t>
  </si>
  <si>
    <t>Jardim São Bento Novo</t>
  </si>
  <si>
    <t>Jardim São Bernardo</t>
  </si>
  <si>
    <t>Jardim São Carlos (Zona Leste)</t>
  </si>
  <si>
    <t>Jardim São Carlos (Zona Sul)</t>
  </si>
  <si>
    <t>Jardim São Francisco (Zona Leste)</t>
  </si>
  <si>
    <t>Jardim São Francisco (Zona Sul)</t>
  </si>
  <si>
    <t>Jardim São Januário</t>
  </si>
  <si>
    <t>Jardim São João (Zona Leste)</t>
  </si>
  <si>
    <t>Jardim São João (Zona Norte)</t>
  </si>
  <si>
    <t>Jardim São João (Zona Sul)</t>
  </si>
  <si>
    <t>Jardim São Joaquim</t>
  </si>
  <si>
    <t>Jardim São Jorge (Zona Oeste)</t>
  </si>
  <si>
    <t>Jardim São Jorge (Zona Sul)</t>
  </si>
  <si>
    <t>Jardim São José (Zona Norte)</t>
  </si>
  <si>
    <t>Jardim São José (Zona Sul)</t>
  </si>
  <si>
    <t>Jardim São Luís (Zona Leste)</t>
  </si>
  <si>
    <t>Jardim São Luís (Zona Sul)</t>
  </si>
  <si>
    <t>Jardim São Manoel</t>
  </si>
  <si>
    <t>Jardim São Norberto</t>
  </si>
  <si>
    <t>Jardim São Paulo</t>
  </si>
  <si>
    <t>Jardim São Pedro (Zona Sul)</t>
  </si>
  <si>
    <t>Jardim São Rafael</t>
  </si>
  <si>
    <t>Jardim São Roberto</t>
  </si>
  <si>
    <t>Jardim São Savério</t>
  </si>
  <si>
    <t>Jardim São Vicente</t>
  </si>
  <si>
    <t>Jardim Satélite</t>
  </si>
  <si>
    <t>Jardim Selma</t>
  </si>
  <si>
    <t>Jardim Shangrilá (Zona Norte)</t>
  </si>
  <si>
    <t>Jardim Shangrilá (Zona Sul)</t>
  </si>
  <si>
    <t>Jardim Silva Teles</t>
  </si>
  <si>
    <t>Jardim Silveira</t>
  </si>
  <si>
    <t>Jardim Sipramar</t>
  </si>
  <si>
    <t>Jardim Somara</t>
  </si>
  <si>
    <t>Jardim Sônia Regina</t>
  </si>
  <si>
    <t>Jardim Soraia</t>
  </si>
  <si>
    <t>Jardim Souza</t>
  </si>
  <si>
    <t>Jardim Susana</t>
  </si>
  <si>
    <t>Jardim Sydney</t>
  </si>
  <si>
    <t>Jardim Taboão</t>
  </si>
  <si>
    <t>Jardim Três Corações</t>
  </si>
  <si>
    <t>Jardim Três Marias (Zona Sul)</t>
  </si>
  <si>
    <t>Jardim Ubirajara (Zona Leste)</t>
  </si>
  <si>
    <t>Jardim Ubirajara (Zona Sul)</t>
  </si>
  <si>
    <t>Jardim Umarizal</t>
  </si>
  <si>
    <t>Jardim Umuarama</t>
  </si>
  <si>
    <t>Jardim Vale das Virtudes</t>
  </si>
  <si>
    <t>Jardim Vera Cruz (Zona Leste)</t>
  </si>
  <si>
    <t>Jardim Vera Cruz (Zona Sul)</t>
  </si>
  <si>
    <t>Jardim Vila Carrão</t>
  </si>
  <si>
    <t>Jardim Vila Mariana</t>
  </si>
  <si>
    <t>Jardim Virginia Bianca</t>
  </si>
  <si>
    <t>Jardim Vista Alegre</t>
  </si>
  <si>
    <t>Jardim Vivan</t>
  </si>
  <si>
    <t>Jardim Yara</t>
  </si>
  <si>
    <t>Jordanópolis</t>
  </si>
  <si>
    <t>Lapa</t>
  </si>
  <si>
    <t>Lapa de Baixo</t>
  </si>
  <si>
    <t>Lauzane Paulista</t>
  </si>
  <si>
    <t>Liberdade</t>
  </si>
  <si>
    <t>Limão</t>
  </si>
  <si>
    <t>Limoeiro</t>
  </si>
  <si>
    <t>Luz</t>
  </si>
  <si>
    <t>M'Boi Mirim</t>
  </si>
  <si>
    <t>Mandaqui</t>
  </si>
  <si>
    <t>Marsilac</t>
  </si>
  <si>
    <t>Mata Virgem</t>
  </si>
  <si>
    <t>Moema</t>
  </si>
  <si>
    <t>Moinho Velho</t>
  </si>
  <si>
    <t>Morumbi</t>
  </si>
  <si>
    <t>Novo Horizonte</t>
  </si>
  <si>
    <t>Pacaembu</t>
  </si>
  <si>
    <t>Parada Inglesa</t>
  </si>
  <si>
    <t>Paraíso</t>
  </si>
  <si>
    <t>Paraiso do Morumbi</t>
  </si>
  <si>
    <t>Paraíso do Morumbi</t>
  </si>
  <si>
    <t>Paraisopolis</t>
  </si>
  <si>
    <t>Paraisópolis</t>
  </si>
  <si>
    <t>Parelheiros</t>
  </si>
  <si>
    <t>Parque Alto do Rio Bonito</t>
  </si>
  <si>
    <t>Parque Alves de Lima</t>
  </si>
  <si>
    <t>Parque America</t>
  </si>
  <si>
    <t>Parque América</t>
  </si>
  <si>
    <t>Parque Arariba</t>
  </si>
  <si>
    <t>Parque Boa Esperança</t>
  </si>
  <si>
    <t>Parque Bologne</t>
  </si>
  <si>
    <t>Parque Bristol</t>
  </si>
  <si>
    <t>Parque Casa de Pedra</t>
  </si>
  <si>
    <t>Parque Cocaia</t>
  </si>
  <si>
    <t>Parque Colonial</t>
  </si>
  <si>
    <t>Parque das Flores</t>
  </si>
  <si>
    <t>Parque do Carmo</t>
  </si>
  <si>
    <t>Parque do Engenho</t>
  </si>
  <si>
    <t>Parque do Lago</t>
  </si>
  <si>
    <t>Parque do Morumbi</t>
  </si>
  <si>
    <t>Parque Dom João Neri</t>
  </si>
  <si>
    <t>Parque Dom João Nery</t>
  </si>
  <si>
    <t>Parque Doroteia</t>
  </si>
  <si>
    <t>Parque Dorotéia</t>
  </si>
  <si>
    <t>Parque dos Bancários</t>
  </si>
  <si>
    <t>Parque dos Príncipes</t>
  </si>
  <si>
    <t>Parque Edu Chaves</t>
  </si>
  <si>
    <t>Parque Esmeralda</t>
  </si>
  <si>
    <t>Parque Fernanda</t>
  </si>
  <si>
    <t>Parque Fongaro</t>
  </si>
  <si>
    <t>Parque Grajau</t>
  </si>
  <si>
    <t>Parque Grajaú</t>
  </si>
  <si>
    <t>Parque Independência</t>
  </si>
  <si>
    <t>Parque Ipê (Zona Oeste)</t>
  </si>
  <si>
    <t>Parque Ligia</t>
  </si>
  <si>
    <t>Parque Mandaqui</t>
  </si>
  <si>
    <t>Parque Maria Domitila</t>
  </si>
  <si>
    <t>Parque Maria Fernandes</t>
  </si>
  <si>
    <t>Parque Maria Helena</t>
  </si>
  <si>
    <t>Parque Monteiro Soares</t>
  </si>
  <si>
    <t>Parque Nações Unidas (Zona Norte)</t>
  </si>
  <si>
    <t>Parque Nações Unidas (Zona Sul)</t>
  </si>
  <si>
    <t>Parque Novo Mundo</t>
  </si>
  <si>
    <t>Parque Novo Santo Amaro</t>
  </si>
  <si>
    <t>Parque Panamericano</t>
  </si>
  <si>
    <t>Parque Paulistano</t>
  </si>
  <si>
    <t>Parque Pedroso</t>
  </si>
  <si>
    <t>Parque Peruche</t>
  </si>
  <si>
    <t>Parque Regina</t>
  </si>
  <si>
    <t>Parque Residencial Cocaia</t>
  </si>
  <si>
    <t>Parque Residencial da Lapa</t>
  </si>
  <si>
    <t>Parque Santa Amélia</t>
  </si>
  <si>
    <t>Parque Santa Barbara</t>
  </si>
  <si>
    <t>Parque Santa Madalena</t>
  </si>
  <si>
    <t>Parque Santa Rita</t>
  </si>
  <si>
    <t>Parque Santo Antônio (Zona Sul)</t>
  </si>
  <si>
    <t>Parque São Domingos</t>
  </si>
  <si>
    <t>Parque São Luis</t>
  </si>
  <si>
    <t>Parque São Luís</t>
  </si>
  <si>
    <t>Parque São Rafael</t>
  </si>
  <si>
    <t>Parque Sônia</t>
  </si>
  <si>
    <t>Parque Taipas</t>
  </si>
  <si>
    <t>Parque Tietê</t>
  </si>
  <si>
    <t>Parque Vila Maria</t>
  </si>
  <si>
    <t>Pedreira</t>
  </si>
  <si>
    <t>Perdizes</t>
  </si>
  <si>
    <t>Perus</t>
  </si>
  <si>
    <t>Pinheiros</t>
  </si>
  <si>
    <t>Pirajussara</t>
  </si>
  <si>
    <t>Piraporinha</t>
  </si>
  <si>
    <t>Pirituba</t>
  </si>
  <si>
    <t>Planalto Paulista</t>
  </si>
  <si>
    <t>Pompeia</t>
  </si>
  <si>
    <t>Ponte Pequena</t>
  </si>
  <si>
    <t>Ponte Rasa</t>
  </si>
  <si>
    <t>Ponte Seca</t>
  </si>
  <si>
    <t>Raposo Tavares</t>
  </si>
  <si>
    <t>Real Parque</t>
  </si>
  <si>
    <t>Recanto Campo Belo</t>
  </si>
  <si>
    <t>Recanto Verde do Sol</t>
  </si>
  <si>
    <t>República</t>
  </si>
  <si>
    <t>Rio Bonito</t>
  </si>
  <si>
    <t>Rio Pequeno</t>
  </si>
  <si>
    <t>Sacomã</t>
  </si>
  <si>
    <t>Santa Cecília</t>
  </si>
  <si>
    <t>Santa Terezinha</t>
  </si>
  <si>
    <t>Santana</t>
  </si>
  <si>
    <t>Santo Amaro</t>
  </si>
  <si>
    <t>São Domingos</t>
  </si>
  <si>
    <t>São João Clímaco</t>
  </si>
  <si>
    <t>São Lucas</t>
  </si>
  <si>
    <t>Sapopemba</t>
  </si>
  <si>
    <t>Saúde</t>
  </si>
  <si>
    <t>Sé</t>
  </si>
  <si>
    <t>Siciliano</t>
  </si>
  <si>
    <t>Sítio Areião</t>
  </si>
  <si>
    <t>Sítio Caraguatá</t>
  </si>
  <si>
    <t>Sitio Morro Grande</t>
  </si>
  <si>
    <t>Sítio Morro Grande</t>
  </si>
  <si>
    <t>Socorro</t>
  </si>
  <si>
    <t>Sumaré</t>
  </si>
  <si>
    <t>Super Quadra Morumbi</t>
  </si>
  <si>
    <t>Terceira Divisão</t>
  </si>
  <si>
    <t>Tremembé</t>
  </si>
  <si>
    <t>Tucuruvi</t>
  </si>
  <si>
    <t>Umarizal</t>
  </si>
  <si>
    <t>Vale das Virtudes</t>
  </si>
  <si>
    <t>Vargem Grande</t>
  </si>
  <si>
    <t>Veleiros</t>
  </si>
  <si>
    <t>Vila Água Funda</t>
  </si>
  <si>
    <t>Vila Aimoré</t>
  </si>
  <si>
    <t>Vila Alba</t>
  </si>
  <si>
    <t>Vila Albano</t>
  </si>
  <si>
    <t>Vila Albertina</t>
  </si>
  <si>
    <t>Vila Alexandria</t>
  </si>
  <si>
    <t>Vila Amélia</t>
  </si>
  <si>
    <t>Vila Americana</t>
  </si>
  <si>
    <t>Vila Anastácio</t>
  </si>
  <si>
    <t>Vila Andrade</t>
  </si>
  <si>
    <t>Vila Arcadia</t>
  </si>
  <si>
    <t>Vila Arcádia</t>
  </si>
  <si>
    <t>Vila Arriete</t>
  </si>
  <si>
    <t>Vila Aurora</t>
  </si>
  <si>
    <t>Vila Babilônia</t>
  </si>
  <si>
    <t>Vila Barreto</t>
  </si>
  <si>
    <t>Vila Basiléia</t>
  </si>
  <si>
    <t>Vila Bela Vista</t>
  </si>
  <si>
    <t>Vila Bom Jardim</t>
  </si>
  <si>
    <t>Vila Bonilha</t>
  </si>
  <si>
    <t>Vila Brasilândia</t>
  </si>
  <si>
    <t>Vila Brasilina</t>
  </si>
  <si>
    <t>Vila Buarque</t>
  </si>
  <si>
    <t>Vila Calu</t>
  </si>
  <si>
    <t>Vila Calú</t>
  </si>
  <si>
    <t>Vila Caraguatá</t>
  </si>
  <si>
    <t>Vila Cardoso Franco</t>
  </si>
  <si>
    <t>Vila Carioca</t>
  </si>
  <si>
    <t>Vila Clarice</t>
  </si>
  <si>
    <t>Vila Clementino</t>
  </si>
  <si>
    <t>Vila Congonhas</t>
  </si>
  <si>
    <t>Vila Constança (Zona Norte)</t>
  </si>
  <si>
    <t>Vila Constância (Zona Norte)</t>
  </si>
  <si>
    <t>Vila Cordeiro</t>
  </si>
  <si>
    <t>Vila Cruzeiro</t>
  </si>
  <si>
    <t>Vila Curuça</t>
  </si>
  <si>
    <t>Vila Curuça Nova</t>
  </si>
  <si>
    <t>Vila Curuçá Nova</t>
  </si>
  <si>
    <t>Vila Curuça Velha</t>
  </si>
  <si>
    <t>Vila Curuçá Velha</t>
  </si>
  <si>
    <t>Vila da Paz</t>
  </si>
  <si>
    <t>Vila da Saúde</t>
  </si>
  <si>
    <t>Vila Dalva</t>
  </si>
  <si>
    <t>Vila Danubio Azul</t>
  </si>
  <si>
    <t>Vila Danúbio Azul</t>
  </si>
  <si>
    <t>Vila das Belezas</t>
  </si>
  <si>
    <t>Vila Dionisia</t>
  </si>
  <si>
    <t>Vila Dionísia</t>
  </si>
  <si>
    <t>Vila do Encontro</t>
  </si>
  <si>
    <t>Vila do Sol</t>
  </si>
  <si>
    <t>Vila Dom Pedro I</t>
  </si>
  <si>
    <t>Vila dos Andrades</t>
  </si>
  <si>
    <t>Vila dos Palmares</t>
  </si>
  <si>
    <t>Vila dos Remédios</t>
  </si>
  <si>
    <t>Vila Esperança (Zona Leste)</t>
  </si>
  <si>
    <t>Vila Esperança (Zona Sul)</t>
  </si>
  <si>
    <t>Vila Ester (Zona Leste)</t>
  </si>
  <si>
    <t>Vila Ester (Zona Norte)</t>
  </si>
  <si>
    <t>Vila Euthalia</t>
  </si>
  <si>
    <t>Vila Euthália</t>
  </si>
  <si>
    <t>Vila Fanton</t>
  </si>
  <si>
    <t>Vila Fátima</t>
  </si>
  <si>
    <t>Vila Fazzeoni</t>
  </si>
  <si>
    <t>Vila Ferreira</t>
  </si>
  <si>
    <t>Vila Flamengo</t>
  </si>
  <si>
    <t>Vila Franca</t>
  </si>
  <si>
    <t>Vila Friburgo</t>
  </si>
  <si>
    <t>Vila Gilda</t>
  </si>
  <si>
    <t>Vila Gomes</t>
  </si>
  <si>
    <t>Vila Guarani (Zona Leste)</t>
  </si>
  <si>
    <t>Vila Guarani (Zona Sul)</t>
  </si>
  <si>
    <t>Vila Guilherme</t>
  </si>
  <si>
    <t>Vila Gumercindo</t>
  </si>
  <si>
    <t>Vila Gustavo</t>
  </si>
  <si>
    <t>Vila Helena (Zona Central)</t>
  </si>
  <si>
    <t>Vila Helena (Zona Leste)</t>
  </si>
  <si>
    <t>Vila Homero</t>
  </si>
  <si>
    <t>Vila Inácio</t>
  </si>
  <si>
    <t>Vila Independência</t>
  </si>
  <si>
    <t>Vila Iorio</t>
  </si>
  <si>
    <t>Vila Iório</t>
  </si>
  <si>
    <t>Vila Ipojuca</t>
  </si>
  <si>
    <t>Vila Irmãos Arnoni</t>
  </si>
  <si>
    <t>Vila Isabel</t>
  </si>
  <si>
    <t>Vila Isolina Mazzei</t>
  </si>
  <si>
    <t>Vila Itaim</t>
  </si>
  <si>
    <t>Vila Jacui</t>
  </si>
  <si>
    <t>Vila Jaguara</t>
  </si>
  <si>
    <t>Vila Jaragua</t>
  </si>
  <si>
    <t>Vila Jaraguá</t>
  </si>
  <si>
    <t>Vila Joaniza</t>
  </si>
  <si>
    <t>Vila Jurema</t>
  </si>
  <si>
    <t>Vila Lageado</t>
  </si>
  <si>
    <t>Vila Leonor</t>
  </si>
  <si>
    <t>Vila Leopoldina</t>
  </si>
  <si>
    <t>Vila Liviero</t>
  </si>
  <si>
    <t>Vila Madalena</t>
  </si>
  <si>
    <t>Vila Mangalot</t>
  </si>
  <si>
    <t>Vila Mara</t>
  </si>
  <si>
    <t>Vila Maracanã</t>
  </si>
  <si>
    <t>Vila Marari</t>
  </si>
  <si>
    <t>Vila Marcelo</t>
  </si>
  <si>
    <t>Vila Maria</t>
  </si>
  <si>
    <t>Vila Maria Alta</t>
  </si>
  <si>
    <t>Vila Maria Baixa</t>
  </si>
  <si>
    <t>Vila Mariana</t>
  </si>
  <si>
    <t>Vila Marina</t>
  </si>
  <si>
    <t>Vila Mazzei</t>
  </si>
  <si>
    <t>Vila Medeiros</t>
  </si>
  <si>
    <t>Vila Mira</t>
  </si>
  <si>
    <t>Vila Mirante</t>
  </si>
  <si>
    <t>Vila Missionaria</t>
  </si>
  <si>
    <t>Vila Missionária</t>
  </si>
  <si>
    <t>Vila Moinho Velho (Zona Norte)</t>
  </si>
  <si>
    <t>Vila Moinho Velho (Zona Sul)</t>
  </si>
  <si>
    <t>Vila Monte Alegre</t>
  </si>
  <si>
    <t>Vila Monumento</t>
  </si>
  <si>
    <t>Vila Moraes</t>
  </si>
  <si>
    <t>Vila Nascente</t>
  </si>
  <si>
    <t>Vila Natal</t>
  </si>
  <si>
    <t>Vila Nilo</t>
  </si>
  <si>
    <t>Vila Nina</t>
  </si>
  <si>
    <t>Vila Nivi</t>
  </si>
  <si>
    <t>Vila Nova Alba</t>
  </si>
  <si>
    <t>Vila Nova Cachoeirinha</t>
  </si>
  <si>
    <t>Vila Nova Conceição</t>
  </si>
  <si>
    <t>Vila Nova Curuça</t>
  </si>
  <si>
    <t>Vila Nova Curuçá</t>
  </si>
  <si>
    <t>Vila Nova Perus</t>
  </si>
  <si>
    <t>Vila Nova Pirajussara</t>
  </si>
  <si>
    <t>Vila Nova União</t>
  </si>
  <si>
    <t>Vila Olímpia</t>
  </si>
  <si>
    <t>Vila Palmeiras</t>
  </si>
  <si>
    <t>Vila Pauliceia</t>
  </si>
  <si>
    <t>Vila Paulicéia</t>
  </si>
  <si>
    <t>Vila Paulistana (Zona Leste)</t>
  </si>
  <si>
    <t>Vila Paulistana (Zona Norte)</t>
  </si>
  <si>
    <t>Vila Pedra Branca</t>
  </si>
  <si>
    <t>Vila Pedroso</t>
  </si>
  <si>
    <t>Vila Penteado</t>
  </si>
  <si>
    <t>Vila Pereira Barreto</t>
  </si>
  <si>
    <t>Vila Perus</t>
  </si>
  <si>
    <t>Vila Piaui</t>
  </si>
  <si>
    <t>Vila Piauí</t>
  </si>
  <si>
    <t>Vila Pirajussara</t>
  </si>
  <si>
    <t>Vila Polopoli</t>
  </si>
  <si>
    <t>Vila Prado (Zona Norte)</t>
  </si>
  <si>
    <t>Vila Prado (Zona Oeste)</t>
  </si>
  <si>
    <t>Vila Prel</t>
  </si>
  <si>
    <t>Vila Primavera</t>
  </si>
  <si>
    <t>Vila Princesa Isabel</t>
  </si>
  <si>
    <t>Vila Progredior</t>
  </si>
  <si>
    <t>Vila Progresso (Zona Leste)</t>
  </si>
  <si>
    <t>Vila Quintana</t>
  </si>
  <si>
    <t>Vila Regina (Zona Leste)</t>
  </si>
  <si>
    <t>Vila Regina (Zona Norte)</t>
  </si>
  <si>
    <t>Vila Remo</t>
  </si>
  <si>
    <t>Vila Ribeiro de Barros</t>
  </si>
  <si>
    <t>Vila Rica (Zona Leste)</t>
  </si>
  <si>
    <t>Vila Rica (Zona Norte)</t>
  </si>
  <si>
    <t>Vila Rica (Zona Sul)</t>
  </si>
  <si>
    <t>Vila Romana</t>
  </si>
  <si>
    <t>Vila Roque</t>
  </si>
  <si>
    <t>Vila Roschel</t>
  </si>
  <si>
    <t>Vila Rubi</t>
  </si>
  <si>
    <t>Vila Sabrina</t>
  </si>
  <si>
    <t>Vila Santa Catarina (Zona Norte)</t>
  </si>
  <si>
    <t>Vila Santa Catarina (Zona Sul)</t>
  </si>
  <si>
    <t>Vila Santa Delfina</t>
  </si>
  <si>
    <t>Vila Santa Ines</t>
  </si>
  <si>
    <t>Vila Santa Inês</t>
  </si>
  <si>
    <t>Vila Santa Lúcia (Zona Sul)</t>
  </si>
  <si>
    <t>Vila Santa Maria (Zona Norte)</t>
  </si>
  <si>
    <t>Vila Santa Maria (Zona Sul)</t>
  </si>
  <si>
    <t>Vila Santa Teresa (Zona Sul)</t>
  </si>
  <si>
    <t>Vila Santa Teresinha (Zona Norte)</t>
  </si>
  <si>
    <t>Vila Santista</t>
  </si>
  <si>
    <t>Vila São Francisco (Oeste)</t>
  </si>
  <si>
    <t>Vila São José (Zona Leste)</t>
  </si>
  <si>
    <t>Vila São José (Zona Norte)</t>
  </si>
  <si>
    <t>Vila São José (Zona Sul)</t>
  </si>
  <si>
    <t>Vila São Pedro</t>
  </si>
  <si>
    <t>Vila São Silvestre</t>
  </si>
  <si>
    <t>Vila Seabra</t>
  </si>
  <si>
    <t>Vila Siqueira</t>
  </si>
  <si>
    <t>Vila Socorro</t>
  </si>
  <si>
    <t>Vila Sônia</t>
  </si>
  <si>
    <t>Vila Souza</t>
  </si>
  <si>
    <t>Vila Teresinha (Zona Norte)</t>
  </si>
  <si>
    <t>Vila Tiradentes</t>
  </si>
  <si>
    <t>Vila Vera (Zona Leste)</t>
  </si>
  <si>
    <t>Vila Vera (Zona Sul)</t>
  </si>
  <si>
    <t>Vila Vitório Mazzei</t>
  </si>
  <si>
    <t>Vila Zat</t>
  </si>
  <si>
    <t>Vila Mascote</t>
  </si>
  <si>
    <t>Residencial Sol Nascente</t>
  </si>
  <si>
    <t>Jardim Riviera</t>
  </si>
  <si>
    <t>Chácara Gaivotas</t>
  </si>
  <si>
    <t>Jardim Monte Kemel</t>
  </si>
  <si>
    <t>Jardim Guacuri</t>
  </si>
  <si>
    <t>Jardim Pedreira</t>
  </si>
  <si>
    <t>Eldorado</t>
  </si>
  <si>
    <t>Vila Guacuri</t>
  </si>
  <si>
    <t>Jardim Maristela (Zona Sul)</t>
  </si>
  <si>
    <t>Jardim Maristela (Zona Norte)</t>
  </si>
  <si>
    <t>Vila Baruel</t>
  </si>
  <si>
    <t>Vila Bancária Munhoz</t>
  </si>
  <si>
    <t>Jardim dos Eucaliptos</t>
  </si>
  <si>
    <t>Chácara Nossa Senhora do Bom Conselho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</si>
  <si>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</si>
  <si>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</si>
  <si>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</si>
  <si>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</si>
  <si>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</si>
  <si>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</si>
  <si>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</si>
  <si>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</si>
  <si>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</si>
  <si>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</si>
  <si>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</si>
  <si>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</si>
  <si>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</si>
  <si>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</si>
  <si>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HSPM</t>
  </si>
  <si>
    <t>IPREM</t>
  </si>
  <si>
    <t>PGM</t>
  </si>
  <si>
    <t>SEGES</t>
  </si>
  <si>
    <t>SEHAB</t>
  </si>
  <si>
    <t>SEME</t>
  </si>
  <si>
    <t>SF</t>
  </si>
  <si>
    <t>SFMSP</t>
  </si>
  <si>
    <t>SGM</t>
  </si>
  <si>
    <t>SIURB</t>
  </si>
  <si>
    <t>SMADS</t>
  </si>
  <si>
    <t>SMC</t>
  </si>
  <si>
    <t>SMDHC</t>
  </si>
  <si>
    <t>SME</t>
  </si>
  <si>
    <t>SME CODAE</t>
  </si>
  <si>
    <t>SME DRE BT</t>
  </si>
  <si>
    <t>SME DRE CL</t>
  </si>
  <si>
    <t>SME DRE CS</t>
  </si>
  <si>
    <t>SME DRE FB</t>
  </si>
  <si>
    <t>SME DRE JT</t>
  </si>
  <si>
    <t>SME DRE MP</t>
  </si>
  <si>
    <t>SME DRE PJ</t>
  </si>
  <si>
    <t>SME DRE SA</t>
  </si>
  <si>
    <t>SME DRE SM</t>
  </si>
  <si>
    <t>SMIT</t>
  </si>
  <si>
    <t>SMPED</t>
  </si>
  <si>
    <t>SMRI</t>
  </si>
  <si>
    <t>SMS</t>
  </si>
  <si>
    <t>SMS COVISA</t>
  </si>
  <si>
    <t>SMS CRS Centro</t>
  </si>
  <si>
    <t>SMS CRS Leste</t>
  </si>
  <si>
    <t>SMS CRS Norte</t>
  </si>
  <si>
    <t>SMS CRS Oeste</t>
  </si>
  <si>
    <t>SMS CRS Sul</t>
  </si>
  <si>
    <t>SMS HMEC</t>
  </si>
  <si>
    <t>SMSUB</t>
  </si>
  <si>
    <t>SMT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</si>
  <si>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</si>
  <si>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</si>
  <si>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</si>
  <si>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</si>
  <si>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</si>
  <si>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</si>
  <si>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</si>
  <si>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</si>
  <si>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</si>
  <si>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</si>
  <si>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BT</t>
  </si>
  <si>
    <t>SUB CL</t>
  </si>
  <si>
    <t>SUB CS</t>
  </si>
  <si>
    <t>SUB CT</t>
  </si>
  <si>
    <t>SUB CV</t>
  </si>
  <si>
    <t>SUB EM</t>
  </si>
  <si>
    <t>SUB FB</t>
  </si>
  <si>
    <t>SUB IP</t>
  </si>
  <si>
    <t>SUB IT</t>
  </si>
  <si>
    <t>SUB JA</t>
  </si>
  <si>
    <t>SUB JT</t>
  </si>
  <si>
    <t>SUB LA</t>
  </si>
  <si>
    <t>SUB MB</t>
  </si>
  <si>
    <t>SUB MG</t>
  </si>
  <si>
    <t>SUB PA</t>
  </si>
  <si>
    <t>SUB PI</t>
  </si>
  <si>
    <t>SUB PJ</t>
  </si>
  <si>
    <t>SUB PR</t>
  </si>
  <si>
    <t>SUB SA</t>
  </si>
  <si>
    <t>SUB SB</t>
  </si>
  <si>
    <t>SUB ST</t>
  </si>
  <si>
    <t>SUB VM</t>
  </si>
  <si>
    <t>TCMSP</t>
  </si>
  <si>
    <t>LOTE 1 - CENTRO</t>
  </si>
  <si>
    <t>#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</si>
  <si>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</si>
  <si>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</si>
  <si>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</si>
  <si>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</si>
  <si>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</si>
  <si>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</si>
  <si>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</si>
  <si>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</si>
  <si>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</si>
  <si>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</si>
  <si>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</si>
  <si>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</si>
  <si>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</si>
  <si>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</si>
  <si>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</si>
  <si>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</si>
  <si>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</si>
  <si>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</si>
  <si>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</si>
  <si>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</si>
  <si>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</si>
  <si>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</si>
  <si>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</si>
  <si>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</si>
  <si>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</si>
  <si>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</si>
  <si>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</si>
  <si>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</si>
  <si>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</si>
  <si>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</si>
  <si>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</si>
  <si>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</si>
  <si>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</si>
  <si>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</si>
  <si>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</si>
  <si>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</si>
  <si>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</si>
  <si>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</si>
  <si>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Total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</si>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</sst>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E6E6E6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 wrapText="1"/>
    </xf>
    <xf numFmtId="0" fontId="12" fillId="9" borderId="0" xfId="0" applyFont="1" applyFill="1" applyAlignment="1">
      <alignment vertical="center"/>
    </xf>
    <xf numFmtId="0" fontId="12" fillId="9" borderId="12" xfId="0" applyFont="1" applyFill="1" applyBorder="1" applyAlignment="1">
      <alignment horizontal="center" vertical="center" textRotation="90" wrapText="1"/>
    </xf>
    <xf numFmtId="0" fontId="12" fillId="10" borderId="12" xfId="0" applyFont="1" applyFill="1" applyBorder="1" applyAlignment="1">
      <alignment horizontal="center" vertical="center" textRotation="90" wrapText="1"/>
    </xf>
    <xf numFmtId="0" fontId="12" fillId="9" borderId="12" xfId="0" applyFont="1" applyFill="1" applyBorder="1" applyAlignment="1">
      <alignment vertical="center"/>
    </xf>
    <xf numFmtId="3" fontId="12" fillId="9" borderId="12" xfId="0" applyNumberFormat="1" applyFont="1" applyFill="1" applyBorder="1" applyAlignment="1">
      <alignment horizontal="center" vertical="center" wrapText="1"/>
    </xf>
    <xf numFmtId="3" fontId="12" fillId="10" borderId="12" xfId="0" applyNumberFormat="1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/>
    </xf>
    <xf numFmtId="3" fontId="11" fillId="9" borderId="12" xfId="0" applyNumberFormat="1" applyFont="1" applyFill="1" applyBorder="1" applyAlignment="1">
      <alignment horizontal="center" vertical="center" wrapText="1"/>
    </xf>
    <xf numFmtId="3" fontId="11" fillId="10" borderId="12" xfId="0" applyNumberFormat="1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vertical="center" wrapText="1"/>
    </xf>
    <xf numFmtId="0" fontId="13" fillId="12" borderId="10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12" borderId="2" xfId="0" applyFont="1" applyFill="1" applyBorder="1" applyAlignment="1">
      <alignment vertical="center" wrapText="1"/>
    </xf>
    <xf numFmtId="0" fontId="16" fillId="12" borderId="10" xfId="0" applyFont="1" applyFill="1" applyBorder="1" applyAlignment="1">
      <alignment vertical="center" wrapText="1"/>
    </xf>
    <xf numFmtId="0" fontId="3" fillId="0" borderId="9" xfId="0" applyFont="1" applyBorder="1" applyAlignment="1"/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65"/>
  <sheetViews>
    <sheetView tabSelected="1" zoomScale="70" zoomScaleNormal="70" workbookViewId="0">
      <pane xSplit="2" ySplit="2" topLeftCell="C3" activePane="bottomRight" state="frozen"/>
      <selection pane="bottomRight" activeCell="C3" sqref="C3"/>
      <selection pane="bottomLeft" activeCell="A3" sqref="A3"/>
      <selection pane="topRight" activeCell="E1" sqref="E1"/>
    </sheetView>
  </sheetViews>
  <sheetFormatPr defaultColWidth="0" defaultRowHeight="15" customHeight="1" zeroHeight="1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>
      <c r="A1" s="1"/>
      <c r="B1" s="33"/>
      <c r="C1" s="33"/>
      <c r="D1" s="33"/>
      <c r="E1" s="33"/>
      <c r="F1" s="34"/>
      <c r="G1" s="37" t="s">
        <v>0</v>
      </c>
      <c r="H1" s="38"/>
      <c r="I1" s="37" t="s">
        <v>1</v>
      </c>
      <c r="J1" s="38"/>
      <c r="K1" s="37" t="s">
        <v>2</v>
      </c>
      <c r="L1" s="38"/>
      <c r="M1" s="37" t="s">
        <v>3</v>
      </c>
      <c r="N1" s="38"/>
      <c r="O1" s="37" t="s">
        <v>4</v>
      </c>
      <c r="P1" s="38"/>
      <c r="Q1" s="37" t="s">
        <v>5</v>
      </c>
      <c r="R1" s="38"/>
      <c r="S1" s="37" t="s">
        <v>6</v>
      </c>
      <c r="T1" s="38"/>
      <c r="U1" s="37" t="s">
        <v>7</v>
      </c>
      <c r="V1" s="38"/>
      <c r="W1" s="37" t="s">
        <v>8</v>
      </c>
      <c r="X1" s="38"/>
      <c r="Y1" s="37" t="s">
        <v>9</v>
      </c>
      <c r="Z1" s="38"/>
      <c r="AA1" s="37" t="s">
        <v>10</v>
      </c>
      <c r="AB1" s="38"/>
      <c r="AC1" s="37" t="s">
        <v>11</v>
      </c>
      <c r="AD1" s="38"/>
      <c r="AE1" s="37" t="s">
        <v>12</v>
      </c>
      <c r="AF1" s="38"/>
      <c r="AG1" s="37" t="s">
        <v>13</v>
      </c>
      <c r="AH1" s="38"/>
      <c r="AI1" s="37" t="s">
        <v>14</v>
      </c>
      <c r="AJ1" s="38"/>
      <c r="AK1" s="37" t="s">
        <v>15</v>
      </c>
      <c r="AL1" s="38"/>
      <c r="AM1" s="37" t="s">
        <v>16</v>
      </c>
      <c r="AN1" s="38"/>
      <c r="AO1" s="37" t="s">
        <v>17</v>
      </c>
      <c r="AP1" s="38"/>
      <c r="AQ1" s="35"/>
    </row>
    <row r="2" spans="1:43" ht="36" customHeight="1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>
      <c r="A3" s="18" t="s">
        <v>27</v>
      </c>
      <c r="B3" s="19" t="s">
        <v>28</v>
      </c>
      <c r="C3" s="19" t="s">
        <v>29</v>
      </c>
      <c r="D3" s="9" t="s">
        <v>30</v>
      </c>
      <c r="E3" s="9" t="s">
        <v>31</v>
      </c>
      <c r="F3" s="8" t="str">
        <f>IFERROR(IF(OR(D3="Adicionar",D3="Digite/Selecione o bairro"),"",VLOOKUP(D3,Gabarito!$A$1:$B$1006,2,0)),"Consulte a aba Gabarito")</f>
        <v>Leste</v>
      </c>
      <c r="G3" s="7"/>
      <c r="H3" s="6" t="str">
        <f>IF(G3="","",G3*2)</f>
        <v/>
      </c>
      <c r="I3" s="7"/>
      <c r="J3" s="6" t="str">
        <f>IF(I3="","",I3*2)</f>
        <v/>
      </c>
      <c r="K3" s="7"/>
      <c r="L3" s="6" t="str">
        <f>IF(K3="","",K3*2)</f>
        <v/>
      </c>
      <c r="M3" s="7"/>
      <c r="N3" s="6" t="str">
        <f>IF(M3="","",M3*2)</f>
        <v/>
      </c>
      <c r="O3" s="7"/>
      <c r="P3" s="6" t="str">
        <f>IF(O3="","",O3*2)</f>
        <v/>
      </c>
      <c r="Q3" s="7"/>
      <c r="R3" s="6" t="str">
        <f>IF(Q3="","",Q3*2)</f>
        <v/>
      </c>
      <c r="S3" s="7"/>
      <c r="T3" s="6" t="str">
        <f>IF(S3="","",S3*2)</f>
        <v/>
      </c>
      <c r="U3" s="7"/>
      <c r="V3" s="6" t="str">
        <f>IF(U3="","",U3*2)</f>
        <v/>
      </c>
      <c r="W3" s="7"/>
      <c r="X3" s="6" t="str">
        <f>IF(W3="","",W3*2)</f>
        <v/>
      </c>
      <c r="Y3" s="7">
        <v>4</v>
      </c>
      <c r="Z3" s="6">
        <f>IF(Y3="","",Y3*2)</f>
        <v>8</v>
      </c>
      <c r="AA3" s="7"/>
      <c r="AB3" s="6" t="str">
        <f>IF(AA3="","",AA3*2)</f>
        <v/>
      </c>
      <c r="AC3" s="7"/>
      <c r="AD3" s="6" t="str">
        <f>IF(AC3="","",AC3*2)</f>
        <v/>
      </c>
      <c r="AE3" s="7"/>
      <c r="AF3" s="6" t="str">
        <f>IF(AE3="","",AE3*2)</f>
        <v/>
      </c>
      <c r="AG3" s="7"/>
      <c r="AH3" s="6" t="str">
        <f>IF(AG3="","",AG3*2)</f>
        <v/>
      </c>
      <c r="AI3" s="7"/>
      <c r="AJ3" s="6" t="str">
        <f>IF(AI3="","",AI3*2)</f>
        <v/>
      </c>
      <c r="AK3" s="7"/>
      <c r="AL3" s="6" t="str">
        <f>IF(AK3="","",AK3*2)</f>
        <v/>
      </c>
      <c r="AM3" s="7"/>
      <c r="AN3" s="6" t="str">
        <f>IF(AM3="","",AM3*2)</f>
        <v/>
      </c>
      <c r="AO3" s="7"/>
      <c r="AP3" s="6" t="str">
        <f>IF(AO3="","",AO3*2)</f>
        <v/>
      </c>
      <c r="AQ3" s="10">
        <f>G3+I3+K3+M3+O3+Q3+S3+U3+W3+Y3+AA3+AC3+AE3+AG3+AI3+AK3+AM3+AO3</f>
        <v>4</v>
      </c>
    </row>
    <row r="4" spans="1:43" ht="33.75" customHeight="1">
      <c r="A4" s="18" t="s">
        <v>27</v>
      </c>
      <c r="B4" s="19" t="s">
        <v>32</v>
      </c>
      <c r="C4" s="19" t="s">
        <v>33</v>
      </c>
      <c r="D4" s="9" t="s">
        <v>34</v>
      </c>
      <c r="E4" s="9" t="s">
        <v>31</v>
      </c>
      <c r="F4" s="8" t="str">
        <f>IFERROR(IF(OR(D4="Adicionar",D4="Digite/Selecione o bairro"),"",VLOOKUP(D4,Gabarito!$A$1:$B$1006,2,0)),"Consulte a aba Gabarito")</f>
        <v>Leste</v>
      </c>
      <c r="G4" s="7"/>
      <c r="H4" s="6" t="str">
        <f>IF(G4="","",G4*2)</f>
        <v/>
      </c>
      <c r="I4" s="7"/>
      <c r="J4" s="6" t="str">
        <f>IF(I4="","",I4*2)</f>
        <v/>
      </c>
      <c r="K4" s="7"/>
      <c r="L4" s="6" t="str">
        <f>IF(K4="","",K4*2)</f>
        <v/>
      </c>
      <c r="M4" s="7"/>
      <c r="N4" s="6" t="str">
        <f>IF(M4="","",M4*2)</f>
        <v/>
      </c>
      <c r="O4" s="7"/>
      <c r="P4" s="6" t="str">
        <f>IF(O4="","",O4*2)</f>
        <v/>
      </c>
      <c r="Q4" s="7"/>
      <c r="R4" s="6" t="str">
        <f>IF(Q4="","",Q4*2)</f>
        <v/>
      </c>
      <c r="S4" s="7"/>
      <c r="T4" s="6" t="str">
        <f>IF(S4="","",S4*2)</f>
        <v/>
      </c>
      <c r="U4" s="7"/>
      <c r="V4" s="6" t="str">
        <f>IF(U4="","",U4*2)</f>
        <v/>
      </c>
      <c r="W4" s="7"/>
      <c r="X4" s="6" t="str">
        <f>IF(W4="","",W4*2)</f>
        <v/>
      </c>
      <c r="Y4" s="7"/>
      <c r="Z4" s="6" t="str">
        <f>IF(Y4="","",Y4*2)</f>
        <v/>
      </c>
      <c r="AA4" s="7"/>
      <c r="AB4" s="6" t="str">
        <f>IF(AA4="","",AA4*2)</f>
        <v/>
      </c>
      <c r="AC4" s="7"/>
      <c r="AD4" s="6" t="str">
        <f>IF(AC4="","",AC4*2)</f>
        <v/>
      </c>
      <c r="AE4" s="7">
        <v>2</v>
      </c>
      <c r="AF4" s="6">
        <f>IF(AE4="","",AE4*2)</f>
        <v>4</v>
      </c>
      <c r="AG4" s="7"/>
      <c r="AH4" s="6" t="str">
        <f>IF(AG4="","",AG4*2)</f>
        <v/>
      </c>
      <c r="AI4" s="7"/>
      <c r="AJ4" s="6" t="str">
        <f>IF(AI4="","",AI4*2)</f>
        <v/>
      </c>
      <c r="AK4" s="7"/>
      <c r="AL4" s="6" t="str">
        <f>IF(AK4="","",AK4*2)</f>
        <v/>
      </c>
      <c r="AM4" s="7"/>
      <c r="AN4" s="6" t="str">
        <f>IF(AM4="","",AM4*2)</f>
        <v/>
      </c>
      <c r="AO4" s="7"/>
      <c r="AP4" s="6" t="str">
        <f>IF(AO4="","",AO4*2)</f>
        <v/>
      </c>
      <c r="AQ4" s="10">
        <f>G4+I4+K4+M4+O4+Q4+S4+U4+W4+Y4+AA4+AC4+AE4+AG4+AI4+AK4+AM4+AO4</f>
        <v>2</v>
      </c>
    </row>
    <row r="5" spans="1:43" ht="33.75" customHeight="1">
      <c r="A5" s="18" t="s">
        <v>35</v>
      </c>
      <c r="B5" s="19" t="s">
        <v>36</v>
      </c>
      <c r="C5" s="19" t="s">
        <v>37</v>
      </c>
      <c r="D5" s="9" t="s">
        <v>38</v>
      </c>
      <c r="E5" s="9" t="s">
        <v>31</v>
      </c>
      <c r="F5" s="8" t="str">
        <f>IFERROR(IF(OR(D5="Adicionar",D5="Digite/Selecione o bairro"),"",VLOOKUP(D5,Gabarito!$A$1:$B$1006,2,0)),"Consulte a aba Gabarito")</f>
        <v>Leste</v>
      </c>
      <c r="G5" s="7"/>
      <c r="H5" s="6" t="str">
        <f>IF(G5="","",G5*2)</f>
        <v/>
      </c>
      <c r="I5" s="7"/>
      <c r="J5" s="6" t="str">
        <f>IF(I5="","",I5*2)</f>
        <v/>
      </c>
      <c r="K5" s="7">
        <v>3</v>
      </c>
      <c r="L5" s="6">
        <f>IF(K5="","",K5*2)</f>
        <v>6</v>
      </c>
      <c r="M5" s="7"/>
      <c r="N5" s="6" t="str">
        <f>IF(M5="","",M5*2)</f>
        <v/>
      </c>
      <c r="O5" s="7"/>
      <c r="P5" s="6" t="str">
        <f>IF(O5="","",O5*2)</f>
        <v/>
      </c>
      <c r="Q5" s="7"/>
      <c r="R5" s="6" t="str">
        <f>IF(Q5="","",Q5*2)</f>
        <v/>
      </c>
      <c r="S5" s="7"/>
      <c r="T5" s="6" t="str">
        <f>IF(S5="","",S5*2)</f>
        <v/>
      </c>
      <c r="U5" s="7"/>
      <c r="V5" s="6" t="str">
        <f>IF(U5="","",U5*2)</f>
        <v/>
      </c>
      <c r="W5" s="7"/>
      <c r="X5" s="6" t="str">
        <f>IF(W5="","",W5*2)</f>
        <v/>
      </c>
      <c r="Y5" s="7"/>
      <c r="Z5" s="6" t="str">
        <f>IF(Y5="","",Y5*2)</f>
        <v/>
      </c>
      <c r="AA5" s="7"/>
      <c r="AB5" s="6" t="str">
        <f>IF(AA5="","",AA5*2)</f>
        <v/>
      </c>
      <c r="AC5" s="7"/>
      <c r="AD5" s="6" t="str">
        <f>IF(AC5="","",AC5*2)</f>
        <v/>
      </c>
      <c r="AE5" s="7"/>
      <c r="AF5" s="6" t="str">
        <f>IF(AE5="","",AE5*2)</f>
        <v/>
      </c>
      <c r="AG5" s="7"/>
      <c r="AH5" s="6" t="str">
        <f>IF(AG5="","",AG5*2)</f>
        <v/>
      </c>
      <c r="AI5" s="7"/>
      <c r="AJ5" s="6" t="str">
        <f>IF(AI5="","",AI5*2)</f>
        <v/>
      </c>
      <c r="AK5" s="7"/>
      <c r="AL5" s="6" t="str">
        <f>IF(AK5="","",AK5*2)</f>
        <v/>
      </c>
      <c r="AM5" s="7"/>
      <c r="AN5" s="6" t="str">
        <f>IF(AM5="","",AM5*2)</f>
        <v/>
      </c>
      <c r="AO5" s="7"/>
      <c r="AP5" s="6" t="str">
        <f>IF(AO5="","",AO5*2)</f>
        <v/>
      </c>
      <c r="AQ5" s="10">
        <f>G5+I5+K5+M5+O5+Q5+S5+U5+W5+Y5+AA5+AC5+AE5+AG5+AI5+AK5+AM5+AO5</f>
        <v>3</v>
      </c>
    </row>
    <row r="6" spans="1:43" ht="33.75" customHeight="1">
      <c r="A6" s="18" t="s">
        <v>39</v>
      </c>
      <c r="B6" s="19" t="s">
        <v>40</v>
      </c>
      <c r="C6" s="19" t="s">
        <v>41</v>
      </c>
      <c r="D6" s="9" t="s">
        <v>42</v>
      </c>
      <c r="E6" s="9" t="s">
        <v>31</v>
      </c>
      <c r="F6" s="8" t="str">
        <f>IFERROR(IF(OR(D6="Adicionar",D6="Digite/Selecione o bairro"),"",VLOOKUP(D6,Gabarito!$A$1:$B$1006,2,0)),"Consulte a aba Gabarito")</f>
        <v>Leste</v>
      </c>
      <c r="G6" s="7"/>
      <c r="H6" s="6" t="str">
        <f>IF(G6="","",G6*2)</f>
        <v/>
      </c>
      <c r="I6" s="7">
        <v>2</v>
      </c>
      <c r="J6" s="6">
        <f>IF(I6="","",I6*2)</f>
        <v>4</v>
      </c>
      <c r="K6" s="7">
        <v>2</v>
      </c>
      <c r="L6" s="6">
        <f>IF(K6="","",K6*2)</f>
        <v>4</v>
      </c>
      <c r="M6" s="7"/>
      <c r="N6" s="6" t="str">
        <f>IF(M6="","",M6*2)</f>
        <v/>
      </c>
      <c r="O6" s="7"/>
      <c r="P6" s="6" t="str">
        <f>IF(O6="","",O6*2)</f>
        <v/>
      </c>
      <c r="Q6" s="7"/>
      <c r="R6" s="6" t="str">
        <f>IF(Q6="","",Q6*2)</f>
        <v/>
      </c>
      <c r="S6" s="7"/>
      <c r="T6" s="6" t="str">
        <f>IF(S6="","",S6*2)</f>
        <v/>
      </c>
      <c r="U6" s="7"/>
      <c r="V6" s="6" t="str">
        <f>IF(U6="","",U6*2)</f>
        <v/>
      </c>
      <c r="W6" s="7"/>
      <c r="X6" s="6" t="str">
        <f>IF(W6="","",W6*2)</f>
        <v/>
      </c>
      <c r="Y6" s="7"/>
      <c r="Z6" s="6" t="str">
        <f>IF(Y6="","",Y6*2)</f>
        <v/>
      </c>
      <c r="AA6" s="7"/>
      <c r="AB6" s="6" t="str">
        <f>IF(AA6="","",AA6*2)</f>
        <v/>
      </c>
      <c r="AC6" s="7"/>
      <c r="AD6" s="6" t="str">
        <f>IF(AC6="","",AC6*2)</f>
        <v/>
      </c>
      <c r="AE6" s="7"/>
      <c r="AF6" s="6" t="str">
        <f>IF(AE6="","",AE6*2)</f>
        <v/>
      </c>
      <c r="AG6" s="7"/>
      <c r="AH6" s="6" t="str">
        <f>IF(AG6="","",AG6*2)</f>
        <v/>
      </c>
      <c r="AI6" s="7"/>
      <c r="AJ6" s="6" t="str">
        <f>IF(AI6="","",AI6*2)</f>
        <v/>
      </c>
      <c r="AK6" s="7"/>
      <c r="AL6" s="6" t="str">
        <f>IF(AK6="","",AK6*2)</f>
        <v/>
      </c>
      <c r="AM6" s="7"/>
      <c r="AN6" s="6" t="str">
        <f>IF(AM6="","",AM6*2)</f>
        <v/>
      </c>
      <c r="AO6" s="7"/>
      <c r="AP6" s="6" t="str">
        <f>IF(AO6="","",AO6*2)</f>
        <v/>
      </c>
      <c r="AQ6" s="10">
        <f>G6+I6+K6+M6+O6+Q6+S6+U6+W6+Y6+AA6+AC6+AE6+AG6+AI6+AK6+AM6+AO6</f>
        <v>4</v>
      </c>
    </row>
    <row r="7" spans="1:43" ht="33.75" customHeight="1">
      <c r="A7" s="18" t="s">
        <v>39</v>
      </c>
      <c r="B7" s="19" t="s">
        <v>43</v>
      </c>
      <c r="C7" s="19" t="s">
        <v>44</v>
      </c>
      <c r="D7" s="9" t="s">
        <v>42</v>
      </c>
      <c r="E7" s="9" t="s">
        <v>31</v>
      </c>
      <c r="F7" s="8" t="str">
        <f>IFERROR(IF(OR(D7="Adicionar",D7="Digite/Selecione o bairro"),"",VLOOKUP(D7,Gabarito!$A$1:$B$1006,2,0)),"Consulte a aba Gabarito")</f>
        <v>Leste</v>
      </c>
      <c r="G7" s="7"/>
      <c r="H7" s="6" t="str">
        <f>IF(G7="","",G7*2)</f>
        <v/>
      </c>
      <c r="I7" s="7"/>
      <c r="J7" s="6" t="str">
        <f>IF(I7="","",I7*2)</f>
        <v/>
      </c>
      <c r="K7" s="7">
        <v>3</v>
      </c>
      <c r="L7" s="6">
        <f>IF(K7="","",K7*2)</f>
        <v>6</v>
      </c>
      <c r="M7" s="7"/>
      <c r="N7" s="6" t="str">
        <f>IF(M7="","",M7*2)</f>
        <v/>
      </c>
      <c r="O7" s="7"/>
      <c r="P7" s="6" t="str">
        <f>IF(O7="","",O7*2)</f>
        <v/>
      </c>
      <c r="Q7" s="7"/>
      <c r="R7" s="6" t="str">
        <f>IF(Q7="","",Q7*2)</f>
        <v/>
      </c>
      <c r="S7" s="7"/>
      <c r="T7" s="6" t="str">
        <f>IF(S7="","",S7*2)</f>
        <v/>
      </c>
      <c r="U7" s="7"/>
      <c r="V7" s="6" t="str">
        <f>IF(U7="","",U7*2)</f>
        <v/>
      </c>
      <c r="W7" s="7"/>
      <c r="X7" s="6" t="str">
        <f>IF(W7="","",W7*2)</f>
        <v/>
      </c>
      <c r="Y7" s="7"/>
      <c r="Z7" s="6" t="str">
        <f>IF(Y7="","",Y7*2)</f>
        <v/>
      </c>
      <c r="AA7" s="7"/>
      <c r="AB7" s="6" t="str">
        <f>IF(AA7="","",AA7*2)</f>
        <v/>
      </c>
      <c r="AC7" s="7"/>
      <c r="AD7" s="6" t="str">
        <f>IF(AC7="","",AC7*2)</f>
        <v/>
      </c>
      <c r="AE7" s="7"/>
      <c r="AF7" s="6" t="str">
        <f>IF(AE7="","",AE7*2)</f>
        <v/>
      </c>
      <c r="AG7" s="7"/>
      <c r="AH7" s="6" t="str">
        <f>IF(AG7="","",AG7*2)</f>
        <v/>
      </c>
      <c r="AI7" s="7"/>
      <c r="AJ7" s="6" t="str">
        <f>IF(AI7="","",AI7*2)</f>
        <v/>
      </c>
      <c r="AK7" s="7"/>
      <c r="AL7" s="6" t="str">
        <f>IF(AK7="","",AK7*2)</f>
        <v/>
      </c>
      <c r="AM7" s="7"/>
      <c r="AN7" s="6" t="str">
        <f>IF(AM7="","",AM7*2)</f>
        <v/>
      </c>
      <c r="AO7" s="7"/>
      <c r="AP7" s="6" t="str">
        <f>IF(AO7="","",AO7*2)</f>
        <v/>
      </c>
      <c r="AQ7" s="10">
        <f>G7+I7+K7+M7+O7+Q7+S7+U7+W7+Y7+AA7+AC7+AE7+AG7+AI7+AK7+AM7+AO7</f>
        <v>3</v>
      </c>
    </row>
    <row r="8" spans="1:43" ht="33.75" customHeight="1">
      <c r="A8" s="18" t="s">
        <v>39</v>
      </c>
      <c r="B8" s="18" t="s">
        <v>45</v>
      </c>
      <c r="C8" s="20" t="s">
        <v>46</v>
      </c>
      <c r="D8" s="9" t="s">
        <v>34</v>
      </c>
      <c r="E8" s="9" t="s">
        <v>31</v>
      </c>
      <c r="F8" s="8" t="str">
        <f>IFERROR(IF(OR(D8="Adicionar",D8="Digite/Selecione o bairro"),"",VLOOKUP(D8,Gabarito!$A$1:$B$1006,2,0)),"Consulte a aba Gabarito")</f>
        <v>Leste</v>
      </c>
      <c r="G8" s="7"/>
      <c r="H8" s="6" t="str">
        <f>IF(G8="","",G8*2)</f>
        <v/>
      </c>
      <c r="I8" s="7"/>
      <c r="J8" s="6" t="str">
        <f>IF(I8="","",I8*2)</f>
        <v/>
      </c>
      <c r="K8" s="7"/>
      <c r="L8" s="6" t="str">
        <f>IF(K8="","",K8*2)</f>
        <v/>
      </c>
      <c r="M8" s="7"/>
      <c r="N8" s="6" t="str">
        <f>IF(M8="","",M8*2)</f>
        <v/>
      </c>
      <c r="O8" s="7"/>
      <c r="P8" s="6" t="str">
        <f>IF(O8="","",O8*2)</f>
        <v/>
      </c>
      <c r="Q8" s="7"/>
      <c r="R8" s="6" t="str">
        <f>IF(Q8="","",Q8*2)</f>
        <v/>
      </c>
      <c r="S8" s="7">
        <v>1</v>
      </c>
      <c r="T8" s="6">
        <f>IF(S8="","",S8*2)</f>
        <v>2</v>
      </c>
      <c r="U8" s="7"/>
      <c r="V8" s="6" t="str">
        <f>IF(U8="","",U8*2)</f>
        <v/>
      </c>
      <c r="W8" s="7"/>
      <c r="X8" s="6" t="str">
        <f>IF(W8="","",W8*2)</f>
        <v/>
      </c>
      <c r="Y8" s="7">
        <v>1</v>
      </c>
      <c r="Z8" s="6">
        <f>IF(Y8="","",Y8*2)</f>
        <v>2</v>
      </c>
      <c r="AA8" s="7"/>
      <c r="AB8" s="6" t="str">
        <f>IF(AA8="","",AA8*2)</f>
        <v/>
      </c>
      <c r="AC8" s="7"/>
      <c r="AD8" s="6" t="str">
        <f>IF(AC8="","",AC8*2)</f>
        <v/>
      </c>
      <c r="AE8" s="7"/>
      <c r="AF8" s="6" t="str">
        <f>IF(AE8="","",AE8*2)</f>
        <v/>
      </c>
      <c r="AG8" s="7"/>
      <c r="AH8" s="6" t="str">
        <f>IF(AG8="","",AG8*2)</f>
        <v/>
      </c>
      <c r="AI8" s="7"/>
      <c r="AJ8" s="6" t="str">
        <f>IF(AI8="","",AI8*2)</f>
        <v/>
      </c>
      <c r="AK8" s="7"/>
      <c r="AL8" s="6" t="str">
        <f>IF(AK8="","",AK8*2)</f>
        <v/>
      </c>
      <c r="AM8" s="7"/>
      <c r="AN8" s="6" t="str">
        <f>IF(AM8="","",AM8*2)</f>
        <v/>
      </c>
      <c r="AO8" s="7"/>
      <c r="AP8" s="6" t="str">
        <f>IF(AO8="","",AO8*2)</f>
        <v/>
      </c>
      <c r="AQ8" s="10">
        <f>G8+I8+K8+M8+O8+Q8+S8+U8+W8+Y8+AA8+AC8+AE8+AG8+AI8+AK8+AM8+AO8</f>
        <v>2</v>
      </c>
    </row>
    <row r="9" spans="1:43" ht="33.75" customHeight="1">
      <c r="A9" s="18" t="s">
        <v>39</v>
      </c>
      <c r="B9" s="19" t="s">
        <v>47</v>
      </c>
      <c r="C9" s="19" t="s">
        <v>48</v>
      </c>
      <c r="D9" s="9" t="s">
        <v>34</v>
      </c>
      <c r="E9" s="9" t="s">
        <v>31</v>
      </c>
      <c r="F9" s="8" t="str">
        <f>IFERROR(IF(OR(D9="Adicionar",D9="Digite/Selecione o bairro"),"",VLOOKUP(D9,Gabarito!$A$1:$B$1006,2,0)),"Consulte a aba Gabarito")</f>
        <v>Leste</v>
      </c>
      <c r="G9" s="7"/>
      <c r="H9" s="6" t="str">
        <f>IF(G9="","",G9*2)</f>
        <v/>
      </c>
      <c r="I9" s="7"/>
      <c r="J9" s="6" t="str">
        <f>IF(I9="","",I9*2)</f>
        <v/>
      </c>
      <c r="K9" s="7"/>
      <c r="L9" s="6" t="str">
        <f>IF(K9="","",K9*2)</f>
        <v/>
      </c>
      <c r="M9" s="7"/>
      <c r="N9" s="6" t="str">
        <f>IF(M9="","",M9*2)</f>
        <v/>
      </c>
      <c r="O9" s="7"/>
      <c r="P9" s="6" t="str">
        <f>IF(O9="","",O9*2)</f>
        <v/>
      </c>
      <c r="Q9" s="7"/>
      <c r="R9" s="6" t="str">
        <f>IF(Q9="","",Q9*2)</f>
        <v/>
      </c>
      <c r="S9" s="7">
        <v>1</v>
      </c>
      <c r="T9" s="6">
        <f>IF(S9="","",S9*2)</f>
        <v>2</v>
      </c>
      <c r="U9" s="7"/>
      <c r="V9" s="6" t="str">
        <f>IF(U9="","",U9*2)</f>
        <v/>
      </c>
      <c r="W9" s="7"/>
      <c r="X9" s="6" t="str">
        <f>IF(W9="","",W9*2)</f>
        <v/>
      </c>
      <c r="Y9" s="7"/>
      <c r="Z9" s="6" t="str">
        <f>IF(Y9="","",Y9*2)</f>
        <v/>
      </c>
      <c r="AA9" s="7">
        <v>2</v>
      </c>
      <c r="AB9" s="6">
        <f>IF(AA9="","",AA9*2)</f>
        <v>4</v>
      </c>
      <c r="AC9" s="7"/>
      <c r="AD9" s="6" t="str">
        <f>IF(AC9="","",AC9*2)</f>
        <v/>
      </c>
      <c r="AE9" s="7"/>
      <c r="AF9" s="6" t="str">
        <f>IF(AE9="","",AE9*2)</f>
        <v/>
      </c>
      <c r="AG9" s="7"/>
      <c r="AH9" s="6" t="str">
        <f>IF(AG9="","",AG9*2)</f>
        <v/>
      </c>
      <c r="AI9" s="7"/>
      <c r="AJ9" s="6" t="str">
        <f>IF(AI9="","",AI9*2)</f>
        <v/>
      </c>
      <c r="AK9" s="7"/>
      <c r="AL9" s="6" t="str">
        <f>IF(AK9="","",AK9*2)</f>
        <v/>
      </c>
      <c r="AM9" s="7"/>
      <c r="AN9" s="6" t="str">
        <f>IF(AM9="","",AM9*2)</f>
        <v/>
      </c>
      <c r="AO9" s="7"/>
      <c r="AP9" s="6" t="str">
        <f>IF(AO9="","",AO9*2)</f>
        <v/>
      </c>
      <c r="AQ9" s="10">
        <f>G9+I9+K9+M9+O9+Q9+S9+U9+W9+Y9+AA9+AC9+AE9+AG9+AI9+AK9+AM9+AO9</f>
        <v>3</v>
      </c>
    </row>
    <row r="10" spans="1:43" ht="33.75" customHeight="1">
      <c r="A10" s="18" t="s">
        <v>39</v>
      </c>
      <c r="B10" s="19" t="s">
        <v>49</v>
      </c>
      <c r="C10" s="19" t="s">
        <v>50</v>
      </c>
      <c r="D10" s="9" t="s">
        <v>34</v>
      </c>
      <c r="E10" s="9" t="s">
        <v>31</v>
      </c>
      <c r="F10" s="8" t="str">
        <f>IFERROR(IF(OR(D10="Adicionar",D10="Digite/Selecione o bairro"),"",VLOOKUP(D10,Gabarito!$A$1:$B$1006,2,0)),"Consulte a aba Gabarito")</f>
        <v>Leste</v>
      </c>
      <c r="G10" s="7"/>
      <c r="H10" s="6" t="str">
        <f>IF(G10="","",G10*2)</f>
        <v/>
      </c>
      <c r="I10" s="7"/>
      <c r="J10" s="6" t="str">
        <f>IF(I10="","",I10*2)</f>
        <v/>
      </c>
      <c r="K10" s="7"/>
      <c r="L10" s="6" t="str">
        <f>IF(K10="","",K10*2)</f>
        <v/>
      </c>
      <c r="M10" s="7"/>
      <c r="N10" s="6" t="str">
        <f>IF(M10="","",M10*2)</f>
        <v/>
      </c>
      <c r="O10" s="7"/>
      <c r="P10" s="6" t="str">
        <f>IF(O10="","",O10*2)</f>
        <v/>
      </c>
      <c r="Q10" s="7"/>
      <c r="R10" s="6" t="str">
        <f>IF(Q10="","",Q10*2)</f>
        <v/>
      </c>
      <c r="S10" s="7">
        <v>1</v>
      </c>
      <c r="T10" s="6">
        <f>IF(S10="","",S10*2)</f>
        <v>2</v>
      </c>
      <c r="U10" s="7"/>
      <c r="V10" s="6" t="str">
        <f>IF(U10="","",U10*2)</f>
        <v/>
      </c>
      <c r="W10" s="7"/>
      <c r="X10" s="6" t="str">
        <f>IF(W10="","",W10*2)</f>
        <v/>
      </c>
      <c r="Y10" s="7"/>
      <c r="Z10" s="6" t="str">
        <f>IF(Y10="","",Y10*2)</f>
        <v/>
      </c>
      <c r="AA10" s="7">
        <v>1</v>
      </c>
      <c r="AB10" s="6">
        <f>IF(AA10="","",AA10*2)</f>
        <v>2</v>
      </c>
      <c r="AC10" s="7"/>
      <c r="AD10" s="6" t="str">
        <f>IF(AC10="","",AC10*2)</f>
        <v/>
      </c>
      <c r="AE10" s="7"/>
      <c r="AF10" s="6" t="str">
        <f>IF(AE10="","",AE10*2)</f>
        <v/>
      </c>
      <c r="AG10" s="7"/>
      <c r="AH10" s="6" t="str">
        <f>IF(AG10="","",AG10*2)</f>
        <v/>
      </c>
      <c r="AI10" s="7"/>
      <c r="AJ10" s="6" t="str">
        <f>IF(AI10="","",AI10*2)</f>
        <v/>
      </c>
      <c r="AK10" s="7"/>
      <c r="AL10" s="6" t="str">
        <f>IF(AK10="","",AK10*2)</f>
        <v/>
      </c>
      <c r="AM10" s="7"/>
      <c r="AN10" s="6" t="str">
        <f>IF(AM10="","",AM10*2)</f>
        <v/>
      </c>
      <c r="AO10" s="7"/>
      <c r="AP10" s="6" t="str">
        <f>IF(AO10="","",AO10*2)</f>
        <v/>
      </c>
      <c r="AQ10" s="10">
        <f>G10+I10+K10+M10+O10+Q10+S10+U10+W10+Y10+AA10+AC10+AE10+AG10+AI10+AK10+AM10+AO10</f>
        <v>2</v>
      </c>
    </row>
    <row r="11" spans="1:43" ht="33.75" customHeight="1">
      <c r="A11" s="18" t="s">
        <v>39</v>
      </c>
      <c r="B11" s="18" t="s">
        <v>51</v>
      </c>
      <c r="C11" s="20" t="s">
        <v>50</v>
      </c>
      <c r="D11" s="9" t="s">
        <v>34</v>
      </c>
      <c r="E11" s="9" t="s">
        <v>31</v>
      </c>
      <c r="F11" s="8" t="str">
        <f>IFERROR(IF(OR(D11="Adicionar",D11="Digite/Selecione o bairro"),"",VLOOKUP(D11,Gabarito!$A$1:$B$1006,2,0)),"Consulte a aba Gabarito")</f>
        <v>Leste</v>
      </c>
      <c r="G11" s="7"/>
      <c r="H11" s="6" t="str">
        <f>IF(G11="","",G11*2)</f>
        <v/>
      </c>
      <c r="I11" s="7"/>
      <c r="J11" s="6" t="str">
        <f>IF(I11="","",I11*2)</f>
        <v/>
      </c>
      <c r="K11" s="7"/>
      <c r="L11" s="6" t="str">
        <f>IF(K11="","",K11*2)</f>
        <v/>
      </c>
      <c r="M11" s="7"/>
      <c r="N11" s="6" t="str">
        <f>IF(M11="","",M11*2)</f>
        <v/>
      </c>
      <c r="O11" s="7"/>
      <c r="P11" s="6" t="str">
        <f>IF(O11="","",O11*2)</f>
        <v/>
      </c>
      <c r="Q11" s="7"/>
      <c r="R11" s="6" t="str">
        <f>IF(Q11="","",Q11*2)</f>
        <v/>
      </c>
      <c r="S11" s="7"/>
      <c r="T11" s="6" t="str">
        <f>IF(S11="","",S11*2)</f>
        <v/>
      </c>
      <c r="U11" s="7"/>
      <c r="V11" s="6" t="str">
        <f>IF(U11="","",U11*2)</f>
        <v/>
      </c>
      <c r="W11" s="7"/>
      <c r="X11" s="6" t="str">
        <f>IF(W11="","",W11*2)</f>
        <v/>
      </c>
      <c r="Y11" s="7">
        <v>1</v>
      </c>
      <c r="Z11" s="6">
        <f>IF(Y11="","",Y11*2)</f>
        <v>2</v>
      </c>
      <c r="AA11" s="7"/>
      <c r="AB11" s="6" t="str">
        <f>IF(AA11="","",AA11*2)</f>
        <v/>
      </c>
      <c r="AC11" s="7"/>
      <c r="AD11" s="6" t="str">
        <f>IF(AC11="","",AC11*2)</f>
        <v/>
      </c>
      <c r="AE11" s="7"/>
      <c r="AF11" s="6" t="str">
        <f>IF(AE11="","",AE11*2)</f>
        <v/>
      </c>
      <c r="AG11" s="7"/>
      <c r="AH11" s="6" t="str">
        <f>IF(AG11="","",AG11*2)</f>
        <v/>
      </c>
      <c r="AI11" s="7"/>
      <c r="AJ11" s="6" t="str">
        <f>IF(AI11="","",AI11*2)</f>
        <v/>
      </c>
      <c r="AK11" s="7"/>
      <c r="AL11" s="6" t="str">
        <f>IF(AK11="","",AK11*2)</f>
        <v/>
      </c>
      <c r="AM11" s="7"/>
      <c r="AN11" s="6" t="str">
        <f>IF(AM11="","",AM11*2)</f>
        <v/>
      </c>
      <c r="AO11" s="7"/>
      <c r="AP11" s="6" t="str">
        <f>IF(AO11="","",AO11*2)</f>
        <v/>
      </c>
      <c r="AQ11" s="10">
        <f>G11+I11+K11+M11+O11+Q11+S11+U11+W11+Y11+AA11+AC11+AE11+AG11+AI11+AK11+AM11+AO11</f>
        <v>1</v>
      </c>
    </row>
    <row r="12" spans="1:43" ht="33.75" customHeight="1">
      <c r="A12" s="18" t="s">
        <v>39</v>
      </c>
      <c r="B12" s="18" t="s">
        <v>52</v>
      </c>
      <c r="C12" s="20" t="s">
        <v>53</v>
      </c>
      <c r="D12" s="9" t="s">
        <v>34</v>
      </c>
      <c r="E12" s="9" t="s">
        <v>31</v>
      </c>
      <c r="F12" s="8" t="str">
        <f>IFERROR(IF(OR(D12="Adicionar",D12="Digite/Selecione o bairro"),"",VLOOKUP(D12,Gabarito!$A$1:$B$1006,2,0)),"Consulte a aba Gabarito")</f>
        <v>Leste</v>
      </c>
      <c r="G12" s="7"/>
      <c r="H12" s="6" t="str">
        <f>IF(G12="","",G12*2)</f>
        <v/>
      </c>
      <c r="I12" s="7"/>
      <c r="J12" s="6" t="str">
        <f>IF(I12="","",I12*2)</f>
        <v/>
      </c>
      <c r="K12" s="7"/>
      <c r="L12" s="6" t="str">
        <f>IF(K12="","",K12*2)</f>
        <v/>
      </c>
      <c r="M12" s="7"/>
      <c r="N12" s="6" t="str">
        <f>IF(M12="","",M12*2)</f>
        <v/>
      </c>
      <c r="O12" s="7"/>
      <c r="P12" s="6" t="str">
        <f>IF(O12="","",O12*2)</f>
        <v/>
      </c>
      <c r="Q12" s="7"/>
      <c r="R12" s="6" t="str">
        <f>IF(Q12="","",Q12*2)</f>
        <v/>
      </c>
      <c r="S12" s="7"/>
      <c r="T12" s="6" t="str">
        <f>IF(S12="","",S12*2)</f>
        <v/>
      </c>
      <c r="U12" s="7"/>
      <c r="V12" s="6" t="str">
        <f>IF(U12="","",U12*2)</f>
        <v/>
      </c>
      <c r="W12" s="7"/>
      <c r="X12" s="6" t="str">
        <f>IF(W12="","",W12*2)</f>
        <v/>
      </c>
      <c r="Y12" s="7"/>
      <c r="Z12" s="6" t="str">
        <f>IF(Y12="","",Y12*2)</f>
        <v/>
      </c>
      <c r="AA12" s="7">
        <v>1</v>
      </c>
      <c r="AB12" s="6">
        <f>IF(AA12="","",AA12*2)</f>
        <v>2</v>
      </c>
      <c r="AC12" s="7"/>
      <c r="AD12" s="6" t="str">
        <f>IF(AC12="","",AC12*2)</f>
        <v/>
      </c>
      <c r="AE12" s="7"/>
      <c r="AF12" s="6" t="str">
        <f>IF(AE12="","",AE12*2)</f>
        <v/>
      </c>
      <c r="AG12" s="7"/>
      <c r="AH12" s="6" t="str">
        <f>IF(AG12="","",AG12*2)</f>
        <v/>
      </c>
      <c r="AI12" s="7"/>
      <c r="AJ12" s="6" t="str">
        <f>IF(AI12="","",AI12*2)</f>
        <v/>
      </c>
      <c r="AK12" s="7"/>
      <c r="AL12" s="6" t="str">
        <f>IF(AK12="","",AK12*2)</f>
        <v/>
      </c>
      <c r="AM12" s="7"/>
      <c r="AN12" s="6" t="str">
        <f>IF(AM12="","",AM12*2)</f>
        <v/>
      </c>
      <c r="AO12" s="7"/>
      <c r="AP12" s="6" t="str">
        <f>IF(AO12="","",AO12*2)</f>
        <v/>
      </c>
      <c r="AQ12" s="10">
        <f>G12+I12+K12+M12+O12+Q12+S12+U12+W12+Y12+AA12+AC12+AE12+AG12+AI12+AK12+AM12+AO12</f>
        <v>1</v>
      </c>
    </row>
    <row r="13" spans="1:43" ht="33.75" customHeight="1">
      <c r="A13" s="18" t="s">
        <v>39</v>
      </c>
      <c r="B13" s="18" t="s">
        <v>54</v>
      </c>
      <c r="C13" s="20" t="s">
        <v>55</v>
      </c>
      <c r="D13" s="9" t="s">
        <v>42</v>
      </c>
      <c r="E13" s="9" t="s">
        <v>31</v>
      </c>
      <c r="F13" s="8" t="str">
        <f>IFERROR(IF(OR(D13="Adicionar",D13="Digite/Selecione o bairro"),"",VLOOKUP(D13,Gabarito!$A$1:$B$1006,2,0)),"Consulte a aba Gabarito")</f>
        <v>Leste</v>
      </c>
      <c r="G13" s="7"/>
      <c r="H13" s="6" t="str">
        <f>IF(G13="","",G13*2)</f>
        <v/>
      </c>
      <c r="I13" s="7"/>
      <c r="J13" s="6" t="str">
        <f>IF(I13="","",I13*2)</f>
        <v/>
      </c>
      <c r="K13" s="7"/>
      <c r="L13" s="6" t="str">
        <f>IF(K13="","",K13*2)</f>
        <v/>
      </c>
      <c r="M13" s="7"/>
      <c r="N13" s="6" t="str">
        <f>IF(M13="","",M13*2)</f>
        <v/>
      </c>
      <c r="O13" s="7"/>
      <c r="P13" s="6" t="str">
        <f>IF(O13="","",O13*2)</f>
        <v/>
      </c>
      <c r="Q13" s="7"/>
      <c r="R13" s="6" t="str">
        <f>IF(Q13="","",Q13*2)</f>
        <v/>
      </c>
      <c r="S13" s="7"/>
      <c r="T13" s="6" t="str">
        <f>IF(S13="","",S13*2)</f>
        <v/>
      </c>
      <c r="U13" s="7"/>
      <c r="V13" s="6" t="str">
        <f>IF(U13="","",U13*2)</f>
        <v/>
      </c>
      <c r="W13" s="7"/>
      <c r="X13" s="6" t="str">
        <f>IF(W13="","",W13*2)</f>
        <v/>
      </c>
      <c r="Y13" s="7">
        <v>1</v>
      </c>
      <c r="Z13" s="6">
        <f>IF(Y13="","",Y13*2)</f>
        <v>2</v>
      </c>
      <c r="AA13" s="7">
        <v>1</v>
      </c>
      <c r="AB13" s="6">
        <f>IF(AA13="","",AA13*2)</f>
        <v>2</v>
      </c>
      <c r="AC13" s="7"/>
      <c r="AD13" s="6" t="str">
        <f>IF(AC13="","",AC13*2)</f>
        <v/>
      </c>
      <c r="AE13" s="7"/>
      <c r="AF13" s="6" t="str">
        <f>IF(AE13="","",AE13*2)</f>
        <v/>
      </c>
      <c r="AG13" s="7"/>
      <c r="AH13" s="6" t="str">
        <f>IF(AG13="","",AG13*2)</f>
        <v/>
      </c>
      <c r="AI13" s="7"/>
      <c r="AJ13" s="6" t="str">
        <f>IF(AI13="","",AI13*2)</f>
        <v/>
      </c>
      <c r="AK13" s="7"/>
      <c r="AL13" s="6" t="str">
        <f>IF(AK13="","",AK13*2)</f>
        <v/>
      </c>
      <c r="AM13" s="7"/>
      <c r="AN13" s="6" t="str">
        <f>IF(AM13="","",AM13*2)</f>
        <v/>
      </c>
      <c r="AO13" s="7"/>
      <c r="AP13" s="6" t="str">
        <f>IF(AO13="","",AO13*2)</f>
        <v/>
      </c>
      <c r="AQ13" s="10">
        <f>G13+I13+K13+M13+O13+Q13+S13+U13+W13+Y13+AA13+AC13+AE13+AG13+AI13+AK13+AM13+AO13</f>
        <v>2</v>
      </c>
    </row>
    <row r="14" spans="1:43" ht="33.75" customHeight="1">
      <c r="A14" s="18" t="s">
        <v>39</v>
      </c>
      <c r="B14" s="19" t="s">
        <v>56</v>
      </c>
      <c r="C14" s="19" t="s">
        <v>57</v>
      </c>
      <c r="D14" s="9" t="s">
        <v>34</v>
      </c>
      <c r="E14" s="9" t="s">
        <v>31</v>
      </c>
      <c r="F14" s="8" t="str">
        <f>IFERROR(IF(OR(D14="Adicionar",D14="Digite/Selecione o bairro"),"",VLOOKUP(D14,Gabarito!$A$1:$B$1006,2,0)),"Consulte a aba Gabarito")</f>
        <v>Leste</v>
      </c>
      <c r="G14" s="7"/>
      <c r="H14" s="6" t="str">
        <f>IF(G14="","",G14*2)</f>
        <v/>
      </c>
      <c r="I14" s="7"/>
      <c r="J14" s="6" t="str">
        <f>IF(I14="","",I14*2)</f>
        <v/>
      </c>
      <c r="K14" s="7">
        <v>6</v>
      </c>
      <c r="L14" s="6">
        <f>IF(K14="","",K14*2)</f>
        <v>12</v>
      </c>
      <c r="M14" s="7"/>
      <c r="N14" s="6" t="str">
        <f>IF(M14="","",M14*2)</f>
        <v/>
      </c>
      <c r="O14" s="7"/>
      <c r="P14" s="6" t="str">
        <f>IF(O14="","",O14*2)</f>
        <v/>
      </c>
      <c r="Q14" s="7"/>
      <c r="R14" s="6" t="str">
        <f>IF(Q14="","",Q14*2)</f>
        <v/>
      </c>
      <c r="S14" s="7"/>
      <c r="T14" s="6" t="str">
        <f>IF(S14="","",S14*2)</f>
        <v/>
      </c>
      <c r="U14" s="7"/>
      <c r="V14" s="6" t="str">
        <f>IF(U14="","",U14*2)</f>
        <v/>
      </c>
      <c r="W14" s="7"/>
      <c r="X14" s="6" t="str">
        <f>IF(W14="","",W14*2)</f>
        <v/>
      </c>
      <c r="Y14" s="7">
        <v>1</v>
      </c>
      <c r="Z14" s="6">
        <f>IF(Y14="","",Y14*2)</f>
        <v>2</v>
      </c>
      <c r="AA14" s="7"/>
      <c r="AB14" s="6" t="str">
        <f>IF(AA14="","",AA14*2)</f>
        <v/>
      </c>
      <c r="AC14" s="7"/>
      <c r="AD14" s="6" t="str">
        <f>IF(AC14="","",AC14*2)</f>
        <v/>
      </c>
      <c r="AE14" s="7"/>
      <c r="AF14" s="6" t="str">
        <f>IF(AE14="","",AE14*2)</f>
        <v/>
      </c>
      <c r="AG14" s="7"/>
      <c r="AH14" s="6" t="str">
        <f>IF(AG14="","",AG14*2)</f>
        <v/>
      </c>
      <c r="AI14" s="7"/>
      <c r="AJ14" s="6" t="str">
        <f>IF(AI14="","",AI14*2)</f>
        <v/>
      </c>
      <c r="AK14" s="7"/>
      <c r="AL14" s="6" t="str">
        <f>IF(AK14="","",AK14*2)</f>
        <v/>
      </c>
      <c r="AM14" s="7"/>
      <c r="AN14" s="6" t="str">
        <f>IF(AM14="","",AM14*2)</f>
        <v/>
      </c>
      <c r="AO14" s="7"/>
      <c r="AP14" s="6" t="str">
        <f>IF(AO14="","",AO14*2)</f>
        <v/>
      </c>
      <c r="AQ14" s="10">
        <f>G14+I14+K14+M14+O14+Q14+S14+U14+W14+Y14+AA14+AC14+AE14+AG14+AI14+AK14+AM14+AO14</f>
        <v>7</v>
      </c>
    </row>
    <row r="15" spans="1:43" ht="33.75" customHeight="1">
      <c r="A15" s="18" t="s">
        <v>39</v>
      </c>
      <c r="B15" s="18" t="s">
        <v>58</v>
      </c>
      <c r="C15" s="20" t="s">
        <v>59</v>
      </c>
      <c r="D15" s="9" t="s">
        <v>34</v>
      </c>
      <c r="E15" s="9" t="s">
        <v>31</v>
      </c>
      <c r="F15" s="8" t="str">
        <f>IFERROR(IF(OR(D15="Adicionar",D15="Digite/Selecione o bairro"),"",VLOOKUP(D15,Gabarito!$A$1:$B$1006,2,0)),"Consulte a aba Gabarito")</f>
        <v>Leste</v>
      </c>
      <c r="G15" s="7"/>
      <c r="H15" s="6" t="str">
        <f>IF(G15="","",G15*2)</f>
        <v/>
      </c>
      <c r="I15" s="7"/>
      <c r="J15" s="6" t="str">
        <f>IF(I15="","",I15*2)</f>
        <v/>
      </c>
      <c r="K15" s="7"/>
      <c r="L15" s="6" t="str">
        <f>IF(K15="","",K15*2)</f>
        <v/>
      </c>
      <c r="M15" s="7"/>
      <c r="N15" s="6" t="str">
        <f>IF(M15="","",M15*2)</f>
        <v/>
      </c>
      <c r="O15" s="7"/>
      <c r="P15" s="6" t="str">
        <f>IF(O15="","",O15*2)</f>
        <v/>
      </c>
      <c r="Q15" s="7"/>
      <c r="R15" s="6" t="str">
        <f>IF(Q15="","",Q15*2)</f>
        <v/>
      </c>
      <c r="S15" s="7"/>
      <c r="T15" s="6" t="str">
        <f>IF(S15="","",S15*2)</f>
        <v/>
      </c>
      <c r="U15" s="7"/>
      <c r="V15" s="6" t="str">
        <f>IF(U15="","",U15*2)</f>
        <v/>
      </c>
      <c r="W15" s="7"/>
      <c r="X15" s="6" t="str">
        <f>IF(W15="","",W15*2)</f>
        <v/>
      </c>
      <c r="Y15" s="7"/>
      <c r="Z15" s="6" t="str">
        <f>IF(Y15="","",Y15*2)</f>
        <v/>
      </c>
      <c r="AA15" s="7">
        <v>1</v>
      </c>
      <c r="AB15" s="6">
        <f>IF(AA15="","",AA15*2)</f>
        <v>2</v>
      </c>
      <c r="AC15" s="7"/>
      <c r="AD15" s="6" t="str">
        <f>IF(AC15="","",AC15*2)</f>
        <v/>
      </c>
      <c r="AE15" s="7"/>
      <c r="AF15" s="6" t="str">
        <f>IF(AE15="","",AE15*2)</f>
        <v/>
      </c>
      <c r="AG15" s="7"/>
      <c r="AH15" s="6" t="str">
        <f>IF(AG15="","",AG15*2)</f>
        <v/>
      </c>
      <c r="AI15" s="7"/>
      <c r="AJ15" s="6" t="str">
        <f>IF(AI15="","",AI15*2)</f>
        <v/>
      </c>
      <c r="AK15" s="7"/>
      <c r="AL15" s="6" t="str">
        <f>IF(AK15="","",AK15*2)</f>
        <v/>
      </c>
      <c r="AM15" s="7"/>
      <c r="AN15" s="6" t="str">
        <f>IF(AM15="","",AM15*2)</f>
        <v/>
      </c>
      <c r="AO15" s="7"/>
      <c r="AP15" s="6" t="str">
        <f>IF(AO15="","",AO15*2)</f>
        <v/>
      </c>
      <c r="AQ15" s="10">
        <f>G15+I15+K15+M15+O15+Q15+S15+U15+W15+Y15+AA15+AC15+AE15+AG15+AI15+AK15+AM15+AO15</f>
        <v>1</v>
      </c>
    </row>
    <row r="16" spans="1:43" ht="33.75" customHeight="1">
      <c r="A16" s="18" t="s">
        <v>39</v>
      </c>
      <c r="B16" s="18" t="s">
        <v>60</v>
      </c>
      <c r="C16" s="20" t="s">
        <v>61</v>
      </c>
      <c r="D16" s="9" t="s">
        <v>42</v>
      </c>
      <c r="E16" s="9" t="s">
        <v>31</v>
      </c>
      <c r="F16" s="8" t="str">
        <f>IFERROR(IF(OR(D16="Adicionar",D16="Digite/Selecione o bairro"),"",VLOOKUP(D16,Gabarito!$A$1:$B$1006,2,0)),"Consulte a aba Gabarito")</f>
        <v>Leste</v>
      </c>
      <c r="G16" s="7"/>
      <c r="H16" s="6" t="str">
        <f>IF(G16="","",G16*2)</f>
        <v/>
      </c>
      <c r="I16" s="7"/>
      <c r="J16" s="6" t="str">
        <f>IF(I16="","",I16*2)</f>
        <v/>
      </c>
      <c r="K16" s="7">
        <v>1</v>
      </c>
      <c r="L16" s="6">
        <f>IF(K16="","",K16*2)</f>
        <v>2</v>
      </c>
      <c r="M16" s="7"/>
      <c r="N16" s="6" t="str">
        <f>IF(M16="","",M16*2)</f>
        <v/>
      </c>
      <c r="O16" s="7"/>
      <c r="P16" s="6" t="str">
        <f>IF(O16="","",O16*2)</f>
        <v/>
      </c>
      <c r="Q16" s="7"/>
      <c r="R16" s="6" t="str">
        <f>IF(Q16="","",Q16*2)</f>
        <v/>
      </c>
      <c r="S16" s="7"/>
      <c r="T16" s="6" t="str">
        <f>IF(S16="","",S16*2)</f>
        <v/>
      </c>
      <c r="U16" s="7"/>
      <c r="V16" s="6" t="str">
        <f>IF(U16="","",U16*2)</f>
        <v/>
      </c>
      <c r="W16" s="7"/>
      <c r="X16" s="6" t="str">
        <f>IF(W16="","",W16*2)</f>
        <v/>
      </c>
      <c r="Y16" s="7"/>
      <c r="Z16" s="6" t="str">
        <f>IF(Y16="","",Y16*2)</f>
        <v/>
      </c>
      <c r="AA16" s="7">
        <v>1</v>
      </c>
      <c r="AB16" s="6">
        <f>IF(AA16="","",AA16*2)</f>
        <v>2</v>
      </c>
      <c r="AC16" s="7"/>
      <c r="AD16" s="6" t="str">
        <f>IF(AC16="","",AC16*2)</f>
        <v/>
      </c>
      <c r="AE16" s="7"/>
      <c r="AF16" s="6" t="str">
        <f>IF(AE16="","",AE16*2)</f>
        <v/>
      </c>
      <c r="AG16" s="7"/>
      <c r="AH16" s="6" t="str">
        <f>IF(AG16="","",AG16*2)</f>
        <v/>
      </c>
      <c r="AI16" s="7"/>
      <c r="AJ16" s="6" t="str">
        <f>IF(AI16="","",AI16*2)</f>
        <v/>
      </c>
      <c r="AK16" s="7"/>
      <c r="AL16" s="6" t="str">
        <f>IF(AK16="","",AK16*2)</f>
        <v/>
      </c>
      <c r="AM16" s="7"/>
      <c r="AN16" s="6" t="str">
        <f>IF(AM16="","",AM16*2)</f>
        <v/>
      </c>
      <c r="AO16" s="7"/>
      <c r="AP16" s="6" t="str">
        <f>IF(AO16="","",AO16*2)</f>
        <v/>
      </c>
      <c r="AQ16" s="10">
        <f>G16+I16+K16+M16+O16+Q16+S16+U16+W16+Y16+AA16+AC16+AE16+AG16+AI16+AK16+AM16+AO16</f>
        <v>2</v>
      </c>
    </row>
    <row r="17" spans="1:43" ht="33.75" customHeight="1">
      <c r="A17" s="18" t="s">
        <v>39</v>
      </c>
      <c r="B17" s="18" t="s">
        <v>62</v>
      </c>
      <c r="C17" s="20" t="s">
        <v>63</v>
      </c>
      <c r="D17" s="9" t="s">
        <v>64</v>
      </c>
      <c r="E17" s="9" t="s">
        <v>31</v>
      </c>
      <c r="F17" s="8" t="str">
        <f>IFERROR(IF(OR(D17="Adicionar",D17="Digite/Selecione o bairro"),"",VLOOKUP(D17,Gabarito!$A$1:$B$1006,2,0)),"Consulte a aba Gabarito")</f>
        <v>Leste</v>
      </c>
      <c r="G17" s="7"/>
      <c r="H17" s="6" t="str">
        <f>IF(G17="","",G17*2)</f>
        <v/>
      </c>
      <c r="I17" s="7"/>
      <c r="J17" s="6" t="str">
        <f>IF(I17="","",I17*2)</f>
        <v/>
      </c>
      <c r="K17" s="7"/>
      <c r="L17" s="6" t="str">
        <f>IF(K17="","",K17*2)</f>
        <v/>
      </c>
      <c r="M17" s="7"/>
      <c r="N17" s="6" t="str">
        <f>IF(M17="","",M17*2)</f>
        <v/>
      </c>
      <c r="O17" s="7"/>
      <c r="P17" s="6" t="str">
        <f>IF(O17="","",O17*2)</f>
        <v/>
      </c>
      <c r="Q17" s="7"/>
      <c r="R17" s="6" t="str">
        <f>IF(Q17="","",Q17*2)</f>
        <v/>
      </c>
      <c r="S17" s="7"/>
      <c r="T17" s="6" t="str">
        <f>IF(S17="","",S17*2)</f>
        <v/>
      </c>
      <c r="U17" s="7"/>
      <c r="V17" s="6" t="str">
        <f>IF(U17="","",U17*2)</f>
        <v/>
      </c>
      <c r="W17" s="7"/>
      <c r="X17" s="6" t="str">
        <f>IF(W17="","",W17*2)</f>
        <v/>
      </c>
      <c r="Y17" s="7"/>
      <c r="Z17" s="6" t="str">
        <f>IF(Y17="","",Y17*2)</f>
        <v/>
      </c>
      <c r="AA17" s="7">
        <v>1</v>
      </c>
      <c r="AB17" s="6">
        <f>IF(AA17="","",AA17*2)</f>
        <v>2</v>
      </c>
      <c r="AC17" s="7"/>
      <c r="AD17" s="6" t="str">
        <f>IF(AC17="","",AC17*2)</f>
        <v/>
      </c>
      <c r="AE17" s="7"/>
      <c r="AF17" s="6" t="str">
        <f>IF(AE17="","",AE17*2)</f>
        <v/>
      </c>
      <c r="AG17" s="7"/>
      <c r="AH17" s="6" t="str">
        <f>IF(AG17="","",AG17*2)</f>
        <v/>
      </c>
      <c r="AI17" s="7"/>
      <c r="AJ17" s="6" t="str">
        <f>IF(AI17="","",AI17*2)</f>
        <v/>
      </c>
      <c r="AK17" s="7"/>
      <c r="AL17" s="6" t="str">
        <f>IF(AK17="","",AK17*2)</f>
        <v/>
      </c>
      <c r="AM17" s="7"/>
      <c r="AN17" s="6" t="str">
        <f>IF(AM17="","",AM17*2)</f>
        <v/>
      </c>
      <c r="AO17" s="7"/>
      <c r="AP17" s="6" t="str">
        <f>IF(AO17="","",AO17*2)</f>
        <v/>
      </c>
      <c r="AQ17" s="10">
        <f>G17+I17+K17+M17+O17+Q17+S17+U17+W17+Y17+AA17+AC17+AE17+AG17+AI17+AK17+AM17+AO17</f>
        <v>1</v>
      </c>
    </row>
    <row r="18" spans="1:43" ht="33.75" customHeight="1">
      <c r="A18" s="18" t="s">
        <v>39</v>
      </c>
      <c r="B18" s="18" t="s">
        <v>65</v>
      </c>
      <c r="C18" s="20" t="s">
        <v>66</v>
      </c>
      <c r="D18" s="9" t="s">
        <v>42</v>
      </c>
      <c r="E18" s="9" t="s">
        <v>31</v>
      </c>
      <c r="F18" s="8" t="str">
        <f>IFERROR(IF(OR(D18="Adicionar",D18="Digite/Selecione o bairro"),"",VLOOKUP(D18,Gabarito!$A$1:$B$1006,2,0)),"Consulte a aba Gabarito")</f>
        <v>Leste</v>
      </c>
      <c r="G18" s="7"/>
      <c r="H18" s="6" t="str">
        <f>IF(G18="","",G18*2)</f>
        <v/>
      </c>
      <c r="I18" s="7"/>
      <c r="J18" s="6" t="str">
        <f>IF(I18="","",I18*2)</f>
        <v/>
      </c>
      <c r="K18" s="7"/>
      <c r="L18" s="6" t="str">
        <f>IF(K18="","",K18*2)</f>
        <v/>
      </c>
      <c r="M18" s="7"/>
      <c r="N18" s="6" t="str">
        <f>IF(M18="","",M18*2)</f>
        <v/>
      </c>
      <c r="O18" s="7"/>
      <c r="P18" s="6" t="str">
        <f>IF(O18="","",O18*2)</f>
        <v/>
      </c>
      <c r="Q18" s="7"/>
      <c r="R18" s="6" t="str">
        <f>IF(Q18="","",Q18*2)</f>
        <v/>
      </c>
      <c r="S18" s="7">
        <v>1</v>
      </c>
      <c r="T18" s="6">
        <f>IF(S18="","",S18*2)</f>
        <v>2</v>
      </c>
      <c r="U18" s="7"/>
      <c r="V18" s="6" t="str">
        <f>IF(U18="","",U18*2)</f>
        <v/>
      </c>
      <c r="W18" s="7"/>
      <c r="X18" s="6" t="str">
        <f>IF(W18="","",W18*2)</f>
        <v/>
      </c>
      <c r="Y18" s="7"/>
      <c r="Z18" s="6" t="str">
        <f>IF(Y18="","",Y18*2)</f>
        <v/>
      </c>
      <c r="AA18" s="7">
        <v>1</v>
      </c>
      <c r="AB18" s="6">
        <f>IF(AA18="","",AA18*2)</f>
        <v>2</v>
      </c>
      <c r="AC18" s="7"/>
      <c r="AD18" s="6" t="str">
        <f>IF(AC18="","",AC18*2)</f>
        <v/>
      </c>
      <c r="AE18" s="7"/>
      <c r="AF18" s="6" t="str">
        <f>IF(AE18="","",AE18*2)</f>
        <v/>
      </c>
      <c r="AG18" s="7"/>
      <c r="AH18" s="6" t="str">
        <f>IF(AG18="","",AG18*2)</f>
        <v/>
      </c>
      <c r="AI18" s="7"/>
      <c r="AJ18" s="6" t="str">
        <f>IF(AI18="","",AI18*2)</f>
        <v/>
      </c>
      <c r="AK18" s="7"/>
      <c r="AL18" s="6" t="str">
        <f>IF(AK18="","",AK18*2)</f>
        <v/>
      </c>
      <c r="AM18" s="7"/>
      <c r="AN18" s="6" t="str">
        <f>IF(AM18="","",AM18*2)</f>
        <v/>
      </c>
      <c r="AO18" s="7"/>
      <c r="AP18" s="6" t="str">
        <f>IF(AO18="","",AO18*2)</f>
        <v/>
      </c>
      <c r="AQ18" s="10">
        <f>G18+I18+K18+M18+O18+Q18+S18+U18+W18+Y18+AA18+AC18+AE18+AG18+AI18+AK18+AM18+AO18</f>
        <v>2</v>
      </c>
    </row>
    <row r="19" spans="1:43" ht="33.75" customHeight="1">
      <c r="A19" s="18" t="s">
        <v>39</v>
      </c>
      <c r="B19" s="18" t="s">
        <v>67</v>
      </c>
      <c r="C19" s="20" t="s">
        <v>68</v>
      </c>
      <c r="D19" s="9" t="s">
        <v>42</v>
      </c>
      <c r="E19" s="9" t="s">
        <v>31</v>
      </c>
      <c r="F19" s="8" t="str">
        <f>IFERROR(IF(OR(D19="Adicionar",D19="Digite/Selecione o bairro"),"",VLOOKUP(D19,Gabarito!$A$1:$B$1006,2,0)),"Consulte a aba Gabarito")</f>
        <v>Leste</v>
      </c>
      <c r="G19" s="7"/>
      <c r="H19" s="6" t="str">
        <f>IF(G19="","",G19*2)</f>
        <v/>
      </c>
      <c r="I19" s="7"/>
      <c r="J19" s="6" t="str">
        <f>IF(I19="","",I19*2)</f>
        <v/>
      </c>
      <c r="K19" s="7"/>
      <c r="L19" s="6" t="str">
        <f>IF(K19="","",K19*2)</f>
        <v/>
      </c>
      <c r="M19" s="7"/>
      <c r="N19" s="6" t="str">
        <f>IF(M19="","",M19*2)</f>
        <v/>
      </c>
      <c r="O19" s="7"/>
      <c r="P19" s="6" t="str">
        <f>IF(O19="","",O19*2)</f>
        <v/>
      </c>
      <c r="Q19" s="7"/>
      <c r="R19" s="6" t="str">
        <f>IF(Q19="","",Q19*2)</f>
        <v/>
      </c>
      <c r="S19" s="7"/>
      <c r="T19" s="6" t="str">
        <f>IF(S19="","",S19*2)</f>
        <v/>
      </c>
      <c r="U19" s="7"/>
      <c r="V19" s="6" t="str">
        <f>IF(U19="","",U19*2)</f>
        <v/>
      </c>
      <c r="W19" s="7"/>
      <c r="X19" s="6" t="str">
        <f>IF(W19="","",W19*2)</f>
        <v/>
      </c>
      <c r="Y19" s="7"/>
      <c r="Z19" s="6" t="str">
        <f>IF(Y19="","",Y19*2)</f>
        <v/>
      </c>
      <c r="AA19" s="7">
        <v>2</v>
      </c>
      <c r="AB19" s="6">
        <f>IF(AA19="","",AA19*2)</f>
        <v>4</v>
      </c>
      <c r="AC19" s="7"/>
      <c r="AD19" s="6" t="str">
        <f>IF(AC19="","",AC19*2)</f>
        <v/>
      </c>
      <c r="AE19" s="7"/>
      <c r="AF19" s="6" t="str">
        <f>IF(AE19="","",AE19*2)</f>
        <v/>
      </c>
      <c r="AG19" s="7"/>
      <c r="AH19" s="6" t="str">
        <f>IF(AG19="","",AG19*2)</f>
        <v/>
      </c>
      <c r="AI19" s="7"/>
      <c r="AJ19" s="6" t="str">
        <f>IF(AI19="","",AI19*2)</f>
        <v/>
      </c>
      <c r="AK19" s="7"/>
      <c r="AL19" s="6" t="str">
        <f>IF(AK19="","",AK19*2)</f>
        <v/>
      </c>
      <c r="AM19" s="7"/>
      <c r="AN19" s="6" t="str">
        <f>IF(AM19="","",AM19*2)</f>
        <v/>
      </c>
      <c r="AO19" s="7"/>
      <c r="AP19" s="6" t="str">
        <f>IF(AO19="","",AO19*2)</f>
        <v/>
      </c>
      <c r="AQ19" s="10">
        <f>G19+I19+K19+M19+O19+Q19+S19+U19+W19+Y19+AA19+AC19+AE19+AG19+AI19+AK19+AM19+AO19</f>
        <v>2</v>
      </c>
    </row>
    <row r="20" spans="1:43" ht="33.75" customHeight="1">
      <c r="A20" s="18" t="s">
        <v>39</v>
      </c>
      <c r="B20" s="18" t="s">
        <v>69</v>
      </c>
      <c r="C20" s="20" t="s">
        <v>70</v>
      </c>
      <c r="D20" s="9" t="s">
        <v>64</v>
      </c>
      <c r="E20" s="9" t="s">
        <v>31</v>
      </c>
      <c r="F20" s="8" t="str">
        <f>IFERROR(IF(OR(D20="Adicionar",D20="Digite/Selecione o bairro"),"",VLOOKUP(D20,Gabarito!$A$1:$B$1006,2,0)),"Consulte a aba Gabarito")</f>
        <v>Leste</v>
      </c>
      <c r="G20" s="7"/>
      <c r="H20" s="6" t="str">
        <f>IF(G20="","",G20*2)</f>
        <v/>
      </c>
      <c r="I20" s="7"/>
      <c r="J20" s="6" t="str">
        <f>IF(I20="","",I20*2)</f>
        <v/>
      </c>
      <c r="K20" s="7"/>
      <c r="L20" s="6" t="str">
        <f>IF(K20="","",K20*2)</f>
        <v/>
      </c>
      <c r="M20" s="7"/>
      <c r="N20" s="6" t="str">
        <f>IF(M20="","",M20*2)</f>
        <v/>
      </c>
      <c r="O20" s="7"/>
      <c r="P20" s="6" t="str">
        <f>IF(O20="","",O20*2)</f>
        <v/>
      </c>
      <c r="Q20" s="7"/>
      <c r="R20" s="6" t="str">
        <f>IF(Q20="","",Q20*2)</f>
        <v/>
      </c>
      <c r="S20" s="7"/>
      <c r="T20" s="6" t="str">
        <f>IF(S20="","",S20*2)</f>
        <v/>
      </c>
      <c r="U20" s="7"/>
      <c r="V20" s="6" t="str">
        <f>IF(U20="","",U20*2)</f>
        <v/>
      </c>
      <c r="W20" s="7">
        <v>1</v>
      </c>
      <c r="X20" s="6">
        <f>IF(W20="","",W20*2)</f>
        <v>2</v>
      </c>
      <c r="Y20" s="7">
        <v>1</v>
      </c>
      <c r="Z20" s="6">
        <f>IF(Y20="","",Y20*2)</f>
        <v>2</v>
      </c>
      <c r="AA20" s="7"/>
      <c r="AB20" s="6" t="str">
        <f>IF(AA20="","",AA20*2)</f>
        <v/>
      </c>
      <c r="AC20" s="7"/>
      <c r="AD20" s="6" t="str">
        <f>IF(AC20="","",AC20*2)</f>
        <v/>
      </c>
      <c r="AE20" s="7"/>
      <c r="AF20" s="6" t="str">
        <f>IF(AE20="","",AE20*2)</f>
        <v/>
      </c>
      <c r="AG20" s="7"/>
      <c r="AH20" s="6" t="str">
        <f>IF(AG20="","",AG20*2)</f>
        <v/>
      </c>
      <c r="AI20" s="7"/>
      <c r="AJ20" s="6" t="str">
        <f>IF(AI20="","",AI20*2)</f>
        <v/>
      </c>
      <c r="AK20" s="7"/>
      <c r="AL20" s="6" t="str">
        <f>IF(AK20="","",AK20*2)</f>
        <v/>
      </c>
      <c r="AM20" s="7"/>
      <c r="AN20" s="6" t="str">
        <f>IF(AM20="","",AM20*2)</f>
        <v/>
      </c>
      <c r="AO20" s="7"/>
      <c r="AP20" s="6" t="str">
        <f>IF(AO20="","",AO20*2)</f>
        <v/>
      </c>
      <c r="AQ20" s="10">
        <f>G20+I20+K20+M20+O20+Q20+S20+U20+W20+Y20+AA20+AC20+AE20+AG20+AI20+AK20+AM20+AO20</f>
        <v>2</v>
      </c>
    </row>
    <row r="21" spans="1:43" ht="33.75" customHeight="1">
      <c r="A21" s="18" t="s">
        <v>39</v>
      </c>
      <c r="B21" s="19" t="s">
        <v>71</v>
      </c>
      <c r="C21" s="19" t="s">
        <v>72</v>
      </c>
      <c r="D21" s="9" t="s">
        <v>34</v>
      </c>
      <c r="E21" s="9" t="s">
        <v>31</v>
      </c>
      <c r="F21" s="8" t="str">
        <f>IFERROR(IF(OR(D21="Adicionar",D21="Digite/Selecione o bairro"),"",VLOOKUP(D21,Gabarito!$A$1:$B$1006,2,0)),"Consulte a aba Gabarito")</f>
        <v>Leste</v>
      </c>
      <c r="G21" s="7"/>
      <c r="H21" s="6" t="str">
        <f>IF(G21="","",G21*2)</f>
        <v/>
      </c>
      <c r="I21" s="7"/>
      <c r="J21" s="6" t="str">
        <f>IF(I21="","",I21*2)</f>
        <v/>
      </c>
      <c r="K21" s="7"/>
      <c r="L21" s="6" t="str">
        <f>IF(K21="","",K21*2)</f>
        <v/>
      </c>
      <c r="M21" s="7"/>
      <c r="N21" s="6" t="str">
        <f>IF(M21="","",M21*2)</f>
        <v/>
      </c>
      <c r="O21" s="7"/>
      <c r="P21" s="6" t="str">
        <f>IF(O21="","",O21*2)</f>
        <v/>
      </c>
      <c r="Q21" s="7"/>
      <c r="R21" s="6" t="str">
        <f>IF(Q21="","",Q21*2)</f>
        <v/>
      </c>
      <c r="S21" s="7">
        <v>1</v>
      </c>
      <c r="T21" s="6">
        <f>IF(S21="","",S21*2)</f>
        <v>2</v>
      </c>
      <c r="U21" s="7"/>
      <c r="V21" s="6" t="str">
        <f>IF(U21="","",U21*2)</f>
        <v/>
      </c>
      <c r="W21" s="7"/>
      <c r="X21" s="6" t="str">
        <f>IF(W21="","",W21*2)</f>
        <v/>
      </c>
      <c r="Y21" s="7"/>
      <c r="Z21" s="6" t="str">
        <f>IF(Y21="","",Y21*2)</f>
        <v/>
      </c>
      <c r="AA21" s="7">
        <v>2</v>
      </c>
      <c r="AB21" s="6">
        <f>IF(AA21="","",AA21*2)</f>
        <v>4</v>
      </c>
      <c r="AC21" s="7"/>
      <c r="AD21" s="6" t="str">
        <f>IF(AC21="","",AC21*2)</f>
        <v/>
      </c>
      <c r="AE21" s="7"/>
      <c r="AF21" s="6" t="str">
        <f>IF(AE21="","",AE21*2)</f>
        <v/>
      </c>
      <c r="AG21" s="7"/>
      <c r="AH21" s="6" t="str">
        <f>IF(AG21="","",AG21*2)</f>
        <v/>
      </c>
      <c r="AI21" s="7"/>
      <c r="AJ21" s="6" t="str">
        <f>IF(AI21="","",AI21*2)</f>
        <v/>
      </c>
      <c r="AK21" s="7"/>
      <c r="AL21" s="6" t="str">
        <f>IF(AK21="","",AK21*2)</f>
        <v/>
      </c>
      <c r="AM21" s="7"/>
      <c r="AN21" s="6" t="str">
        <f>IF(AM21="","",AM21*2)</f>
        <v/>
      </c>
      <c r="AO21" s="7"/>
      <c r="AP21" s="6" t="str">
        <f>IF(AO21="","",AO21*2)</f>
        <v/>
      </c>
      <c r="AQ21" s="10">
        <f>G21+I21+K21+M21+O21+Q21+S21+U21+W21+Y21+AA21+AC21+AE21+AG21+AI21+AK21+AM21+AO21</f>
        <v>3</v>
      </c>
    </row>
    <row r="22" spans="1:43" ht="33.75" customHeight="1">
      <c r="A22" s="18" t="s">
        <v>39</v>
      </c>
      <c r="B22" s="19" t="s">
        <v>73</v>
      </c>
      <c r="C22" s="19" t="s">
        <v>74</v>
      </c>
      <c r="D22" s="9" t="s">
        <v>34</v>
      </c>
      <c r="E22" s="9" t="s">
        <v>31</v>
      </c>
      <c r="F22" s="8" t="str">
        <f>IFERROR(IF(OR(D22="Adicionar",D22="Digite/Selecione o bairro"),"",VLOOKUP(D22,Gabarito!$A$1:$B$1006,2,0)),"Consulte a aba Gabarito")</f>
        <v>Leste</v>
      </c>
      <c r="G22" s="7"/>
      <c r="H22" s="6" t="str">
        <f>IF(G22="","",G22*2)</f>
        <v/>
      </c>
      <c r="I22" s="7"/>
      <c r="J22" s="6" t="str">
        <f>IF(I22="","",I22*2)</f>
        <v/>
      </c>
      <c r="K22" s="7"/>
      <c r="L22" s="6" t="str">
        <f>IF(K22="","",K22*2)</f>
        <v/>
      </c>
      <c r="M22" s="7"/>
      <c r="N22" s="6" t="str">
        <f>IF(M22="","",M22*2)</f>
        <v/>
      </c>
      <c r="O22" s="7"/>
      <c r="P22" s="6" t="str">
        <f>IF(O22="","",O22*2)</f>
        <v/>
      </c>
      <c r="Q22" s="7"/>
      <c r="R22" s="6" t="str">
        <f>IF(Q22="","",Q22*2)</f>
        <v/>
      </c>
      <c r="S22" s="7"/>
      <c r="T22" s="6" t="str">
        <f>IF(S22="","",S22*2)</f>
        <v/>
      </c>
      <c r="U22" s="7"/>
      <c r="V22" s="6" t="str">
        <f>IF(U22="","",U22*2)</f>
        <v/>
      </c>
      <c r="W22" s="7"/>
      <c r="X22" s="6" t="str">
        <f>IF(W22="","",W22*2)</f>
        <v/>
      </c>
      <c r="Y22" s="7"/>
      <c r="Z22" s="6" t="str">
        <f>IF(Y22="","",Y22*2)</f>
        <v/>
      </c>
      <c r="AA22" s="7">
        <v>2</v>
      </c>
      <c r="AB22" s="6">
        <f>IF(AA22="","",AA22*2)</f>
        <v>4</v>
      </c>
      <c r="AC22" s="7"/>
      <c r="AD22" s="6" t="str">
        <f>IF(AC22="","",AC22*2)</f>
        <v/>
      </c>
      <c r="AE22" s="7"/>
      <c r="AF22" s="6" t="str">
        <f>IF(AE22="","",AE22*2)</f>
        <v/>
      </c>
      <c r="AG22" s="7"/>
      <c r="AH22" s="6" t="str">
        <f>IF(AG22="","",AG22*2)</f>
        <v/>
      </c>
      <c r="AI22" s="7"/>
      <c r="AJ22" s="6" t="str">
        <f>IF(AI22="","",AI22*2)</f>
        <v/>
      </c>
      <c r="AK22" s="7"/>
      <c r="AL22" s="6" t="str">
        <f>IF(AK22="","",AK22*2)</f>
        <v/>
      </c>
      <c r="AM22" s="7"/>
      <c r="AN22" s="6" t="str">
        <f>IF(AM22="","",AM22*2)</f>
        <v/>
      </c>
      <c r="AO22" s="7"/>
      <c r="AP22" s="6" t="str">
        <f>IF(AO22="","",AO22*2)</f>
        <v/>
      </c>
      <c r="AQ22" s="10">
        <f>G22+I22+K22+M22+O22+Q22+S22+U22+W22+Y22+AA22+AC22+AE22+AG22+AI22+AK22+AM22+AO22</f>
        <v>2</v>
      </c>
    </row>
    <row r="23" spans="1:43" ht="33.75" customHeight="1">
      <c r="A23" s="18" t="s">
        <v>39</v>
      </c>
      <c r="B23" s="18" t="s">
        <v>75</v>
      </c>
      <c r="C23" s="20" t="s">
        <v>76</v>
      </c>
      <c r="D23" s="9" t="s">
        <v>34</v>
      </c>
      <c r="E23" s="9" t="s">
        <v>31</v>
      </c>
      <c r="F23" s="8" t="str">
        <f>IFERROR(IF(OR(D23="Adicionar",D23="Digite/Selecione o bairro"),"",VLOOKUP(D23,Gabarito!$A$1:$B$1006,2,0)),"Consulte a aba Gabarito")</f>
        <v>Leste</v>
      </c>
      <c r="G23" s="7"/>
      <c r="H23" s="6" t="str">
        <f>IF(G23="","",G23*2)</f>
        <v/>
      </c>
      <c r="I23" s="7"/>
      <c r="J23" s="6" t="str">
        <f>IF(I23="","",I23*2)</f>
        <v/>
      </c>
      <c r="K23" s="7"/>
      <c r="L23" s="6" t="str">
        <f>IF(K23="","",K23*2)</f>
        <v/>
      </c>
      <c r="M23" s="7"/>
      <c r="N23" s="6" t="str">
        <f>IF(M23="","",M23*2)</f>
        <v/>
      </c>
      <c r="O23" s="7"/>
      <c r="P23" s="6" t="str">
        <f>IF(O23="","",O23*2)</f>
        <v/>
      </c>
      <c r="Q23" s="7"/>
      <c r="R23" s="6" t="str">
        <f>IF(Q23="","",Q23*2)</f>
        <v/>
      </c>
      <c r="S23" s="7"/>
      <c r="T23" s="6" t="str">
        <f>IF(S23="","",S23*2)</f>
        <v/>
      </c>
      <c r="U23" s="7"/>
      <c r="V23" s="6" t="str">
        <f>IF(U23="","",U23*2)</f>
        <v/>
      </c>
      <c r="W23" s="7"/>
      <c r="X23" s="6" t="str">
        <f>IF(W23="","",W23*2)</f>
        <v/>
      </c>
      <c r="Y23" s="7"/>
      <c r="Z23" s="6" t="str">
        <f>IF(Y23="","",Y23*2)</f>
        <v/>
      </c>
      <c r="AA23" s="7">
        <v>2</v>
      </c>
      <c r="AB23" s="6">
        <f>IF(AA23="","",AA23*2)</f>
        <v>4</v>
      </c>
      <c r="AC23" s="7"/>
      <c r="AD23" s="6" t="str">
        <f>IF(AC23="","",AC23*2)</f>
        <v/>
      </c>
      <c r="AE23" s="7"/>
      <c r="AF23" s="6" t="str">
        <f>IF(AE23="","",AE23*2)</f>
        <v/>
      </c>
      <c r="AG23" s="7"/>
      <c r="AH23" s="6" t="str">
        <f>IF(AG23="","",AG23*2)</f>
        <v/>
      </c>
      <c r="AI23" s="7"/>
      <c r="AJ23" s="6" t="str">
        <f>IF(AI23="","",AI23*2)</f>
        <v/>
      </c>
      <c r="AK23" s="7"/>
      <c r="AL23" s="6" t="str">
        <f>IF(AK23="","",AK23*2)</f>
        <v/>
      </c>
      <c r="AM23" s="7"/>
      <c r="AN23" s="6" t="str">
        <f>IF(AM23="","",AM23*2)</f>
        <v/>
      </c>
      <c r="AO23" s="7"/>
      <c r="AP23" s="6" t="str">
        <f>IF(AO23="","",AO23*2)</f>
        <v/>
      </c>
      <c r="AQ23" s="10">
        <f>G23+I23+K23+M23+O23+Q23+S23+U23+W23+Y23+AA23+AC23+AE23+AG23+AI23+AK23+AM23+AO23</f>
        <v>2</v>
      </c>
    </row>
    <row r="24" spans="1:43" ht="33.75" customHeight="1">
      <c r="A24" s="18" t="s">
        <v>39</v>
      </c>
      <c r="B24" s="18" t="s">
        <v>77</v>
      </c>
      <c r="C24" s="20" t="s">
        <v>78</v>
      </c>
      <c r="D24" s="9" t="s">
        <v>34</v>
      </c>
      <c r="E24" s="9" t="s">
        <v>31</v>
      </c>
      <c r="F24" s="8" t="str">
        <f>IFERROR(IF(OR(D24="Adicionar",D24="Digite/Selecione o bairro"),"",VLOOKUP(D24,Gabarito!$A$1:$B$1006,2,0)),"Consulte a aba Gabarito")</f>
        <v>Leste</v>
      </c>
      <c r="G24" s="7"/>
      <c r="H24" s="6" t="str">
        <f>IF(G24="","",G24*2)</f>
        <v/>
      </c>
      <c r="I24" s="7"/>
      <c r="J24" s="6" t="str">
        <f>IF(I24="","",I24*2)</f>
        <v/>
      </c>
      <c r="K24" s="7"/>
      <c r="L24" s="6" t="str">
        <f>IF(K24="","",K24*2)</f>
        <v/>
      </c>
      <c r="M24" s="7"/>
      <c r="N24" s="6" t="str">
        <f>IF(M24="","",M24*2)</f>
        <v/>
      </c>
      <c r="O24" s="7"/>
      <c r="P24" s="6" t="str">
        <f>IF(O24="","",O24*2)</f>
        <v/>
      </c>
      <c r="Q24" s="7"/>
      <c r="R24" s="6" t="str">
        <f>IF(Q24="","",Q24*2)</f>
        <v/>
      </c>
      <c r="S24" s="7"/>
      <c r="T24" s="6" t="str">
        <f>IF(S24="","",S24*2)</f>
        <v/>
      </c>
      <c r="U24" s="7"/>
      <c r="V24" s="6" t="str">
        <f>IF(U24="","",U24*2)</f>
        <v/>
      </c>
      <c r="W24" s="7"/>
      <c r="X24" s="6" t="str">
        <f>IF(W24="","",W24*2)</f>
        <v/>
      </c>
      <c r="Y24" s="7"/>
      <c r="Z24" s="6" t="str">
        <f>IF(Y24="","",Y24*2)</f>
        <v/>
      </c>
      <c r="AA24" s="7">
        <v>2</v>
      </c>
      <c r="AB24" s="6">
        <f>IF(AA24="","",AA24*2)</f>
        <v>4</v>
      </c>
      <c r="AC24" s="7"/>
      <c r="AD24" s="6" t="str">
        <f>IF(AC24="","",AC24*2)</f>
        <v/>
      </c>
      <c r="AE24" s="7"/>
      <c r="AF24" s="6" t="str">
        <f>IF(AE24="","",AE24*2)</f>
        <v/>
      </c>
      <c r="AG24" s="7"/>
      <c r="AH24" s="6" t="str">
        <f>IF(AG24="","",AG24*2)</f>
        <v/>
      </c>
      <c r="AI24" s="7"/>
      <c r="AJ24" s="6" t="str">
        <f>IF(AI24="","",AI24*2)</f>
        <v/>
      </c>
      <c r="AK24" s="7"/>
      <c r="AL24" s="6" t="str">
        <f>IF(AK24="","",AK24*2)</f>
        <v/>
      </c>
      <c r="AM24" s="7"/>
      <c r="AN24" s="6" t="str">
        <f>IF(AM24="","",AM24*2)</f>
        <v/>
      </c>
      <c r="AO24" s="7"/>
      <c r="AP24" s="6" t="str">
        <f>IF(AO24="","",AO24*2)</f>
        <v/>
      </c>
      <c r="AQ24" s="10">
        <f>G24+I24+K24+M24+O24+Q24+S24+U24+W24+Y24+AA24+AC24+AE24+AG24+AI24+AK24+AM24+AO24</f>
        <v>2</v>
      </c>
    </row>
    <row r="25" spans="1:43" ht="33.75" customHeight="1">
      <c r="A25" s="18" t="s">
        <v>39</v>
      </c>
      <c r="B25" s="18" t="s">
        <v>79</v>
      </c>
      <c r="C25" s="20" t="s">
        <v>80</v>
      </c>
      <c r="D25" s="9" t="s">
        <v>34</v>
      </c>
      <c r="E25" s="9" t="s">
        <v>31</v>
      </c>
      <c r="F25" s="8" t="str">
        <f>IFERROR(IF(OR(D25="Adicionar",D25="Digite/Selecione o bairro"),"",VLOOKUP(D25,Gabarito!$A$1:$B$1006,2,0)),"Consulte a aba Gabarito")</f>
        <v>Leste</v>
      </c>
      <c r="G25" s="7"/>
      <c r="H25" s="6" t="str">
        <f>IF(G25="","",G25*2)</f>
        <v/>
      </c>
      <c r="I25" s="7"/>
      <c r="J25" s="6" t="str">
        <f>IF(I25="","",I25*2)</f>
        <v/>
      </c>
      <c r="K25" s="7"/>
      <c r="L25" s="6" t="str">
        <f>IF(K25="","",K25*2)</f>
        <v/>
      </c>
      <c r="M25" s="7"/>
      <c r="N25" s="6" t="str">
        <f>IF(M25="","",M25*2)</f>
        <v/>
      </c>
      <c r="O25" s="7"/>
      <c r="P25" s="6" t="str">
        <f>IF(O25="","",O25*2)</f>
        <v/>
      </c>
      <c r="Q25" s="7"/>
      <c r="R25" s="6" t="str">
        <f>IF(Q25="","",Q25*2)</f>
        <v/>
      </c>
      <c r="S25" s="7"/>
      <c r="T25" s="6" t="str">
        <f>IF(S25="","",S25*2)</f>
        <v/>
      </c>
      <c r="U25" s="7"/>
      <c r="V25" s="6" t="str">
        <f>IF(U25="","",U25*2)</f>
        <v/>
      </c>
      <c r="W25" s="7"/>
      <c r="X25" s="6" t="str">
        <f>IF(W25="","",W25*2)</f>
        <v/>
      </c>
      <c r="Y25" s="7"/>
      <c r="Z25" s="6" t="str">
        <f>IF(Y25="","",Y25*2)</f>
        <v/>
      </c>
      <c r="AA25" s="7">
        <v>1</v>
      </c>
      <c r="AB25" s="6">
        <f>IF(AA25="","",AA25*2)</f>
        <v>2</v>
      </c>
      <c r="AC25" s="7"/>
      <c r="AD25" s="6" t="str">
        <f>IF(AC25="","",AC25*2)</f>
        <v/>
      </c>
      <c r="AE25" s="7"/>
      <c r="AF25" s="6" t="str">
        <f>IF(AE25="","",AE25*2)</f>
        <v/>
      </c>
      <c r="AG25" s="7"/>
      <c r="AH25" s="6" t="str">
        <f>IF(AG25="","",AG25*2)</f>
        <v/>
      </c>
      <c r="AI25" s="7"/>
      <c r="AJ25" s="6" t="str">
        <f>IF(AI25="","",AI25*2)</f>
        <v/>
      </c>
      <c r="AK25" s="7"/>
      <c r="AL25" s="6" t="str">
        <f>IF(AK25="","",AK25*2)</f>
        <v/>
      </c>
      <c r="AM25" s="7"/>
      <c r="AN25" s="6" t="str">
        <f>IF(AM25="","",AM25*2)</f>
        <v/>
      </c>
      <c r="AO25" s="7"/>
      <c r="AP25" s="6" t="str">
        <f>IF(AO25="","",AO25*2)</f>
        <v/>
      </c>
      <c r="AQ25" s="10">
        <f>G25+I25+K25+M25+O25+Q25+S25+U25+W25+Y25+AA25+AC25+AE25+AG25+AI25+AK25+AM25+AO25</f>
        <v>1</v>
      </c>
    </row>
    <row r="26" spans="1:43" ht="33.75" customHeight="1">
      <c r="A26" s="18" t="s">
        <v>39</v>
      </c>
      <c r="B26" s="18" t="s">
        <v>81</v>
      </c>
      <c r="C26" s="20" t="s">
        <v>82</v>
      </c>
      <c r="D26" s="9" t="s">
        <v>34</v>
      </c>
      <c r="E26" s="9" t="s">
        <v>31</v>
      </c>
      <c r="F26" s="8" t="str">
        <f>IFERROR(IF(OR(D26="Adicionar",D26="Digite/Selecione o bairro"),"",VLOOKUP(D26,Gabarito!$A$1:$B$1006,2,0)),"Consulte a aba Gabarito")</f>
        <v>Leste</v>
      </c>
      <c r="G26" s="7"/>
      <c r="H26" s="6" t="str">
        <f>IF(G26="","",G26*2)</f>
        <v/>
      </c>
      <c r="I26" s="7"/>
      <c r="J26" s="6" t="str">
        <f>IF(I26="","",I26*2)</f>
        <v/>
      </c>
      <c r="K26" s="7"/>
      <c r="L26" s="6" t="str">
        <f>IF(K26="","",K26*2)</f>
        <v/>
      </c>
      <c r="M26" s="7"/>
      <c r="N26" s="6" t="str">
        <f>IF(M26="","",M26*2)</f>
        <v/>
      </c>
      <c r="O26" s="7"/>
      <c r="P26" s="6" t="str">
        <f>IF(O26="","",O26*2)</f>
        <v/>
      </c>
      <c r="Q26" s="7"/>
      <c r="R26" s="6" t="str">
        <f>IF(Q26="","",Q26*2)</f>
        <v/>
      </c>
      <c r="S26" s="7"/>
      <c r="T26" s="6" t="str">
        <f>IF(S26="","",S26*2)</f>
        <v/>
      </c>
      <c r="U26" s="7"/>
      <c r="V26" s="6" t="str">
        <f>IF(U26="","",U26*2)</f>
        <v/>
      </c>
      <c r="W26" s="7"/>
      <c r="X26" s="6" t="str">
        <f>IF(W26="","",W26*2)</f>
        <v/>
      </c>
      <c r="Y26" s="7"/>
      <c r="Z26" s="6" t="str">
        <f>IF(Y26="","",Y26*2)</f>
        <v/>
      </c>
      <c r="AA26" s="7"/>
      <c r="AB26" s="6" t="str">
        <f>IF(AA26="","",AA26*2)</f>
        <v/>
      </c>
      <c r="AC26" s="7"/>
      <c r="AD26" s="6" t="str">
        <f>IF(AC26="","",AC26*2)</f>
        <v/>
      </c>
      <c r="AE26" s="7">
        <v>2</v>
      </c>
      <c r="AF26" s="6">
        <f>IF(AE26="","",AE26*2)</f>
        <v>4</v>
      </c>
      <c r="AG26" s="7"/>
      <c r="AH26" s="6" t="str">
        <f>IF(AG26="","",AG26*2)</f>
        <v/>
      </c>
      <c r="AI26" s="7"/>
      <c r="AJ26" s="6" t="str">
        <f>IF(AI26="","",AI26*2)</f>
        <v/>
      </c>
      <c r="AK26" s="7"/>
      <c r="AL26" s="6" t="str">
        <f>IF(AK26="","",AK26*2)</f>
        <v/>
      </c>
      <c r="AM26" s="7"/>
      <c r="AN26" s="6" t="str">
        <f>IF(AM26="","",AM26*2)</f>
        <v/>
      </c>
      <c r="AO26" s="7"/>
      <c r="AP26" s="6" t="str">
        <f>IF(AO26="","",AO26*2)</f>
        <v/>
      </c>
      <c r="AQ26" s="10">
        <f>G26+I26+K26+M26+O26+Q26+S26+U26+W26+Y26+AA26+AC26+AE26+AG26+AI26+AK26+AM26+AO26</f>
        <v>2</v>
      </c>
    </row>
    <row r="27" spans="1:43" ht="33.75" customHeight="1">
      <c r="A27" s="18" t="s">
        <v>39</v>
      </c>
      <c r="B27" s="18" t="s">
        <v>83</v>
      </c>
      <c r="C27" s="20" t="s">
        <v>84</v>
      </c>
      <c r="D27" s="9" t="s">
        <v>64</v>
      </c>
      <c r="E27" s="9" t="s">
        <v>31</v>
      </c>
      <c r="F27" s="8" t="str">
        <f>IFERROR(IF(OR(D27="Adicionar",D27="Digite/Selecione o bairro"),"",VLOOKUP(D27,Gabarito!$A$1:$B$1006,2,0)),"Consulte a aba Gabarito")</f>
        <v>Leste</v>
      </c>
      <c r="G27" s="7"/>
      <c r="H27" s="6" t="str">
        <f>IF(G27="","",G27*2)</f>
        <v/>
      </c>
      <c r="I27" s="7"/>
      <c r="J27" s="6" t="str">
        <f>IF(I27="","",I27*2)</f>
        <v/>
      </c>
      <c r="K27" s="7"/>
      <c r="L27" s="6" t="str">
        <f>IF(K27="","",K27*2)</f>
        <v/>
      </c>
      <c r="M27" s="7"/>
      <c r="N27" s="6" t="str">
        <f>IF(M27="","",M27*2)</f>
        <v/>
      </c>
      <c r="O27" s="7"/>
      <c r="P27" s="6" t="str">
        <f>IF(O27="","",O27*2)</f>
        <v/>
      </c>
      <c r="Q27" s="7"/>
      <c r="R27" s="6" t="str">
        <f>IF(Q27="","",Q27*2)</f>
        <v/>
      </c>
      <c r="S27" s="7"/>
      <c r="T27" s="6" t="str">
        <f>IF(S27="","",S27*2)</f>
        <v/>
      </c>
      <c r="U27" s="7"/>
      <c r="V27" s="6" t="str">
        <f>IF(U27="","",U27*2)</f>
        <v/>
      </c>
      <c r="W27" s="7">
        <v>1</v>
      </c>
      <c r="X27" s="6">
        <f>IF(W27="","",W27*2)</f>
        <v>2</v>
      </c>
      <c r="Y27" s="7">
        <v>1</v>
      </c>
      <c r="Z27" s="6">
        <f>IF(Y27="","",Y27*2)</f>
        <v>2</v>
      </c>
      <c r="AA27" s="7"/>
      <c r="AB27" s="6" t="str">
        <f>IF(AA27="","",AA27*2)</f>
        <v/>
      </c>
      <c r="AC27" s="7"/>
      <c r="AD27" s="6" t="str">
        <f>IF(AC27="","",AC27*2)</f>
        <v/>
      </c>
      <c r="AE27" s="7"/>
      <c r="AF27" s="6" t="str">
        <f>IF(AE27="","",AE27*2)</f>
        <v/>
      </c>
      <c r="AG27" s="7"/>
      <c r="AH27" s="6" t="str">
        <f>IF(AG27="","",AG27*2)</f>
        <v/>
      </c>
      <c r="AI27" s="7"/>
      <c r="AJ27" s="6" t="str">
        <f>IF(AI27="","",AI27*2)</f>
        <v/>
      </c>
      <c r="AK27" s="7"/>
      <c r="AL27" s="6" t="str">
        <f>IF(AK27="","",AK27*2)</f>
        <v/>
      </c>
      <c r="AM27" s="7"/>
      <c r="AN27" s="6" t="str">
        <f>IF(AM27="","",AM27*2)</f>
        <v/>
      </c>
      <c r="AO27" s="7"/>
      <c r="AP27" s="6" t="str">
        <f>IF(AO27="","",AO27*2)</f>
        <v/>
      </c>
      <c r="AQ27" s="10">
        <f>G27+I27+K27+M27+O27+Q27+S27+U27+W27+Y27+AA27+AC27+AE27+AG27+AI27+AK27+AM27+AO27</f>
        <v>2</v>
      </c>
    </row>
    <row r="28" spans="1:43" ht="33.75" customHeight="1">
      <c r="A28" s="18" t="s">
        <v>39</v>
      </c>
      <c r="B28" s="18" t="s">
        <v>85</v>
      </c>
      <c r="C28" s="20" t="s">
        <v>86</v>
      </c>
      <c r="D28" s="9" t="s">
        <v>64</v>
      </c>
      <c r="E28" s="9" t="s">
        <v>31</v>
      </c>
      <c r="F28" s="8" t="str">
        <f>IFERROR(IF(OR(D28="Adicionar",D28="Digite/Selecione o bairro"),"",VLOOKUP(D28,Gabarito!$A$1:$B$1006,2,0)),"Consulte a aba Gabarito")</f>
        <v>Leste</v>
      </c>
      <c r="G28" s="7"/>
      <c r="H28" s="6" t="str">
        <f>IF(G28="","",G28*2)</f>
        <v/>
      </c>
      <c r="I28" s="7"/>
      <c r="J28" s="6" t="str">
        <f>IF(I28="","",I28*2)</f>
        <v/>
      </c>
      <c r="K28" s="7"/>
      <c r="L28" s="6" t="str">
        <f>IF(K28="","",K28*2)</f>
        <v/>
      </c>
      <c r="M28" s="7"/>
      <c r="N28" s="6" t="str">
        <f>IF(M28="","",M28*2)</f>
        <v/>
      </c>
      <c r="O28" s="7"/>
      <c r="P28" s="6" t="str">
        <f>IF(O28="","",O28*2)</f>
        <v/>
      </c>
      <c r="Q28" s="7"/>
      <c r="R28" s="6" t="str">
        <f>IF(Q28="","",Q28*2)</f>
        <v/>
      </c>
      <c r="S28" s="7"/>
      <c r="T28" s="6" t="str">
        <f>IF(S28="","",S28*2)</f>
        <v/>
      </c>
      <c r="U28" s="7"/>
      <c r="V28" s="6" t="str">
        <f>IF(U28="","",U28*2)</f>
        <v/>
      </c>
      <c r="W28" s="7"/>
      <c r="X28" s="6" t="str">
        <f>IF(W28="","",W28*2)</f>
        <v/>
      </c>
      <c r="Y28" s="7">
        <v>1</v>
      </c>
      <c r="Z28" s="6">
        <f>IF(Y28="","",Y28*2)</f>
        <v>2</v>
      </c>
      <c r="AA28" s="7"/>
      <c r="AB28" s="6" t="str">
        <f>IF(AA28="","",AA28*2)</f>
        <v/>
      </c>
      <c r="AC28" s="7"/>
      <c r="AD28" s="6" t="str">
        <f>IF(AC28="","",AC28*2)</f>
        <v/>
      </c>
      <c r="AE28" s="7"/>
      <c r="AF28" s="6" t="str">
        <f>IF(AE28="","",AE28*2)</f>
        <v/>
      </c>
      <c r="AG28" s="7"/>
      <c r="AH28" s="6" t="str">
        <f>IF(AG28="","",AG28*2)</f>
        <v/>
      </c>
      <c r="AI28" s="7"/>
      <c r="AJ28" s="6" t="str">
        <f>IF(AI28="","",AI28*2)</f>
        <v/>
      </c>
      <c r="AK28" s="7"/>
      <c r="AL28" s="6" t="str">
        <f>IF(AK28="","",AK28*2)</f>
        <v/>
      </c>
      <c r="AM28" s="7"/>
      <c r="AN28" s="6" t="str">
        <f>IF(AM28="","",AM28*2)</f>
        <v/>
      </c>
      <c r="AO28" s="7"/>
      <c r="AP28" s="6" t="str">
        <f>IF(AO28="","",AO28*2)</f>
        <v/>
      </c>
      <c r="AQ28" s="10">
        <f>G28+I28+K28+M28+O28+Q28+S28+U28+W28+Y28+AA28+AC28+AE28+AG28+AI28+AK28+AM28+AO28</f>
        <v>1</v>
      </c>
    </row>
    <row r="29" spans="1:43" ht="33.75" customHeight="1">
      <c r="A29" s="18" t="s">
        <v>39</v>
      </c>
      <c r="B29" s="18" t="s">
        <v>87</v>
      </c>
      <c r="C29" s="20" t="s">
        <v>88</v>
      </c>
      <c r="D29" s="9" t="s">
        <v>34</v>
      </c>
      <c r="E29" s="9" t="s">
        <v>31</v>
      </c>
      <c r="F29" s="8" t="str">
        <f>IFERROR(IF(OR(D29="Adicionar",D29="Digite/Selecione o bairro"),"",VLOOKUP(D29,Gabarito!$A$1:$B$1006,2,0)),"Consulte a aba Gabarito")</f>
        <v>Leste</v>
      </c>
      <c r="G29" s="7"/>
      <c r="H29" s="6" t="str">
        <f>IF(G29="","",G29*2)</f>
        <v/>
      </c>
      <c r="I29" s="7"/>
      <c r="J29" s="6" t="str">
        <f>IF(I29="","",I29*2)</f>
        <v/>
      </c>
      <c r="K29" s="7"/>
      <c r="L29" s="6" t="str">
        <f>IF(K29="","",K29*2)</f>
        <v/>
      </c>
      <c r="M29" s="7"/>
      <c r="N29" s="6" t="str">
        <f>IF(M29="","",M29*2)</f>
        <v/>
      </c>
      <c r="O29" s="7"/>
      <c r="P29" s="6" t="str">
        <f>IF(O29="","",O29*2)</f>
        <v/>
      </c>
      <c r="Q29" s="7"/>
      <c r="R29" s="6" t="str">
        <f>IF(Q29="","",Q29*2)</f>
        <v/>
      </c>
      <c r="S29" s="7"/>
      <c r="T29" s="6" t="str">
        <f>IF(S29="","",S29*2)</f>
        <v/>
      </c>
      <c r="U29" s="7"/>
      <c r="V29" s="6" t="str">
        <f>IF(U29="","",U29*2)</f>
        <v/>
      </c>
      <c r="W29" s="7"/>
      <c r="X29" s="6" t="str">
        <f>IF(W29="","",W29*2)</f>
        <v/>
      </c>
      <c r="Y29" s="7"/>
      <c r="Z29" s="6" t="str">
        <f>IF(Y29="","",Y29*2)</f>
        <v/>
      </c>
      <c r="AA29" s="7">
        <v>2</v>
      </c>
      <c r="AB29" s="6">
        <f>IF(AA29="","",AA29*2)</f>
        <v>4</v>
      </c>
      <c r="AC29" s="7"/>
      <c r="AD29" s="6" t="str">
        <f>IF(AC29="","",AC29*2)</f>
        <v/>
      </c>
      <c r="AE29" s="7"/>
      <c r="AF29" s="6" t="str">
        <f>IF(AE29="","",AE29*2)</f>
        <v/>
      </c>
      <c r="AG29" s="7"/>
      <c r="AH29" s="6" t="str">
        <f>IF(AG29="","",AG29*2)</f>
        <v/>
      </c>
      <c r="AI29" s="7"/>
      <c r="AJ29" s="6" t="str">
        <f>IF(AI29="","",AI29*2)</f>
        <v/>
      </c>
      <c r="AK29" s="7"/>
      <c r="AL29" s="6" t="str">
        <f>IF(AK29="","",AK29*2)</f>
        <v/>
      </c>
      <c r="AM29" s="7"/>
      <c r="AN29" s="6" t="str">
        <f>IF(AM29="","",AM29*2)</f>
        <v/>
      </c>
      <c r="AO29" s="7"/>
      <c r="AP29" s="6" t="str">
        <f>IF(AO29="","",AO29*2)</f>
        <v/>
      </c>
      <c r="AQ29" s="10">
        <f>G29+I29+K29+M29+O29+Q29+S29+U29+W29+Y29+AA29+AC29+AE29+AG29+AI29+AK29+AM29+AO29</f>
        <v>2</v>
      </c>
    </row>
    <row r="30" spans="1:43" ht="33.75" customHeight="1">
      <c r="A30" s="18" t="s">
        <v>39</v>
      </c>
      <c r="B30" s="18" t="s">
        <v>89</v>
      </c>
      <c r="C30" s="20" t="s">
        <v>90</v>
      </c>
      <c r="D30" s="9" t="s">
        <v>42</v>
      </c>
      <c r="E30" s="9" t="s">
        <v>31</v>
      </c>
      <c r="F30" s="8" t="str">
        <f>IFERROR(IF(OR(D30="Adicionar",D30="Digite/Selecione o bairro"),"",VLOOKUP(D30,Gabarito!$A$1:$B$1006,2,0)),"Consulte a aba Gabarito")</f>
        <v>Leste</v>
      </c>
      <c r="G30" s="7"/>
      <c r="H30" s="6" t="str">
        <f>IF(G30="","",G30*2)</f>
        <v/>
      </c>
      <c r="I30" s="7"/>
      <c r="J30" s="6" t="str">
        <f>IF(I30="","",I30*2)</f>
        <v/>
      </c>
      <c r="K30" s="7"/>
      <c r="L30" s="6" t="str">
        <f>IF(K30="","",K30*2)</f>
        <v/>
      </c>
      <c r="M30" s="7"/>
      <c r="N30" s="6" t="str">
        <f>IF(M30="","",M30*2)</f>
        <v/>
      </c>
      <c r="O30" s="7"/>
      <c r="P30" s="6" t="str">
        <f>IF(O30="","",O30*2)</f>
        <v/>
      </c>
      <c r="Q30" s="7"/>
      <c r="R30" s="6" t="str">
        <f>IF(Q30="","",Q30*2)</f>
        <v/>
      </c>
      <c r="S30" s="7">
        <v>1</v>
      </c>
      <c r="T30" s="6">
        <f>IF(S30="","",S30*2)</f>
        <v>2</v>
      </c>
      <c r="U30" s="7"/>
      <c r="V30" s="6" t="str">
        <f>IF(U30="","",U30*2)</f>
        <v/>
      </c>
      <c r="W30" s="7"/>
      <c r="X30" s="6" t="str">
        <f>IF(W30="","",W30*2)</f>
        <v/>
      </c>
      <c r="Y30" s="7"/>
      <c r="Z30" s="6" t="str">
        <f>IF(Y30="","",Y30*2)</f>
        <v/>
      </c>
      <c r="AA30" s="7">
        <v>1</v>
      </c>
      <c r="AB30" s="6">
        <f>IF(AA30="","",AA30*2)</f>
        <v>2</v>
      </c>
      <c r="AC30" s="7"/>
      <c r="AD30" s="6" t="str">
        <f>IF(AC30="","",AC30*2)</f>
        <v/>
      </c>
      <c r="AE30" s="7"/>
      <c r="AF30" s="6" t="str">
        <f>IF(AE30="","",AE30*2)</f>
        <v/>
      </c>
      <c r="AG30" s="7"/>
      <c r="AH30" s="6" t="str">
        <f>IF(AG30="","",AG30*2)</f>
        <v/>
      </c>
      <c r="AI30" s="7"/>
      <c r="AJ30" s="6" t="str">
        <f>IF(AI30="","",AI30*2)</f>
        <v/>
      </c>
      <c r="AK30" s="7"/>
      <c r="AL30" s="6" t="str">
        <f>IF(AK30="","",AK30*2)</f>
        <v/>
      </c>
      <c r="AM30" s="7"/>
      <c r="AN30" s="6" t="str">
        <f>IF(AM30="","",AM30*2)</f>
        <v/>
      </c>
      <c r="AO30" s="7"/>
      <c r="AP30" s="6" t="str">
        <f>IF(AO30="","",AO30*2)</f>
        <v/>
      </c>
      <c r="AQ30" s="10">
        <f>G30+I30+K30+M30+O30+Q30+S30+U30+W30+Y30+AA30+AC30+AE30+AG30+AI30+AK30+AM30+AO30</f>
        <v>2</v>
      </c>
    </row>
    <row r="31" spans="1:43" ht="33.75" customHeight="1">
      <c r="A31" s="18" t="s">
        <v>39</v>
      </c>
      <c r="B31" s="18" t="s">
        <v>91</v>
      </c>
      <c r="C31" s="20" t="s">
        <v>92</v>
      </c>
      <c r="D31" s="9" t="s">
        <v>34</v>
      </c>
      <c r="E31" s="9" t="s">
        <v>31</v>
      </c>
      <c r="F31" s="8" t="str">
        <f>IFERROR(IF(OR(D31="Adicionar",D31="Digite/Selecione o bairro"),"",VLOOKUP(D31,Gabarito!$A$1:$B$1006,2,0)),"Consulte a aba Gabarito")</f>
        <v>Leste</v>
      </c>
      <c r="G31" s="7"/>
      <c r="H31" s="6" t="str">
        <f>IF(G31="","",G31*2)</f>
        <v/>
      </c>
      <c r="I31" s="7"/>
      <c r="J31" s="6" t="str">
        <f>IF(I31="","",I31*2)</f>
        <v/>
      </c>
      <c r="K31" s="7">
        <v>1</v>
      </c>
      <c r="L31" s="6">
        <f>IF(K31="","",K31*2)</f>
        <v>2</v>
      </c>
      <c r="M31" s="7"/>
      <c r="N31" s="6" t="str">
        <f>IF(M31="","",M31*2)</f>
        <v/>
      </c>
      <c r="O31" s="7"/>
      <c r="P31" s="6" t="str">
        <f>IF(O31="","",O31*2)</f>
        <v/>
      </c>
      <c r="Q31" s="7"/>
      <c r="R31" s="6" t="str">
        <f>IF(Q31="","",Q31*2)</f>
        <v/>
      </c>
      <c r="S31" s="7"/>
      <c r="T31" s="6" t="str">
        <f>IF(S31="","",S31*2)</f>
        <v/>
      </c>
      <c r="U31" s="7"/>
      <c r="V31" s="6" t="str">
        <f>IF(U31="","",U31*2)</f>
        <v/>
      </c>
      <c r="W31" s="7"/>
      <c r="X31" s="6" t="str">
        <f>IF(W31="","",W31*2)</f>
        <v/>
      </c>
      <c r="Y31" s="7"/>
      <c r="Z31" s="6" t="str">
        <f>IF(Y31="","",Y31*2)</f>
        <v/>
      </c>
      <c r="AA31" s="7">
        <v>1</v>
      </c>
      <c r="AB31" s="6">
        <f>IF(AA31="","",AA31*2)</f>
        <v>2</v>
      </c>
      <c r="AC31" s="7"/>
      <c r="AD31" s="6" t="str">
        <f>IF(AC31="","",AC31*2)</f>
        <v/>
      </c>
      <c r="AE31" s="7"/>
      <c r="AF31" s="6" t="str">
        <f>IF(AE31="","",AE31*2)</f>
        <v/>
      </c>
      <c r="AG31" s="7"/>
      <c r="AH31" s="6" t="str">
        <f>IF(AG31="","",AG31*2)</f>
        <v/>
      </c>
      <c r="AI31" s="7"/>
      <c r="AJ31" s="6" t="str">
        <f>IF(AI31="","",AI31*2)</f>
        <v/>
      </c>
      <c r="AK31" s="7"/>
      <c r="AL31" s="6" t="str">
        <f>IF(AK31="","",AK31*2)</f>
        <v/>
      </c>
      <c r="AM31" s="7"/>
      <c r="AN31" s="6" t="str">
        <f>IF(AM31="","",AM31*2)</f>
        <v/>
      </c>
      <c r="AO31" s="7"/>
      <c r="AP31" s="6" t="str">
        <f>IF(AO31="","",AO31*2)</f>
        <v/>
      </c>
      <c r="AQ31" s="10">
        <f>G31+I31+K31+M31+O31+Q31+S31+U31+W31+Y31+AA31+AC31+AE31+AG31+AI31+AK31+AM31+AO31</f>
        <v>2</v>
      </c>
    </row>
    <row r="32" spans="1:43" ht="33.75" customHeight="1">
      <c r="A32" s="18" t="s">
        <v>39</v>
      </c>
      <c r="B32" s="18" t="s">
        <v>93</v>
      </c>
      <c r="C32" s="20" t="s">
        <v>94</v>
      </c>
      <c r="D32" s="9" t="s">
        <v>34</v>
      </c>
      <c r="E32" s="9" t="s">
        <v>31</v>
      </c>
      <c r="F32" s="8" t="str">
        <f>IFERROR(IF(OR(D32="Adicionar",D32="Digite/Selecione o bairro"),"",VLOOKUP(D32,Gabarito!$A$1:$B$1006,2,0)),"Consulte a aba Gabarito")</f>
        <v>Leste</v>
      </c>
      <c r="G32" s="7"/>
      <c r="H32" s="6" t="str">
        <f>IF(G32="","",G32*2)</f>
        <v/>
      </c>
      <c r="I32" s="7"/>
      <c r="J32" s="6" t="str">
        <f>IF(I32="","",I32*2)</f>
        <v/>
      </c>
      <c r="K32" s="7"/>
      <c r="L32" s="6" t="str">
        <f>IF(K32="","",K32*2)</f>
        <v/>
      </c>
      <c r="M32" s="7"/>
      <c r="N32" s="6" t="str">
        <f>IF(M32="","",M32*2)</f>
        <v/>
      </c>
      <c r="O32" s="7"/>
      <c r="P32" s="6" t="str">
        <f>IF(O32="","",O32*2)</f>
        <v/>
      </c>
      <c r="Q32" s="7"/>
      <c r="R32" s="6" t="str">
        <f>IF(Q32="","",Q32*2)</f>
        <v/>
      </c>
      <c r="S32" s="7"/>
      <c r="T32" s="6" t="str">
        <f>IF(S32="","",S32*2)</f>
        <v/>
      </c>
      <c r="U32" s="7"/>
      <c r="V32" s="6" t="str">
        <f>IF(U32="","",U32*2)</f>
        <v/>
      </c>
      <c r="W32" s="7"/>
      <c r="X32" s="6" t="str">
        <f>IF(W32="","",W32*2)</f>
        <v/>
      </c>
      <c r="Y32" s="7"/>
      <c r="Z32" s="6" t="str">
        <f>IF(Y32="","",Y32*2)</f>
        <v/>
      </c>
      <c r="AA32" s="7"/>
      <c r="AB32" s="6" t="str">
        <f>IF(AA32="","",AA32*2)</f>
        <v/>
      </c>
      <c r="AC32" s="7"/>
      <c r="AD32" s="6" t="str">
        <f>IF(AC32="","",AC32*2)</f>
        <v/>
      </c>
      <c r="AE32" s="7">
        <v>6</v>
      </c>
      <c r="AF32" s="6">
        <f>IF(AE32="","",AE32*2)</f>
        <v>12</v>
      </c>
      <c r="AG32" s="7"/>
      <c r="AH32" s="6" t="str">
        <f>IF(AG32="","",AG32*2)</f>
        <v/>
      </c>
      <c r="AI32" s="7"/>
      <c r="AJ32" s="6" t="str">
        <f>IF(AI32="","",AI32*2)</f>
        <v/>
      </c>
      <c r="AK32" s="7"/>
      <c r="AL32" s="6" t="str">
        <f>IF(AK32="","",AK32*2)</f>
        <v/>
      </c>
      <c r="AM32" s="7"/>
      <c r="AN32" s="6" t="str">
        <f>IF(AM32="","",AM32*2)</f>
        <v/>
      </c>
      <c r="AO32" s="7"/>
      <c r="AP32" s="6" t="str">
        <f>IF(AO32="","",AO32*2)</f>
        <v/>
      </c>
      <c r="AQ32" s="10">
        <f>G32+I32+K32+M32+O32+Q32+S32+U32+W32+Y32+AA32+AC32+AE32+AG32+AI32+AK32+AM32+AO32</f>
        <v>6</v>
      </c>
    </row>
    <row r="33" spans="1:43" ht="33.75" customHeight="1">
      <c r="A33" s="18" t="s">
        <v>39</v>
      </c>
      <c r="B33" s="18" t="s">
        <v>95</v>
      </c>
      <c r="C33" s="20" t="s">
        <v>96</v>
      </c>
      <c r="D33" s="9" t="s">
        <v>42</v>
      </c>
      <c r="E33" s="9" t="s">
        <v>31</v>
      </c>
      <c r="F33" s="8" t="str">
        <f>IFERROR(IF(OR(D33="Adicionar",D33="Digite/Selecione o bairro"),"",VLOOKUP(D33,Gabarito!$A$1:$B$1006,2,0)),"Consulte a aba Gabarito")</f>
        <v>Leste</v>
      </c>
      <c r="G33" s="7"/>
      <c r="H33" s="6" t="str">
        <f>IF(G33="","",G33*2)</f>
        <v/>
      </c>
      <c r="I33" s="7"/>
      <c r="J33" s="6" t="str">
        <f>IF(I33="","",I33*2)</f>
        <v/>
      </c>
      <c r="K33" s="7"/>
      <c r="L33" s="6" t="str">
        <f>IF(K33="","",K33*2)</f>
        <v/>
      </c>
      <c r="M33" s="7"/>
      <c r="N33" s="6" t="str">
        <f>IF(M33="","",M33*2)</f>
        <v/>
      </c>
      <c r="O33" s="7"/>
      <c r="P33" s="6" t="str">
        <f>IF(O33="","",O33*2)</f>
        <v/>
      </c>
      <c r="Q33" s="7"/>
      <c r="R33" s="6" t="str">
        <f>IF(Q33="","",Q33*2)</f>
        <v/>
      </c>
      <c r="S33" s="7"/>
      <c r="T33" s="6" t="str">
        <f>IF(S33="","",S33*2)</f>
        <v/>
      </c>
      <c r="U33" s="7"/>
      <c r="V33" s="6" t="str">
        <f>IF(U33="","",U33*2)</f>
        <v/>
      </c>
      <c r="W33" s="7"/>
      <c r="X33" s="6" t="str">
        <f>IF(W33="","",W33*2)</f>
        <v/>
      </c>
      <c r="Y33" s="7"/>
      <c r="Z33" s="6" t="str">
        <f>IF(Y33="","",Y33*2)</f>
        <v/>
      </c>
      <c r="AA33" s="7"/>
      <c r="AB33" s="6" t="str">
        <f>IF(AA33="","",AA33*2)</f>
        <v/>
      </c>
      <c r="AC33" s="7"/>
      <c r="AD33" s="6" t="str">
        <f>IF(AC33="","",AC33*2)</f>
        <v/>
      </c>
      <c r="AE33" s="7">
        <v>4</v>
      </c>
      <c r="AF33" s="6">
        <f>IF(AE33="","",AE33*2)</f>
        <v>8</v>
      </c>
      <c r="AG33" s="7"/>
      <c r="AH33" s="6" t="str">
        <f>IF(AG33="","",AG33*2)</f>
        <v/>
      </c>
      <c r="AI33" s="7"/>
      <c r="AJ33" s="6" t="str">
        <f>IF(AI33="","",AI33*2)</f>
        <v/>
      </c>
      <c r="AK33" s="7"/>
      <c r="AL33" s="6" t="str">
        <f>IF(AK33="","",AK33*2)</f>
        <v/>
      </c>
      <c r="AM33" s="7"/>
      <c r="AN33" s="6" t="str">
        <f>IF(AM33="","",AM33*2)</f>
        <v/>
      </c>
      <c r="AO33" s="7"/>
      <c r="AP33" s="6" t="str">
        <f>IF(AO33="","",AO33*2)</f>
        <v/>
      </c>
      <c r="AQ33" s="10">
        <f>G33+I33+K33+M33+O33+Q33+S33+U33+W33+Y33+AA33+AC33+AE33+AG33+AI33+AK33+AM33+AO33</f>
        <v>4</v>
      </c>
    </row>
    <row r="34" spans="1:43" ht="33.75" customHeight="1">
      <c r="A34" s="18" t="s">
        <v>39</v>
      </c>
      <c r="B34" s="18" t="s">
        <v>97</v>
      </c>
      <c r="C34" s="20" t="s">
        <v>98</v>
      </c>
      <c r="D34" s="9" t="s">
        <v>42</v>
      </c>
      <c r="E34" s="9" t="s">
        <v>31</v>
      </c>
      <c r="F34" s="8" t="str">
        <f>IFERROR(IF(OR(D34="Adicionar",D34="Digite/Selecione o bairro"),"",VLOOKUP(D34,Gabarito!$A$1:$B$1006,2,0)),"Consulte a aba Gabarito")</f>
        <v>Leste</v>
      </c>
      <c r="G34" s="7"/>
      <c r="H34" s="6" t="str">
        <f>IF(G34="","",G34*2)</f>
        <v/>
      </c>
      <c r="I34" s="7"/>
      <c r="J34" s="6" t="str">
        <f>IF(I34="","",I34*2)</f>
        <v/>
      </c>
      <c r="K34" s="7"/>
      <c r="L34" s="6" t="str">
        <f>IF(K34="","",K34*2)</f>
        <v/>
      </c>
      <c r="M34" s="7"/>
      <c r="N34" s="6" t="str">
        <f>IF(M34="","",M34*2)</f>
        <v/>
      </c>
      <c r="O34" s="7"/>
      <c r="P34" s="6" t="str">
        <f>IF(O34="","",O34*2)</f>
        <v/>
      </c>
      <c r="Q34" s="7"/>
      <c r="R34" s="6" t="str">
        <f>IF(Q34="","",Q34*2)</f>
        <v/>
      </c>
      <c r="S34" s="7"/>
      <c r="T34" s="6" t="str">
        <f>IF(S34="","",S34*2)</f>
        <v/>
      </c>
      <c r="U34" s="7"/>
      <c r="V34" s="6" t="str">
        <f>IF(U34="","",U34*2)</f>
        <v/>
      </c>
      <c r="W34" s="7"/>
      <c r="X34" s="6" t="str">
        <f>IF(W34="","",W34*2)</f>
        <v/>
      </c>
      <c r="Y34" s="7"/>
      <c r="Z34" s="6" t="str">
        <f>IF(Y34="","",Y34*2)</f>
        <v/>
      </c>
      <c r="AA34" s="7">
        <v>1</v>
      </c>
      <c r="AB34" s="6">
        <f>IF(AA34="","",AA34*2)</f>
        <v>2</v>
      </c>
      <c r="AC34" s="7"/>
      <c r="AD34" s="6" t="str">
        <f>IF(AC34="","",AC34*2)</f>
        <v/>
      </c>
      <c r="AE34" s="7">
        <v>4</v>
      </c>
      <c r="AF34" s="6">
        <f>IF(AE34="","",AE34*2)</f>
        <v>8</v>
      </c>
      <c r="AG34" s="7"/>
      <c r="AH34" s="6" t="str">
        <f>IF(AG34="","",AG34*2)</f>
        <v/>
      </c>
      <c r="AI34" s="7"/>
      <c r="AJ34" s="6" t="str">
        <f>IF(AI34="","",AI34*2)</f>
        <v/>
      </c>
      <c r="AK34" s="7"/>
      <c r="AL34" s="6" t="str">
        <f>IF(AK34="","",AK34*2)</f>
        <v/>
      </c>
      <c r="AM34" s="7"/>
      <c r="AN34" s="6" t="str">
        <f>IF(AM34="","",AM34*2)</f>
        <v/>
      </c>
      <c r="AO34" s="7"/>
      <c r="AP34" s="6" t="str">
        <f>IF(AO34="","",AO34*2)</f>
        <v/>
      </c>
      <c r="AQ34" s="10">
        <f>G34+I34+K34+M34+O34+Q34+S34+U34+W34+Y34+AA34+AC34+AE34+AG34+AI34+AK34+AM34+AO34</f>
        <v>5</v>
      </c>
    </row>
    <row r="35" spans="1:43" ht="33.75" customHeight="1">
      <c r="A35" s="18" t="s">
        <v>39</v>
      </c>
      <c r="B35" s="18" t="s">
        <v>99</v>
      </c>
      <c r="C35" s="20" t="s">
        <v>100</v>
      </c>
      <c r="D35" s="9" t="s">
        <v>64</v>
      </c>
      <c r="E35" s="9" t="s">
        <v>31</v>
      </c>
      <c r="F35" s="8" t="str">
        <f>IFERROR(IF(OR(D35="Adicionar",D35="Digite/Selecione o bairro"),"",VLOOKUP(D35,Gabarito!$A$1:$B$1006,2,0)),"Consulte a aba Gabarito")</f>
        <v>Leste</v>
      </c>
      <c r="G35" s="7"/>
      <c r="H35" s="6" t="str">
        <f>IF(G35="","",G35*2)</f>
        <v/>
      </c>
      <c r="I35" s="7"/>
      <c r="J35" s="6" t="str">
        <f>IF(I35="","",I35*2)</f>
        <v/>
      </c>
      <c r="K35" s="7"/>
      <c r="L35" s="6" t="str">
        <f>IF(K35="","",K35*2)</f>
        <v/>
      </c>
      <c r="M35" s="7"/>
      <c r="N35" s="6" t="str">
        <f>IF(M35="","",M35*2)</f>
        <v/>
      </c>
      <c r="O35" s="7"/>
      <c r="P35" s="6" t="str">
        <f>IF(O35="","",O35*2)</f>
        <v/>
      </c>
      <c r="Q35" s="7"/>
      <c r="R35" s="6" t="str">
        <f>IF(Q35="","",Q35*2)</f>
        <v/>
      </c>
      <c r="S35" s="7"/>
      <c r="T35" s="6" t="str">
        <f>IF(S35="","",S35*2)</f>
        <v/>
      </c>
      <c r="U35" s="7"/>
      <c r="V35" s="6" t="str">
        <f>IF(U35="","",U35*2)</f>
        <v/>
      </c>
      <c r="W35" s="7"/>
      <c r="X35" s="6" t="str">
        <f>IF(W35="","",W35*2)</f>
        <v/>
      </c>
      <c r="Y35" s="7"/>
      <c r="Z35" s="6" t="str">
        <f>IF(Y35="","",Y35*2)</f>
        <v/>
      </c>
      <c r="AA35" s="7"/>
      <c r="AB35" s="6" t="str">
        <f>IF(AA35="","",AA35*2)</f>
        <v/>
      </c>
      <c r="AC35" s="7"/>
      <c r="AD35" s="6" t="str">
        <f>IF(AC35="","",AC35*2)</f>
        <v/>
      </c>
      <c r="AE35" s="7">
        <v>6</v>
      </c>
      <c r="AF35" s="6">
        <f>IF(AE35="","",AE35*2)</f>
        <v>12</v>
      </c>
      <c r="AG35" s="7"/>
      <c r="AH35" s="6" t="str">
        <f>IF(AG35="","",AG35*2)</f>
        <v/>
      </c>
      <c r="AI35" s="7"/>
      <c r="AJ35" s="6" t="str">
        <f>IF(AI35="","",AI35*2)</f>
        <v/>
      </c>
      <c r="AK35" s="7"/>
      <c r="AL35" s="6" t="str">
        <f>IF(AK35="","",AK35*2)</f>
        <v/>
      </c>
      <c r="AM35" s="7"/>
      <c r="AN35" s="6" t="str">
        <f>IF(AM35="","",AM35*2)</f>
        <v/>
      </c>
      <c r="AO35" s="7"/>
      <c r="AP35" s="6" t="str">
        <f>IF(AO35="","",AO35*2)</f>
        <v/>
      </c>
      <c r="AQ35" s="10">
        <f>G35+I35+K35+M35+O35+Q35+S35+U35+W35+Y35+AA35+AC35+AE35+AG35+AI35+AK35+AM35+AO35</f>
        <v>6</v>
      </c>
    </row>
    <row r="36" spans="1:43" ht="33.75" customHeight="1">
      <c r="A36" s="18" t="s">
        <v>39</v>
      </c>
      <c r="B36" s="18" t="s">
        <v>101</v>
      </c>
      <c r="C36" s="20" t="s">
        <v>102</v>
      </c>
      <c r="D36" s="9" t="s">
        <v>42</v>
      </c>
      <c r="E36" s="9" t="s">
        <v>31</v>
      </c>
      <c r="F36" s="8" t="str">
        <f>IFERROR(IF(OR(D36="Adicionar",D36="Digite/Selecione o bairro"),"",VLOOKUP(D36,Gabarito!$A$1:$B$1006,2,0)),"Consulte a aba Gabarito")</f>
        <v>Leste</v>
      </c>
      <c r="G36" s="7"/>
      <c r="H36" s="6" t="str">
        <f>IF(G36="","",G36*2)</f>
        <v/>
      </c>
      <c r="I36" s="7"/>
      <c r="J36" s="6" t="str">
        <f>IF(I36="","",I36*2)</f>
        <v/>
      </c>
      <c r="K36" s="7"/>
      <c r="L36" s="6" t="str">
        <f>IF(K36="","",K36*2)</f>
        <v/>
      </c>
      <c r="M36" s="7"/>
      <c r="N36" s="6" t="str">
        <f>IF(M36="","",M36*2)</f>
        <v/>
      </c>
      <c r="O36" s="7"/>
      <c r="P36" s="6" t="str">
        <f>IF(O36="","",O36*2)</f>
        <v/>
      </c>
      <c r="Q36" s="7"/>
      <c r="R36" s="6" t="str">
        <f>IF(Q36="","",Q36*2)</f>
        <v/>
      </c>
      <c r="S36" s="7">
        <v>1</v>
      </c>
      <c r="T36" s="6">
        <f>IF(S36="","",S36*2)</f>
        <v>2</v>
      </c>
      <c r="U36" s="7"/>
      <c r="V36" s="6" t="str">
        <f>IF(U36="","",U36*2)</f>
        <v/>
      </c>
      <c r="W36" s="7"/>
      <c r="X36" s="6" t="str">
        <f>IF(W36="","",W36*2)</f>
        <v/>
      </c>
      <c r="Y36" s="7"/>
      <c r="Z36" s="6" t="str">
        <f>IF(Y36="","",Y36*2)</f>
        <v/>
      </c>
      <c r="AA36" s="7"/>
      <c r="AB36" s="6" t="str">
        <f>IF(AA36="","",AA36*2)</f>
        <v/>
      </c>
      <c r="AC36" s="7"/>
      <c r="AD36" s="6" t="str">
        <f>IF(AC36="","",AC36*2)</f>
        <v/>
      </c>
      <c r="AE36" s="7"/>
      <c r="AF36" s="6" t="str">
        <f>IF(AE36="","",AE36*2)</f>
        <v/>
      </c>
      <c r="AG36" s="7"/>
      <c r="AH36" s="6" t="str">
        <f>IF(AG36="","",AG36*2)</f>
        <v/>
      </c>
      <c r="AI36" s="7"/>
      <c r="AJ36" s="6" t="str">
        <f>IF(AI36="","",AI36*2)</f>
        <v/>
      </c>
      <c r="AK36" s="7"/>
      <c r="AL36" s="6" t="str">
        <f>IF(AK36="","",AK36*2)</f>
        <v/>
      </c>
      <c r="AM36" s="7"/>
      <c r="AN36" s="6" t="str">
        <f>IF(AM36="","",AM36*2)</f>
        <v/>
      </c>
      <c r="AO36" s="7"/>
      <c r="AP36" s="6" t="str">
        <f>IF(AO36="","",AO36*2)</f>
        <v/>
      </c>
      <c r="AQ36" s="10">
        <f>G36+I36+K36+M36+O36+Q36+S36+U36+W36+Y36+AA36+AC36+AE36+AG36+AI36+AK36+AM36+AO36</f>
        <v>1</v>
      </c>
    </row>
    <row r="37" spans="1:43" ht="33.75" customHeight="1">
      <c r="A37" s="18" t="s">
        <v>39</v>
      </c>
      <c r="B37" s="19" t="s">
        <v>103</v>
      </c>
      <c r="C37" s="19" t="s">
        <v>104</v>
      </c>
      <c r="D37" s="9" t="s">
        <v>42</v>
      </c>
      <c r="E37" s="9" t="s">
        <v>31</v>
      </c>
      <c r="F37" s="8" t="str">
        <f>IFERROR(IF(OR(D37="Adicionar",D37="Digite/Selecione o bairro"),"",VLOOKUP(D37,Gabarito!$A$1:$B$1006,2,0)),"Consulte a aba Gabarito")</f>
        <v>Leste</v>
      </c>
      <c r="G37" s="7"/>
      <c r="H37" s="6" t="str">
        <f>IF(G37="","",G37*2)</f>
        <v/>
      </c>
      <c r="I37" s="7"/>
      <c r="J37" s="6" t="str">
        <f>IF(I37="","",I37*2)</f>
        <v/>
      </c>
      <c r="K37" s="7">
        <v>1</v>
      </c>
      <c r="L37" s="6">
        <f>IF(K37="","",K37*2)</f>
        <v>2</v>
      </c>
      <c r="M37" s="7"/>
      <c r="N37" s="6" t="str">
        <f>IF(M37="","",M37*2)</f>
        <v/>
      </c>
      <c r="O37" s="7"/>
      <c r="P37" s="6" t="str">
        <f>IF(O37="","",O37*2)</f>
        <v/>
      </c>
      <c r="Q37" s="7"/>
      <c r="R37" s="6" t="str">
        <f>IF(Q37="","",Q37*2)</f>
        <v/>
      </c>
      <c r="S37" s="7"/>
      <c r="T37" s="6" t="str">
        <f>IF(S37="","",S37*2)</f>
        <v/>
      </c>
      <c r="U37" s="7"/>
      <c r="V37" s="6" t="str">
        <f>IF(U37="","",U37*2)</f>
        <v/>
      </c>
      <c r="W37" s="7"/>
      <c r="X37" s="6" t="str">
        <f>IF(W37="","",W37*2)</f>
        <v/>
      </c>
      <c r="Y37" s="7"/>
      <c r="Z37" s="6" t="str">
        <f>IF(Y37="","",Y37*2)</f>
        <v/>
      </c>
      <c r="AA37" s="7"/>
      <c r="AB37" s="6" t="str">
        <f>IF(AA37="","",AA37*2)</f>
        <v/>
      </c>
      <c r="AC37" s="7"/>
      <c r="AD37" s="6" t="str">
        <f>IF(AC37="","",AC37*2)</f>
        <v/>
      </c>
      <c r="AE37" s="7"/>
      <c r="AF37" s="6" t="str">
        <f>IF(AE37="","",AE37*2)</f>
        <v/>
      </c>
      <c r="AG37" s="7"/>
      <c r="AH37" s="6" t="str">
        <f>IF(AG37="","",AG37*2)</f>
        <v/>
      </c>
      <c r="AI37" s="7"/>
      <c r="AJ37" s="6" t="str">
        <f>IF(AI37="","",AI37*2)</f>
        <v/>
      </c>
      <c r="AK37" s="7"/>
      <c r="AL37" s="6" t="str">
        <f>IF(AK37="","",AK37*2)</f>
        <v/>
      </c>
      <c r="AM37" s="7"/>
      <c r="AN37" s="6" t="str">
        <f>IF(AM37="","",AM37*2)</f>
        <v/>
      </c>
      <c r="AO37" s="7"/>
      <c r="AP37" s="6" t="str">
        <f>IF(AO37="","",AO37*2)</f>
        <v/>
      </c>
      <c r="AQ37" s="10">
        <f>G37+I37+K37+M37+O37+Q37+S37+U37+W37+Y37+AA37+AC37+AE37+AG37+AI37+AK37+AM37+AO37</f>
        <v>1</v>
      </c>
    </row>
    <row r="38" spans="1:43" ht="33.75" customHeight="1">
      <c r="A38" s="18" t="s">
        <v>39</v>
      </c>
      <c r="B38" s="19" t="s">
        <v>105</v>
      </c>
      <c r="C38" s="19" t="s">
        <v>106</v>
      </c>
      <c r="D38" s="9" t="s">
        <v>42</v>
      </c>
      <c r="E38" s="9" t="s">
        <v>31</v>
      </c>
      <c r="F38" s="8" t="str">
        <f>IFERROR(IF(OR(D38="Adicionar",D38="Digite/Selecione o bairro"),"",VLOOKUP(D38,Gabarito!$A$1:$B$1006,2,0)),"Consulte a aba Gabarito")</f>
        <v>Leste</v>
      </c>
      <c r="G38" s="7"/>
      <c r="H38" s="6" t="str">
        <f>IF(G38="","",G38*2)</f>
        <v/>
      </c>
      <c r="I38" s="7"/>
      <c r="J38" s="6" t="str">
        <f>IF(I38="","",I38*2)</f>
        <v/>
      </c>
      <c r="K38" s="7"/>
      <c r="L38" s="6" t="str">
        <f>IF(K38="","",K38*2)</f>
        <v/>
      </c>
      <c r="M38" s="7"/>
      <c r="N38" s="6" t="str">
        <f>IF(M38="","",M38*2)</f>
        <v/>
      </c>
      <c r="O38" s="7"/>
      <c r="P38" s="6" t="str">
        <f>IF(O38="","",O38*2)</f>
        <v/>
      </c>
      <c r="Q38" s="7"/>
      <c r="R38" s="6" t="str">
        <f>IF(Q38="","",Q38*2)</f>
        <v/>
      </c>
      <c r="S38" s="7"/>
      <c r="T38" s="6" t="str">
        <f>IF(S38="","",S38*2)</f>
        <v/>
      </c>
      <c r="U38" s="7"/>
      <c r="V38" s="6" t="str">
        <f>IF(U38="","",U38*2)</f>
        <v/>
      </c>
      <c r="W38" s="7"/>
      <c r="X38" s="6" t="str">
        <f>IF(W38="","",W38*2)</f>
        <v/>
      </c>
      <c r="Y38" s="7"/>
      <c r="Z38" s="6" t="str">
        <f>IF(Y38="","",Y38*2)</f>
        <v/>
      </c>
      <c r="AA38" s="7">
        <v>2</v>
      </c>
      <c r="AB38" s="6">
        <f>IF(AA38="","",AA38*2)</f>
        <v>4</v>
      </c>
      <c r="AC38" s="7"/>
      <c r="AD38" s="6" t="str">
        <f>IF(AC38="","",AC38*2)</f>
        <v/>
      </c>
      <c r="AE38" s="7"/>
      <c r="AF38" s="6" t="str">
        <f>IF(AE38="","",AE38*2)</f>
        <v/>
      </c>
      <c r="AG38" s="7"/>
      <c r="AH38" s="6" t="str">
        <f>IF(AG38="","",AG38*2)</f>
        <v/>
      </c>
      <c r="AI38" s="7"/>
      <c r="AJ38" s="6" t="str">
        <f>IF(AI38="","",AI38*2)</f>
        <v/>
      </c>
      <c r="AK38" s="7"/>
      <c r="AL38" s="6" t="str">
        <f>IF(AK38="","",AK38*2)</f>
        <v/>
      </c>
      <c r="AM38" s="7"/>
      <c r="AN38" s="6" t="str">
        <f>IF(AM38="","",AM38*2)</f>
        <v/>
      </c>
      <c r="AO38" s="7"/>
      <c r="AP38" s="6" t="str">
        <f>IF(AO38="","",AO38*2)</f>
        <v/>
      </c>
      <c r="AQ38" s="10">
        <f>G38+I38+K38+M38+O38+Q38+S38+U38+W38+Y38+AA38+AC38+AE38+AG38+AI38+AK38+AM38+AO38</f>
        <v>2</v>
      </c>
    </row>
    <row r="39" spans="1:43" ht="33.75" customHeight="1">
      <c r="A39" s="18" t="s">
        <v>39</v>
      </c>
      <c r="B39" s="19" t="s">
        <v>107</v>
      </c>
      <c r="C39" s="19" t="s">
        <v>108</v>
      </c>
      <c r="D39" s="9" t="s">
        <v>34</v>
      </c>
      <c r="E39" s="9" t="s">
        <v>31</v>
      </c>
      <c r="F39" s="8" t="str">
        <f>IFERROR(IF(OR(D39="Adicionar",D39="Digite/Selecione o bairro"),"",VLOOKUP(D39,Gabarito!$A$1:$B$1006,2,0)),"Consulte a aba Gabarito")</f>
        <v>Leste</v>
      </c>
      <c r="G39" s="7"/>
      <c r="H39" s="6" t="str">
        <f>IF(G39="","",G39*2)</f>
        <v/>
      </c>
      <c r="I39" s="7"/>
      <c r="J39" s="6" t="str">
        <f>IF(I39="","",I39*2)</f>
        <v/>
      </c>
      <c r="K39" s="7"/>
      <c r="L39" s="6" t="str">
        <f>IF(K39="","",K39*2)</f>
        <v/>
      </c>
      <c r="M39" s="7"/>
      <c r="N39" s="6" t="str">
        <f>IF(M39="","",M39*2)</f>
        <v/>
      </c>
      <c r="O39" s="7">
        <v>2</v>
      </c>
      <c r="P39" s="6">
        <f>IF(O39="","",O39*2)</f>
        <v>4</v>
      </c>
      <c r="Q39" s="7"/>
      <c r="R39" s="6" t="str">
        <f>IF(Q39="","",Q39*2)</f>
        <v/>
      </c>
      <c r="S39" s="7"/>
      <c r="T39" s="6" t="str">
        <f>IF(S39="","",S39*2)</f>
        <v/>
      </c>
      <c r="U39" s="7"/>
      <c r="V39" s="6" t="str">
        <f>IF(U39="","",U39*2)</f>
        <v/>
      </c>
      <c r="W39" s="7"/>
      <c r="X39" s="6" t="str">
        <f>IF(W39="","",W39*2)</f>
        <v/>
      </c>
      <c r="Y39" s="7"/>
      <c r="Z39" s="6" t="str">
        <f>IF(Y39="","",Y39*2)</f>
        <v/>
      </c>
      <c r="AA39" s="7"/>
      <c r="AB39" s="6" t="str">
        <f>IF(AA39="","",AA39*2)</f>
        <v/>
      </c>
      <c r="AC39" s="7"/>
      <c r="AD39" s="6" t="str">
        <f>IF(AC39="","",AC39*2)</f>
        <v/>
      </c>
      <c r="AE39" s="7"/>
      <c r="AF39" s="6" t="str">
        <f>IF(AE39="","",AE39*2)</f>
        <v/>
      </c>
      <c r="AG39" s="7"/>
      <c r="AH39" s="6" t="str">
        <f>IF(AG39="","",AG39*2)</f>
        <v/>
      </c>
      <c r="AI39" s="7"/>
      <c r="AJ39" s="6" t="str">
        <f>IF(AI39="","",AI39*2)</f>
        <v/>
      </c>
      <c r="AK39" s="7"/>
      <c r="AL39" s="6" t="str">
        <f>IF(AK39="","",AK39*2)</f>
        <v/>
      </c>
      <c r="AM39" s="7"/>
      <c r="AN39" s="6" t="str">
        <f>IF(AM39="","",AM39*2)</f>
        <v/>
      </c>
      <c r="AO39" s="7"/>
      <c r="AP39" s="6" t="str">
        <f>IF(AO39="","",AO39*2)</f>
        <v/>
      </c>
      <c r="AQ39" s="10">
        <f>G39+I39+K39+M39+O39+Q39+S39+U39+W39+Y39+AA39+AC39+AE39+AG39+AI39+AK39+AM39+AO39</f>
        <v>2</v>
      </c>
    </row>
    <row r="40" spans="1:43" ht="33.75" customHeight="1">
      <c r="A40" s="18" t="s">
        <v>39</v>
      </c>
      <c r="B40" s="18" t="s">
        <v>109</v>
      </c>
      <c r="C40" s="20" t="s">
        <v>110</v>
      </c>
      <c r="D40" s="9" t="s">
        <v>64</v>
      </c>
      <c r="E40" s="9" t="s">
        <v>31</v>
      </c>
      <c r="F40" s="8" t="str">
        <f>IFERROR(IF(OR(D40="Adicionar",D40="Digite/Selecione o bairro"),"",VLOOKUP(D40,Gabarito!$A$1:$B$1006,2,0)),"Consulte a aba Gabarito")</f>
        <v>Leste</v>
      </c>
      <c r="G40" s="7"/>
      <c r="H40" s="6" t="str">
        <f>IF(G40="","",G40*2)</f>
        <v/>
      </c>
      <c r="I40" s="7"/>
      <c r="J40" s="6" t="str">
        <f>IF(I40="","",I40*2)</f>
        <v/>
      </c>
      <c r="K40" s="7"/>
      <c r="L40" s="6" t="str">
        <f>IF(K40="","",K40*2)</f>
        <v/>
      </c>
      <c r="M40" s="7"/>
      <c r="N40" s="6" t="str">
        <f>IF(M40="","",M40*2)</f>
        <v/>
      </c>
      <c r="O40" s="7"/>
      <c r="P40" s="6" t="str">
        <f>IF(O40="","",O40*2)</f>
        <v/>
      </c>
      <c r="Q40" s="7"/>
      <c r="R40" s="6" t="str">
        <f>IF(Q40="","",Q40*2)</f>
        <v/>
      </c>
      <c r="S40" s="7"/>
      <c r="T40" s="6" t="str">
        <f>IF(S40="","",S40*2)</f>
        <v/>
      </c>
      <c r="U40" s="7"/>
      <c r="V40" s="6" t="str">
        <f>IF(U40="","",U40*2)</f>
        <v/>
      </c>
      <c r="W40" s="7"/>
      <c r="X40" s="6" t="str">
        <f>IF(W40="","",W40*2)</f>
        <v/>
      </c>
      <c r="Y40" s="7"/>
      <c r="Z40" s="6" t="str">
        <f>IF(Y40="","",Y40*2)</f>
        <v/>
      </c>
      <c r="AA40" s="7">
        <v>2</v>
      </c>
      <c r="AB40" s="6">
        <f>IF(AA40="","",AA40*2)</f>
        <v>4</v>
      </c>
      <c r="AC40" s="7"/>
      <c r="AD40" s="6" t="str">
        <f>IF(AC40="","",AC40*2)</f>
        <v/>
      </c>
      <c r="AE40" s="7"/>
      <c r="AF40" s="6" t="str">
        <f>IF(AE40="","",AE40*2)</f>
        <v/>
      </c>
      <c r="AG40" s="7"/>
      <c r="AH40" s="6" t="str">
        <f>IF(AG40="","",AG40*2)</f>
        <v/>
      </c>
      <c r="AI40" s="7"/>
      <c r="AJ40" s="6" t="str">
        <f>IF(AI40="","",AI40*2)</f>
        <v/>
      </c>
      <c r="AK40" s="7"/>
      <c r="AL40" s="6" t="str">
        <f>IF(AK40="","",AK40*2)</f>
        <v/>
      </c>
      <c r="AM40" s="7"/>
      <c r="AN40" s="6" t="str">
        <f>IF(AM40="","",AM40*2)</f>
        <v/>
      </c>
      <c r="AO40" s="7"/>
      <c r="AP40" s="6" t="str">
        <f>IF(AO40="","",AO40*2)</f>
        <v/>
      </c>
      <c r="AQ40" s="10">
        <f>G40+I40+K40+M40+O40+Q40+S40+U40+W40+Y40+AA40+AC40+AE40+AG40+AI40+AK40+AM40+AO40</f>
        <v>2</v>
      </c>
    </row>
    <row r="41" spans="1:43" ht="33.75" customHeight="1">
      <c r="A41" s="18" t="s">
        <v>39</v>
      </c>
      <c r="B41" s="18" t="s">
        <v>111</v>
      </c>
      <c r="C41" s="20" t="s">
        <v>112</v>
      </c>
      <c r="D41" s="9" t="s">
        <v>34</v>
      </c>
      <c r="E41" s="9" t="s">
        <v>31</v>
      </c>
      <c r="F41" s="8" t="str">
        <f>IFERROR(IF(OR(D41="Adicionar",D41="Digite/Selecione o bairro"),"",VLOOKUP(D41,Gabarito!$A$1:$B$1006,2,0)),"Consulte a aba Gabarito")</f>
        <v>Leste</v>
      </c>
      <c r="G41" s="7"/>
      <c r="H41" s="6" t="str">
        <f>IF(G41="","",G41*2)</f>
        <v/>
      </c>
      <c r="I41" s="7"/>
      <c r="J41" s="6" t="str">
        <f>IF(I41="","",I41*2)</f>
        <v/>
      </c>
      <c r="K41" s="7"/>
      <c r="L41" s="6" t="str">
        <f>IF(K41="","",K41*2)</f>
        <v/>
      </c>
      <c r="M41" s="7"/>
      <c r="N41" s="6" t="str">
        <f>IF(M41="","",M41*2)</f>
        <v/>
      </c>
      <c r="O41" s="7"/>
      <c r="P41" s="6" t="str">
        <f>IF(O41="","",O41*2)</f>
        <v/>
      </c>
      <c r="Q41" s="7"/>
      <c r="R41" s="6" t="str">
        <f>IF(Q41="","",Q41*2)</f>
        <v/>
      </c>
      <c r="S41" s="7"/>
      <c r="T41" s="6" t="str">
        <f>IF(S41="","",S41*2)</f>
        <v/>
      </c>
      <c r="U41" s="7"/>
      <c r="V41" s="6" t="str">
        <f>IF(U41="","",U41*2)</f>
        <v/>
      </c>
      <c r="W41" s="7"/>
      <c r="X41" s="6" t="str">
        <f>IF(W41="","",W41*2)</f>
        <v/>
      </c>
      <c r="Y41" s="7"/>
      <c r="Z41" s="6" t="str">
        <f>IF(Y41="","",Y41*2)</f>
        <v/>
      </c>
      <c r="AA41" s="7">
        <v>2</v>
      </c>
      <c r="AB41" s="6">
        <f>IF(AA41="","",AA41*2)</f>
        <v>4</v>
      </c>
      <c r="AC41" s="7"/>
      <c r="AD41" s="6" t="str">
        <f>IF(AC41="","",AC41*2)</f>
        <v/>
      </c>
      <c r="AE41" s="7"/>
      <c r="AF41" s="6" t="str">
        <f>IF(AE41="","",AE41*2)</f>
        <v/>
      </c>
      <c r="AG41" s="7"/>
      <c r="AH41" s="6" t="str">
        <f>IF(AG41="","",AG41*2)</f>
        <v/>
      </c>
      <c r="AI41" s="7"/>
      <c r="AJ41" s="6" t="str">
        <f>IF(AI41="","",AI41*2)</f>
        <v/>
      </c>
      <c r="AK41" s="7"/>
      <c r="AL41" s="6" t="str">
        <f>IF(AK41="","",AK41*2)</f>
        <v/>
      </c>
      <c r="AM41" s="7"/>
      <c r="AN41" s="6" t="str">
        <f>IF(AM41="","",AM41*2)</f>
        <v/>
      </c>
      <c r="AO41" s="7"/>
      <c r="AP41" s="6" t="str">
        <f>IF(AO41="","",AO41*2)</f>
        <v/>
      </c>
      <c r="AQ41" s="10">
        <f>G41+I41+K41+M41+O41+Q41+S41+U41+W41+Y41+AA41+AC41+AE41+AG41+AI41+AK41+AM41+AO41</f>
        <v>2</v>
      </c>
    </row>
    <row r="42" spans="1:43" ht="33.75" customHeight="1">
      <c r="A42" s="18" t="s">
        <v>39</v>
      </c>
      <c r="B42" s="18" t="s">
        <v>113</v>
      </c>
      <c r="C42" s="20" t="s">
        <v>114</v>
      </c>
      <c r="D42" s="9" t="s">
        <v>34</v>
      </c>
      <c r="E42" s="9" t="s">
        <v>31</v>
      </c>
      <c r="F42" s="8" t="str">
        <f>IFERROR(IF(OR(D42="Adicionar",D42="Digite/Selecione o bairro"),"",VLOOKUP(D42,Gabarito!$A$1:$B$1006,2,0)),"Consulte a aba Gabarito")</f>
        <v>Leste</v>
      </c>
      <c r="G42" s="7"/>
      <c r="H42" s="6" t="str">
        <f>IF(G42="","",G42*2)</f>
        <v/>
      </c>
      <c r="I42" s="7"/>
      <c r="J42" s="6" t="str">
        <f>IF(I42="","",I42*2)</f>
        <v/>
      </c>
      <c r="K42" s="7"/>
      <c r="L42" s="6" t="str">
        <f>IF(K42="","",K42*2)</f>
        <v/>
      </c>
      <c r="M42" s="7"/>
      <c r="N42" s="6" t="str">
        <f>IF(M42="","",M42*2)</f>
        <v/>
      </c>
      <c r="O42" s="7"/>
      <c r="P42" s="6" t="str">
        <f>IF(O42="","",O42*2)</f>
        <v/>
      </c>
      <c r="Q42" s="7"/>
      <c r="R42" s="6" t="str">
        <f>IF(Q42="","",Q42*2)</f>
        <v/>
      </c>
      <c r="S42" s="7"/>
      <c r="T42" s="6" t="str">
        <f>IF(S42="","",S42*2)</f>
        <v/>
      </c>
      <c r="U42" s="7"/>
      <c r="V42" s="6" t="str">
        <f>IF(U42="","",U42*2)</f>
        <v/>
      </c>
      <c r="W42" s="7"/>
      <c r="X42" s="6" t="str">
        <f>IF(W42="","",W42*2)</f>
        <v/>
      </c>
      <c r="Y42" s="7"/>
      <c r="Z42" s="6" t="str">
        <f>IF(Y42="","",Y42*2)</f>
        <v/>
      </c>
      <c r="AA42" s="7"/>
      <c r="AB42" s="6" t="str">
        <f>IF(AA42="","",AA42*2)</f>
        <v/>
      </c>
      <c r="AC42" s="7">
        <v>1</v>
      </c>
      <c r="AD42" s="6">
        <f>IF(AC42="","",AC42*2)</f>
        <v>2</v>
      </c>
      <c r="AE42" s="7">
        <v>1</v>
      </c>
      <c r="AF42" s="6">
        <f>IF(AE42="","",AE42*2)</f>
        <v>2</v>
      </c>
      <c r="AG42" s="7"/>
      <c r="AH42" s="6" t="str">
        <f>IF(AG42="","",AG42*2)</f>
        <v/>
      </c>
      <c r="AI42" s="7"/>
      <c r="AJ42" s="6" t="str">
        <f>IF(AI42="","",AI42*2)</f>
        <v/>
      </c>
      <c r="AK42" s="7"/>
      <c r="AL42" s="6" t="str">
        <f>IF(AK42="","",AK42*2)</f>
        <v/>
      </c>
      <c r="AM42" s="7"/>
      <c r="AN42" s="6" t="str">
        <f>IF(AM42="","",AM42*2)</f>
        <v/>
      </c>
      <c r="AO42" s="7"/>
      <c r="AP42" s="6" t="str">
        <f>IF(AO42="","",AO42*2)</f>
        <v/>
      </c>
      <c r="AQ42" s="10">
        <f>G42+I42+K42+M42+O42+Q42+S42+U42+W42+Y42+AA42+AC42+AE42+AG42+AI42+AK42+AM42+AO42</f>
        <v>2</v>
      </c>
    </row>
    <row r="43" spans="1:43" ht="33.75" customHeight="1">
      <c r="A43" s="18" t="s">
        <v>39</v>
      </c>
      <c r="B43" s="18" t="s">
        <v>115</v>
      </c>
      <c r="C43" s="20" t="s">
        <v>116</v>
      </c>
      <c r="D43" s="9" t="s">
        <v>34</v>
      </c>
      <c r="E43" s="9" t="s">
        <v>31</v>
      </c>
      <c r="F43" s="8" t="str">
        <f>IFERROR(IF(OR(D43="Adicionar",D43="Digite/Selecione o bairro"),"",VLOOKUP(D43,Gabarito!$A$1:$B$1006,2,0)),"Consulte a aba Gabarito")</f>
        <v>Leste</v>
      </c>
      <c r="G43" s="7"/>
      <c r="H43" s="6" t="str">
        <f>IF(G43="","",G43*2)</f>
        <v/>
      </c>
      <c r="I43" s="7"/>
      <c r="J43" s="6" t="str">
        <f>IF(I43="","",I43*2)</f>
        <v/>
      </c>
      <c r="K43" s="7"/>
      <c r="L43" s="6" t="str">
        <f>IF(K43="","",K43*2)</f>
        <v/>
      </c>
      <c r="M43" s="7"/>
      <c r="N43" s="6" t="str">
        <f>IF(M43="","",M43*2)</f>
        <v/>
      </c>
      <c r="O43" s="7"/>
      <c r="P43" s="6" t="str">
        <f>IF(O43="","",O43*2)</f>
        <v/>
      </c>
      <c r="Q43" s="7"/>
      <c r="R43" s="6" t="str">
        <f>IF(Q43="","",Q43*2)</f>
        <v/>
      </c>
      <c r="S43" s="7"/>
      <c r="T43" s="6" t="str">
        <f>IF(S43="","",S43*2)</f>
        <v/>
      </c>
      <c r="U43" s="7"/>
      <c r="V43" s="6" t="str">
        <f>IF(U43="","",U43*2)</f>
        <v/>
      </c>
      <c r="W43" s="7"/>
      <c r="X43" s="6" t="str">
        <f>IF(W43="","",W43*2)</f>
        <v/>
      </c>
      <c r="Y43" s="7">
        <v>1</v>
      </c>
      <c r="Z43" s="6">
        <f>IF(Y43="","",Y43*2)</f>
        <v>2</v>
      </c>
      <c r="AA43" s="7"/>
      <c r="AB43" s="6" t="str">
        <f>IF(AA43="","",AA43*2)</f>
        <v/>
      </c>
      <c r="AC43" s="7">
        <v>1</v>
      </c>
      <c r="AD43" s="6">
        <f>IF(AC43="","",AC43*2)</f>
        <v>2</v>
      </c>
      <c r="AE43" s="7"/>
      <c r="AF43" s="6" t="str">
        <f>IF(AE43="","",AE43*2)</f>
        <v/>
      </c>
      <c r="AG43" s="7"/>
      <c r="AH43" s="6" t="str">
        <f>IF(AG43="","",AG43*2)</f>
        <v/>
      </c>
      <c r="AI43" s="7"/>
      <c r="AJ43" s="6" t="str">
        <f>IF(AI43="","",AI43*2)</f>
        <v/>
      </c>
      <c r="AK43" s="7"/>
      <c r="AL43" s="6" t="str">
        <f>IF(AK43="","",AK43*2)</f>
        <v/>
      </c>
      <c r="AM43" s="7"/>
      <c r="AN43" s="6" t="str">
        <f>IF(AM43="","",AM43*2)</f>
        <v/>
      </c>
      <c r="AO43" s="7"/>
      <c r="AP43" s="6" t="str">
        <f>IF(AO43="","",AO43*2)</f>
        <v/>
      </c>
      <c r="AQ43" s="10">
        <f>G43+I43+K43+M43+O43+Q43+S43+U43+W43+Y43+AA43+AC43+AE43+AG43+AI43+AK43+AM43+AO43</f>
        <v>2</v>
      </c>
    </row>
    <row r="44" spans="1:43" ht="33.75" customHeight="1">
      <c r="A44" s="18" t="s">
        <v>39</v>
      </c>
      <c r="B44" s="18" t="s">
        <v>117</v>
      </c>
      <c r="C44" s="20" t="s">
        <v>118</v>
      </c>
      <c r="D44" s="9" t="s">
        <v>34</v>
      </c>
      <c r="E44" s="9" t="s">
        <v>31</v>
      </c>
      <c r="F44" s="8" t="str">
        <f>IFERROR(IF(OR(D44="Adicionar",D44="Digite/Selecione o bairro"),"",VLOOKUP(D44,Gabarito!$A$1:$B$1006,2,0)),"Consulte a aba Gabarito")</f>
        <v>Leste</v>
      </c>
      <c r="G44" s="7"/>
      <c r="H44" s="6" t="str">
        <f>IF(G44="","",G44*2)</f>
        <v/>
      </c>
      <c r="I44" s="7"/>
      <c r="J44" s="6" t="str">
        <f>IF(I44="","",I44*2)</f>
        <v/>
      </c>
      <c r="K44" s="7"/>
      <c r="L44" s="6" t="str">
        <f>IF(K44="","",K44*2)</f>
        <v/>
      </c>
      <c r="M44" s="7"/>
      <c r="N44" s="6" t="str">
        <f>IF(M44="","",M44*2)</f>
        <v/>
      </c>
      <c r="O44" s="7"/>
      <c r="P44" s="6" t="str">
        <f>IF(O44="","",O44*2)</f>
        <v/>
      </c>
      <c r="Q44" s="7"/>
      <c r="R44" s="6" t="str">
        <f>IF(Q44="","",Q44*2)</f>
        <v/>
      </c>
      <c r="S44" s="7"/>
      <c r="T44" s="6" t="str">
        <f>IF(S44="","",S44*2)</f>
        <v/>
      </c>
      <c r="U44" s="7"/>
      <c r="V44" s="6" t="str">
        <f>IF(U44="","",U44*2)</f>
        <v/>
      </c>
      <c r="W44" s="7">
        <v>1</v>
      </c>
      <c r="X44" s="6">
        <f>IF(W44="","",W44*2)</f>
        <v>2</v>
      </c>
      <c r="Y44" s="7">
        <v>1</v>
      </c>
      <c r="Z44" s="6">
        <f>IF(Y44="","",Y44*2)</f>
        <v>2</v>
      </c>
      <c r="AA44" s="7"/>
      <c r="AB44" s="6" t="str">
        <f>IF(AA44="","",AA44*2)</f>
        <v/>
      </c>
      <c r="AC44" s="7"/>
      <c r="AD44" s="6" t="str">
        <f>IF(AC44="","",AC44*2)</f>
        <v/>
      </c>
      <c r="AE44" s="7"/>
      <c r="AF44" s="6" t="str">
        <f>IF(AE44="","",AE44*2)</f>
        <v/>
      </c>
      <c r="AG44" s="7"/>
      <c r="AH44" s="6" t="str">
        <f>IF(AG44="","",AG44*2)</f>
        <v/>
      </c>
      <c r="AI44" s="7"/>
      <c r="AJ44" s="6" t="str">
        <f>IF(AI44="","",AI44*2)</f>
        <v/>
      </c>
      <c r="AK44" s="7"/>
      <c r="AL44" s="6" t="str">
        <f>IF(AK44="","",AK44*2)</f>
        <v/>
      </c>
      <c r="AM44" s="7"/>
      <c r="AN44" s="6" t="str">
        <f>IF(AM44="","",AM44*2)</f>
        <v/>
      </c>
      <c r="AO44" s="7"/>
      <c r="AP44" s="6" t="str">
        <f>IF(AO44="","",AO44*2)</f>
        <v/>
      </c>
      <c r="AQ44" s="10">
        <f>G44+I44+K44+M44+O44+Q44+S44+U44+W44+Y44+AA44+AC44+AE44+AG44+AI44+AK44+AM44+AO44</f>
        <v>2</v>
      </c>
    </row>
    <row r="45" spans="1:43" ht="33.75" customHeight="1">
      <c r="A45" s="18" t="s">
        <v>39</v>
      </c>
      <c r="B45" s="18" t="s">
        <v>119</v>
      </c>
      <c r="C45" s="20" t="s">
        <v>120</v>
      </c>
      <c r="D45" s="9" t="s">
        <v>34</v>
      </c>
      <c r="E45" s="9" t="s">
        <v>31</v>
      </c>
      <c r="F45" s="8" t="str">
        <f>IFERROR(IF(OR(D45="Adicionar",D45="Digite/Selecione o bairro"),"",VLOOKUP(D45,Gabarito!$A$1:$B$1006,2,0)),"Consulte a aba Gabarito")</f>
        <v>Leste</v>
      </c>
      <c r="G45" s="7"/>
      <c r="H45" s="6" t="str">
        <f>IF(G45="","",G45*2)</f>
        <v/>
      </c>
      <c r="I45" s="7"/>
      <c r="J45" s="6" t="str">
        <f>IF(I45="","",I45*2)</f>
        <v/>
      </c>
      <c r="K45" s="7"/>
      <c r="L45" s="6" t="str">
        <f>IF(K45="","",K45*2)</f>
        <v/>
      </c>
      <c r="M45" s="7"/>
      <c r="N45" s="6" t="str">
        <f>IF(M45="","",M45*2)</f>
        <v/>
      </c>
      <c r="O45" s="7"/>
      <c r="P45" s="6" t="str">
        <f>IF(O45="","",O45*2)</f>
        <v/>
      </c>
      <c r="Q45" s="7"/>
      <c r="R45" s="6" t="str">
        <f>IF(Q45="","",Q45*2)</f>
        <v/>
      </c>
      <c r="S45" s="7"/>
      <c r="T45" s="6" t="str">
        <f>IF(S45="","",S45*2)</f>
        <v/>
      </c>
      <c r="U45" s="7"/>
      <c r="V45" s="6" t="str">
        <f>IF(U45="","",U45*2)</f>
        <v/>
      </c>
      <c r="W45" s="7">
        <v>1</v>
      </c>
      <c r="X45" s="6">
        <f>IF(W45="","",W45*2)</f>
        <v>2</v>
      </c>
      <c r="Y45" s="7">
        <v>1</v>
      </c>
      <c r="Z45" s="6">
        <f>IF(Y45="","",Y45*2)</f>
        <v>2</v>
      </c>
      <c r="AA45" s="7"/>
      <c r="AB45" s="6" t="str">
        <f>IF(AA45="","",AA45*2)</f>
        <v/>
      </c>
      <c r="AC45" s="7"/>
      <c r="AD45" s="6" t="str">
        <f>IF(AC45="","",AC45*2)</f>
        <v/>
      </c>
      <c r="AE45" s="7"/>
      <c r="AF45" s="6" t="str">
        <f>IF(AE45="","",AE45*2)</f>
        <v/>
      </c>
      <c r="AG45" s="7"/>
      <c r="AH45" s="6" t="str">
        <f>IF(AG45="","",AG45*2)</f>
        <v/>
      </c>
      <c r="AI45" s="7"/>
      <c r="AJ45" s="6" t="str">
        <f>IF(AI45="","",AI45*2)</f>
        <v/>
      </c>
      <c r="AK45" s="7"/>
      <c r="AL45" s="6" t="str">
        <f>IF(AK45="","",AK45*2)</f>
        <v/>
      </c>
      <c r="AM45" s="7"/>
      <c r="AN45" s="6" t="str">
        <f>IF(AM45="","",AM45*2)</f>
        <v/>
      </c>
      <c r="AO45" s="7"/>
      <c r="AP45" s="6" t="str">
        <f>IF(AO45="","",AO45*2)</f>
        <v/>
      </c>
      <c r="AQ45" s="10">
        <f>G45+I45+K45+M45+O45+Q45+S45+U45+W45+Y45+AA45+AC45+AE45+AG45+AI45+AK45+AM45+AO45</f>
        <v>2</v>
      </c>
    </row>
    <row r="46" spans="1:43" ht="33.75" customHeight="1">
      <c r="A46" s="18" t="s">
        <v>39</v>
      </c>
      <c r="B46" s="18" t="s">
        <v>121</v>
      </c>
      <c r="C46" s="20" t="s">
        <v>122</v>
      </c>
      <c r="D46" s="9" t="s">
        <v>34</v>
      </c>
      <c r="E46" s="9" t="s">
        <v>31</v>
      </c>
      <c r="F46" s="8" t="str">
        <f>IFERROR(IF(OR(D46="Adicionar",D46="Digite/Selecione o bairro"),"",VLOOKUP(D46,Gabarito!$A$1:$B$1006,2,0)),"Consulte a aba Gabarito")</f>
        <v>Leste</v>
      </c>
      <c r="G46" s="7"/>
      <c r="H46" s="6" t="str">
        <f>IF(G46="","",G46*2)</f>
        <v/>
      </c>
      <c r="I46" s="7"/>
      <c r="J46" s="6" t="str">
        <f>IF(I46="","",I46*2)</f>
        <v/>
      </c>
      <c r="K46" s="7"/>
      <c r="L46" s="6" t="str">
        <f>IF(K46="","",K46*2)</f>
        <v/>
      </c>
      <c r="M46" s="7"/>
      <c r="N46" s="6" t="str">
        <f>IF(M46="","",M46*2)</f>
        <v/>
      </c>
      <c r="O46" s="7"/>
      <c r="P46" s="6" t="str">
        <f>IF(O46="","",O46*2)</f>
        <v/>
      </c>
      <c r="Q46" s="7"/>
      <c r="R46" s="6" t="str">
        <f>IF(Q46="","",Q46*2)</f>
        <v/>
      </c>
      <c r="S46" s="7"/>
      <c r="T46" s="6" t="str">
        <f>IF(S46="","",S46*2)</f>
        <v/>
      </c>
      <c r="U46" s="7"/>
      <c r="V46" s="6" t="str">
        <f>IF(U46="","",U46*2)</f>
        <v/>
      </c>
      <c r="W46" s="7"/>
      <c r="X46" s="6" t="str">
        <f>IF(W46="","",W46*2)</f>
        <v/>
      </c>
      <c r="Y46" s="7"/>
      <c r="Z46" s="6" t="str">
        <f>IF(Y46="","",Y46*2)</f>
        <v/>
      </c>
      <c r="AA46" s="7">
        <v>2</v>
      </c>
      <c r="AB46" s="6">
        <f>IF(AA46="","",AA46*2)</f>
        <v>4</v>
      </c>
      <c r="AC46" s="7"/>
      <c r="AD46" s="6" t="str">
        <f>IF(AC46="","",AC46*2)</f>
        <v/>
      </c>
      <c r="AE46" s="7"/>
      <c r="AF46" s="6" t="str">
        <f>IF(AE46="","",AE46*2)</f>
        <v/>
      </c>
      <c r="AG46" s="7"/>
      <c r="AH46" s="6" t="str">
        <f>IF(AG46="","",AG46*2)</f>
        <v/>
      </c>
      <c r="AI46" s="7"/>
      <c r="AJ46" s="6" t="str">
        <f>IF(AI46="","",AI46*2)</f>
        <v/>
      </c>
      <c r="AK46" s="7"/>
      <c r="AL46" s="6" t="str">
        <f>IF(AK46="","",AK46*2)</f>
        <v/>
      </c>
      <c r="AM46" s="7"/>
      <c r="AN46" s="6" t="str">
        <f>IF(AM46="","",AM46*2)</f>
        <v/>
      </c>
      <c r="AO46" s="7"/>
      <c r="AP46" s="6" t="str">
        <f>IF(AO46="","",AO46*2)</f>
        <v/>
      </c>
      <c r="AQ46" s="10">
        <f>G46+I46+K46+M46+O46+Q46+S46+U46+W46+Y46+AA46+AC46+AE46+AG46+AI46+AK46+AM46+AO46</f>
        <v>2</v>
      </c>
    </row>
    <row r="47" spans="1:43" ht="33.75" customHeight="1">
      <c r="A47" s="18" t="s">
        <v>39</v>
      </c>
      <c r="B47" s="19" t="s">
        <v>123</v>
      </c>
      <c r="C47" s="19" t="s">
        <v>124</v>
      </c>
      <c r="D47" s="9" t="s">
        <v>34</v>
      </c>
      <c r="E47" s="9" t="s">
        <v>31</v>
      </c>
      <c r="F47" s="8" t="str">
        <f>IFERROR(IF(OR(D47="Adicionar",D47="Digite/Selecione o bairro"),"",VLOOKUP(D47,Gabarito!$A$1:$B$1006,2,0)),"Consulte a aba Gabarito")</f>
        <v>Leste</v>
      </c>
      <c r="G47" s="7"/>
      <c r="H47" s="6" t="str">
        <f>IF(G47="","",G47*2)</f>
        <v/>
      </c>
      <c r="I47" s="7"/>
      <c r="J47" s="6" t="str">
        <f>IF(I47="","",I47*2)</f>
        <v/>
      </c>
      <c r="K47" s="7"/>
      <c r="L47" s="6" t="str">
        <f>IF(K47="","",K47*2)</f>
        <v/>
      </c>
      <c r="M47" s="7"/>
      <c r="N47" s="6" t="str">
        <f>IF(M47="","",M47*2)</f>
        <v/>
      </c>
      <c r="O47" s="7"/>
      <c r="P47" s="6" t="str">
        <f>IF(O47="","",O47*2)</f>
        <v/>
      </c>
      <c r="Q47" s="7"/>
      <c r="R47" s="6" t="str">
        <f>IF(Q47="","",Q47*2)</f>
        <v/>
      </c>
      <c r="S47" s="7"/>
      <c r="T47" s="6" t="str">
        <f>IF(S47="","",S47*2)</f>
        <v/>
      </c>
      <c r="U47" s="7"/>
      <c r="V47" s="6" t="str">
        <f>IF(U47="","",U47*2)</f>
        <v/>
      </c>
      <c r="W47" s="7"/>
      <c r="X47" s="6" t="str">
        <f>IF(W47="","",W47*2)</f>
        <v/>
      </c>
      <c r="Y47" s="7"/>
      <c r="Z47" s="6" t="str">
        <f>IF(Y47="","",Y47*2)</f>
        <v/>
      </c>
      <c r="AA47" s="7">
        <v>4</v>
      </c>
      <c r="AB47" s="6">
        <f>IF(AA47="","",AA47*2)</f>
        <v>8</v>
      </c>
      <c r="AC47" s="7"/>
      <c r="AD47" s="6" t="str">
        <f>IF(AC47="","",AC47*2)</f>
        <v/>
      </c>
      <c r="AE47" s="7"/>
      <c r="AF47" s="6" t="str">
        <f>IF(AE47="","",AE47*2)</f>
        <v/>
      </c>
      <c r="AG47" s="7"/>
      <c r="AH47" s="6" t="str">
        <f>IF(AG47="","",AG47*2)</f>
        <v/>
      </c>
      <c r="AI47" s="7"/>
      <c r="AJ47" s="6" t="str">
        <f>IF(AI47="","",AI47*2)</f>
        <v/>
      </c>
      <c r="AK47" s="7"/>
      <c r="AL47" s="6" t="str">
        <f>IF(AK47="","",AK47*2)</f>
        <v/>
      </c>
      <c r="AM47" s="7"/>
      <c r="AN47" s="6" t="str">
        <f>IF(AM47="","",AM47*2)</f>
        <v/>
      </c>
      <c r="AO47" s="7"/>
      <c r="AP47" s="6" t="str">
        <f>IF(AO47="","",AO47*2)</f>
        <v/>
      </c>
      <c r="AQ47" s="10">
        <f>G47+I47+K47+M47+O47+Q47+S47+U47+W47+Y47+AA47+AC47+AE47+AG47+AI47+AK47+AM47+AO47</f>
        <v>4</v>
      </c>
    </row>
    <row r="48" spans="1:43" ht="33.75" customHeight="1">
      <c r="A48" s="18" t="s">
        <v>39</v>
      </c>
      <c r="B48" s="18" t="s">
        <v>125</v>
      </c>
      <c r="C48" s="20" t="s">
        <v>126</v>
      </c>
      <c r="D48" s="9" t="s">
        <v>34</v>
      </c>
      <c r="E48" s="9" t="s">
        <v>31</v>
      </c>
      <c r="F48" s="8" t="str">
        <f>IFERROR(IF(OR(D48="Adicionar",D48="Digite/Selecione o bairro"),"",VLOOKUP(D48,Gabarito!$A$1:$B$1006,2,0)),"Consulte a aba Gabarito")</f>
        <v>Leste</v>
      </c>
      <c r="G48" s="7"/>
      <c r="H48" s="6" t="str">
        <f>IF(G48="","",G48*2)</f>
        <v/>
      </c>
      <c r="I48" s="7"/>
      <c r="J48" s="6" t="str">
        <f>IF(I48="","",I48*2)</f>
        <v/>
      </c>
      <c r="K48" s="7"/>
      <c r="L48" s="6" t="str">
        <f>IF(K48="","",K48*2)</f>
        <v/>
      </c>
      <c r="M48" s="7"/>
      <c r="N48" s="6" t="str">
        <f>IF(M48="","",M48*2)</f>
        <v/>
      </c>
      <c r="O48" s="7"/>
      <c r="P48" s="6" t="str">
        <f>IF(O48="","",O48*2)</f>
        <v/>
      </c>
      <c r="Q48" s="7"/>
      <c r="R48" s="6" t="str">
        <f>IF(Q48="","",Q48*2)</f>
        <v/>
      </c>
      <c r="S48" s="7"/>
      <c r="T48" s="6" t="str">
        <f>IF(S48="","",S48*2)</f>
        <v/>
      </c>
      <c r="U48" s="7"/>
      <c r="V48" s="6" t="str">
        <f>IF(U48="","",U48*2)</f>
        <v/>
      </c>
      <c r="W48" s="7"/>
      <c r="X48" s="6" t="str">
        <f>IF(W48="","",W48*2)</f>
        <v/>
      </c>
      <c r="Y48" s="7"/>
      <c r="Z48" s="6" t="str">
        <f>IF(Y48="","",Y48*2)</f>
        <v/>
      </c>
      <c r="AA48" s="7">
        <v>2</v>
      </c>
      <c r="AB48" s="6">
        <f>IF(AA48="","",AA48*2)</f>
        <v>4</v>
      </c>
      <c r="AC48" s="7"/>
      <c r="AD48" s="6" t="str">
        <f>IF(AC48="","",AC48*2)</f>
        <v/>
      </c>
      <c r="AE48" s="7"/>
      <c r="AF48" s="6" t="str">
        <f>IF(AE48="","",AE48*2)</f>
        <v/>
      </c>
      <c r="AG48" s="7"/>
      <c r="AH48" s="6" t="str">
        <f>IF(AG48="","",AG48*2)</f>
        <v/>
      </c>
      <c r="AI48" s="7"/>
      <c r="AJ48" s="6" t="str">
        <f>IF(AI48="","",AI48*2)</f>
        <v/>
      </c>
      <c r="AK48" s="7"/>
      <c r="AL48" s="6" t="str">
        <f>IF(AK48="","",AK48*2)</f>
        <v/>
      </c>
      <c r="AM48" s="7"/>
      <c r="AN48" s="6" t="str">
        <f>IF(AM48="","",AM48*2)</f>
        <v/>
      </c>
      <c r="AO48" s="7"/>
      <c r="AP48" s="6" t="str">
        <f>IF(AO48="","",AO48*2)</f>
        <v/>
      </c>
      <c r="AQ48" s="10">
        <f>G48+I48+K48+M48+O48+Q48+S48+U48+W48+Y48+AA48+AC48+AE48+AG48+AI48+AK48+AM48+AO48</f>
        <v>2</v>
      </c>
    </row>
    <row r="49" spans="1:43" ht="33.75" customHeight="1">
      <c r="A49" s="18" t="s">
        <v>39</v>
      </c>
      <c r="B49" s="18" t="s">
        <v>127</v>
      </c>
      <c r="C49" s="20" t="s">
        <v>128</v>
      </c>
      <c r="D49" s="9" t="s">
        <v>34</v>
      </c>
      <c r="E49" s="9" t="s">
        <v>31</v>
      </c>
      <c r="F49" s="8" t="str">
        <f>IFERROR(IF(OR(D49="Adicionar",D49="Digite/Selecione o bairro"),"",VLOOKUP(D49,Gabarito!$A$1:$B$1006,2,0)),"Consulte a aba Gabarito")</f>
        <v>Leste</v>
      </c>
      <c r="G49" s="7"/>
      <c r="H49" s="6" t="str">
        <f>IF(G49="","",G49*2)</f>
        <v/>
      </c>
      <c r="I49" s="7"/>
      <c r="J49" s="6" t="str">
        <f>IF(I49="","",I49*2)</f>
        <v/>
      </c>
      <c r="K49" s="7"/>
      <c r="L49" s="6" t="str">
        <f>IF(K49="","",K49*2)</f>
        <v/>
      </c>
      <c r="M49" s="7"/>
      <c r="N49" s="6" t="str">
        <f>IF(M49="","",M49*2)</f>
        <v/>
      </c>
      <c r="O49" s="7"/>
      <c r="P49" s="6" t="str">
        <f>IF(O49="","",O49*2)</f>
        <v/>
      </c>
      <c r="Q49" s="7"/>
      <c r="R49" s="6" t="str">
        <f>IF(Q49="","",Q49*2)</f>
        <v/>
      </c>
      <c r="S49" s="7"/>
      <c r="T49" s="6" t="str">
        <f>IF(S49="","",S49*2)</f>
        <v/>
      </c>
      <c r="U49" s="7"/>
      <c r="V49" s="6" t="str">
        <f>IF(U49="","",U49*2)</f>
        <v/>
      </c>
      <c r="W49" s="7"/>
      <c r="X49" s="6" t="str">
        <f>IF(W49="","",W49*2)</f>
        <v/>
      </c>
      <c r="Y49" s="7"/>
      <c r="Z49" s="6" t="str">
        <f>IF(Y49="","",Y49*2)</f>
        <v/>
      </c>
      <c r="AA49" s="7">
        <v>2</v>
      </c>
      <c r="AB49" s="6">
        <f>IF(AA49="","",AA49*2)</f>
        <v>4</v>
      </c>
      <c r="AC49" s="7"/>
      <c r="AD49" s="6" t="str">
        <f>IF(AC49="","",AC49*2)</f>
        <v/>
      </c>
      <c r="AE49" s="7"/>
      <c r="AF49" s="6" t="str">
        <f>IF(AE49="","",AE49*2)</f>
        <v/>
      </c>
      <c r="AG49" s="7"/>
      <c r="AH49" s="6" t="str">
        <f>IF(AG49="","",AG49*2)</f>
        <v/>
      </c>
      <c r="AI49" s="7"/>
      <c r="AJ49" s="6" t="str">
        <f>IF(AI49="","",AI49*2)</f>
        <v/>
      </c>
      <c r="AK49" s="7"/>
      <c r="AL49" s="6" t="str">
        <f>IF(AK49="","",AK49*2)</f>
        <v/>
      </c>
      <c r="AM49" s="7"/>
      <c r="AN49" s="6" t="str">
        <f>IF(AM49="","",AM49*2)</f>
        <v/>
      </c>
      <c r="AO49" s="7"/>
      <c r="AP49" s="6" t="str">
        <f>IF(AO49="","",AO49*2)</f>
        <v/>
      </c>
      <c r="AQ49" s="10">
        <f>G49+I49+K49+M49+O49+Q49+S49+U49+W49+Y49+AA49+AC49+AE49+AG49+AI49+AK49+AM49+AO49</f>
        <v>2</v>
      </c>
    </row>
    <row r="50" spans="1:43" ht="33.75" customHeight="1">
      <c r="A50" s="18" t="s">
        <v>39</v>
      </c>
      <c r="B50" s="18" t="s">
        <v>129</v>
      </c>
      <c r="C50" s="20" t="s">
        <v>130</v>
      </c>
      <c r="D50" s="9" t="s">
        <v>34</v>
      </c>
      <c r="E50" s="9" t="s">
        <v>31</v>
      </c>
      <c r="F50" s="8" t="str">
        <f>IFERROR(IF(OR(D50="Adicionar",D50="Digite/Selecione o bairro"),"",VLOOKUP(D50,Gabarito!$A$1:$B$1006,2,0)),"Consulte a aba Gabarito")</f>
        <v>Leste</v>
      </c>
      <c r="G50" s="7"/>
      <c r="H50" s="6" t="str">
        <f>IF(G50="","",G50*2)</f>
        <v/>
      </c>
      <c r="I50" s="7"/>
      <c r="J50" s="6" t="str">
        <f>IF(I50="","",I50*2)</f>
        <v/>
      </c>
      <c r="K50" s="7"/>
      <c r="L50" s="6" t="str">
        <f>IF(K50="","",K50*2)</f>
        <v/>
      </c>
      <c r="M50" s="7"/>
      <c r="N50" s="6" t="str">
        <f>IF(M50="","",M50*2)</f>
        <v/>
      </c>
      <c r="O50" s="7"/>
      <c r="P50" s="6" t="str">
        <f>IF(O50="","",O50*2)</f>
        <v/>
      </c>
      <c r="Q50" s="7"/>
      <c r="R50" s="6" t="str">
        <f>IF(Q50="","",Q50*2)</f>
        <v/>
      </c>
      <c r="S50" s="7"/>
      <c r="T50" s="6" t="str">
        <f>IF(S50="","",S50*2)</f>
        <v/>
      </c>
      <c r="U50" s="7"/>
      <c r="V50" s="6" t="str">
        <f>IF(U50="","",U50*2)</f>
        <v/>
      </c>
      <c r="W50" s="7"/>
      <c r="X50" s="6" t="str">
        <f>IF(W50="","",W50*2)</f>
        <v/>
      </c>
      <c r="Y50" s="7"/>
      <c r="Z50" s="6" t="str">
        <f>IF(Y50="","",Y50*2)</f>
        <v/>
      </c>
      <c r="AA50" s="7">
        <v>2</v>
      </c>
      <c r="AB50" s="6">
        <f>IF(AA50="","",AA50*2)</f>
        <v>4</v>
      </c>
      <c r="AC50" s="7"/>
      <c r="AD50" s="6" t="str">
        <f>IF(AC50="","",AC50*2)</f>
        <v/>
      </c>
      <c r="AE50" s="7"/>
      <c r="AF50" s="6" t="str">
        <f>IF(AE50="","",AE50*2)</f>
        <v/>
      </c>
      <c r="AG50" s="7"/>
      <c r="AH50" s="6" t="str">
        <f>IF(AG50="","",AG50*2)</f>
        <v/>
      </c>
      <c r="AI50" s="7"/>
      <c r="AJ50" s="6" t="str">
        <f>IF(AI50="","",AI50*2)</f>
        <v/>
      </c>
      <c r="AK50" s="7"/>
      <c r="AL50" s="6" t="str">
        <f>IF(AK50="","",AK50*2)</f>
        <v/>
      </c>
      <c r="AM50" s="7"/>
      <c r="AN50" s="6" t="str">
        <f>IF(AM50="","",AM50*2)</f>
        <v/>
      </c>
      <c r="AO50" s="7"/>
      <c r="AP50" s="6" t="str">
        <f>IF(AO50="","",AO50*2)</f>
        <v/>
      </c>
      <c r="AQ50" s="10">
        <f>G50+I50+K50+M50+O50+Q50+S50+U50+W50+Y50+AA50+AC50+AE50+AG50+AI50+AK50+AM50+AO50</f>
        <v>2</v>
      </c>
    </row>
    <row r="51" spans="1:43" ht="33.75" customHeight="1">
      <c r="A51" s="18" t="s">
        <v>39</v>
      </c>
      <c r="B51" s="18" t="s">
        <v>131</v>
      </c>
      <c r="C51" s="20" t="s">
        <v>132</v>
      </c>
      <c r="D51" s="9" t="s">
        <v>64</v>
      </c>
      <c r="E51" s="9" t="s">
        <v>31</v>
      </c>
      <c r="F51" s="8" t="str">
        <f>IFERROR(IF(OR(D51="Adicionar",D51="Digite/Selecione o bairro"),"",VLOOKUP(D51,Gabarito!$A$1:$B$1006,2,0)),"Consulte a aba Gabarito")</f>
        <v>Leste</v>
      </c>
      <c r="G51" s="7"/>
      <c r="H51" s="6" t="str">
        <f>IF(G51="","",G51*2)</f>
        <v/>
      </c>
      <c r="I51" s="7"/>
      <c r="J51" s="6" t="str">
        <f>IF(I51="","",I51*2)</f>
        <v/>
      </c>
      <c r="K51" s="7"/>
      <c r="L51" s="6" t="str">
        <f>IF(K51="","",K51*2)</f>
        <v/>
      </c>
      <c r="M51" s="7"/>
      <c r="N51" s="6" t="str">
        <f>IF(M51="","",M51*2)</f>
        <v/>
      </c>
      <c r="O51" s="7"/>
      <c r="P51" s="6" t="str">
        <f>IF(O51="","",O51*2)</f>
        <v/>
      </c>
      <c r="Q51" s="7"/>
      <c r="R51" s="6" t="str">
        <f>IF(Q51="","",Q51*2)</f>
        <v/>
      </c>
      <c r="S51" s="7"/>
      <c r="T51" s="6" t="str">
        <f>IF(S51="","",S51*2)</f>
        <v/>
      </c>
      <c r="U51" s="7"/>
      <c r="V51" s="6" t="str">
        <f>IF(U51="","",U51*2)</f>
        <v/>
      </c>
      <c r="W51" s="7"/>
      <c r="X51" s="6" t="str">
        <f>IF(W51="","",W51*2)</f>
        <v/>
      </c>
      <c r="Y51" s="7"/>
      <c r="Z51" s="6" t="str">
        <f>IF(Y51="","",Y51*2)</f>
        <v/>
      </c>
      <c r="AA51" s="7">
        <v>2</v>
      </c>
      <c r="AB51" s="6">
        <f>IF(AA51="","",AA51*2)</f>
        <v>4</v>
      </c>
      <c r="AC51" s="7"/>
      <c r="AD51" s="6" t="str">
        <f>IF(AC51="","",AC51*2)</f>
        <v/>
      </c>
      <c r="AE51" s="7"/>
      <c r="AF51" s="6" t="str">
        <f>IF(AE51="","",AE51*2)</f>
        <v/>
      </c>
      <c r="AG51" s="7"/>
      <c r="AH51" s="6" t="str">
        <f>IF(AG51="","",AG51*2)</f>
        <v/>
      </c>
      <c r="AI51" s="7"/>
      <c r="AJ51" s="6" t="str">
        <f>IF(AI51="","",AI51*2)</f>
        <v/>
      </c>
      <c r="AK51" s="7"/>
      <c r="AL51" s="6" t="str">
        <f>IF(AK51="","",AK51*2)</f>
        <v/>
      </c>
      <c r="AM51" s="7"/>
      <c r="AN51" s="6" t="str">
        <f>IF(AM51="","",AM51*2)</f>
        <v/>
      </c>
      <c r="AO51" s="7"/>
      <c r="AP51" s="6" t="str">
        <f>IF(AO51="","",AO51*2)</f>
        <v/>
      </c>
      <c r="AQ51" s="10">
        <f>G51+I51+K51+M51+O51+Q51+S51+U51+W51+Y51+AA51+AC51+AE51+AG51+AI51+AK51+AM51+AO51</f>
        <v>2</v>
      </c>
    </row>
    <row r="52" spans="1:43" ht="33.75" customHeight="1">
      <c r="A52" s="18" t="s">
        <v>39</v>
      </c>
      <c r="B52" s="18" t="s">
        <v>133</v>
      </c>
      <c r="C52" s="20" t="s">
        <v>134</v>
      </c>
      <c r="D52" s="9" t="s">
        <v>34</v>
      </c>
      <c r="E52" s="9" t="s">
        <v>31</v>
      </c>
      <c r="F52" s="8" t="str">
        <f>IFERROR(IF(OR(D52="Adicionar",D52="Digite/Selecione o bairro"),"",VLOOKUP(D52,Gabarito!$A$1:$B$1006,2,0)),"Consulte a aba Gabarito")</f>
        <v>Leste</v>
      </c>
      <c r="G52" s="7"/>
      <c r="H52" s="6" t="str">
        <f>IF(G52="","",G52*2)</f>
        <v/>
      </c>
      <c r="I52" s="7"/>
      <c r="J52" s="6" t="str">
        <f>IF(I52="","",I52*2)</f>
        <v/>
      </c>
      <c r="K52" s="7"/>
      <c r="L52" s="6" t="str">
        <f>IF(K52="","",K52*2)</f>
        <v/>
      </c>
      <c r="M52" s="7"/>
      <c r="N52" s="6" t="str">
        <f>IF(M52="","",M52*2)</f>
        <v/>
      </c>
      <c r="O52" s="7"/>
      <c r="P52" s="6" t="str">
        <f>IF(O52="","",O52*2)</f>
        <v/>
      </c>
      <c r="Q52" s="7"/>
      <c r="R52" s="6" t="str">
        <f>IF(Q52="","",Q52*2)</f>
        <v/>
      </c>
      <c r="S52" s="7"/>
      <c r="T52" s="6" t="str">
        <f>IF(S52="","",S52*2)</f>
        <v/>
      </c>
      <c r="U52" s="7"/>
      <c r="V52" s="6" t="str">
        <f>IF(U52="","",U52*2)</f>
        <v/>
      </c>
      <c r="W52" s="7"/>
      <c r="X52" s="6" t="str">
        <f>IF(W52="","",W52*2)</f>
        <v/>
      </c>
      <c r="Y52" s="7"/>
      <c r="Z52" s="6" t="str">
        <f>IF(Y52="","",Y52*2)</f>
        <v/>
      </c>
      <c r="AA52" s="7"/>
      <c r="AB52" s="6" t="str">
        <f>IF(AA52="","",AA52*2)</f>
        <v/>
      </c>
      <c r="AC52" s="7"/>
      <c r="AD52" s="6" t="str">
        <f>IF(AC52="","",AC52*2)</f>
        <v/>
      </c>
      <c r="AE52" s="7">
        <v>2</v>
      </c>
      <c r="AF52" s="6">
        <f>IF(AE52="","",AE52*2)</f>
        <v>4</v>
      </c>
      <c r="AG52" s="7"/>
      <c r="AH52" s="6" t="str">
        <f>IF(AG52="","",AG52*2)</f>
        <v/>
      </c>
      <c r="AI52" s="7"/>
      <c r="AJ52" s="6" t="str">
        <f>IF(AI52="","",AI52*2)</f>
        <v/>
      </c>
      <c r="AK52" s="7"/>
      <c r="AL52" s="6" t="str">
        <f>IF(AK52="","",AK52*2)</f>
        <v/>
      </c>
      <c r="AM52" s="7"/>
      <c r="AN52" s="6" t="str">
        <f>IF(AM52="","",AM52*2)</f>
        <v/>
      </c>
      <c r="AO52" s="7"/>
      <c r="AP52" s="6" t="str">
        <f>IF(AO52="","",AO52*2)</f>
        <v/>
      </c>
      <c r="AQ52" s="10">
        <f>G52+I52+K52+M52+O52+Q52+S52+U52+W52+Y52+AA52+AC52+AE52+AG52+AI52+AK52+AM52+AO52</f>
        <v>2</v>
      </c>
    </row>
    <row r="53" spans="1:43" ht="33.75" customHeight="1">
      <c r="A53" s="18" t="s">
        <v>39</v>
      </c>
      <c r="B53" s="19" t="s">
        <v>135</v>
      </c>
      <c r="C53" s="19" t="s">
        <v>136</v>
      </c>
      <c r="D53" s="9" t="s">
        <v>64</v>
      </c>
      <c r="E53" s="9" t="s">
        <v>31</v>
      </c>
      <c r="F53" s="8" t="str">
        <f>IFERROR(IF(OR(D53="Adicionar",D53="Digite/Selecione o bairro"),"",VLOOKUP(D53,Gabarito!$A$1:$B$1006,2,0)),"Consulte a aba Gabarito")</f>
        <v>Leste</v>
      </c>
      <c r="G53" s="7"/>
      <c r="H53" s="6" t="str">
        <f>IF(G53="","",G53*2)</f>
        <v/>
      </c>
      <c r="I53" s="7"/>
      <c r="J53" s="6" t="str">
        <f>IF(I53="","",I53*2)</f>
        <v/>
      </c>
      <c r="K53" s="7"/>
      <c r="L53" s="6" t="str">
        <f>IF(K53="","",K53*2)</f>
        <v/>
      </c>
      <c r="M53" s="7"/>
      <c r="N53" s="6" t="str">
        <f>IF(M53="","",M53*2)</f>
        <v/>
      </c>
      <c r="O53" s="7"/>
      <c r="P53" s="6" t="str">
        <f>IF(O53="","",O53*2)</f>
        <v/>
      </c>
      <c r="Q53" s="7"/>
      <c r="R53" s="6" t="str">
        <f>IF(Q53="","",Q53*2)</f>
        <v/>
      </c>
      <c r="S53" s="7"/>
      <c r="T53" s="6" t="str">
        <f>IF(S53="","",S53*2)</f>
        <v/>
      </c>
      <c r="U53" s="7"/>
      <c r="V53" s="6" t="str">
        <f>IF(U53="","",U53*2)</f>
        <v/>
      </c>
      <c r="W53" s="7"/>
      <c r="X53" s="6" t="str">
        <f>IF(W53="","",W53*2)</f>
        <v/>
      </c>
      <c r="Y53" s="7">
        <v>2</v>
      </c>
      <c r="Z53" s="6">
        <f>IF(Y53="","",Y53*2)</f>
        <v>4</v>
      </c>
      <c r="AA53" s="7"/>
      <c r="AB53" s="6" t="str">
        <f>IF(AA53="","",AA53*2)</f>
        <v/>
      </c>
      <c r="AC53" s="7"/>
      <c r="AD53" s="6" t="str">
        <f>IF(AC53="","",AC53*2)</f>
        <v/>
      </c>
      <c r="AE53" s="7"/>
      <c r="AF53" s="6" t="str">
        <f>IF(AE53="","",AE53*2)</f>
        <v/>
      </c>
      <c r="AG53" s="7"/>
      <c r="AH53" s="6" t="str">
        <f>IF(AG53="","",AG53*2)</f>
        <v/>
      </c>
      <c r="AI53" s="7"/>
      <c r="AJ53" s="6" t="str">
        <f>IF(AI53="","",AI53*2)</f>
        <v/>
      </c>
      <c r="AK53" s="7"/>
      <c r="AL53" s="6" t="str">
        <f>IF(AK53="","",AK53*2)</f>
        <v/>
      </c>
      <c r="AM53" s="7"/>
      <c r="AN53" s="6" t="str">
        <f>IF(AM53="","",AM53*2)</f>
        <v/>
      </c>
      <c r="AO53" s="7"/>
      <c r="AP53" s="6" t="str">
        <f>IF(AO53="","",AO53*2)</f>
        <v/>
      </c>
      <c r="AQ53" s="10">
        <f>G53+I53+K53+M53+O53+Q53+S53+U53+W53+Y53+AA53+AC53+AE53+AG53+AI53+AK53+AM53+AO53</f>
        <v>2</v>
      </c>
    </row>
    <row r="54" spans="1:43" ht="33.75" customHeight="1">
      <c r="A54" s="18" t="s">
        <v>39</v>
      </c>
      <c r="B54" s="18" t="s">
        <v>137</v>
      </c>
      <c r="C54" s="20" t="s">
        <v>138</v>
      </c>
      <c r="D54" s="9" t="s">
        <v>34</v>
      </c>
      <c r="E54" s="9" t="s">
        <v>31</v>
      </c>
      <c r="F54" s="8" t="str">
        <f>IFERROR(IF(OR(D54="Adicionar",D54="Digite/Selecione o bairro"),"",VLOOKUP(D54,Gabarito!$A$1:$B$1006,2,0)),"Consulte a aba Gabarito")</f>
        <v>Leste</v>
      </c>
      <c r="G54" s="7"/>
      <c r="H54" s="6" t="str">
        <f>IF(G54="","",G54*2)</f>
        <v/>
      </c>
      <c r="I54" s="7"/>
      <c r="J54" s="6" t="str">
        <f>IF(I54="","",I54*2)</f>
        <v/>
      </c>
      <c r="K54" s="7"/>
      <c r="L54" s="6" t="str">
        <f>IF(K54="","",K54*2)</f>
        <v/>
      </c>
      <c r="M54" s="7"/>
      <c r="N54" s="6" t="str">
        <f>IF(M54="","",M54*2)</f>
        <v/>
      </c>
      <c r="O54" s="7"/>
      <c r="P54" s="6" t="str">
        <f>IF(O54="","",O54*2)</f>
        <v/>
      </c>
      <c r="Q54" s="7"/>
      <c r="R54" s="6" t="str">
        <f>IF(Q54="","",Q54*2)</f>
        <v/>
      </c>
      <c r="S54" s="7"/>
      <c r="T54" s="6" t="str">
        <f>IF(S54="","",S54*2)</f>
        <v/>
      </c>
      <c r="U54" s="7"/>
      <c r="V54" s="6" t="str">
        <f>IF(U54="","",U54*2)</f>
        <v/>
      </c>
      <c r="W54" s="7">
        <v>1</v>
      </c>
      <c r="X54" s="6">
        <f>IF(W54="","",W54*2)</f>
        <v>2</v>
      </c>
      <c r="Y54" s="7">
        <v>1</v>
      </c>
      <c r="Z54" s="6">
        <f>IF(Y54="","",Y54*2)</f>
        <v>2</v>
      </c>
      <c r="AA54" s="7"/>
      <c r="AB54" s="6" t="str">
        <f>IF(AA54="","",AA54*2)</f>
        <v/>
      </c>
      <c r="AC54" s="7"/>
      <c r="AD54" s="6" t="str">
        <f>IF(AC54="","",AC54*2)</f>
        <v/>
      </c>
      <c r="AE54" s="7"/>
      <c r="AF54" s="6" t="str">
        <f>IF(AE54="","",AE54*2)</f>
        <v/>
      </c>
      <c r="AG54" s="7"/>
      <c r="AH54" s="6" t="str">
        <f>IF(AG54="","",AG54*2)</f>
        <v/>
      </c>
      <c r="AI54" s="7"/>
      <c r="AJ54" s="6" t="str">
        <f>IF(AI54="","",AI54*2)</f>
        <v/>
      </c>
      <c r="AK54" s="7"/>
      <c r="AL54" s="6" t="str">
        <f>IF(AK54="","",AK54*2)</f>
        <v/>
      </c>
      <c r="AM54" s="7"/>
      <c r="AN54" s="6" t="str">
        <f>IF(AM54="","",AM54*2)</f>
        <v/>
      </c>
      <c r="AO54" s="7"/>
      <c r="AP54" s="6" t="str">
        <f>IF(AO54="","",AO54*2)</f>
        <v/>
      </c>
      <c r="AQ54" s="10">
        <f>G54+I54+K54+M54+O54+Q54+S54+U54+W54+Y54+AA54+AC54+AE54+AG54+AI54+AK54+AM54+AO54</f>
        <v>2</v>
      </c>
    </row>
    <row r="55" spans="1:43" ht="33.75" customHeight="1">
      <c r="A55" s="18" t="s">
        <v>39</v>
      </c>
      <c r="B55" s="18" t="s">
        <v>139</v>
      </c>
      <c r="C55" s="20" t="s">
        <v>140</v>
      </c>
      <c r="D55" s="9" t="s">
        <v>64</v>
      </c>
      <c r="E55" s="9" t="s">
        <v>31</v>
      </c>
      <c r="F55" s="8" t="str">
        <f>IFERROR(IF(OR(D55="Adicionar",D55="Digite/Selecione o bairro"),"",VLOOKUP(D55,Gabarito!$A$1:$B$1006,2,0)),"Consulte a aba Gabarito")</f>
        <v>Leste</v>
      </c>
      <c r="G55" s="7"/>
      <c r="H55" s="6" t="str">
        <f>IF(G55="","",G55*2)</f>
        <v/>
      </c>
      <c r="I55" s="7"/>
      <c r="J55" s="6" t="str">
        <f>IF(I55="","",I55*2)</f>
        <v/>
      </c>
      <c r="K55" s="7"/>
      <c r="L55" s="6" t="str">
        <f>IF(K55="","",K55*2)</f>
        <v/>
      </c>
      <c r="M55" s="7"/>
      <c r="N55" s="6" t="str">
        <f>IF(M55="","",M55*2)</f>
        <v/>
      </c>
      <c r="O55" s="7"/>
      <c r="P55" s="6" t="str">
        <f>IF(O55="","",O55*2)</f>
        <v/>
      </c>
      <c r="Q55" s="7"/>
      <c r="R55" s="6" t="str">
        <f>IF(Q55="","",Q55*2)</f>
        <v/>
      </c>
      <c r="S55" s="7"/>
      <c r="T55" s="6" t="str">
        <f>IF(S55="","",S55*2)</f>
        <v/>
      </c>
      <c r="U55" s="7"/>
      <c r="V55" s="6" t="str">
        <f>IF(U55="","",U55*2)</f>
        <v/>
      </c>
      <c r="W55" s="7"/>
      <c r="X55" s="6" t="str">
        <f>IF(W55="","",W55*2)</f>
        <v/>
      </c>
      <c r="Y55" s="7">
        <v>1</v>
      </c>
      <c r="Z55" s="6">
        <f>IF(Y55="","",Y55*2)</f>
        <v>2</v>
      </c>
      <c r="AA55" s="7"/>
      <c r="AB55" s="6" t="str">
        <f>IF(AA55="","",AA55*2)</f>
        <v/>
      </c>
      <c r="AC55" s="7"/>
      <c r="AD55" s="6" t="str">
        <f>IF(AC55="","",AC55*2)</f>
        <v/>
      </c>
      <c r="AE55" s="7"/>
      <c r="AF55" s="6" t="str">
        <f>IF(AE55="","",AE55*2)</f>
        <v/>
      </c>
      <c r="AG55" s="7"/>
      <c r="AH55" s="6" t="str">
        <f>IF(AG55="","",AG55*2)</f>
        <v/>
      </c>
      <c r="AI55" s="7"/>
      <c r="AJ55" s="6" t="str">
        <f>IF(AI55="","",AI55*2)</f>
        <v/>
      </c>
      <c r="AK55" s="7"/>
      <c r="AL55" s="6" t="str">
        <f>IF(AK55="","",AK55*2)</f>
        <v/>
      </c>
      <c r="AM55" s="7"/>
      <c r="AN55" s="6" t="str">
        <f>IF(AM55="","",AM55*2)</f>
        <v/>
      </c>
      <c r="AO55" s="7"/>
      <c r="AP55" s="6" t="str">
        <f>IF(AO55="","",AO55*2)</f>
        <v/>
      </c>
      <c r="AQ55" s="10">
        <f>G55+I55+K55+M55+O55+Q55+S55+U55+W55+Y55+AA55+AC55+AE55+AG55+AI55+AK55+AM55+AO55</f>
        <v>1</v>
      </c>
    </row>
    <row r="56" spans="1:43" ht="33.75" customHeight="1">
      <c r="A56" s="18" t="s">
        <v>39</v>
      </c>
      <c r="B56" s="18" t="s">
        <v>141</v>
      </c>
      <c r="C56" s="20" t="s">
        <v>142</v>
      </c>
      <c r="D56" s="9" t="s">
        <v>42</v>
      </c>
      <c r="E56" s="9" t="s">
        <v>31</v>
      </c>
      <c r="F56" s="8" t="str">
        <f>IFERROR(IF(OR(D56="Adicionar",D56="Digite/Selecione o bairro"),"",VLOOKUP(D56,Gabarito!$A$1:$B$1006,2,0)),"Consulte a aba Gabarito")</f>
        <v>Leste</v>
      </c>
      <c r="G56" s="7"/>
      <c r="H56" s="6" t="str">
        <f>IF(G56="","",G56*2)</f>
        <v/>
      </c>
      <c r="I56" s="7"/>
      <c r="J56" s="6" t="str">
        <f>IF(I56="","",I56*2)</f>
        <v/>
      </c>
      <c r="K56" s="7"/>
      <c r="L56" s="6" t="str">
        <f>IF(K56="","",K56*2)</f>
        <v/>
      </c>
      <c r="M56" s="7"/>
      <c r="N56" s="6" t="str">
        <f>IF(M56="","",M56*2)</f>
        <v/>
      </c>
      <c r="O56" s="7"/>
      <c r="P56" s="6" t="str">
        <f>IF(O56="","",O56*2)</f>
        <v/>
      </c>
      <c r="Q56" s="7"/>
      <c r="R56" s="6" t="str">
        <f>IF(Q56="","",Q56*2)</f>
        <v/>
      </c>
      <c r="S56" s="7"/>
      <c r="T56" s="6" t="str">
        <f>IF(S56="","",S56*2)</f>
        <v/>
      </c>
      <c r="U56" s="7"/>
      <c r="V56" s="6" t="str">
        <f>IF(U56="","",U56*2)</f>
        <v/>
      </c>
      <c r="W56" s="7">
        <v>1</v>
      </c>
      <c r="X56" s="6">
        <f>IF(W56="","",W56*2)</f>
        <v>2</v>
      </c>
      <c r="Y56" s="7">
        <v>1</v>
      </c>
      <c r="Z56" s="6">
        <f>IF(Y56="","",Y56*2)</f>
        <v>2</v>
      </c>
      <c r="AA56" s="7"/>
      <c r="AB56" s="6" t="str">
        <f>IF(AA56="","",AA56*2)</f>
        <v/>
      </c>
      <c r="AC56" s="7"/>
      <c r="AD56" s="6" t="str">
        <f>IF(AC56="","",AC56*2)</f>
        <v/>
      </c>
      <c r="AE56" s="7"/>
      <c r="AF56" s="6" t="str">
        <f>IF(AE56="","",AE56*2)</f>
        <v/>
      </c>
      <c r="AG56" s="7"/>
      <c r="AH56" s="6" t="str">
        <f>IF(AG56="","",AG56*2)</f>
        <v/>
      </c>
      <c r="AI56" s="7"/>
      <c r="AJ56" s="6" t="str">
        <f>IF(AI56="","",AI56*2)</f>
        <v/>
      </c>
      <c r="AK56" s="7"/>
      <c r="AL56" s="6" t="str">
        <f>IF(AK56="","",AK56*2)</f>
        <v/>
      </c>
      <c r="AM56" s="7"/>
      <c r="AN56" s="6" t="str">
        <f>IF(AM56="","",AM56*2)</f>
        <v/>
      </c>
      <c r="AO56" s="7"/>
      <c r="AP56" s="6" t="str">
        <f>IF(AO56="","",AO56*2)</f>
        <v/>
      </c>
      <c r="AQ56" s="10">
        <f>G56+I56+K56+M56+O56+Q56+S56+U56+W56+Y56+AA56+AC56+AE56+AG56+AI56+AK56+AM56+AO56</f>
        <v>2</v>
      </c>
    </row>
    <row r="57" spans="1:43" ht="33.75" customHeight="1">
      <c r="A57" s="18" t="s">
        <v>39</v>
      </c>
      <c r="B57" s="18" t="s">
        <v>143</v>
      </c>
      <c r="C57" s="20" t="s">
        <v>144</v>
      </c>
      <c r="D57" s="9" t="s">
        <v>64</v>
      </c>
      <c r="E57" s="9" t="s">
        <v>31</v>
      </c>
      <c r="F57" s="8" t="str">
        <f>IFERROR(IF(OR(D57="Adicionar",D57="Digite/Selecione o bairro"),"",VLOOKUP(D57,Gabarito!$A$1:$B$1006,2,0)),"Consulte a aba Gabarito")</f>
        <v>Leste</v>
      </c>
      <c r="G57" s="7"/>
      <c r="H57" s="6" t="str">
        <f>IF(G57="","",G57*2)</f>
        <v/>
      </c>
      <c r="I57" s="7"/>
      <c r="J57" s="6" t="str">
        <f>IF(I57="","",I57*2)</f>
        <v/>
      </c>
      <c r="K57" s="7"/>
      <c r="L57" s="6" t="str">
        <f>IF(K57="","",K57*2)</f>
        <v/>
      </c>
      <c r="M57" s="7"/>
      <c r="N57" s="6" t="str">
        <f>IF(M57="","",M57*2)</f>
        <v/>
      </c>
      <c r="O57" s="7"/>
      <c r="P57" s="6" t="str">
        <f>IF(O57="","",O57*2)</f>
        <v/>
      </c>
      <c r="Q57" s="7"/>
      <c r="R57" s="6" t="str">
        <f>IF(Q57="","",Q57*2)</f>
        <v/>
      </c>
      <c r="S57" s="7"/>
      <c r="T57" s="6" t="str">
        <f>IF(S57="","",S57*2)</f>
        <v/>
      </c>
      <c r="U57" s="7"/>
      <c r="V57" s="6" t="str">
        <f>IF(U57="","",U57*2)</f>
        <v/>
      </c>
      <c r="W57" s="7"/>
      <c r="X57" s="6" t="str">
        <f>IF(W57="","",W57*2)</f>
        <v/>
      </c>
      <c r="Y57" s="7"/>
      <c r="Z57" s="6" t="str">
        <f>IF(Y57="","",Y57*2)</f>
        <v/>
      </c>
      <c r="AA57" s="7">
        <v>1</v>
      </c>
      <c r="AB57" s="6">
        <f>IF(AA57="","",AA57*2)</f>
        <v>2</v>
      </c>
      <c r="AC57" s="7"/>
      <c r="AD57" s="6" t="str">
        <f>IF(AC57="","",AC57*2)</f>
        <v/>
      </c>
      <c r="AE57" s="7"/>
      <c r="AF57" s="6" t="str">
        <f>IF(AE57="","",AE57*2)</f>
        <v/>
      </c>
      <c r="AG57" s="7"/>
      <c r="AH57" s="6" t="str">
        <f>IF(AG57="","",AG57*2)</f>
        <v/>
      </c>
      <c r="AI57" s="7"/>
      <c r="AJ57" s="6" t="str">
        <f>IF(AI57="","",AI57*2)</f>
        <v/>
      </c>
      <c r="AK57" s="7"/>
      <c r="AL57" s="6" t="str">
        <f>IF(AK57="","",AK57*2)</f>
        <v/>
      </c>
      <c r="AM57" s="7"/>
      <c r="AN57" s="6" t="str">
        <f>IF(AM57="","",AM57*2)</f>
        <v/>
      </c>
      <c r="AO57" s="7"/>
      <c r="AP57" s="6" t="str">
        <f>IF(AO57="","",AO57*2)</f>
        <v/>
      </c>
      <c r="AQ57" s="10">
        <f>G57+I57+K57+M57+O57+Q57+S57+U57+W57+Y57+AA57+AC57+AE57+AG57+AI57+AK57+AM57+AO57</f>
        <v>1</v>
      </c>
    </row>
    <row r="58" spans="1:43" ht="33.75" customHeight="1">
      <c r="A58" s="18" t="s">
        <v>39</v>
      </c>
      <c r="B58" s="18" t="s">
        <v>145</v>
      </c>
      <c r="C58" s="20" t="s">
        <v>146</v>
      </c>
      <c r="D58" s="9" t="s">
        <v>64</v>
      </c>
      <c r="E58" s="9" t="s">
        <v>31</v>
      </c>
      <c r="F58" s="8" t="str">
        <f>IFERROR(IF(OR(D58="Adicionar",D58="Digite/Selecione o bairro"),"",VLOOKUP(D58,Gabarito!$A$1:$B$1006,2,0)),"Consulte a aba Gabarito")</f>
        <v>Leste</v>
      </c>
      <c r="G58" s="7"/>
      <c r="H58" s="6" t="str">
        <f>IF(G58="","",G58*2)</f>
        <v/>
      </c>
      <c r="I58" s="7"/>
      <c r="J58" s="6" t="str">
        <f>IF(I58="","",I58*2)</f>
        <v/>
      </c>
      <c r="K58" s="7"/>
      <c r="L58" s="6" t="str">
        <f>IF(K58="","",K58*2)</f>
        <v/>
      </c>
      <c r="M58" s="7"/>
      <c r="N58" s="6" t="str">
        <f>IF(M58="","",M58*2)</f>
        <v/>
      </c>
      <c r="O58" s="7"/>
      <c r="P58" s="6" t="str">
        <f>IF(O58="","",O58*2)</f>
        <v/>
      </c>
      <c r="Q58" s="7"/>
      <c r="R58" s="6" t="str">
        <f>IF(Q58="","",Q58*2)</f>
        <v/>
      </c>
      <c r="S58" s="7"/>
      <c r="T58" s="6" t="str">
        <f>IF(S58="","",S58*2)</f>
        <v/>
      </c>
      <c r="U58" s="7"/>
      <c r="V58" s="6" t="str">
        <f>IF(U58="","",U58*2)</f>
        <v/>
      </c>
      <c r="W58" s="7"/>
      <c r="X58" s="6" t="str">
        <f>IF(W58="","",W58*2)</f>
        <v/>
      </c>
      <c r="Y58" s="7"/>
      <c r="Z58" s="6" t="str">
        <f>IF(Y58="","",Y58*2)</f>
        <v/>
      </c>
      <c r="AA58" s="7">
        <v>1</v>
      </c>
      <c r="AB58" s="6">
        <f>IF(AA58="","",AA58*2)</f>
        <v>2</v>
      </c>
      <c r="AC58" s="7"/>
      <c r="AD58" s="6" t="str">
        <f>IF(AC58="","",AC58*2)</f>
        <v/>
      </c>
      <c r="AE58" s="7">
        <v>1</v>
      </c>
      <c r="AF58" s="6">
        <f>IF(AE58="","",AE58*2)</f>
        <v>2</v>
      </c>
      <c r="AG58" s="7"/>
      <c r="AH58" s="6" t="str">
        <f>IF(AG58="","",AG58*2)</f>
        <v/>
      </c>
      <c r="AI58" s="7"/>
      <c r="AJ58" s="6" t="str">
        <f>IF(AI58="","",AI58*2)</f>
        <v/>
      </c>
      <c r="AK58" s="7"/>
      <c r="AL58" s="6" t="str">
        <f>IF(AK58="","",AK58*2)</f>
        <v/>
      </c>
      <c r="AM58" s="7"/>
      <c r="AN58" s="6" t="str">
        <f>IF(AM58="","",AM58*2)</f>
        <v/>
      </c>
      <c r="AO58" s="7"/>
      <c r="AP58" s="6" t="str">
        <f>IF(AO58="","",AO58*2)</f>
        <v/>
      </c>
      <c r="AQ58" s="10">
        <f>G58+I58+K58+M58+O58+Q58+S58+U58+W58+Y58+AA58+AC58+AE58+AG58+AI58+AK58+AM58+AO58</f>
        <v>2</v>
      </c>
    </row>
    <row r="59" spans="1:43" ht="33.75" customHeight="1">
      <c r="A59" s="18" t="s">
        <v>39</v>
      </c>
      <c r="B59" s="18" t="s">
        <v>147</v>
      </c>
      <c r="C59" s="20" t="s">
        <v>148</v>
      </c>
      <c r="D59" s="9" t="s">
        <v>34</v>
      </c>
      <c r="E59" s="9" t="s">
        <v>31</v>
      </c>
      <c r="F59" s="8" t="str">
        <f>IFERROR(IF(OR(D59="Adicionar",D59="Digite/Selecione o bairro"),"",VLOOKUP(D59,Gabarito!$A$1:$B$1006,2,0)),"Consulte a aba Gabarito")</f>
        <v>Leste</v>
      </c>
      <c r="G59" s="7"/>
      <c r="H59" s="6" t="str">
        <f>IF(G59="","",G59*2)</f>
        <v/>
      </c>
      <c r="I59" s="7"/>
      <c r="J59" s="6" t="str">
        <f>IF(I59="","",I59*2)</f>
        <v/>
      </c>
      <c r="K59" s="7"/>
      <c r="L59" s="6" t="str">
        <f>IF(K59="","",K59*2)</f>
        <v/>
      </c>
      <c r="M59" s="7"/>
      <c r="N59" s="6" t="str">
        <f>IF(M59="","",M59*2)</f>
        <v/>
      </c>
      <c r="O59" s="7"/>
      <c r="P59" s="6" t="str">
        <f>IF(O59="","",O59*2)</f>
        <v/>
      </c>
      <c r="Q59" s="7"/>
      <c r="R59" s="6" t="str">
        <f>IF(Q59="","",Q59*2)</f>
        <v/>
      </c>
      <c r="S59" s="7"/>
      <c r="T59" s="6" t="str">
        <f>IF(S59="","",S59*2)</f>
        <v/>
      </c>
      <c r="U59" s="7"/>
      <c r="V59" s="6" t="str">
        <f>IF(U59="","",U59*2)</f>
        <v/>
      </c>
      <c r="W59" s="7"/>
      <c r="X59" s="6" t="str">
        <f>IF(W59="","",W59*2)</f>
        <v/>
      </c>
      <c r="Y59" s="7"/>
      <c r="Z59" s="6" t="str">
        <f>IF(Y59="","",Y59*2)</f>
        <v/>
      </c>
      <c r="AA59" s="7">
        <v>2</v>
      </c>
      <c r="AB59" s="6">
        <f>IF(AA59="","",AA59*2)</f>
        <v>4</v>
      </c>
      <c r="AC59" s="7"/>
      <c r="AD59" s="6" t="str">
        <f>IF(AC59="","",AC59*2)</f>
        <v/>
      </c>
      <c r="AE59" s="7"/>
      <c r="AF59" s="6" t="str">
        <f>IF(AE59="","",AE59*2)</f>
        <v/>
      </c>
      <c r="AG59" s="7"/>
      <c r="AH59" s="6" t="str">
        <f>IF(AG59="","",AG59*2)</f>
        <v/>
      </c>
      <c r="AI59" s="7"/>
      <c r="AJ59" s="6" t="str">
        <f>IF(AI59="","",AI59*2)</f>
        <v/>
      </c>
      <c r="AK59" s="7"/>
      <c r="AL59" s="6" t="str">
        <f>IF(AK59="","",AK59*2)</f>
        <v/>
      </c>
      <c r="AM59" s="7"/>
      <c r="AN59" s="6" t="str">
        <f>IF(AM59="","",AM59*2)</f>
        <v/>
      </c>
      <c r="AO59" s="7"/>
      <c r="AP59" s="6" t="str">
        <f>IF(AO59="","",AO59*2)</f>
        <v/>
      </c>
      <c r="AQ59" s="10">
        <f>G59+I59+K59+M59+O59+Q59+S59+U59+W59+Y59+AA59+AC59+AE59+AG59+AI59+AK59+AM59+AO59</f>
        <v>2</v>
      </c>
    </row>
    <row r="60" spans="1:43" ht="33.75" customHeight="1">
      <c r="A60" s="18" t="s">
        <v>39</v>
      </c>
      <c r="B60" s="18" t="s">
        <v>149</v>
      </c>
      <c r="C60" s="20" t="s">
        <v>150</v>
      </c>
      <c r="D60" s="9" t="s">
        <v>34</v>
      </c>
      <c r="E60" s="9" t="s">
        <v>31</v>
      </c>
      <c r="F60" s="8" t="str">
        <f>IFERROR(IF(OR(D60="Adicionar",D60="Digite/Selecione o bairro"),"",VLOOKUP(D60,Gabarito!$A$1:$B$1006,2,0)),"Consulte a aba Gabarito")</f>
        <v>Leste</v>
      </c>
      <c r="G60" s="7"/>
      <c r="H60" s="6" t="str">
        <f>IF(G60="","",G60*2)</f>
        <v/>
      </c>
      <c r="I60" s="7"/>
      <c r="J60" s="6" t="str">
        <f>IF(I60="","",I60*2)</f>
        <v/>
      </c>
      <c r="K60" s="7"/>
      <c r="L60" s="6" t="str">
        <f>IF(K60="","",K60*2)</f>
        <v/>
      </c>
      <c r="M60" s="7"/>
      <c r="N60" s="6" t="str">
        <f>IF(M60="","",M60*2)</f>
        <v/>
      </c>
      <c r="O60" s="7"/>
      <c r="P60" s="6" t="str">
        <f>IF(O60="","",O60*2)</f>
        <v/>
      </c>
      <c r="Q60" s="7"/>
      <c r="R60" s="6" t="str">
        <f>IF(Q60="","",Q60*2)</f>
        <v/>
      </c>
      <c r="S60" s="7"/>
      <c r="T60" s="6" t="str">
        <f>IF(S60="","",S60*2)</f>
        <v/>
      </c>
      <c r="U60" s="7"/>
      <c r="V60" s="6" t="str">
        <f>IF(U60="","",U60*2)</f>
        <v/>
      </c>
      <c r="W60" s="7"/>
      <c r="X60" s="6" t="str">
        <f>IF(W60="","",W60*2)</f>
        <v/>
      </c>
      <c r="Y60" s="7"/>
      <c r="Z60" s="6" t="str">
        <f>IF(Y60="","",Y60*2)</f>
        <v/>
      </c>
      <c r="AA60" s="7"/>
      <c r="AB60" s="6" t="str">
        <f>IF(AA60="","",AA60*2)</f>
        <v/>
      </c>
      <c r="AC60" s="7"/>
      <c r="AD60" s="6" t="str">
        <f>IF(AC60="","",AC60*2)</f>
        <v/>
      </c>
      <c r="AE60" s="7">
        <v>1</v>
      </c>
      <c r="AF60" s="6">
        <f>IF(AE60="","",AE60*2)</f>
        <v>2</v>
      </c>
      <c r="AG60" s="7"/>
      <c r="AH60" s="6" t="str">
        <f>IF(AG60="","",AG60*2)</f>
        <v/>
      </c>
      <c r="AI60" s="7"/>
      <c r="AJ60" s="6" t="str">
        <f>IF(AI60="","",AI60*2)</f>
        <v/>
      </c>
      <c r="AK60" s="7"/>
      <c r="AL60" s="6" t="str">
        <f>IF(AK60="","",AK60*2)</f>
        <v/>
      </c>
      <c r="AM60" s="7"/>
      <c r="AN60" s="6" t="str">
        <f>IF(AM60="","",AM60*2)</f>
        <v/>
      </c>
      <c r="AO60" s="7"/>
      <c r="AP60" s="6" t="str">
        <f>IF(AO60="","",AO60*2)</f>
        <v/>
      </c>
      <c r="AQ60" s="10">
        <f>G60+I60+K60+M60+O60+Q60+S60+U60+W60+Y60+AA60+AC60+AE60+AG60+AI60+AK60+AM60+AO60</f>
        <v>1</v>
      </c>
    </row>
    <row r="61" spans="1:43" ht="33.75" customHeight="1">
      <c r="A61" s="18" t="s">
        <v>39</v>
      </c>
      <c r="B61" s="18" t="s">
        <v>151</v>
      </c>
      <c r="C61" s="20" t="s">
        <v>152</v>
      </c>
      <c r="D61" s="9" t="s">
        <v>42</v>
      </c>
      <c r="E61" s="9" t="s">
        <v>31</v>
      </c>
      <c r="F61" s="8" t="str">
        <f>IFERROR(IF(OR(D61="Adicionar",D61="Digite/Selecione o bairro"),"",VLOOKUP(D61,Gabarito!$A$1:$B$1006,2,0)),"Consulte a aba Gabarito")</f>
        <v>Leste</v>
      </c>
      <c r="G61" s="7"/>
      <c r="H61" s="6" t="str">
        <f>IF(G61="","",G61*2)</f>
        <v/>
      </c>
      <c r="I61" s="7"/>
      <c r="J61" s="6" t="str">
        <f>IF(I61="","",I61*2)</f>
        <v/>
      </c>
      <c r="K61" s="7"/>
      <c r="L61" s="6" t="str">
        <f>IF(K61="","",K61*2)</f>
        <v/>
      </c>
      <c r="M61" s="7"/>
      <c r="N61" s="6" t="str">
        <f>IF(M61="","",M61*2)</f>
        <v/>
      </c>
      <c r="O61" s="7"/>
      <c r="P61" s="6" t="str">
        <f>IF(O61="","",O61*2)</f>
        <v/>
      </c>
      <c r="Q61" s="7"/>
      <c r="R61" s="6" t="str">
        <f>IF(Q61="","",Q61*2)</f>
        <v/>
      </c>
      <c r="S61" s="7"/>
      <c r="T61" s="6" t="str">
        <f>IF(S61="","",S61*2)</f>
        <v/>
      </c>
      <c r="U61" s="7"/>
      <c r="V61" s="6" t="str">
        <f>IF(U61="","",U61*2)</f>
        <v/>
      </c>
      <c r="W61" s="7"/>
      <c r="X61" s="6" t="str">
        <f>IF(W61="","",W61*2)</f>
        <v/>
      </c>
      <c r="Y61" s="7"/>
      <c r="Z61" s="6" t="str">
        <f>IF(Y61="","",Y61*2)</f>
        <v/>
      </c>
      <c r="AA61" s="7"/>
      <c r="AB61" s="6" t="str">
        <f>IF(AA61="","",AA61*2)</f>
        <v/>
      </c>
      <c r="AC61" s="7">
        <v>1</v>
      </c>
      <c r="AD61" s="6">
        <f>IF(AC61="","",AC61*2)</f>
        <v>2</v>
      </c>
      <c r="AE61" s="7"/>
      <c r="AF61" s="6" t="str">
        <f>IF(AE61="","",AE61*2)</f>
        <v/>
      </c>
      <c r="AG61" s="7"/>
      <c r="AH61" s="6" t="str">
        <f>IF(AG61="","",AG61*2)</f>
        <v/>
      </c>
      <c r="AI61" s="7"/>
      <c r="AJ61" s="6" t="str">
        <f>IF(AI61="","",AI61*2)</f>
        <v/>
      </c>
      <c r="AK61" s="7"/>
      <c r="AL61" s="6" t="str">
        <f>IF(AK61="","",AK61*2)</f>
        <v/>
      </c>
      <c r="AM61" s="7"/>
      <c r="AN61" s="6" t="str">
        <f>IF(AM61="","",AM61*2)</f>
        <v/>
      </c>
      <c r="AO61" s="7"/>
      <c r="AP61" s="6" t="str">
        <f>IF(AO61="","",AO61*2)</f>
        <v/>
      </c>
      <c r="AQ61" s="10">
        <f>G61+I61+K61+M61+O61+Q61+S61+U61+W61+Y61+AA61+AC61+AE61+AG61+AI61+AK61+AM61+AO61</f>
        <v>1</v>
      </c>
    </row>
    <row r="62" spans="1:43" ht="33.75" customHeight="1">
      <c r="A62" s="18" t="s">
        <v>39</v>
      </c>
      <c r="B62" s="18" t="s">
        <v>153</v>
      </c>
      <c r="C62" s="20" t="s">
        <v>154</v>
      </c>
      <c r="D62" s="9" t="s">
        <v>34</v>
      </c>
      <c r="E62" s="9" t="s">
        <v>31</v>
      </c>
      <c r="F62" s="8" t="str">
        <f>IFERROR(IF(OR(D62="Adicionar",D62="Digite/Selecione o bairro"),"",VLOOKUP(D62,Gabarito!$A$1:$B$1006,2,0)),"Consulte a aba Gabarito")</f>
        <v>Leste</v>
      </c>
      <c r="G62" s="7"/>
      <c r="H62" s="6" t="str">
        <f>IF(G62="","",G62*2)</f>
        <v/>
      </c>
      <c r="I62" s="7"/>
      <c r="J62" s="6" t="str">
        <f>IF(I62="","",I62*2)</f>
        <v/>
      </c>
      <c r="K62" s="7"/>
      <c r="L62" s="6" t="str">
        <f>IF(K62="","",K62*2)</f>
        <v/>
      </c>
      <c r="M62" s="7"/>
      <c r="N62" s="6" t="str">
        <f>IF(M62="","",M62*2)</f>
        <v/>
      </c>
      <c r="O62" s="7"/>
      <c r="P62" s="6" t="str">
        <f>IF(O62="","",O62*2)</f>
        <v/>
      </c>
      <c r="Q62" s="7"/>
      <c r="R62" s="6" t="str">
        <f>IF(Q62="","",Q62*2)</f>
        <v/>
      </c>
      <c r="S62" s="7"/>
      <c r="T62" s="6" t="str">
        <f>IF(S62="","",S62*2)</f>
        <v/>
      </c>
      <c r="U62" s="7"/>
      <c r="V62" s="6" t="str">
        <f>IF(U62="","",U62*2)</f>
        <v/>
      </c>
      <c r="W62" s="7"/>
      <c r="X62" s="6" t="str">
        <f>IF(W62="","",W62*2)</f>
        <v/>
      </c>
      <c r="Y62" s="7"/>
      <c r="Z62" s="6" t="str">
        <f>IF(Y62="","",Y62*2)</f>
        <v/>
      </c>
      <c r="AA62" s="7">
        <v>2</v>
      </c>
      <c r="AB62" s="6">
        <f>IF(AA62="","",AA62*2)</f>
        <v>4</v>
      </c>
      <c r="AC62" s="7"/>
      <c r="AD62" s="6" t="str">
        <f>IF(AC62="","",AC62*2)</f>
        <v/>
      </c>
      <c r="AE62" s="7"/>
      <c r="AF62" s="6" t="str">
        <f>IF(AE62="","",AE62*2)</f>
        <v/>
      </c>
      <c r="AG62" s="7"/>
      <c r="AH62" s="6" t="str">
        <f>IF(AG62="","",AG62*2)</f>
        <v/>
      </c>
      <c r="AI62" s="7"/>
      <c r="AJ62" s="6" t="str">
        <f>IF(AI62="","",AI62*2)</f>
        <v/>
      </c>
      <c r="AK62" s="7"/>
      <c r="AL62" s="6" t="str">
        <f>IF(AK62="","",AK62*2)</f>
        <v/>
      </c>
      <c r="AM62" s="7"/>
      <c r="AN62" s="6" t="str">
        <f>IF(AM62="","",AM62*2)</f>
        <v/>
      </c>
      <c r="AO62" s="7"/>
      <c r="AP62" s="6" t="str">
        <f>IF(AO62="","",AO62*2)</f>
        <v/>
      </c>
      <c r="AQ62" s="10">
        <f>G62+I62+K62+M62+O62+Q62+S62+U62+W62+Y62+AA62+AC62+AE62+AG62+AI62+AK62+AM62+AO62</f>
        <v>2</v>
      </c>
    </row>
    <row r="63" spans="1:43" ht="33.75" customHeight="1">
      <c r="A63" s="18" t="s">
        <v>39</v>
      </c>
      <c r="B63" s="18" t="s">
        <v>155</v>
      </c>
      <c r="C63" s="20" t="s">
        <v>156</v>
      </c>
      <c r="D63" s="9" t="s">
        <v>34</v>
      </c>
      <c r="E63" s="9" t="s">
        <v>31</v>
      </c>
      <c r="F63" s="8" t="str">
        <f>IFERROR(IF(OR(D63="Adicionar",D63="Digite/Selecione o bairro"),"",VLOOKUP(D63,Gabarito!$A$1:$B$1006,2,0)),"Consulte a aba Gabarito")</f>
        <v>Leste</v>
      </c>
      <c r="G63" s="7"/>
      <c r="H63" s="6" t="str">
        <f>IF(G63="","",G63*2)</f>
        <v/>
      </c>
      <c r="I63" s="7"/>
      <c r="J63" s="6" t="str">
        <f>IF(I63="","",I63*2)</f>
        <v/>
      </c>
      <c r="K63" s="7"/>
      <c r="L63" s="6" t="str">
        <f>IF(K63="","",K63*2)</f>
        <v/>
      </c>
      <c r="M63" s="7"/>
      <c r="N63" s="6" t="str">
        <f>IF(M63="","",M63*2)</f>
        <v/>
      </c>
      <c r="O63" s="7"/>
      <c r="P63" s="6" t="str">
        <f>IF(O63="","",O63*2)</f>
        <v/>
      </c>
      <c r="Q63" s="7"/>
      <c r="R63" s="6" t="str">
        <f>IF(Q63="","",Q63*2)</f>
        <v/>
      </c>
      <c r="S63" s="7"/>
      <c r="T63" s="6" t="str">
        <f>IF(S63="","",S63*2)</f>
        <v/>
      </c>
      <c r="U63" s="7"/>
      <c r="V63" s="6" t="str">
        <f>IF(U63="","",U63*2)</f>
        <v/>
      </c>
      <c r="W63" s="7"/>
      <c r="X63" s="6" t="str">
        <f>IF(W63="","",W63*2)</f>
        <v/>
      </c>
      <c r="Y63" s="7"/>
      <c r="Z63" s="6" t="str">
        <f>IF(Y63="","",Y63*2)</f>
        <v/>
      </c>
      <c r="AA63" s="7"/>
      <c r="AB63" s="6" t="str">
        <f>IF(AA63="","",AA63*2)</f>
        <v/>
      </c>
      <c r="AC63" s="7"/>
      <c r="AD63" s="6" t="str">
        <f>IF(AC63="","",AC63*2)</f>
        <v/>
      </c>
      <c r="AE63" s="7">
        <v>2</v>
      </c>
      <c r="AF63" s="6">
        <f>IF(AE63="","",AE63*2)</f>
        <v>4</v>
      </c>
      <c r="AG63" s="7"/>
      <c r="AH63" s="6" t="str">
        <f>IF(AG63="","",AG63*2)</f>
        <v/>
      </c>
      <c r="AI63" s="7"/>
      <c r="AJ63" s="6" t="str">
        <f>IF(AI63="","",AI63*2)</f>
        <v/>
      </c>
      <c r="AK63" s="7"/>
      <c r="AL63" s="6" t="str">
        <f>IF(AK63="","",AK63*2)</f>
        <v/>
      </c>
      <c r="AM63" s="7"/>
      <c r="AN63" s="6" t="str">
        <f>IF(AM63="","",AM63*2)</f>
        <v/>
      </c>
      <c r="AO63" s="7"/>
      <c r="AP63" s="6" t="str">
        <f>IF(AO63="","",AO63*2)</f>
        <v/>
      </c>
      <c r="AQ63" s="10">
        <f>G63+I63+K63+M63+O63+Q63+S63+U63+W63+Y63+AA63+AC63+AE63+AG63+AI63+AK63+AM63+AO63</f>
        <v>2</v>
      </c>
    </row>
    <row r="64" spans="1:43" ht="33.75" customHeight="1">
      <c r="A64" s="18" t="s">
        <v>39</v>
      </c>
      <c r="B64" s="18" t="s">
        <v>157</v>
      </c>
      <c r="C64" s="20" t="s">
        <v>158</v>
      </c>
      <c r="D64" s="9" t="s">
        <v>34</v>
      </c>
      <c r="E64" s="9" t="s">
        <v>31</v>
      </c>
      <c r="F64" s="8" t="str">
        <f>IFERROR(IF(OR(D64="Adicionar",D64="Digite/Selecione o bairro"),"",VLOOKUP(D64,Gabarito!$A$1:$B$1006,2,0)),"Consulte a aba Gabarito")</f>
        <v>Leste</v>
      </c>
      <c r="G64" s="7"/>
      <c r="H64" s="6" t="str">
        <f>IF(G64="","",G64*2)</f>
        <v/>
      </c>
      <c r="I64" s="7"/>
      <c r="J64" s="6" t="str">
        <f>IF(I64="","",I64*2)</f>
        <v/>
      </c>
      <c r="K64" s="7"/>
      <c r="L64" s="6" t="str">
        <f>IF(K64="","",K64*2)</f>
        <v/>
      </c>
      <c r="M64" s="7"/>
      <c r="N64" s="6" t="str">
        <f>IF(M64="","",M64*2)</f>
        <v/>
      </c>
      <c r="O64" s="7"/>
      <c r="P64" s="6" t="str">
        <f>IF(O64="","",O64*2)</f>
        <v/>
      </c>
      <c r="Q64" s="7"/>
      <c r="R64" s="6" t="str">
        <f>IF(Q64="","",Q64*2)</f>
        <v/>
      </c>
      <c r="S64" s="7"/>
      <c r="T64" s="6" t="str">
        <f>IF(S64="","",S64*2)</f>
        <v/>
      </c>
      <c r="U64" s="7"/>
      <c r="V64" s="6" t="str">
        <f>IF(U64="","",U64*2)</f>
        <v/>
      </c>
      <c r="W64" s="7"/>
      <c r="X64" s="6" t="str">
        <f>IF(W64="","",W64*2)</f>
        <v/>
      </c>
      <c r="Y64" s="7"/>
      <c r="Z64" s="6" t="str">
        <f>IF(Y64="","",Y64*2)</f>
        <v/>
      </c>
      <c r="AA64" s="7">
        <v>1</v>
      </c>
      <c r="AB64" s="6">
        <f>IF(AA64="","",AA64*2)</f>
        <v>2</v>
      </c>
      <c r="AC64" s="7"/>
      <c r="AD64" s="6" t="str">
        <f>IF(AC64="","",AC64*2)</f>
        <v/>
      </c>
      <c r="AE64" s="7">
        <v>1</v>
      </c>
      <c r="AF64" s="6">
        <f>IF(AE64="","",AE64*2)</f>
        <v>2</v>
      </c>
      <c r="AG64" s="7"/>
      <c r="AH64" s="6" t="str">
        <f>IF(AG64="","",AG64*2)</f>
        <v/>
      </c>
      <c r="AI64" s="7"/>
      <c r="AJ64" s="6" t="str">
        <f>IF(AI64="","",AI64*2)</f>
        <v/>
      </c>
      <c r="AK64" s="7"/>
      <c r="AL64" s="6" t="str">
        <f>IF(AK64="","",AK64*2)</f>
        <v/>
      </c>
      <c r="AM64" s="7"/>
      <c r="AN64" s="6" t="str">
        <f>IF(AM64="","",AM64*2)</f>
        <v/>
      </c>
      <c r="AO64" s="7"/>
      <c r="AP64" s="6" t="str">
        <f>IF(AO64="","",AO64*2)</f>
        <v/>
      </c>
      <c r="AQ64" s="10">
        <f>G64+I64+K64+M64+O64+Q64+S64+U64+W64+Y64+AA64+AC64+AE64+AG64+AI64+AK64+AM64+AO64</f>
        <v>2</v>
      </c>
    </row>
    <row r="65" spans="1:43" ht="33.75" customHeight="1">
      <c r="A65" s="18" t="s">
        <v>39</v>
      </c>
      <c r="B65" s="18" t="s">
        <v>159</v>
      </c>
      <c r="C65" s="20" t="s">
        <v>160</v>
      </c>
      <c r="D65" s="9" t="s">
        <v>34</v>
      </c>
      <c r="E65" s="9" t="s">
        <v>31</v>
      </c>
      <c r="F65" s="8" t="str">
        <f>IFERROR(IF(OR(D65="Adicionar",D65="Digite/Selecione o bairro"),"",VLOOKUP(D65,Gabarito!$A$1:$B$1006,2,0)),"Consulte a aba Gabarito")</f>
        <v>Leste</v>
      </c>
      <c r="G65" s="7"/>
      <c r="H65" s="6" t="str">
        <f>IF(G65="","",G65*2)</f>
        <v/>
      </c>
      <c r="I65" s="7"/>
      <c r="J65" s="6" t="str">
        <f>IF(I65="","",I65*2)</f>
        <v/>
      </c>
      <c r="K65" s="7"/>
      <c r="L65" s="6" t="str">
        <f>IF(K65="","",K65*2)</f>
        <v/>
      </c>
      <c r="M65" s="7"/>
      <c r="N65" s="6" t="str">
        <f>IF(M65="","",M65*2)</f>
        <v/>
      </c>
      <c r="O65" s="7"/>
      <c r="P65" s="6" t="str">
        <f>IF(O65="","",O65*2)</f>
        <v/>
      </c>
      <c r="Q65" s="7"/>
      <c r="R65" s="6" t="str">
        <f>IF(Q65="","",Q65*2)</f>
        <v/>
      </c>
      <c r="S65" s="7"/>
      <c r="T65" s="6" t="str">
        <f>IF(S65="","",S65*2)</f>
        <v/>
      </c>
      <c r="U65" s="7"/>
      <c r="V65" s="6" t="str">
        <f>IF(U65="","",U65*2)</f>
        <v/>
      </c>
      <c r="W65" s="7"/>
      <c r="X65" s="6" t="str">
        <f>IF(W65="","",W65*2)</f>
        <v/>
      </c>
      <c r="Y65" s="7"/>
      <c r="Z65" s="6" t="str">
        <f>IF(Y65="","",Y65*2)</f>
        <v/>
      </c>
      <c r="AA65" s="7"/>
      <c r="AB65" s="6" t="str">
        <f>IF(AA65="","",AA65*2)</f>
        <v/>
      </c>
      <c r="AC65" s="7">
        <v>1</v>
      </c>
      <c r="AD65" s="6">
        <f>IF(AC65="","",AC65*2)</f>
        <v>2</v>
      </c>
      <c r="AE65" s="7">
        <v>1</v>
      </c>
      <c r="AF65" s="6">
        <f>IF(AE65="","",AE65*2)</f>
        <v>2</v>
      </c>
      <c r="AG65" s="7"/>
      <c r="AH65" s="6" t="str">
        <f>IF(AG65="","",AG65*2)</f>
        <v/>
      </c>
      <c r="AI65" s="7"/>
      <c r="AJ65" s="6" t="str">
        <f>IF(AI65="","",AI65*2)</f>
        <v/>
      </c>
      <c r="AK65" s="7"/>
      <c r="AL65" s="6" t="str">
        <f>IF(AK65="","",AK65*2)</f>
        <v/>
      </c>
      <c r="AM65" s="7"/>
      <c r="AN65" s="6" t="str">
        <f>IF(AM65="","",AM65*2)</f>
        <v/>
      </c>
      <c r="AO65" s="7"/>
      <c r="AP65" s="6" t="str">
        <f>IF(AO65="","",AO65*2)</f>
        <v/>
      </c>
      <c r="AQ65" s="10">
        <f>G65+I65+K65+M65+O65+Q65+S65+U65+W65+Y65+AA65+AC65+AE65+AG65+AI65+AK65+AM65+AO65</f>
        <v>2</v>
      </c>
    </row>
    <row r="66" spans="1:43" ht="33.75" customHeight="1">
      <c r="A66" s="18" t="s">
        <v>39</v>
      </c>
      <c r="B66" s="18" t="s">
        <v>161</v>
      </c>
      <c r="C66" s="20" t="s">
        <v>162</v>
      </c>
      <c r="D66" s="9" t="s">
        <v>34</v>
      </c>
      <c r="E66" s="9" t="s">
        <v>31</v>
      </c>
      <c r="F66" s="8" t="str">
        <f>IFERROR(IF(OR(D66="Adicionar",D66="Digite/Selecione o bairro"),"",VLOOKUP(D66,Gabarito!$A$1:$B$1006,2,0)),"Consulte a aba Gabarito")</f>
        <v>Leste</v>
      </c>
      <c r="G66" s="7"/>
      <c r="H66" s="6" t="str">
        <f>IF(G66="","",G66*2)</f>
        <v/>
      </c>
      <c r="I66" s="7"/>
      <c r="J66" s="6" t="str">
        <f>IF(I66="","",I66*2)</f>
        <v/>
      </c>
      <c r="K66" s="7"/>
      <c r="L66" s="6" t="str">
        <f>IF(K66="","",K66*2)</f>
        <v/>
      </c>
      <c r="M66" s="7"/>
      <c r="N66" s="6" t="str">
        <f>IF(M66="","",M66*2)</f>
        <v/>
      </c>
      <c r="O66" s="7"/>
      <c r="P66" s="6" t="str">
        <f>IF(O66="","",O66*2)</f>
        <v/>
      </c>
      <c r="Q66" s="7"/>
      <c r="R66" s="6" t="str">
        <f>IF(Q66="","",Q66*2)</f>
        <v/>
      </c>
      <c r="S66" s="7"/>
      <c r="T66" s="6" t="str">
        <f>IF(S66="","",S66*2)</f>
        <v/>
      </c>
      <c r="U66" s="7"/>
      <c r="V66" s="6" t="str">
        <f>IF(U66="","",U66*2)</f>
        <v/>
      </c>
      <c r="W66" s="7"/>
      <c r="X66" s="6" t="str">
        <f>IF(W66="","",W66*2)</f>
        <v/>
      </c>
      <c r="Y66" s="7"/>
      <c r="Z66" s="6" t="str">
        <f>IF(Y66="","",Y66*2)</f>
        <v/>
      </c>
      <c r="AA66" s="7"/>
      <c r="AB66" s="6" t="str">
        <f>IF(AA66="","",AA66*2)</f>
        <v/>
      </c>
      <c r="AC66" s="7"/>
      <c r="AD66" s="6" t="str">
        <f>IF(AC66="","",AC66*2)</f>
        <v/>
      </c>
      <c r="AE66" s="7">
        <v>2</v>
      </c>
      <c r="AF66" s="6">
        <f>IF(AE66="","",AE66*2)</f>
        <v>4</v>
      </c>
      <c r="AG66" s="7"/>
      <c r="AH66" s="6" t="str">
        <f>IF(AG66="","",AG66*2)</f>
        <v/>
      </c>
      <c r="AI66" s="7"/>
      <c r="AJ66" s="6" t="str">
        <f>IF(AI66="","",AI66*2)</f>
        <v/>
      </c>
      <c r="AK66" s="7"/>
      <c r="AL66" s="6" t="str">
        <f>IF(AK66="","",AK66*2)</f>
        <v/>
      </c>
      <c r="AM66" s="7"/>
      <c r="AN66" s="6" t="str">
        <f>IF(AM66="","",AM66*2)</f>
        <v/>
      </c>
      <c r="AO66" s="7"/>
      <c r="AP66" s="6" t="str">
        <f>IF(AO66="","",AO66*2)</f>
        <v/>
      </c>
      <c r="AQ66" s="10">
        <f>G66+I66+K66+M66+O66+Q66+S66+U66+W66+Y66+AA66+AC66+AE66+AG66+AI66+AK66+AM66+AO66</f>
        <v>2</v>
      </c>
    </row>
    <row r="67" spans="1:43" ht="33.75" customHeight="1">
      <c r="A67" s="18" t="s">
        <v>39</v>
      </c>
      <c r="B67" s="18" t="s">
        <v>163</v>
      </c>
      <c r="C67" s="20" t="s">
        <v>164</v>
      </c>
      <c r="D67" s="9" t="s">
        <v>34</v>
      </c>
      <c r="E67" s="9" t="s">
        <v>31</v>
      </c>
      <c r="F67" s="8" t="str">
        <f>IFERROR(IF(OR(D67="Adicionar",D67="Digite/Selecione o bairro"),"",VLOOKUP(D67,Gabarito!$A$1:$B$1006,2,0)),"Consulte a aba Gabarito")</f>
        <v>Leste</v>
      </c>
      <c r="G67" s="7"/>
      <c r="H67" s="6" t="str">
        <f>IF(G67="","",G67*2)</f>
        <v/>
      </c>
      <c r="I67" s="7"/>
      <c r="J67" s="6" t="str">
        <f>IF(I67="","",I67*2)</f>
        <v/>
      </c>
      <c r="K67" s="7"/>
      <c r="L67" s="6" t="str">
        <f>IF(K67="","",K67*2)</f>
        <v/>
      </c>
      <c r="M67" s="7"/>
      <c r="N67" s="6" t="str">
        <f>IF(M67="","",M67*2)</f>
        <v/>
      </c>
      <c r="O67" s="7"/>
      <c r="P67" s="6" t="str">
        <f>IF(O67="","",O67*2)</f>
        <v/>
      </c>
      <c r="Q67" s="7"/>
      <c r="R67" s="6" t="str">
        <f>IF(Q67="","",Q67*2)</f>
        <v/>
      </c>
      <c r="S67" s="7"/>
      <c r="T67" s="6" t="str">
        <f>IF(S67="","",S67*2)</f>
        <v/>
      </c>
      <c r="U67" s="7"/>
      <c r="V67" s="6" t="str">
        <f>IF(U67="","",U67*2)</f>
        <v/>
      </c>
      <c r="W67" s="7"/>
      <c r="X67" s="6" t="str">
        <f>IF(W67="","",W67*2)</f>
        <v/>
      </c>
      <c r="Y67" s="7"/>
      <c r="Z67" s="6" t="str">
        <f>IF(Y67="","",Y67*2)</f>
        <v/>
      </c>
      <c r="AA67" s="7">
        <v>2</v>
      </c>
      <c r="AB67" s="6">
        <f>IF(AA67="","",AA67*2)</f>
        <v>4</v>
      </c>
      <c r="AC67" s="7"/>
      <c r="AD67" s="6" t="str">
        <f>IF(AC67="","",AC67*2)</f>
        <v/>
      </c>
      <c r="AE67" s="7"/>
      <c r="AF67" s="6" t="str">
        <f>IF(AE67="","",AE67*2)</f>
        <v/>
      </c>
      <c r="AG67" s="7"/>
      <c r="AH67" s="6" t="str">
        <f>IF(AG67="","",AG67*2)</f>
        <v/>
      </c>
      <c r="AI67" s="7"/>
      <c r="AJ67" s="6" t="str">
        <f>IF(AI67="","",AI67*2)</f>
        <v/>
      </c>
      <c r="AK67" s="7"/>
      <c r="AL67" s="6" t="str">
        <f>IF(AK67="","",AK67*2)</f>
        <v/>
      </c>
      <c r="AM67" s="7"/>
      <c r="AN67" s="6" t="str">
        <f>IF(AM67="","",AM67*2)</f>
        <v/>
      </c>
      <c r="AO67" s="7"/>
      <c r="AP67" s="6" t="str">
        <f>IF(AO67="","",AO67*2)</f>
        <v/>
      </c>
      <c r="AQ67" s="10">
        <f>G67+I67+K67+M67+O67+Q67+S67+U67+W67+Y67+AA67+AC67+AE67+AG67+AI67+AK67+AM67+AO67</f>
        <v>2</v>
      </c>
    </row>
    <row r="68" spans="1:43" ht="33.75" customHeight="1">
      <c r="A68" s="18" t="s">
        <v>39</v>
      </c>
      <c r="B68" s="18" t="s">
        <v>165</v>
      </c>
      <c r="C68" s="20" t="s">
        <v>166</v>
      </c>
      <c r="D68" s="9" t="s">
        <v>34</v>
      </c>
      <c r="E68" s="9" t="s">
        <v>31</v>
      </c>
      <c r="F68" s="8" t="str">
        <f>IFERROR(IF(OR(D68="Adicionar",D68="Digite/Selecione o bairro"),"",VLOOKUP(D68,Gabarito!$A$1:$B$1006,2,0)),"Consulte a aba Gabarito")</f>
        <v>Leste</v>
      </c>
      <c r="G68" s="7"/>
      <c r="H68" s="6" t="str">
        <f>IF(G68="","",G68*2)</f>
        <v/>
      </c>
      <c r="I68" s="7"/>
      <c r="J68" s="6" t="str">
        <f>IF(I68="","",I68*2)</f>
        <v/>
      </c>
      <c r="K68" s="7"/>
      <c r="L68" s="6" t="str">
        <f>IF(K68="","",K68*2)</f>
        <v/>
      </c>
      <c r="M68" s="7"/>
      <c r="N68" s="6" t="str">
        <f>IF(M68="","",M68*2)</f>
        <v/>
      </c>
      <c r="O68" s="7"/>
      <c r="P68" s="6" t="str">
        <f>IF(O68="","",O68*2)</f>
        <v/>
      </c>
      <c r="Q68" s="7"/>
      <c r="R68" s="6" t="str">
        <f>IF(Q68="","",Q68*2)</f>
        <v/>
      </c>
      <c r="S68" s="7"/>
      <c r="T68" s="6" t="str">
        <f>IF(S68="","",S68*2)</f>
        <v/>
      </c>
      <c r="U68" s="7"/>
      <c r="V68" s="6" t="str">
        <f>IF(U68="","",U68*2)</f>
        <v/>
      </c>
      <c r="W68" s="7"/>
      <c r="X68" s="6" t="str">
        <f>IF(W68="","",W68*2)</f>
        <v/>
      </c>
      <c r="Y68" s="7"/>
      <c r="Z68" s="6" t="str">
        <f>IF(Y68="","",Y68*2)</f>
        <v/>
      </c>
      <c r="AA68" s="7"/>
      <c r="AB68" s="6" t="str">
        <f>IF(AA68="","",AA68*2)</f>
        <v/>
      </c>
      <c r="AC68" s="7">
        <v>1</v>
      </c>
      <c r="AD68" s="6">
        <f>IF(AC68="","",AC68*2)</f>
        <v>2</v>
      </c>
      <c r="AE68" s="7">
        <v>1</v>
      </c>
      <c r="AF68" s="6">
        <f>IF(AE68="","",AE68*2)</f>
        <v>2</v>
      </c>
      <c r="AG68" s="7"/>
      <c r="AH68" s="6" t="str">
        <f>IF(AG68="","",AG68*2)</f>
        <v/>
      </c>
      <c r="AI68" s="7"/>
      <c r="AJ68" s="6" t="str">
        <f>IF(AI68="","",AI68*2)</f>
        <v/>
      </c>
      <c r="AK68" s="7"/>
      <c r="AL68" s="6" t="str">
        <f>IF(AK68="","",AK68*2)</f>
        <v/>
      </c>
      <c r="AM68" s="7"/>
      <c r="AN68" s="6" t="str">
        <f>IF(AM68="","",AM68*2)</f>
        <v/>
      </c>
      <c r="AO68" s="7"/>
      <c r="AP68" s="6" t="str">
        <f>IF(AO68="","",AO68*2)</f>
        <v/>
      </c>
      <c r="AQ68" s="10">
        <f>G68+I68+K68+M68+O68+Q68+S68+U68+W68+Y68+AA68+AC68+AE68+AG68+AI68+AK68+AM68+AO68</f>
        <v>2</v>
      </c>
    </row>
    <row r="69" spans="1:43" ht="33.75" customHeight="1">
      <c r="A69" s="18" t="s">
        <v>39</v>
      </c>
      <c r="B69" s="18" t="s">
        <v>167</v>
      </c>
      <c r="C69" s="20" t="s">
        <v>168</v>
      </c>
      <c r="D69" s="9" t="s">
        <v>42</v>
      </c>
      <c r="E69" s="9" t="s">
        <v>31</v>
      </c>
      <c r="F69" s="8" t="str">
        <f>IFERROR(IF(OR(D69="Adicionar",D69="Digite/Selecione o bairro"),"",VLOOKUP(D69,Gabarito!$A$1:$B$1006,2,0)),"Consulte a aba Gabarito")</f>
        <v>Leste</v>
      </c>
      <c r="G69" s="7"/>
      <c r="H69" s="6" t="str">
        <f>IF(G69="","",G69*2)</f>
        <v/>
      </c>
      <c r="I69" s="7"/>
      <c r="J69" s="6" t="str">
        <f>IF(I69="","",I69*2)</f>
        <v/>
      </c>
      <c r="K69" s="7"/>
      <c r="L69" s="6" t="str">
        <f>IF(K69="","",K69*2)</f>
        <v/>
      </c>
      <c r="M69" s="7"/>
      <c r="N69" s="6" t="str">
        <f>IF(M69="","",M69*2)</f>
        <v/>
      </c>
      <c r="O69" s="7"/>
      <c r="P69" s="6" t="str">
        <f>IF(O69="","",O69*2)</f>
        <v/>
      </c>
      <c r="Q69" s="7"/>
      <c r="R69" s="6" t="str">
        <f>IF(Q69="","",Q69*2)</f>
        <v/>
      </c>
      <c r="S69" s="7"/>
      <c r="T69" s="6" t="str">
        <f>IF(S69="","",S69*2)</f>
        <v/>
      </c>
      <c r="U69" s="7"/>
      <c r="V69" s="6" t="str">
        <f>IF(U69="","",U69*2)</f>
        <v/>
      </c>
      <c r="W69" s="7"/>
      <c r="X69" s="6" t="str">
        <f>IF(W69="","",W69*2)</f>
        <v/>
      </c>
      <c r="Y69" s="7">
        <v>1</v>
      </c>
      <c r="Z69" s="6">
        <f>IF(Y69="","",Y69*2)</f>
        <v>2</v>
      </c>
      <c r="AA69" s="7">
        <v>1</v>
      </c>
      <c r="AB69" s="6">
        <f>IF(AA69="","",AA69*2)</f>
        <v>2</v>
      </c>
      <c r="AC69" s="7"/>
      <c r="AD69" s="6" t="str">
        <f>IF(AC69="","",AC69*2)</f>
        <v/>
      </c>
      <c r="AE69" s="7"/>
      <c r="AF69" s="6" t="str">
        <f>IF(AE69="","",AE69*2)</f>
        <v/>
      </c>
      <c r="AG69" s="7"/>
      <c r="AH69" s="6" t="str">
        <f>IF(AG69="","",AG69*2)</f>
        <v/>
      </c>
      <c r="AI69" s="7"/>
      <c r="AJ69" s="6" t="str">
        <f>IF(AI69="","",AI69*2)</f>
        <v/>
      </c>
      <c r="AK69" s="7"/>
      <c r="AL69" s="6" t="str">
        <f>IF(AK69="","",AK69*2)</f>
        <v/>
      </c>
      <c r="AM69" s="7"/>
      <c r="AN69" s="6" t="str">
        <f>IF(AM69="","",AM69*2)</f>
        <v/>
      </c>
      <c r="AO69" s="7"/>
      <c r="AP69" s="6" t="str">
        <f>IF(AO69="","",AO69*2)</f>
        <v/>
      </c>
      <c r="AQ69" s="10">
        <f>G69+I69+K69+M69+O69+Q69+S69+U69+W69+Y69+AA69+AC69+AE69+AG69+AI69+AK69+AM69+AO69</f>
        <v>2</v>
      </c>
    </row>
    <row r="70" spans="1:43" ht="33.75" customHeight="1">
      <c r="A70" s="18" t="s">
        <v>39</v>
      </c>
      <c r="B70" s="18" t="s">
        <v>169</v>
      </c>
      <c r="C70" s="20" t="s">
        <v>170</v>
      </c>
      <c r="D70" s="9" t="s">
        <v>171</v>
      </c>
      <c r="E70" s="9" t="s">
        <v>31</v>
      </c>
      <c r="F70" s="8" t="str">
        <f>IFERROR(IF(OR(D70="Adicionar",D70="Digite/Selecione o bairro"),"",VLOOKUP(D70,Gabarito!$A$1:$B$1006,2,0)),"Consulte a aba Gabarito")</f>
        <v>Leste</v>
      </c>
      <c r="G70" s="7"/>
      <c r="H70" s="6" t="str">
        <f>IF(G70="","",G70*2)</f>
        <v/>
      </c>
      <c r="I70" s="7"/>
      <c r="J70" s="6" t="str">
        <f>IF(I70="","",I70*2)</f>
        <v/>
      </c>
      <c r="K70" s="7"/>
      <c r="L70" s="6" t="str">
        <f>IF(K70="","",K70*2)</f>
        <v/>
      </c>
      <c r="M70" s="7"/>
      <c r="N70" s="6" t="str">
        <f>IF(M70="","",M70*2)</f>
        <v/>
      </c>
      <c r="O70" s="7"/>
      <c r="P70" s="6" t="str">
        <f>IF(O70="","",O70*2)</f>
        <v/>
      </c>
      <c r="Q70" s="7"/>
      <c r="R70" s="6" t="str">
        <f>IF(Q70="","",Q70*2)</f>
        <v/>
      </c>
      <c r="S70" s="7"/>
      <c r="T70" s="6" t="str">
        <f>IF(S70="","",S70*2)</f>
        <v/>
      </c>
      <c r="U70" s="7"/>
      <c r="V70" s="6" t="str">
        <f>IF(U70="","",U70*2)</f>
        <v/>
      </c>
      <c r="W70" s="7"/>
      <c r="X70" s="6" t="str">
        <f>IF(W70="","",W70*2)</f>
        <v/>
      </c>
      <c r="Y70" s="7"/>
      <c r="Z70" s="6" t="str">
        <f>IF(Y70="","",Y70*2)</f>
        <v/>
      </c>
      <c r="AA70" s="7"/>
      <c r="AB70" s="6" t="str">
        <f>IF(AA70="","",AA70*2)</f>
        <v/>
      </c>
      <c r="AC70" s="7"/>
      <c r="AD70" s="6" t="str">
        <f>IF(AC70="","",AC70*2)</f>
        <v/>
      </c>
      <c r="AE70" s="7">
        <v>1</v>
      </c>
      <c r="AF70" s="6">
        <f>IF(AE70="","",AE70*2)</f>
        <v>2</v>
      </c>
      <c r="AG70" s="7"/>
      <c r="AH70" s="6" t="str">
        <f>IF(AG70="","",AG70*2)</f>
        <v/>
      </c>
      <c r="AI70" s="7"/>
      <c r="AJ70" s="6" t="str">
        <f>IF(AI70="","",AI70*2)</f>
        <v/>
      </c>
      <c r="AK70" s="7"/>
      <c r="AL70" s="6" t="str">
        <f>IF(AK70="","",AK70*2)</f>
        <v/>
      </c>
      <c r="AM70" s="7"/>
      <c r="AN70" s="6" t="str">
        <f>IF(AM70="","",AM70*2)</f>
        <v/>
      </c>
      <c r="AO70" s="7"/>
      <c r="AP70" s="6" t="str">
        <f>IF(AO70="","",AO70*2)</f>
        <v/>
      </c>
      <c r="AQ70" s="10">
        <f>G70+I70+K70+M70+O70+Q70+S70+U70+W70+Y70+AA70+AC70+AE70+AG70+AI70+AK70+AM70+AO70</f>
        <v>1</v>
      </c>
    </row>
    <row r="71" spans="1:43" ht="33.75" customHeight="1">
      <c r="A71" s="18" t="s">
        <v>39</v>
      </c>
      <c r="B71" s="18" t="s">
        <v>172</v>
      </c>
      <c r="C71" s="20" t="s">
        <v>173</v>
      </c>
      <c r="D71" s="9" t="s">
        <v>42</v>
      </c>
      <c r="E71" s="9" t="s">
        <v>31</v>
      </c>
      <c r="F71" s="8" t="str">
        <f>IFERROR(IF(OR(D71="Adicionar",D71="Digite/Selecione o bairro"),"",VLOOKUP(D71,Gabarito!$A$1:$B$1006,2,0)),"Consulte a aba Gabarito")</f>
        <v>Leste</v>
      </c>
      <c r="G71" s="7"/>
      <c r="H71" s="6" t="str">
        <f>IF(G71="","",G71*2)</f>
        <v/>
      </c>
      <c r="I71" s="7"/>
      <c r="J71" s="6" t="str">
        <f>IF(I71="","",I71*2)</f>
        <v/>
      </c>
      <c r="K71" s="7"/>
      <c r="L71" s="6" t="str">
        <f>IF(K71="","",K71*2)</f>
        <v/>
      </c>
      <c r="M71" s="7"/>
      <c r="N71" s="6" t="str">
        <f>IF(M71="","",M71*2)</f>
        <v/>
      </c>
      <c r="O71" s="7"/>
      <c r="P71" s="6" t="str">
        <f>IF(O71="","",O71*2)</f>
        <v/>
      </c>
      <c r="Q71" s="7"/>
      <c r="R71" s="6" t="str">
        <f>IF(Q71="","",Q71*2)</f>
        <v/>
      </c>
      <c r="S71" s="7"/>
      <c r="T71" s="6" t="str">
        <f>IF(S71="","",S71*2)</f>
        <v/>
      </c>
      <c r="U71" s="7"/>
      <c r="V71" s="6" t="str">
        <f>IF(U71="","",U71*2)</f>
        <v/>
      </c>
      <c r="W71" s="7"/>
      <c r="X71" s="6" t="str">
        <f>IF(W71="","",W71*2)</f>
        <v/>
      </c>
      <c r="Y71" s="7"/>
      <c r="Z71" s="6" t="str">
        <f>IF(Y71="","",Y71*2)</f>
        <v/>
      </c>
      <c r="AA71" s="7">
        <v>1</v>
      </c>
      <c r="AB71" s="6">
        <f>IF(AA71="","",AA71*2)</f>
        <v>2</v>
      </c>
      <c r="AC71" s="7"/>
      <c r="AD71" s="6" t="str">
        <f>IF(AC71="","",AC71*2)</f>
        <v/>
      </c>
      <c r="AE71" s="7"/>
      <c r="AF71" s="6" t="str">
        <f>IF(AE71="","",AE71*2)</f>
        <v/>
      </c>
      <c r="AG71" s="7"/>
      <c r="AH71" s="6" t="str">
        <f>IF(AG71="","",AG71*2)</f>
        <v/>
      </c>
      <c r="AI71" s="7"/>
      <c r="AJ71" s="6" t="str">
        <f>IF(AI71="","",AI71*2)</f>
        <v/>
      </c>
      <c r="AK71" s="7"/>
      <c r="AL71" s="6" t="str">
        <f>IF(AK71="","",AK71*2)</f>
        <v/>
      </c>
      <c r="AM71" s="7"/>
      <c r="AN71" s="6" t="str">
        <f>IF(AM71="","",AM71*2)</f>
        <v/>
      </c>
      <c r="AO71" s="7"/>
      <c r="AP71" s="6" t="str">
        <f>IF(AO71="","",AO71*2)</f>
        <v/>
      </c>
      <c r="AQ71" s="10">
        <f>G71+I71+K71+M71+O71+Q71+S71+U71+W71+Y71+AA71+AC71+AE71+AG71+AI71+AK71+AM71+AO71</f>
        <v>1</v>
      </c>
    </row>
    <row r="72" spans="1:43" ht="33.75" customHeight="1">
      <c r="A72" s="18" t="s">
        <v>39</v>
      </c>
      <c r="B72" s="18" t="s">
        <v>174</v>
      </c>
      <c r="C72" s="20" t="s">
        <v>175</v>
      </c>
      <c r="D72" s="9" t="s">
        <v>34</v>
      </c>
      <c r="E72" s="9" t="s">
        <v>31</v>
      </c>
      <c r="F72" s="8" t="str">
        <f>IFERROR(IF(OR(D72="Adicionar",D72="Digite/Selecione o bairro"),"",VLOOKUP(D72,Gabarito!$A$1:$B$1006,2,0)),"Consulte a aba Gabarito")</f>
        <v>Leste</v>
      </c>
      <c r="G72" s="7"/>
      <c r="H72" s="6" t="str">
        <f>IF(G72="","",G72*2)</f>
        <v/>
      </c>
      <c r="I72" s="7"/>
      <c r="J72" s="6" t="str">
        <f>IF(I72="","",I72*2)</f>
        <v/>
      </c>
      <c r="K72" s="7"/>
      <c r="L72" s="6" t="str">
        <f>IF(K72="","",K72*2)</f>
        <v/>
      </c>
      <c r="M72" s="7"/>
      <c r="N72" s="6" t="str">
        <f>IF(M72="","",M72*2)</f>
        <v/>
      </c>
      <c r="O72" s="7"/>
      <c r="P72" s="6" t="str">
        <f>IF(O72="","",O72*2)</f>
        <v/>
      </c>
      <c r="Q72" s="7"/>
      <c r="R72" s="6" t="str">
        <f>IF(Q72="","",Q72*2)</f>
        <v/>
      </c>
      <c r="S72" s="7"/>
      <c r="T72" s="6" t="str">
        <f>IF(S72="","",S72*2)</f>
        <v/>
      </c>
      <c r="U72" s="7"/>
      <c r="V72" s="6" t="str">
        <f>IF(U72="","",U72*2)</f>
        <v/>
      </c>
      <c r="W72" s="7"/>
      <c r="X72" s="6" t="str">
        <f>IF(W72="","",W72*2)</f>
        <v/>
      </c>
      <c r="Y72" s="7"/>
      <c r="Z72" s="6" t="str">
        <f>IF(Y72="","",Y72*2)</f>
        <v/>
      </c>
      <c r="AA72" s="7">
        <v>1</v>
      </c>
      <c r="AB72" s="6">
        <f>IF(AA72="","",AA72*2)</f>
        <v>2</v>
      </c>
      <c r="AC72" s="7"/>
      <c r="AD72" s="6" t="str">
        <f>IF(AC72="","",AC72*2)</f>
        <v/>
      </c>
      <c r="AE72" s="7"/>
      <c r="AF72" s="6" t="str">
        <f>IF(AE72="","",AE72*2)</f>
        <v/>
      </c>
      <c r="AG72" s="7"/>
      <c r="AH72" s="6" t="str">
        <f>IF(AG72="","",AG72*2)</f>
        <v/>
      </c>
      <c r="AI72" s="7"/>
      <c r="AJ72" s="6" t="str">
        <f>IF(AI72="","",AI72*2)</f>
        <v/>
      </c>
      <c r="AK72" s="7"/>
      <c r="AL72" s="6" t="str">
        <f>IF(AK72="","",AK72*2)</f>
        <v/>
      </c>
      <c r="AM72" s="7"/>
      <c r="AN72" s="6" t="str">
        <f>IF(AM72="","",AM72*2)</f>
        <v/>
      </c>
      <c r="AO72" s="7"/>
      <c r="AP72" s="6" t="str">
        <f>IF(AO72="","",AO72*2)</f>
        <v/>
      </c>
      <c r="AQ72" s="10">
        <f>G72+I72+K72+M72+O72+Q72+S72+U72+W72+Y72+AA72+AC72+AE72+AG72+AI72+AK72+AM72+AO72</f>
        <v>1</v>
      </c>
    </row>
    <row r="73" spans="1:43" ht="33.75" customHeight="1">
      <c r="A73" s="18" t="s">
        <v>39</v>
      </c>
      <c r="B73" s="18" t="s">
        <v>176</v>
      </c>
      <c r="C73" s="20" t="s">
        <v>177</v>
      </c>
      <c r="D73" s="9" t="s">
        <v>34</v>
      </c>
      <c r="E73" s="9" t="s">
        <v>31</v>
      </c>
      <c r="F73" s="8" t="str">
        <f>IFERROR(IF(OR(D73="Adicionar",D73="Digite/Selecione o bairro"),"",VLOOKUP(D73,Gabarito!$A$1:$B$1006,2,0)),"Consulte a aba Gabarito")</f>
        <v>Leste</v>
      </c>
      <c r="G73" s="7"/>
      <c r="H73" s="6" t="str">
        <f>IF(G73="","",G73*2)</f>
        <v/>
      </c>
      <c r="I73" s="7"/>
      <c r="J73" s="6" t="str">
        <f>IF(I73="","",I73*2)</f>
        <v/>
      </c>
      <c r="K73" s="7"/>
      <c r="L73" s="6" t="str">
        <f>IF(K73="","",K73*2)</f>
        <v/>
      </c>
      <c r="M73" s="7"/>
      <c r="N73" s="6" t="str">
        <f>IF(M73="","",M73*2)</f>
        <v/>
      </c>
      <c r="O73" s="7"/>
      <c r="P73" s="6" t="str">
        <f>IF(O73="","",O73*2)</f>
        <v/>
      </c>
      <c r="Q73" s="7"/>
      <c r="R73" s="6" t="str">
        <f>IF(Q73="","",Q73*2)</f>
        <v/>
      </c>
      <c r="S73" s="7"/>
      <c r="T73" s="6" t="str">
        <f>IF(S73="","",S73*2)</f>
        <v/>
      </c>
      <c r="U73" s="7"/>
      <c r="V73" s="6" t="str">
        <f>IF(U73="","",U73*2)</f>
        <v/>
      </c>
      <c r="W73" s="7"/>
      <c r="X73" s="6" t="str">
        <f>IF(W73="","",W73*2)</f>
        <v/>
      </c>
      <c r="Y73" s="7"/>
      <c r="Z73" s="6" t="str">
        <f>IF(Y73="","",Y73*2)</f>
        <v/>
      </c>
      <c r="AA73" s="7">
        <v>1</v>
      </c>
      <c r="AB73" s="6">
        <f>IF(AA73="","",AA73*2)</f>
        <v>2</v>
      </c>
      <c r="AC73" s="7"/>
      <c r="AD73" s="6" t="str">
        <f>IF(AC73="","",AC73*2)</f>
        <v/>
      </c>
      <c r="AE73" s="7">
        <v>1</v>
      </c>
      <c r="AF73" s="6">
        <f>IF(AE73="","",AE73*2)</f>
        <v>2</v>
      </c>
      <c r="AG73" s="7"/>
      <c r="AH73" s="6" t="str">
        <f>IF(AG73="","",AG73*2)</f>
        <v/>
      </c>
      <c r="AI73" s="7"/>
      <c r="AJ73" s="6" t="str">
        <f>IF(AI73="","",AI73*2)</f>
        <v/>
      </c>
      <c r="AK73" s="7"/>
      <c r="AL73" s="6" t="str">
        <f>IF(AK73="","",AK73*2)</f>
        <v/>
      </c>
      <c r="AM73" s="7"/>
      <c r="AN73" s="6" t="str">
        <f>IF(AM73="","",AM73*2)</f>
        <v/>
      </c>
      <c r="AO73" s="7"/>
      <c r="AP73" s="6" t="str">
        <f>IF(AO73="","",AO73*2)</f>
        <v/>
      </c>
      <c r="AQ73" s="10">
        <f>G73+I73+K73+M73+O73+Q73+S73+U73+W73+Y73+AA73+AC73+AE73+AG73+AI73+AK73+AM73+AO73</f>
        <v>2</v>
      </c>
    </row>
    <row r="74" spans="1:43" ht="33.75" customHeight="1">
      <c r="A74" s="18" t="s">
        <v>39</v>
      </c>
      <c r="B74" s="18" t="s">
        <v>178</v>
      </c>
      <c r="C74" s="20" t="s">
        <v>179</v>
      </c>
      <c r="D74" s="9" t="s">
        <v>34</v>
      </c>
      <c r="E74" s="9" t="s">
        <v>31</v>
      </c>
      <c r="F74" s="8" t="str">
        <f>IFERROR(IF(OR(D74="Adicionar",D74="Digite/Selecione o bairro"),"",VLOOKUP(D74,Gabarito!$A$1:$B$1006,2,0)),"Consulte a aba Gabarito")</f>
        <v>Leste</v>
      </c>
      <c r="G74" s="7"/>
      <c r="H74" s="6" t="str">
        <f>IF(G74="","",G74*2)</f>
        <v/>
      </c>
      <c r="I74" s="7"/>
      <c r="J74" s="6" t="str">
        <f>IF(I74="","",I74*2)</f>
        <v/>
      </c>
      <c r="K74" s="7"/>
      <c r="L74" s="6" t="str">
        <f>IF(K74="","",K74*2)</f>
        <v/>
      </c>
      <c r="M74" s="7"/>
      <c r="N74" s="6" t="str">
        <f>IF(M74="","",M74*2)</f>
        <v/>
      </c>
      <c r="O74" s="7"/>
      <c r="P74" s="6" t="str">
        <f>IF(O74="","",O74*2)</f>
        <v/>
      </c>
      <c r="Q74" s="7"/>
      <c r="R74" s="6" t="str">
        <f>IF(Q74="","",Q74*2)</f>
        <v/>
      </c>
      <c r="S74" s="7"/>
      <c r="T74" s="6" t="str">
        <f>IF(S74="","",S74*2)</f>
        <v/>
      </c>
      <c r="U74" s="7"/>
      <c r="V74" s="6" t="str">
        <f>IF(U74="","",U74*2)</f>
        <v/>
      </c>
      <c r="W74" s="7"/>
      <c r="X74" s="6" t="str">
        <f>IF(W74="","",W74*2)</f>
        <v/>
      </c>
      <c r="Y74" s="7"/>
      <c r="Z74" s="6" t="str">
        <f>IF(Y74="","",Y74*2)</f>
        <v/>
      </c>
      <c r="AA74" s="7">
        <v>2</v>
      </c>
      <c r="AB74" s="6">
        <f>IF(AA74="","",AA74*2)</f>
        <v>4</v>
      </c>
      <c r="AC74" s="7"/>
      <c r="AD74" s="6" t="str">
        <f>IF(AC74="","",AC74*2)</f>
        <v/>
      </c>
      <c r="AE74" s="7"/>
      <c r="AF74" s="6" t="str">
        <f>IF(AE74="","",AE74*2)</f>
        <v/>
      </c>
      <c r="AG74" s="7"/>
      <c r="AH74" s="6" t="str">
        <f>IF(AG74="","",AG74*2)</f>
        <v/>
      </c>
      <c r="AI74" s="7"/>
      <c r="AJ74" s="6" t="str">
        <f>IF(AI74="","",AI74*2)</f>
        <v/>
      </c>
      <c r="AK74" s="7"/>
      <c r="AL74" s="6" t="str">
        <f>IF(AK74="","",AK74*2)</f>
        <v/>
      </c>
      <c r="AM74" s="7"/>
      <c r="AN74" s="6" t="str">
        <f>IF(AM74="","",AM74*2)</f>
        <v/>
      </c>
      <c r="AO74" s="7"/>
      <c r="AP74" s="6" t="str">
        <f>IF(AO74="","",AO74*2)</f>
        <v/>
      </c>
      <c r="AQ74" s="10">
        <f>G74+I74+K74+M74+O74+Q74+S74+U74+W74+Y74+AA74+AC74+AE74+AG74+AI74+AK74+AM74+AO74</f>
        <v>2</v>
      </c>
    </row>
    <row r="75" spans="1:43" ht="33.75" customHeight="1">
      <c r="A75" s="18" t="s">
        <v>39</v>
      </c>
      <c r="B75" s="18" t="s">
        <v>180</v>
      </c>
      <c r="C75" s="20" t="s">
        <v>181</v>
      </c>
      <c r="D75" s="9" t="s">
        <v>42</v>
      </c>
      <c r="E75" s="9" t="s">
        <v>31</v>
      </c>
      <c r="F75" s="8" t="str">
        <f>IFERROR(IF(OR(D75="Adicionar",D75="Digite/Selecione o bairro"),"",VLOOKUP(D75,Gabarito!$A$1:$B$1006,2,0)),"Consulte a aba Gabarito")</f>
        <v>Leste</v>
      </c>
      <c r="G75" s="7"/>
      <c r="H75" s="6" t="str">
        <f>IF(G75="","",G75*2)</f>
        <v/>
      </c>
      <c r="I75" s="7"/>
      <c r="J75" s="6" t="str">
        <f>IF(I75="","",I75*2)</f>
        <v/>
      </c>
      <c r="K75" s="7"/>
      <c r="L75" s="6" t="str">
        <f>IF(K75="","",K75*2)</f>
        <v/>
      </c>
      <c r="M75" s="7"/>
      <c r="N75" s="6" t="str">
        <f>IF(M75="","",M75*2)</f>
        <v/>
      </c>
      <c r="O75" s="7"/>
      <c r="P75" s="6" t="str">
        <f>IF(O75="","",O75*2)</f>
        <v/>
      </c>
      <c r="Q75" s="7"/>
      <c r="R75" s="6" t="str">
        <f>IF(Q75="","",Q75*2)</f>
        <v/>
      </c>
      <c r="S75" s="7"/>
      <c r="T75" s="6" t="str">
        <f>IF(S75="","",S75*2)</f>
        <v/>
      </c>
      <c r="U75" s="7"/>
      <c r="V75" s="6" t="str">
        <f>IF(U75="","",U75*2)</f>
        <v/>
      </c>
      <c r="W75" s="7"/>
      <c r="X75" s="6" t="str">
        <f>IF(W75="","",W75*2)</f>
        <v/>
      </c>
      <c r="Y75" s="7"/>
      <c r="Z75" s="6" t="str">
        <f>IF(Y75="","",Y75*2)</f>
        <v/>
      </c>
      <c r="AA75" s="7">
        <v>2</v>
      </c>
      <c r="AB75" s="6">
        <f>IF(AA75="","",AA75*2)</f>
        <v>4</v>
      </c>
      <c r="AC75" s="7"/>
      <c r="AD75" s="6" t="str">
        <f>IF(AC75="","",AC75*2)</f>
        <v/>
      </c>
      <c r="AE75" s="7"/>
      <c r="AF75" s="6" t="str">
        <f>IF(AE75="","",AE75*2)</f>
        <v/>
      </c>
      <c r="AG75" s="7"/>
      <c r="AH75" s="6" t="str">
        <f>IF(AG75="","",AG75*2)</f>
        <v/>
      </c>
      <c r="AI75" s="7"/>
      <c r="AJ75" s="6" t="str">
        <f>IF(AI75="","",AI75*2)</f>
        <v/>
      </c>
      <c r="AK75" s="7"/>
      <c r="AL75" s="6" t="str">
        <f>IF(AK75="","",AK75*2)</f>
        <v/>
      </c>
      <c r="AM75" s="7"/>
      <c r="AN75" s="6" t="str">
        <f>IF(AM75="","",AM75*2)</f>
        <v/>
      </c>
      <c r="AO75" s="7"/>
      <c r="AP75" s="6" t="str">
        <f>IF(AO75="","",AO75*2)</f>
        <v/>
      </c>
      <c r="AQ75" s="10">
        <f>G75+I75+K75+M75+O75+Q75+S75+U75+W75+Y75+AA75+AC75+AE75+AG75+AI75+AK75+AM75+AO75</f>
        <v>2</v>
      </c>
    </row>
    <row r="76" spans="1:43" ht="33.75" customHeight="1">
      <c r="A76" s="18" t="s">
        <v>39</v>
      </c>
      <c r="B76" s="18" t="s">
        <v>182</v>
      </c>
      <c r="C76" s="20" t="s">
        <v>183</v>
      </c>
      <c r="D76" s="9" t="s">
        <v>64</v>
      </c>
      <c r="E76" s="9" t="s">
        <v>31</v>
      </c>
      <c r="F76" s="8" t="str">
        <f>IFERROR(IF(OR(D76="Adicionar",D76="Digite/Selecione o bairro"),"",VLOOKUP(D76,Gabarito!$A$1:$B$1006,2,0)),"Consulte a aba Gabarito")</f>
        <v>Leste</v>
      </c>
      <c r="G76" s="7"/>
      <c r="H76" s="6" t="str">
        <f>IF(G76="","",G76*2)</f>
        <v/>
      </c>
      <c r="I76" s="7"/>
      <c r="J76" s="6" t="str">
        <f>IF(I76="","",I76*2)</f>
        <v/>
      </c>
      <c r="K76" s="7"/>
      <c r="L76" s="6" t="str">
        <f>IF(K76="","",K76*2)</f>
        <v/>
      </c>
      <c r="M76" s="7"/>
      <c r="N76" s="6" t="str">
        <f>IF(M76="","",M76*2)</f>
        <v/>
      </c>
      <c r="O76" s="7"/>
      <c r="P76" s="6" t="str">
        <f>IF(O76="","",O76*2)</f>
        <v/>
      </c>
      <c r="Q76" s="7"/>
      <c r="R76" s="6" t="str">
        <f>IF(Q76="","",Q76*2)</f>
        <v/>
      </c>
      <c r="S76" s="7"/>
      <c r="T76" s="6" t="str">
        <f>IF(S76="","",S76*2)</f>
        <v/>
      </c>
      <c r="U76" s="7"/>
      <c r="V76" s="6" t="str">
        <f>IF(U76="","",U76*2)</f>
        <v/>
      </c>
      <c r="W76" s="7"/>
      <c r="X76" s="6" t="str">
        <f>IF(W76="","",W76*2)</f>
        <v/>
      </c>
      <c r="Y76" s="7"/>
      <c r="Z76" s="6" t="str">
        <f>IF(Y76="","",Y76*2)</f>
        <v/>
      </c>
      <c r="AA76" s="7">
        <v>2</v>
      </c>
      <c r="AB76" s="6">
        <f>IF(AA76="","",AA76*2)</f>
        <v>4</v>
      </c>
      <c r="AC76" s="7"/>
      <c r="AD76" s="6" t="str">
        <f>IF(AC76="","",AC76*2)</f>
        <v/>
      </c>
      <c r="AE76" s="7"/>
      <c r="AF76" s="6" t="str">
        <f>IF(AE76="","",AE76*2)</f>
        <v/>
      </c>
      <c r="AG76" s="7"/>
      <c r="AH76" s="6" t="str">
        <f>IF(AG76="","",AG76*2)</f>
        <v/>
      </c>
      <c r="AI76" s="7"/>
      <c r="AJ76" s="6" t="str">
        <f>IF(AI76="","",AI76*2)</f>
        <v/>
      </c>
      <c r="AK76" s="7"/>
      <c r="AL76" s="6" t="str">
        <f>IF(AK76="","",AK76*2)</f>
        <v/>
      </c>
      <c r="AM76" s="7"/>
      <c r="AN76" s="6" t="str">
        <f>IF(AM76="","",AM76*2)</f>
        <v/>
      </c>
      <c r="AO76" s="7"/>
      <c r="AP76" s="6" t="str">
        <f>IF(AO76="","",AO76*2)</f>
        <v/>
      </c>
      <c r="AQ76" s="10">
        <f>G76+I76+K76+M76+O76+Q76+S76+U76+W76+Y76+AA76+AC76+AE76+AG76+AI76+AK76+AM76+AO76</f>
        <v>2</v>
      </c>
    </row>
    <row r="77" spans="1:43" ht="33.75" customHeight="1">
      <c r="A77" s="18" t="s">
        <v>39</v>
      </c>
      <c r="B77" s="18" t="s">
        <v>184</v>
      </c>
      <c r="C77" s="20" t="s">
        <v>185</v>
      </c>
      <c r="D77" s="9" t="s">
        <v>34</v>
      </c>
      <c r="E77" s="9" t="s">
        <v>31</v>
      </c>
      <c r="F77" s="8" t="str">
        <f>IFERROR(IF(OR(D77="Adicionar",D77="Digite/Selecione o bairro"),"",VLOOKUP(D77,Gabarito!$A$1:$B$1006,2,0)),"Consulte a aba Gabarito")</f>
        <v>Leste</v>
      </c>
      <c r="G77" s="7"/>
      <c r="H77" s="6" t="str">
        <f>IF(G77="","",G77*2)</f>
        <v/>
      </c>
      <c r="I77" s="7"/>
      <c r="J77" s="6" t="str">
        <f>IF(I77="","",I77*2)</f>
        <v/>
      </c>
      <c r="K77" s="7"/>
      <c r="L77" s="6" t="str">
        <f>IF(K77="","",K77*2)</f>
        <v/>
      </c>
      <c r="M77" s="7"/>
      <c r="N77" s="6" t="str">
        <f>IF(M77="","",M77*2)</f>
        <v/>
      </c>
      <c r="O77" s="7"/>
      <c r="P77" s="6" t="str">
        <f>IF(O77="","",O77*2)</f>
        <v/>
      </c>
      <c r="Q77" s="7"/>
      <c r="R77" s="6" t="str">
        <f>IF(Q77="","",Q77*2)</f>
        <v/>
      </c>
      <c r="S77" s="7"/>
      <c r="T77" s="6" t="str">
        <f>IF(S77="","",S77*2)</f>
        <v/>
      </c>
      <c r="U77" s="7"/>
      <c r="V77" s="6" t="str">
        <f>IF(U77="","",U77*2)</f>
        <v/>
      </c>
      <c r="W77" s="7"/>
      <c r="X77" s="6" t="str">
        <f>IF(W77="","",W77*2)</f>
        <v/>
      </c>
      <c r="Y77" s="7"/>
      <c r="Z77" s="6" t="str">
        <f>IF(Y77="","",Y77*2)</f>
        <v/>
      </c>
      <c r="AA77" s="7">
        <v>2</v>
      </c>
      <c r="AB77" s="6">
        <f>IF(AA77="","",AA77*2)</f>
        <v>4</v>
      </c>
      <c r="AC77" s="7"/>
      <c r="AD77" s="6" t="str">
        <f>IF(AC77="","",AC77*2)</f>
        <v/>
      </c>
      <c r="AE77" s="7"/>
      <c r="AF77" s="6" t="str">
        <f>IF(AE77="","",AE77*2)</f>
        <v/>
      </c>
      <c r="AG77" s="7"/>
      <c r="AH77" s="6" t="str">
        <f>IF(AG77="","",AG77*2)</f>
        <v/>
      </c>
      <c r="AI77" s="7"/>
      <c r="AJ77" s="6" t="str">
        <f>IF(AI77="","",AI77*2)</f>
        <v/>
      </c>
      <c r="AK77" s="7"/>
      <c r="AL77" s="6" t="str">
        <f>IF(AK77="","",AK77*2)</f>
        <v/>
      </c>
      <c r="AM77" s="7"/>
      <c r="AN77" s="6" t="str">
        <f>IF(AM77="","",AM77*2)</f>
        <v/>
      </c>
      <c r="AO77" s="7"/>
      <c r="AP77" s="6" t="str">
        <f>IF(AO77="","",AO77*2)</f>
        <v/>
      </c>
      <c r="AQ77" s="10">
        <f>G77+I77+K77+M77+O77+Q77+S77+U77+W77+Y77+AA77+AC77+AE77+AG77+AI77+AK77+AM77+AO77</f>
        <v>2</v>
      </c>
    </row>
    <row r="78" spans="1:43" ht="33.75" customHeight="1">
      <c r="A78" s="18" t="s">
        <v>39</v>
      </c>
      <c r="B78" s="18" t="s">
        <v>186</v>
      </c>
      <c r="C78" s="20" t="s">
        <v>187</v>
      </c>
      <c r="D78" s="9" t="s">
        <v>34</v>
      </c>
      <c r="E78" s="9" t="s">
        <v>31</v>
      </c>
      <c r="F78" s="8" t="str">
        <f>IFERROR(IF(OR(D78="Adicionar",D78="Digite/Selecione o bairro"),"",VLOOKUP(D78,Gabarito!$A$1:$B$1006,2,0)),"Consulte a aba Gabarito")</f>
        <v>Leste</v>
      </c>
      <c r="G78" s="7"/>
      <c r="H78" s="6" t="str">
        <f>IF(G78="","",G78*2)</f>
        <v/>
      </c>
      <c r="I78" s="7"/>
      <c r="J78" s="6" t="str">
        <f>IF(I78="","",I78*2)</f>
        <v/>
      </c>
      <c r="K78" s="7"/>
      <c r="L78" s="6" t="str">
        <f>IF(K78="","",K78*2)</f>
        <v/>
      </c>
      <c r="M78" s="7"/>
      <c r="N78" s="6" t="str">
        <f>IF(M78="","",M78*2)</f>
        <v/>
      </c>
      <c r="O78" s="7"/>
      <c r="P78" s="6" t="str">
        <f>IF(O78="","",O78*2)</f>
        <v/>
      </c>
      <c r="Q78" s="7"/>
      <c r="R78" s="6" t="str">
        <f>IF(Q78="","",Q78*2)</f>
        <v/>
      </c>
      <c r="S78" s="7"/>
      <c r="T78" s="6" t="str">
        <f>IF(S78="","",S78*2)</f>
        <v/>
      </c>
      <c r="U78" s="7"/>
      <c r="V78" s="6" t="str">
        <f>IF(U78="","",U78*2)</f>
        <v/>
      </c>
      <c r="W78" s="7"/>
      <c r="X78" s="6" t="str">
        <f>IF(W78="","",W78*2)</f>
        <v/>
      </c>
      <c r="Y78" s="7"/>
      <c r="Z78" s="6" t="str">
        <f>IF(Y78="","",Y78*2)</f>
        <v/>
      </c>
      <c r="AA78" s="7">
        <v>2</v>
      </c>
      <c r="AB78" s="6">
        <f>IF(AA78="","",AA78*2)</f>
        <v>4</v>
      </c>
      <c r="AC78" s="7"/>
      <c r="AD78" s="6" t="str">
        <f>IF(AC78="","",AC78*2)</f>
        <v/>
      </c>
      <c r="AE78" s="7"/>
      <c r="AF78" s="6" t="str">
        <f>IF(AE78="","",AE78*2)</f>
        <v/>
      </c>
      <c r="AG78" s="7"/>
      <c r="AH78" s="6" t="str">
        <f>IF(AG78="","",AG78*2)</f>
        <v/>
      </c>
      <c r="AI78" s="7"/>
      <c r="AJ78" s="6" t="str">
        <f>IF(AI78="","",AI78*2)</f>
        <v/>
      </c>
      <c r="AK78" s="7"/>
      <c r="AL78" s="6" t="str">
        <f>IF(AK78="","",AK78*2)</f>
        <v/>
      </c>
      <c r="AM78" s="7"/>
      <c r="AN78" s="6" t="str">
        <f>IF(AM78="","",AM78*2)</f>
        <v/>
      </c>
      <c r="AO78" s="7"/>
      <c r="AP78" s="6" t="str">
        <f>IF(AO78="","",AO78*2)</f>
        <v/>
      </c>
      <c r="AQ78" s="10">
        <f>G78+I78+K78+M78+O78+Q78+S78+U78+W78+Y78+AA78+AC78+AE78+AG78+AI78+AK78+AM78+AO78</f>
        <v>2</v>
      </c>
    </row>
    <row r="79" spans="1:43" ht="33.75" customHeight="1">
      <c r="A79" s="18" t="s">
        <v>39</v>
      </c>
      <c r="B79" s="18" t="s">
        <v>188</v>
      </c>
      <c r="C79" s="20" t="s">
        <v>189</v>
      </c>
      <c r="D79" s="9" t="s">
        <v>34</v>
      </c>
      <c r="E79" s="9" t="s">
        <v>31</v>
      </c>
      <c r="F79" s="8" t="str">
        <f>IFERROR(IF(OR(D79="Adicionar",D79="Digite/Selecione o bairro"),"",VLOOKUP(D79,Gabarito!$A$1:$B$1006,2,0)),"Consulte a aba Gabarito")</f>
        <v>Leste</v>
      </c>
      <c r="G79" s="7"/>
      <c r="H79" s="6" t="str">
        <f>IF(G79="","",G79*2)</f>
        <v/>
      </c>
      <c r="I79" s="7"/>
      <c r="J79" s="6" t="str">
        <f>IF(I79="","",I79*2)</f>
        <v/>
      </c>
      <c r="K79" s="7"/>
      <c r="L79" s="6" t="str">
        <f>IF(K79="","",K79*2)</f>
        <v/>
      </c>
      <c r="M79" s="7"/>
      <c r="N79" s="6" t="str">
        <f>IF(M79="","",M79*2)</f>
        <v/>
      </c>
      <c r="O79" s="7"/>
      <c r="P79" s="6" t="str">
        <f>IF(O79="","",O79*2)</f>
        <v/>
      </c>
      <c r="Q79" s="7"/>
      <c r="R79" s="6" t="str">
        <f>IF(Q79="","",Q79*2)</f>
        <v/>
      </c>
      <c r="S79" s="7"/>
      <c r="T79" s="6" t="str">
        <f>IF(S79="","",S79*2)</f>
        <v/>
      </c>
      <c r="U79" s="7"/>
      <c r="V79" s="6" t="str">
        <f>IF(U79="","",U79*2)</f>
        <v/>
      </c>
      <c r="W79" s="7"/>
      <c r="X79" s="6" t="str">
        <f>IF(W79="","",W79*2)</f>
        <v/>
      </c>
      <c r="Y79" s="7"/>
      <c r="Z79" s="6" t="str">
        <f>IF(Y79="","",Y79*2)</f>
        <v/>
      </c>
      <c r="AA79" s="7">
        <v>2</v>
      </c>
      <c r="AB79" s="6">
        <f>IF(AA79="","",AA79*2)</f>
        <v>4</v>
      </c>
      <c r="AC79" s="7"/>
      <c r="AD79" s="6" t="str">
        <f>IF(AC79="","",AC79*2)</f>
        <v/>
      </c>
      <c r="AE79" s="7"/>
      <c r="AF79" s="6" t="str">
        <f>IF(AE79="","",AE79*2)</f>
        <v/>
      </c>
      <c r="AG79" s="7"/>
      <c r="AH79" s="6" t="str">
        <f>IF(AG79="","",AG79*2)</f>
        <v/>
      </c>
      <c r="AI79" s="7"/>
      <c r="AJ79" s="6" t="str">
        <f>IF(AI79="","",AI79*2)</f>
        <v/>
      </c>
      <c r="AK79" s="7"/>
      <c r="AL79" s="6" t="str">
        <f>IF(AK79="","",AK79*2)</f>
        <v/>
      </c>
      <c r="AM79" s="7"/>
      <c r="AN79" s="6" t="str">
        <f>IF(AM79="","",AM79*2)</f>
        <v/>
      </c>
      <c r="AO79" s="7"/>
      <c r="AP79" s="6" t="str">
        <f>IF(AO79="","",AO79*2)</f>
        <v/>
      </c>
      <c r="AQ79" s="10">
        <f>G79+I79+K79+M79+O79+Q79+S79+U79+W79+Y79+AA79+AC79+AE79+AG79+AI79+AK79+AM79+AO79</f>
        <v>2</v>
      </c>
    </row>
    <row r="80" spans="1:43" ht="33.75" customHeight="1">
      <c r="A80" s="18" t="s">
        <v>39</v>
      </c>
      <c r="B80" s="18" t="s">
        <v>190</v>
      </c>
      <c r="C80" s="20" t="s">
        <v>191</v>
      </c>
      <c r="D80" s="9" t="s">
        <v>34</v>
      </c>
      <c r="E80" s="9" t="s">
        <v>31</v>
      </c>
      <c r="F80" s="8" t="str">
        <f>IFERROR(IF(OR(D80="Adicionar",D80="Digite/Selecione o bairro"),"",VLOOKUP(D80,Gabarito!$A$1:$B$1006,2,0)),"Consulte a aba Gabarito")</f>
        <v>Leste</v>
      </c>
      <c r="G80" s="7"/>
      <c r="H80" s="6" t="str">
        <f>IF(G80="","",G80*2)</f>
        <v/>
      </c>
      <c r="I80" s="7"/>
      <c r="J80" s="6" t="str">
        <f>IF(I80="","",I80*2)</f>
        <v/>
      </c>
      <c r="K80" s="7">
        <v>4</v>
      </c>
      <c r="L80" s="6">
        <f>IF(K80="","",K80*2)</f>
        <v>8</v>
      </c>
      <c r="M80" s="7"/>
      <c r="N80" s="6" t="str">
        <f>IF(M80="","",M80*2)</f>
        <v/>
      </c>
      <c r="O80" s="7"/>
      <c r="P80" s="6" t="str">
        <f>IF(O80="","",O80*2)</f>
        <v/>
      </c>
      <c r="Q80" s="7"/>
      <c r="R80" s="6" t="str">
        <f>IF(Q80="","",Q80*2)</f>
        <v/>
      </c>
      <c r="S80" s="7"/>
      <c r="T80" s="6" t="str">
        <f>IF(S80="","",S80*2)</f>
        <v/>
      </c>
      <c r="U80" s="7"/>
      <c r="V80" s="6" t="str">
        <f>IF(U80="","",U80*2)</f>
        <v/>
      </c>
      <c r="W80" s="7"/>
      <c r="X80" s="6" t="str">
        <f>IF(W80="","",W80*2)</f>
        <v/>
      </c>
      <c r="Y80" s="7"/>
      <c r="Z80" s="6" t="str">
        <f>IF(Y80="","",Y80*2)</f>
        <v/>
      </c>
      <c r="AA80" s="7"/>
      <c r="AB80" s="6" t="str">
        <f>IF(AA80="","",AA80*2)</f>
        <v/>
      </c>
      <c r="AC80" s="7"/>
      <c r="AD80" s="6" t="str">
        <f>IF(AC80="","",AC80*2)</f>
        <v/>
      </c>
      <c r="AE80" s="7"/>
      <c r="AF80" s="6" t="str">
        <f>IF(AE80="","",AE80*2)</f>
        <v/>
      </c>
      <c r="AG80" s="7"/>
      <c r="AH80" s="6" t="str">
        <f>IF(AG80="","",AG80*2)</f>
        <v/>
      </c>
      <c r="AI80" s="7"/>
      <c r="AJ80" s="6" t="str">
        <f>IF(AI80="","",AI80*2)</f>
        <v/>
      </c>
      <c r="AK80" s="7"/>
      <c r="AL80" s="6" t="str">
        <f>IF(AK80="","",AK80*2)</f>
        <v/>
      </c>
      <c r="AM80" s="7"/>
      <c r="AN80" s="6" t="str">
        <f>IF(AM80="","",AM80*2)</f>
        <v/>
      </c>
      <c r="AO80" s="7"/>
      <c r="AP80" s="6" t="str">
        <f>IF(AO80="","",AO80*2)</f>
        <v/>
      </c>
      <c r="AQ80" s="10">
        <f>G80+I80+K80+M80+O80+Q80+S80+U80+W80+Y80+AA80+AC80+AE80+AG80+AI80+AK80+AM80+AO80</f>
        <v>4</v>
      </c>
    </row>
    <row r="81" spans="1:43" ht="33.75" customHeight="1">
      <c r="A81" s="18" t="s">
        <v>39</v>
      </c>
      <c r="B81" s="18" t="s">
        <v>192</v>
      </c>
      <c r="C81" s="20" t="s">
        <v>193</v>
      </c>
      <c r="D81" s="9" t="s">
        <v>34</v>
      </c>
      <c r="E81" s="9" t="s">
        <v>31</v>
      </c>
      <c r="F81" s="8" t="str">
        <f>IFERROR(IF(OR(D81="Adicionar",D81="Digite/Selecione o bairro"),"",VLOOKUP(D81,Gabarito!$A$1:$B$1006,2,0)),"Consulte a aba Gabarito")</f>
        <v>Leste</v>
      </c>
      <c r="G81" s="7"/>
      <c r="H81" s="6" t="str">
        <f>IF(G81="","",G81*2)</f>
        <v/>
      </c>
      <c r="I81" s="7"/>
      <c r="J81" s="6" t="str">
        <f>IF(I81="","",I81*2)</f>
        <v/>
      </c>
      <c r="K81" s="7"/>
      <c r="L81" s="6" t="str">
        <f>IF(K81="","",K81*2)</f>
        <v/>
      </c>
      <c r="M81" s="7"/>
      <c r="N81" s="6" t="str">
        <f>IF(M81="","",M81*2)</f>
        <v/>
      </c>
      <c r="O81" s="7"/>
      <c r="P81" s="6" t="str">
        <f>IF(O81="","",O81*2)</f>
        <v/>
      </c>
      <c r="Q81" s="7"/>
      <c r="R81" s="6" t="str">
        <f>IF(Q81="","",Q81*2)</f>
        <v/>
      </c>
      <c r="S81" s="7"/>
      <c r="T81" s="6" t="str">
        <f>IF(S81="","",S81*2)</f>
        <v/>
      </c>
      <c r="U81" s="7"/>
      <c r="V81" s="6" t="str">
        <f>IF(U81="","",U81*2)</f>
        <v/>
      </c>
      <c r="W81" s="7"/>
      <c r="X81" s="6" t="str">
        <f>IF(W81="","",W81*2)</f>
        <v/>
      </c>
      <c r="Y81" s="7"/>
      <c r="Z81" s="6" t="str">
        <f>IF(Y81="","",Y81*2)</f>
        <v/>
      </c>
      <c r="AA81" s="7"/>
      <c r="AB81" s="6" t="str">
        <f>IF(AA81="","",AA81*2)</f>
        <v/>
      </c>
      <c r="AC81" s="7">
        <v>2</v>
      </c>
      <c r="AD81" s="6">
        <f>IF(AC81="","",AC81*2)</f>
        <v>4</v>
      </c>
      <c r="AE81" s="7"/>
      <c r="AF81" s="6" t="str">
        <f>IF(AE81="","",AE81*2)</f>
        <v/>
      </c>
      <c r="AG81" s="7"/>
      <c r="AH81" s="6" t="str">
        <f>IF(AG81="","",AG81*2)</f>
        <v/>
      </c>
      <c r="AI81" s="7"/>
      <c r="AJ81" s="6" t="str">
        <f>IF(AI81="","",AI81*2)</f>
        <v/>
      </c>
      <c r="AK81" s="7"/>
      <c r="AL81" s="6" t="str">
        <f>IF(AK81="","",AK81*2)</f>
        <v/>
      </c>
      <c r="AM81" s="7"/>
      <c r="AN81" s="6" t="str">
        <f>IF(AM81="","",AM81*2)</f>
        <v/>
      </c>
      <c r="AO81" s="7"/>
      <c r="AP81" s="6" t="str">
        <f>IF(AO81="","",AO81*2)</f>
        <v/>
      </c>
      <c r="AQ81" s="10">
        <f>G81+I81+K81+M81+O81+Q81+S81+U81+W81+Y81+AA81+AC81+AE81+AG81+AI81+AK81+AM81+AO81</f>
        <v>2</v>
      </c>
    </row>
    <row r="82" spans="1:43" ht="33.75" customHeight="1">
      <c r="A82" s="18" t="s">
        <v>39</v>
      </c>
      <c r="B82" s="18" t="s">
        <v>194</v>
      </c>
      <c r="C82" s="20" t="s">
        <v>195</v>
      </c>
      <c r="D82" s="9" t="s">
        <v>34</v>
      </c>
      <c r="E82" s="9" t="s">
        <v>31</v>
      </c>
      <c r="F82" s="8" t="str">
        <f>IFERROR(IF(OR(D82="Adicionar",D82="Digite/Selecione o bairro"),"",VLOOKUP(D82,Gabarito!$A$1:$B$1006,2,0)),"Consulte a aba Gabarito")</f>
        <v>Leste</v>
      </c>
      <c r="G82" s="7"/>
      <c r="H82" s="6" t="str">
        <f>IF(G82="","",G82*2)</f>
        <v/>
      </c>
      <c r="I82" s="7"/>
      <c r="J82" s="6" t="str">
        <f>IF(I82="","",I82*2)</f>
        <v/>
      </c>
      <c r="K82" s="7"/>
      <c r="L82" s="6" t="str">
        <f>IF(K82="","",K82*2)</f>
        <v/>
      </c>
      <c r="M82" s="7"/>
      <c r="N82" s="6" t="str">
        <f>IF(M82="","",M82*2)</f>
        <v/>
      </c>
      <c r="O82" s="7"/>
      <c r="P82" s="6" t="str">
        <f>IF(O82="","",O82*2)</f>
        <v/>
      </c>
      <c r="Q82" s="7">
        <v>1</v>
      </c>
      <c r="R82" s="6">
        <f>IF(Q82="","",Q82*2)</f>
        <v>2</v>
      </c>
      <c r="S82" s="7">
        <v>1</v>
      </c>
      <c r="T82" s="6">
        <f>IF(S82="","",S82*2)</f>
        <v>2</v>
      </c>
      <c r="U82" s="7"/>
      <c r="V82" s="6" t="str">
        <f>IF(U82="","",U82*2)</f>
        <v/>
      </c>
      <c r="W82" s="7"/>
      <c r="X82" s="6" t="str">
        <f>IF(W82="","",W82*2)</f>
        <v/>
      </c>
      <c r="Y82" s="7"/>
      <c r="Z82" s="6" t="str">
        <f>IF(Y82="","",Y82*2)</f>
        <v/>
      </c>
      <c r="AA82" s="7"/>
      <c r="AB82" s="6" t="str">
        <f>IF(AA82="","",AA82*2)</f>
        <v/>
      </c>
      <c r="AC82" s="7"/>
      <c r="AD82" s="6" t="str">
        <f>IF(AC82="","",AC82*2)</f>
        <v/>
      </c>
      <c r="AE82" s="7"/>
      <c r="AF82" s="6" t="str">
        <f>IF(AE82="","",AE82*2)</f>
        <v/>
      </c>
      <c r="AG82" s="7"/>
      <c r="AH82" s="6" t="str">
        <f>IF(AG82="","",AG82*2)</f>
        <v/>
      </c>
      <c r="AI82" s="7"/>
      <c r="AJ82" s="6" t="str">
        <f>IF(AI82="","",AI82*2)</f>
        <v/>
      </c>
      <c r="AK82" s="7"/>
      <c r="AL82" s="6" t="str">
        <f>IF(AK82="","",AK82*2)</f>
        <v/>
      </c>
      <c r="AM82" s="7"/>
      <c r="AN82" s="6" t="str">
        <f>IF(AM82="","",AM82*2)</f>
        <v/>
      </c>
      <c r="AO82" s="7"/>
      <c r="AP82" s="6" t="str">
        <f>IF(AO82="","",AO82*2)</f>
        <v/>
      </c>
      <c r="AQ82" s="10">
        <f>G82+I82+K82+M82+O82+Q82+S82+U82+W82+Y82+AA82+AC82+AE82+AG82+AI82+AK82+AM82+AO82</f>
        <v>2</v>
      </c>
    </row>
    <row r="83" spans="1:43" ht="33.75" customHeight="1">
      <c r="A83" s="18" t="s">
        <v>39</v>
      </c>
      <c r="B83" s="18" t="s">
        <v>196</v>
      </c>
      <c r="C83" s="20" t="s">
        <v>197</v>
      </c>
      <c r="D83" s="9" t="s">
        <v>34</v>
      </c>
      <c r="E83" s="9" t="s">
        <v>31</v>
      </c>
      <c r="F83" s="8" t="str">
        <f>IFERROR(IF(OR(D83="Adicionar",D83="Digite/Selecione o bairro"),"",VLOOKUP(D83,Gabarito!$A$1:$B$1006,2,0)),"Consulte a aba Gabarito")</f>
        <v>Leste</v>
      </c>
      <c r="G83" s="7"/>
      <c r="H83" s="6" t="str">
        <f>IF(G83="","",G83*2)</f>
        <v/>
      </c>
      <c r="I83" s="7"/>
      <c r="J83" s="6" t="str">
        <f>IF(I83="","",I83*2)</f>
        <v/>
      </c>
      <c r="K83" s="7"/>
      <c r="L83" s="6" t="str">
        <f>IF(K83="","",K83*2)</f>
        <v/>
      </c>
      <c r="M83" s="7"/>
      <c r="N83" s="6" t="str">
        <f>IF(M83="","",M83*2)</f>
        <v/>
      </c>
      <c r="O83" s="7"/>
      <c r="P83" s="6" t="str">
        <f>IF(O83="","",O83*2)</f>
        <v/>
      </c>
      <c r="Q83" s="7"/>
      <c r="R83" s="6" t="str">
        <f>IF(Q83="","",Q83*2)</f>
        <v/>
      </c>
      <c r="S83" s="7"/>
      <c r="T83" s="6" t="str">
        <f>IF(S83="","",S83*2)</f>
        <v/>
      </c>
      <c r="U83" s="7"/>
      <c r="V83" s="6" t="str">
        <f>IF(U83="","",U83*2)</f>
        <v/>
      </c>
      <c r="W83" s="7"/>
      <c r="X83" s="6" t="str">
        <f>IF(W83="","",W83*2)</f>
        <v/>
      </c>
      <c r="Y83" s="7"/>
      <c r="Z83" s="6" t="str">
        <f>IF(Y83="","",Y83*2)</f>
        <v/>
      </c>
      <c r="AA83" s="7">
        <v>2</v>
      </c>
      <c r="AB83" s="6">
        <f>IF(AA83="","",AA83*2)</f>
        <v>4</v>
      </c>
      <c r="AC83" s="7"/>
      <c r="AD83" s="6" t="str">
        <f>IF(AC83="","",AC83*2)</f>
        <v/>
      </c>
      <c r="AE83" s="7"/>
      <c r="AF83" s="6" t="str">
        <f>IF(AE83="","",AE83*2)</f>
        <v/>
      </c>
      <c r="AG83" s="7"/>
      <c r="AH83" s="6" t="str">
        <f>IF(AG83="","",AG83*2)</f>
        <v/>
      </c>
      <c r="AI83" s="7"/>
      <c r="AJ83" s="6" t="str">
        <f>IF(AI83="","",AI83*2)</f>
        <v/>
      </c>
      <c r="AK83" s="7"/>
      <c r="AL83" s="6" t="str">
        <f>IF(AK83="","",AK83*2)</f>
        <v/>
      </c>
      <c r="AM83" s="7"/>
      <c r="AN83" s="6" t="str">
        <f>IF(AM83="","",AM83*2)</f>
        <v/>
      </c>
      <c r="AO83" s="7"/>
      <c r="AP83" s="6" t="str">
        <f>IF(AO83="","",AO83*2)</f>
        <v/>
      </c>
      <c r="AQ83" s="10">
        <f>G83+I83+K83+M83+O83+Q83+S83+U83+W83+Y83+AA83+AC83+AE83+AG83+AI83+AK83+AM83+AO83</f>
        <v>2</v>
      </c>
    </row>
    <row r="84" spans="1:43" ht="33.75" customHeight="1">
      <c r="A84" s="18" t="s">
        <v>39</v>
      </c>
      <c r="B84" s="18" t="s">
        <v>198</v>
      </c>
      <c r="C84" s="20" t="s">
        <v>199</v>
      </c>
      <c r="D84" s="9" t="s">
        <v>34</v>
      </c>
      <c r="E84" s="9" t="s">
        <v>31</v>
      </c>
      <c r="F84" s="8" t="str">
        <f>IFERROR(IF(OR(D84="Adicionar",D84="Digite/Selecione o bairro"),"",VLOOKUP(D84,Gabarito!$A$1:$B$1006,2,0)),"Consulte a aba Gabarito")</f>
        <v>Leste</v>
      </c>
      <c r="G84" s="7"/>
      <c r="H84" s="6" t="str">
        <f>IF(G84="","",G84*2)</f>
        <v/>
      </c>
      <c r="I84" s="7"/>
      <c r="J84" s="6" t="str">
        <f>IF(I84="","",I84*2)</f>
        <v/>
      </c>
      <c r="K84" s="7"/>
      <c r="L84" s="6" t="str">
        <f>IF(K84="","",K84*2)</f>
        <v/>
      </c>
      <c r="M84" s="7"/>
      <c r="N84" s="6" t="str">
        <f>IF(M84="","",M84*2)</f>
        <v/>
      </c>
      <c r="O84" s="7"/>
      <c r="P84" s="6" t="str">
        <f>IF(O84="","",O84*2)</f>
        <v/>
      </c>
      <c r="Q84" s="7"/>
      <c r="R84" s="6" t="str">
        <f>IF(Q84="","",Q84*2)</f>
        <v/>
      </c>
      <c r="S84" s="7"/>
      <c r="T84" s="6" t="str">
        <f>IF(S84="","",S84*2)</f>
        <v/>
      </c>
      <c r="U84" s="7"/>
      <c r="V84" s="6" t="str">
        <f>IF(U84="","",U84*2)</f>
        <v/>
      </c>
      <c r="W84" s="7"/>
      <c r="X84" s="6" t="str">
        <f>IF(W84="","",W84*2)</f>
        <v/>
      </c>
      <c r="Y84" s="7"/>
      <c r="Z84" s="6" t="str">
        <f>IF(Y84="","",Y84*2)</f>
        <v/>
      </c>
      <c r="AA84" s="7">
        <v>2</v>
      </c>
      <c r="AB84" s="6">
        <f>IF(AA84="","",AA84*2)</f>
        <v>4</v>
      </c>
      <c r="AC84" s="7"/>
      <c r="AD84" s="6" t="str">
        <f>IF(AC84="","",AC84*2)</f>
        <v/>
      </c>
      <c r="AE84" s="7"/>
      <c r="AF84" s="6" t="str">
        <f>IF(AE84="","",AE84*2)</f>
        <v/>
      </c>
      <c r="AG84" s="7"/>
      <c r="AH84" s="6" t="str">
        <f>IF(AG84="","",AG84*2)</f>
        <v/>
      </c>
      <c r="AI84" s="7"/>
      <c r="AJ84" s="6" t="str">
        <f>IF(AI84="","",AI84*2)</f>
        <v/>
      </c>
      <c r="AK84" s="7"/>
      <c r="AL84" s="6" t="str">
        <f>IF(AK84="","",AK84*2)</f>
        <v/>
      </c>
      <c r="AM84" s="7"/>
      <c r="AN84" s="6" t="str">
        <f>IF(AM84="","",AM84*2)</f>
        <v/>
      </c>
      <c r="AO84" s="7"/>
      <c r="AP84" s="6" t="str">
        <f>IF(AO84="","",AO84*2)</f>
        <v/>
      </c>
      <c r="AQ84" s="10">
        <f>G84+I84+K84+M84+O84+Q84+S84+U84+W84+Y84+AA84+AC84+AE84+AG84+AI84+AK84+AM84+AO84</f>
        <v>2</v>
      </c>
    </row>
    <row r="85" spans="1:43" ht="33.75" customHeight="1">
      <c r="A85" s="18" t="s">
        <v>39</v>
      </c>
      <c r="B85" s="18" t="s">
        <v>200</v>
      </c>
      <c r="C85" s="20" t="s">
        <v>201</v>
      </c>
      <c r="D85" s="9" t="s">
        <v>64</v>
      </c>
      <c r="E85" s="9" t="s">
        <v>31</v>
      </c>
      <c r="F85" s="8" t="str">
        <f>IFERROR(IF(OR(D85="Adicionar",D85="Digite/Selecione o bairro"),"",VLOOKUP(D85,Gabarito!$A$1:$B$1006,2,0)),"Consulte a aba Gabarito")</f>
        <v>Leste</v>
      </c>
      <c r="G85" s="7"/>
      <c r="H85" s="6" t="str">
        <f>IF(G85="","",G85*2)</f>
        <v/>
      </c>
      <c r="I85" s="7"/>
      <c r="J85" s="6" t="str">
        <f>IF(I85="","",I85*2)</f>
        <v/>
      </c>
      <c r="K85" s="7"/>
      <c r="L85" s="6" t="str">
        <f>IF(K85="","",K85*2)</f>
        <v/>
      </c>
      <c r="M85" s="7"/>
      <c r="N85" s="6" t="str">
        <f>IF(M85="","",M85*2)</f>
        <v/>
      </c>
      <c r="O85" s="7"/>
      <c r="P85" s="6" t="str">
        <f>IF(O85="","",O85*2)</f>
        <v/>
      </c>
      <c r="Q85" s="7"/>
      <c r="R85" s="6" t="str">
        <f>IF(Q85="","",Q85*2)</f>
        <v/>
      </c>
      <c r="S85" s="7"/>
      <c r="T85" s="6" t="str">
        <f>IF(S85="","",S85*2)</f>
        <v/>
      </c>
      <c r="U85" s="7"/>
      <c r="V85" s="6" t="str">
        <f>IF(U85="","",U85*2)</f>
        <v/>
      </c>
      <c r="W85" s="7"/>
      <c r="X85" s="6" t="str">
        <f>IF(W85="","",W85*2)</f>
        <v/>
      </c>
      <c r="Y85" s="7"/>
      <c r="Z85" s="6" t="str">
        <f>IF(Y85="","",Y85*2)</f>
        <v/>
      </c>
      <c r="AA85" s="7"/>
      <c r="AB85" s="6" t="str">
        <f>IF(AA85="","",AA85*2)</f>
        <v/>
      </c>
      <c r="AC85" s="7"/>
      <c r="AD85" s="6" t="str">
        <f>IF(AC85="","",AC85*2)</f>
        <v/>
      </c>
      <c r="AE85" s="7">
        <v>1</v>
      </c>
      <c r="AF85" s="6">
        <f>IF(AE85="","",AE85*2)</f>
        <v>2</v>
      </c>
      <c r="AG85" s="7"/>
      <c r="AH85" s="6" t="str">
        <f>IF(AG85="","",AG85*2)</f>
        <v/>
      </c>
      <c r="AI85" s="7"/>
      <c r="AJ85" s="6" t="str">
        <f>IF(AI85="","",AI85*2)</f>
        <v/>
      </c>
      <c r="AK85" s="7"/>
      <c r="AL85" s="6" t="str">
        <f>IF(AK85="","",AK85*2)</f>
        <v/>
      </c>
      <c r="AM85" s="7"/>
      <c r="AN85" s="6" t="str">
        <f>IF(AM85="","",AM85*2)</f>
        <v/>
      </c>
      <c r="AO85" s="7"/>
      <c r="AP85" s="6" t="str">
        <f>IF(AO85="","",AO85*2)</f>
        <v/>
      </c>
      <c r="AQ85" s="10">
        <f>G85+I85+K85+M85+O85+Q85+S85+U85+W85+Y85+AA85+AC85+AE85+AG85+AI85+AK85+AM85+AO85</f>
        <v>1</v>
      </c>
    </row>
    <row r="86" spans="1:43" ht="33.75" customHeight="1">
      <c r="A86" s="18" t="s">
        <v>39</v>
      </c>
      <c r="B86" s="18" t="s">
        <v>202</v>
      </c>
      <c r="C86" s="20" t="s">
        <v>203</v>
      </c>
      <c r="D86" s="9" t="s">
        <v>34</v>
      </c>
      <c r="E86" s="9" t="s">
        <v>31</v>
      </c>
      <c r="F86" s="8" t="str">
        <f>IFERROR(IF(OR(D86="Adicionar",D86="Digite/Selecione o bairro"),"",VLOOKUP(D86,Gabarito!$A$1:$B$1006,2,0)),"Consulte a aba Gabarito")</f>
        <v>Leste</v>
      </c>
      <c r="G86" s="7"/>
      <c r="H86" s="6" t="str">
        <f>IF(G86="","",G86*2)</f>
        <v/>
      </c>
      <c r="I86" s="7"/>
      <c r="J86" s="6" t="str">
        <f>IF(I86="","",I86*2)</f>
        <v/>
      </c>
      <c r="K86" s="7"/>
      <c r="L86" s="6" t="str">
        <f>IF(K86="","",K86*2)</f>
        <v/>
      </c>
      <c r="M86" s="7"/>
      <c r="N86" s="6" t="str">
        <f>IF(M86="","",M86*2)</f>
        <v/>
      </c>
      <c r="O86" s="7"/>
      <c r="P86" s="6" t="str">
        <f>IF(O86="","",O86*2)</f>
        <v/>
      </c>
      <c r="Q86" s="7"/>
      <c r="R86" s="6" t="str">
        <f>IF(Q86="","",Q86*2)</f>
        <v/>
      </c>
      <c r="S86" s="7"/>
      <c r="T86" s="6" t="str">
        <f>IF(S86="","",S86*2)</f>
        <v/>
      </c>
      <c r="U86" s="7"/>
      <c r="V86" s="6" t="str">
        <f>IF(U86="","",U86*2)</f>
        <v/>
      </c>
      <c r="W86" s="7"/>
      <c r="X86" s="6" t="str">
        <f>IF(W86="","",W86*2)</f>
        <v/>
      </c>
      <c r="Y86" s="7"/>
      <c r="Z86" s="6" t="str">
        <f>IF(Y86="","",Y86*2)</f>
        <v/>
      </c>
      <c r="AA86" s="7"/>
      <c r="AB86" s="6" t="str">
        <f>IF(AA86="","",AA86*2)</f>
        <v/>
      </c>
      <c r="AC86" s="7">
        <v>2</v>
      </c>
      <c r="AD86" s="6">
        <f>IF(AC86="","",AC86*2)</f>
        <v>4</v>
      </c>
      <c r="AE86" s="7"/>
      <c r="AF86" s="6" t="str">
        <f>IF(AE86="","",AE86*2)</f>
        <v/>
      </c>
      <c r="AG86" s="7"/>
      <c r="AH86" s="6" t="str">
        <f>IF(AG86="","",AG86*2)</f>
        <v/>
      </c>
      <c r="AI86" s="7"/>
      <c r="AJ86" s="6" t="str">
        <f>IF(AI86="","",AI86*2)</f>
        <v/>
      </c>
      <c r="AK86" s="7"/>
      <c r="AL86" s="6" t="str">
        <f>IF(AK86="","",AK86*2)</f>
        <v/>
      </c>
      <c r="AM86" s="7"/>
      <c r="AN86" s="6" t="str">
        <f>IF(AM86="","",AM86*2)</f>
        <v/>
      </c>
      <c r="AO86" s="7"/>
      <c r="AP86" s="6" t="str">
        <f>IF(AO86="","",AO86*2)</f>
        <v/>
      </c>
      <c r="AQ86" s="10">
        <f>G86+I86+K86+M86+O86+Q86+S86+U86+W86+Y86+AA86+AC86+AE86+AG86+AI86+AK86+AM86+AO86</f>
        <v>2</v>
      </c>
    </row>
    <row r="87" spans="1:43" ht="33.75" customHeight="1">
      <c r="A87" s="18" t="s">
        <v>39</v>
      </c>
      <c r="B87" s="18" t="s">
        <v>204</v>
      </c>
      <c r="C87" s="20" t="s">
        <v>205</v>
      </c>
      <c r="D87" s="9" t="s">
        <v>42</v>
      </c>
      <c r="E87" s="9" t="s">
        <v>31</v>
      </c>
      <c r="F87" s="8" t="str">
        <f>IFERROR(IF(OR(D87="Adicionar",D87="Digite/Selecione o bairro"),"",VLOOKUP(D87,Gabarito!$A$1:$B$1006,2,0)),"Consulte a aba Gabarito")</f>
        <v>Leste</v>
      </c>
      <c r="G87" s="7"/>
      <c r="H87" s="6" t="str">
        <f>IF(G87="","",G87*2)</f>
        <v/>
      </c>
      <c r="I87" s="7"/>
      <c r="J87" s="6" t="str">
        <f>IF(I87="","",I87*2)</f>
        <v/>
      </c>
      <c r="K87" s="7"/>
      <c r="L87" s="6" t="str">
        <f>IF(K87="","",K87*2)</f>
        <v/>
      </c>
      <c r="M87" s="7"/>
      <c r="N87" s="6" t="str">
        <f>IF(M87="","",M87*2)</f>
        <v/>
      </c>
      <c r="O87" s="7"/>
      <c r="P87" s="6" t="str">
        <f>IF(O87="","",O87*2)</f>
        <v/>
      </c>
      <c r="Q87" s="7"/>
      <c r="R87" s="6" t="str">
        <f>IF(Q87="","",Q87*2)</f>
        <v/>
      </c>
      <c r="S87" s="7"/>
      <c r="T87" s="6" t="str">
        <f>IF(S87="","",S87*2)</f>
        <v/>
      </c>
      <c r="U87" s="7"/>
      <c r="V87" s="6" t="str">
        <f>IF(U87="","",U87*2)</f>
        <v/>
      </c>
      <c r="W87" s="7"/>
      <c r="X87" s="6" t="str">
        <f>IF(W87="","",W87*2)</f>
        <v/>
      </c>
      <c r="Y87" s="7">
        <v>1</v>
      </c>
      <c r="Z87" s="6">
        <f>IF(Y87="","",Y87*2)</f>
        <v>2</v>
      </c>
      <c r="AA87" s="7"/>
      <c r="AB87" s="6" t="str">
        <f>IF(AA87="","",AA87*2)</f>
        <v/>
      </c>
      <c r="AC87" s="7"/>
      <c r="AD87" s="6" t="str">
        <f>IF(AC87="","",AC87*2)</f>
        <v/>
      </c>
      <c r="AE87" s="7"/>
      <c r="AF87" s="6" t="str">
        <f>IF(AE87="","",AE87*2)</f>
        <v/>
      </c>
      <c r="AG87" s="7"/>
      <c r="AH87" s="6" t="str">
        <f>IF(AG87="","",AG87*2)</f>
        <v/>
      </c>
      <c r="AI87" s="7"/>
      <c r="AJ87" s="6" t="str">
        <f>IF(AI87="","",AI87*2)</f>
        <v/>
      </c>
      <c r="AK87" s="7"/>
      <c r="AL87" s="6" t="str">
        <f>IF(AK87="","",AK87*2)</f>
        <v/>
      </c>
      <c r="AM87" s="7"/>
      <c r="AN87" s="6" t="str">
        <f>IF(AM87="","",AM87*2)</f>
        <v/>
      </c>
      <c r="AO87" s="7"/>
      <c r="AP87" s="6" t="str">
        <f>IF(AO87="","",AO87*2)</f>
        <v/>
      </c>
      <c r="AQ87" s="10">
        <f>G87+I87+K87+M87+O87+Q87+S87+U87+W87+Y87+AA87+AC87+AE87+AG87+AI87+AK87+AM87+AO87</f>
        <v>1</v>
      </c>
    </row>
    <row r="88" spans="1:43" ht="33.75" customHeight="1">
      <c r="A88" s="18" t="s">
        <v>39</v>
      </c>
      <c r="B88" s="18" t="s">
        <v>206</v>
      </c>
      <c r="C88" s="20" t="s">
        <v>207</v>
      </c>
      <c r="D88" s="9" t="s">
        <v>64</v>
      </c>
      <c r="E88" s="9" t="s">
        <v>31</v>
      </c>
      <c r="F88" s="8" t="str">
        <f>IFERROR(IF(OR(D88="Adicionar",D88="Digite/Selecione o bairro"),"",VLOOKUP(D88,Gabarito!$A$1:$B$1006,2,0)),"Consulte a aba Gabarito")</f>
        <v>Leste</v>
      </c>
      <c r="G88" s="7"/>
      <c r="H88" s="6" t="str">
        <f>IF(G88="","",G88*2)</f>
        <v/>
      </c>
      <c r="I88" s="7"/>
      <c r="J88" s="6" t="str">
        <f>IF(I88="","",I88*2)</f>
        <v/>
      </c>
      <c r="K88" s="7"/>
      <c r="L88" s="6" t="str">
        <f>IF(K88="","",K88*2)</f>
        <v/>
      </c>
      <c r="M88" s="7"/>
      <c r="N88" s="6" t="str">
        <f>IF(M88="","",M88*2)</f>
        <v/>
      </c>
      <c r="O88" s="7"/>
      <c r="P88" s="6" t="str">
        <f>IF(O88="","",O88*2)</f>
        <v/>
      </c>
      <c r="Q88" s="7"/>
      <c r="R88" s="6" t="str">
        <f>IF(Q88="","",Q88*2)</f>
        <v/>
      </c>
      <c r="S88" s="7"/>
      <c r="T88" s="6" t="str">
        <f>IF(S88="","",S88*2)</f>
        <v/>
      </c>
      <c r="U88" s="7"/>
      <c r="V88" s="6" t="str">
        <f>IF(U88="","",U88*2)</f>
        <v/>
      </c>
      <c r="W88" s="7"/>
      <c r="X88" s="6" t="str">
        <f>IF(W88="","",W88*2)</f>
        <v/>
      </c>
      <c r="Y88" s="7"/>
      <c r="Z88" s="6" t="str">
        <f>IF(Y88="","",Y88*2)</f>
        <v/>
      </c>
      <c r="AA88" s="7">
        <v>1</v>
      </c>
      <c r="AB88" s="6">
        <f>IF(AA88="","",AA88*2)</f>
        <v>2</v>
      </c>
      <c r="AC88" s="7"/>
      <c r="AD88" s="6" t="str">
        <f>IF(AC88="","",AC88*2)</f>
        <v/>
      </c>
      <c r="AE88" s="7">
        <v>1</v>
      </c>
      <c r="AF88" s="6">
        <f>IF(AE88="","",AE88*2)</f>
        <v>2</v>
      </c>
      <c r="AG88" s="7"/>
      <c r="AH88" s="6" t="str">
        <f>IF(AG88="","",AG88*2)</f>
        <v/>
      </c>
      <c r="AI88" s="7"/>
      <c r="AJ88" s="6" t="str">
        <f>IF(AI88="","",AI88*2)</f>
        <v/>
      </c>
      <c r="AK88" s="7"/>
      <c r="AL88" s="6" t="str">
        <f>IF(AK88="","",AK88*2)</f>
        <v/>
      </c>
      <c r="AM88" s="7"/>
      <c r="AN88" s="6" t="str">
        <f>IF(AM88="","",AM88*2)</f>
        <v/>
      </c>
      <c r="AO88" s="7"/>
      <c r="AP88" s="6" t="str">
        <f>IF(AO88="","",AO88*2)</f>
        <v/>
      </c>
      <c r="AQ88" s="10">
        <f>G88+I88+K88+M88+O88+Q88+S88+U88+W88+Y88+AA88+AC88+AE88+AG88+AI88+AK88+AM88+AO88</f>
        <v>2</v>
      </c>
    </row>
    <row r="89" spans="1:43" ht="33.75" customHeight="1">
      <c r="A89" s="18" t="s">
        <v>39</v>
      </c>
      <c r="B89" s="18" t="s">
        <v>208</v>
      </c>
      <c r="C89" s="20" t="s">
        <v>209</v>
      </c>
      <c r="D89" s="9" t="s">
        <v>34</v>
      </c>
      <c r="E89" s="9" t="s">
        <v>31</v>
      </c>
      <c r="F89" s="8" t="str">
        <f>IFERROR(IF(OR(D89="Adicionar",D89="Digite/Selecione o bairro"),"",VLOOKUP(D89,Gabarito!$A$1:$B$1006,2,0)),"Consulte a aba Gabarito")</f>
        <v>Leste</v>
      </c>
      <c r="G89" s="7"/>
      <c r="H89" s="6" t="str">
        <f>IF(G89="","",G89*2)</f>
        <v/>
      </c>
      <c r="I89" s="7"/>
      <c r="J89" s="6" t="str">
        <f>IF(I89="","",I89*2)</f>
        <v/>
      </c>
      <c r="K89" s="7"/>
      <c r="L89" s="6" t="str">
        <f>IF(K89="","",K89*2)</f>
        <v/>
      </c>
      <c r="M89" s="7"/>
      <c r="N89" s="6" t="str">
        <f>IF(M89="","",M89*2)</f>
        <v/>
      </c>
      <c r="O89" s="7"/>
      <c r="P89" s="6" t="str">
        <f>IF(O89="","",O89*2)</f>
        <v/>
      </c>
      <c r="Q89" s="7"/>
      <c r="R89" s="6" t="str">
        <f>IF(Q89="","",Q89*2)</f>
        <v/>
      </c>
      <c r="S89" s="7"/>
      <c r="T89" s="6" t="str">
        <f>IF(S89="","",S89*2)</f>
        <v/>
      </c>
      <c r="U89" s="7"/>
      <c r="V89" s="6" t="str">
        <f>IF(U89="","",U89*2)</f>
        <v/>
      </c>
      <c r="W89" s="7"/>
      <c r="X89" s="6" t="str">
        <f>IF(W89="","",W89*2)</f>
        <v/>
      </c>
      <c r="Y89" s="7"/>
      <c r="Z89" s="6" t="str">
        <f>IF(Y89="","",Y89*2)</f>
        <v/>
      </c>
      <c r="AA89" s="7">
        <v>2</v>
      </c>
      <c r="AB89" s="6">
        <f>IF(AA89="","",AA89*2)</f>
        <v>4</v>
      </c>
      <c r="AC89" s="7"/>
      <c r="AD89" s="6" t="str">
        <f>IF(AC89="","",AC89*2)</f>
        <v/>
      </c>
      <c r="AE89" s="7"/>
      <c r="AF89" s="6" t="str">
        <f>IF(AE89="","",AE89*2)</f>
        <v/>
      </c>
      <c r="AG89" s="7"/>
      <c r="AH89" s="6" t="str">
        <f>IF(AG89="","",AG89*2)</f>
        <v/>
      </c>
      <c r="AI89" s="7"/>
      <c r="AJ89" s="6" t="str">
        <f>IF(AI89="","",AI89*2)</f>
        <v/>
      </c>
      <c r="AK89" s="7"/>
      <c r="AL89" s="6" t="str">
        <f>IF(AK89="","",AK89*2)</f>
        <v/>
      </c>
      <c r="AM89" s="7"/>
      <c r="AN89" s="6" t="str">
        <f>IF(AM89="","",AM89*2)</f>
        <v/>
      </c>
      <c r="AO89" s="7"/>
      <c r="AP89" s="6" t="str">
        <f>IF(AO89="","",AO89*2)</f>
        <v/>
      </c>
      <c r="AQ89" s="10">
        <f>G89+I89+K89+M89+O89+Q89+S89+U89+W89+Y89+AA89+AC89+AE89+AG89+AI89+AK89+AM89+AO89</f>
        <v>2</v>
      </c>
    </row>
    <row r="90" spans="1:43" ht="33.75" customHeight="1">
      <c r="A90" s="18" t="s">
        <v>39</v>
      </c>
      <c r="B90" s="18" t="s">
        <v>210</v>
      </c>
      <c r="C90" s="20" t="s">
        <v>211</v>
      </c>
      <c r="D90" s="9" t="s">
        <v>34</v>
      </c>
      <c r="E90" s="9" t="s">
        <v>31</v>
      </c>
      <c r="F90" s="8" t="str">
        <f>IFERROR(IF(OR(D90="Adicionar",D90="Digite/Selecione o bairro"),"",VLOOKUP(D90,Gabarito!$A$1:$B$1006,2,0)),"Consulte a aba Gabarito")</f>
        <v>Leste</v>
      </c>
      <c r="G90" s="7"/>
      <c r="H90" s="6" t="str">
        <f>IF(G90="","",G90*2)</f>
        <v/>
      </c>
      <c r="I90" s="7"/>
      <c r="J90" s="6" t="str">
        <f>IF(I90="","",I90*2)</f>
        <v/>
      </c>
      <c r="K90" s="7"/>
      <c r="L90" s="6" t="str">
        <f>IF(K90="","",K90*2)</f>
        <v/>
      </c>
      <c r="M90" s="7"/>
      <c r="N90" s="6" t="str">
        <f>IF(M90="","",M90*2)</f>
        <v/>
      </c>
      <c r="O90" s="7"/>
      <c r="P90" s="6" t="str">
        <f>IF(O90="","",O90*2)</f>
        <v/>
      </c>
      <c r="Q90" s="7"/>
      <c r="R90" s="6" t="str">
        <f>IF(Q90="","",Q90*2)</f>
        <v/>
      </c>
      <c r="S90" s="7"/>
      <c r="T90" s="6" t="str">
        <f>IF(S90="","",S90*2)</f>
        <v/>
      </c>
      <c r="U90" s="7"/>
      <c r="V90" s="6" t="str">
        <f>IF(U90="","",U90*2)</f>
        <v/>
      </c>
      <c r="W90" s="7"/>
      <c r="X90" s="6" t="str">
        <f>IF(W90="","",W90*2)</f>
        <v/>
      </c>
      <c r="Y90" s="7"/>
      <c r="Z90" s="6" t="str">
        <f>IF(Y90="","",Y90*2)</f>
        <v/>
      </c>
      <c r="AA90" s="7">
        <v>2</v>
      </c>
      <c r="AB90" s="6">
        <f>IF(AA90="","",AA90*2)</f>
        <v>4</v>
      </c>
      <c r="AC90" s="7"/>
      <c r="AD90" s="6" t="str">
        <f>IF(AC90="","",AC90*2)</f>
        <v/>
      </c>
      <c r="AE90" s="7"/>
      <c r="AF90" s="6" t="str">
        <f>IF(AE90="","",AE90*2)</f>
        <v/>
      </c>
      <c r="AG90" s="7"/>
      <c r="AH90" s="6" t="str">
        <f>IF(AG90="","",AG90*2)</f>
        <v/>
      </c>
      <c r="AI90" s="7"/>
      <c r="AJ90" s="6" t="str">
        <f>IF(AI90="","",AI90*2)</f>
        <v/>
      </c>
      <c r="AK90" s="7"/>
      <c r="AL90" s="6" t="str">
        <f>IF(AK90="","",AK90*2)</f>
        <v/>
      </c>
      <c r="AM90" s="7"/>
      <c r="AN90" s="6" t="str">
        <f>IF(AM90="","",AM90*2)</f>
        <v/>
      </c>
      <c r="AO90" s="7"/>
      <c r="AP90" s="6" t="str">
        <f>IF(AO90="","",AO90*2)</f>
        <v/>
      </c>
      <c r="AQ90" s="10">
        <f>G90+I90+K90+M90+O90+Q90+S90+U90+W90+Y90+AA90+AC90+AE90+AG90+AI90+AK90+AM90+AO90</f>
        <v>2</v>
      </c>
    </row>
    <row r="91" spans="1:43" ht="33.75" customHeight="1">
      <c r="A91" s="18" t="s">
        <v>39</v>
      </c>
      <c r="B91" s="18" t="s">
        <v>212</v>
      </c>
      <c r="C91" s="20" t="s">
        <v>213</v>
      </c>
      <c r="D91" s="9" t="s">
        <v>64</v>
      </c>
      <c r="E91" s="9" t="s">
        <v>31</v>
      </c>
      <c r="F91" s="8" t="str">
        <f>IFERROR(IF(OR(D91="Adicionar",D91="Digite/Selecione o bairro"),"",VLOOKUP(D91,Gabarito!$A$1:$B$1006,2,0)),"Consulte a aba Gabarito")</f>
        <v>Leste</v>
      </c>
      <c r="G91" s="7"/>
      <c r="H91" s="6" t="str">
        <f>IF(G91="","",G91*2)</f>
        <v/>
      </c>
      <c r="I91" s="7"/>
      <c r="J91" s="6" t="str">
        <f>IF(I91="","",I91*2)</f>
        <v/>
      </c>
      <c r="K91" s="7"/>
      <c r="L91" s="6" t="str">
        <f>IF(K91="","",K91*2)</f>
        <v/>
      </c>
      <c r="M91" s="7"/>
      <c r="N91" s="6" t="str">
        <f>IF(M91="","",M91*2)</f>
        <v/>
      </c>
      <c r="O91" s="7"/>
      <c r="P91" s="6" t="str">
        <f>IF(O91="","",O91*2)</f>
        <v/>
      </c>
      <c r="Q91" s="7"/>
      <c r="R91" s="6" t="str">
        <f>IF(Q91="","",Q91*2)</f>
        <v/>
      </c>
      <c r="S91" s="7">
        <v>1</v>
      </c>
      <c r="T91" s="6">
        <f>IF(S91="","",S91*2)</f>
        <v>2</v>
      </c>
      <c r="U91" s="7"/>
      <c r="V91" s="6" t="str">
        <f>IF(U91="","",U91*2)</f>
        <v/>
      </c>
      <c r="W91" s="7"/>
      <c r="X91" s="6" t="str">
        <f>IF(W91="","",W91*2)</f>
        <v/>
      </c>
      <c r="Y91" s="7"/>
      <c r="Z91" s="6" t="str">
        <f>IF(Y91="","",Y91*2)</f>
        <v/>
      </c>
      <c r="AA91" s="7"/>
      <c r="AB91" s="6" t="str">
        <f>IF(AA91="","",AA91*2)</f>
        <v/>
      </c>
      <c r="AC91" s="7"/>
      <c r="AD91" s="6" t="str">
        <f>IF(AC91="","",AC91*2)</f>
        <v/>
      </c>
      <c r="AE91" s="7"/>
      <c r="AF91" s="6" t="str">
        <f>IF(AE91="","",AE91*2)</f>
        <v/>
      </c>
      <c r="AG91" s="7"/>
      <c r="AH91" s="6" t="str">
        <f>IF(AG91="","",AG91*2)</f>
        <v/>
      </c>
      <c r="AI91" s="7"/>
      <c r="AJ91" s="6" t="str">
        <f>IF(AI91="","",AI91*2)</f>
        <v/>
      </c>
      <c r="AK91" s="7"/>
      <c r="AL91" s="6" t="str">
        <f>IF(AK91="","",AK91*2)</f>
        <v/>
      </c>
      <c r="AM91" s="7"/>
      <c r="AN91" s="6" t="str">
        <f>IF(AM91="","",AM91*2)</f>
        <v/>
      </c>
      <c r="AO91" s="7"/>
      <c r="AP91" s="6" t="str">
        <f>IF(AO91="","",AO91*2)</f>
        <v/>
      </c>
      <c r="AQ91" s="10">
        <f>G91+I91+K91+M91+O91+Q91+S91+U91+W91+Y91+AA91+AC91+AE91+AG91+AI91+AK91+AM91+AO91</f>
        <v>1</v>
      </c>
    </row>
    <row r="92" spans="1:43" ht="33.75" customHeight="1">
      <c r="A92" s="18" t="s">
        <v>39</v>
      </c>
      <c r="B92" s="18" t="s">
        <v>214</v>
      </c>
      <c r="C92" s="20" t="s">
        <v>215</v>
      </c>
      <c r="D92" s="9" t="s">
        <v>64</v>
      </c>
      <c r="E92" s="9" t="s">
        <v>31</v>
      </c>
      <c r="F92" s="8" t="str">
        <f>IFERROR(IF(OR(D92="Adicionar",D92="Digite/Selecione o bairro"),"",VLOOKUP(D92,Gabarito!$A$1:$B$1006,2,0)),"Consulte a aba Gabarito")</f>
        <v>Leste</v>
      </c>
      <c r="G92" s="7"/>
      <c r="H92" s="6" t="str">
        <f>IF(G92="","",G92*2)</f>
        <v/>
      </c>
      <c r="I92" s="7"/>
      <c r="J92" s="6" t="str">
        <f>IF(I92="","",I92*2)</f>
        <v/>
      </c>
      <c r="K92" s="7"/>
      <c r="L92" s="6" t="str">
        <f>IF(K92="","",K92*2)</f>
        <v/>
      </c>
      <c r="M92" s="7"/>
      <c r="N92" s="6" t="str">
        <f>IF(M92="","",M92*2)</f>
        <v/>
      </c>
      <c r="O92" s="7"/>
      <c r="P92" s="6" t="str">
        <f>IF(O92="","",O92*2)</f>
        <v/>
      </c>
      <c r="Q92" s="7"/>
      <c r="R92" s="6" t="str">
        <f>IF(Q92="","",Q92*2)</f>
        <v/>
      </c>
      <c r="S92" s="7">
        <v>1</v>
      </c>
      <c r="T92" s="6">
        <f>IF(S92="","",S92*2)</f>
        <v>2</v>
      </c>
      <c r="U92" s="7"/>
      <c r="V92" s="6" t="str">
        <f>IF(U92="","",U92*2)</f>
        <v/>
      </c>
      <c r="W92" s="7"/>
      <c r="X92" s="6" t="str">
        <f>IF(W92="","",W92*2)</f>
        <v/>
      </c>
      <c r="Y92" s="7"/>
      <c r="Z92" s="6" t="str">
        <f>IF(Y92="","",Y92*2)</f>
        <v/>
      </c>
      <c r="AA92" s="7"/>
      <c r="AB92" s="6" t="str">
        <f>IF(AA92="","",AA92*2)</f>
        <v/>
      </c>
      <c r="AC92" s="7"/>
      <c r="AD92" s="6" t="str">
        <f>IF(AC92="","",AC92*2)</f>
        <v/>
      </c>
      <c r="AE92" s="7"/>
      <c r="AF92" s="6" t="str">
        <f>IF(AE92="","",AE92*2)</f>
        <v/>
      </c>
      <c r="AG92" s="7"/>
      <c r="AH92" s="6" t="str">
        <f>IF(AG92="","",AG92*2)</f>
        <v/>
      </c>
      <c r="AI92" s="7"/>
      <c r="AJ92" s="6" t="str">
        <f>IF(AI92="","",AI92*2)</f>
        <v/>
      </c>
      <c r="AK92" s="7"/>
      <c r="AL92" s="6" t="str">
        <f>IF(AK92="","",AK92*2)</f>
        <v/>
      </c>
      <c r="AM92" s="7"/>
      <c r="AN92" s="6" t="str">
        <f>IF(AM92="","",AM92*2)</f>
        <v/>
      </c>
      <c r="AO92" s="7"/>
      <c r="AP92" s="6" t="str">
        <f>IF(AO92="","",AO92*2)</f>
        <v/>
      </c>
      <c r="AQ92" s="10">
        <f>G92+I92+K92+M92+O92+Q92+S92+U92+W92+Y92+AA92+AC92+AE92+AG92+AI92+AK92+AM92+AO92</f>
        <v>1</v>
      </c>
    </row>
    <row r="93" spans="1:43" ht="33.75" customHeight="1">
      <c r="A93" s="18" t="s">
        <v>39</v>
      </c>
      <c r="B93" s="18" t="s">
        <v>216</v>
      </c>
      <c r="C93" s="20" t="s">
        <v>217</v>
      </c>
      <c r="D93" s="9" t="s">
        <v>34</v>
      </c>
      <c r="E93" s="9" t="s">
        <v>31</v>
      </c>
      <c r="F93" s="8" t="str">
        <f>IFERROR(IF(OR(D93="Adicionar",D93="Digite/Selecione o bairro"),"",VLOOKUP(D93,Gabarito!$A$1:$B$1006,2,0)),"Consulte a aba Gabarito")</f>
        <v>Leste</v>
      </c>
      <c r="G93" s="7"/>
      <c r="H93" s="6" t="str">
        <f>IF(G93="","",G93*2)</f>
        <v/>
      </c>
      <c r="I93" s="7"/>
      <c r="J93" s="6" t="str">
        <f>IF(I93="","",I93*2)</f>
        <v/>
      </c>
      <c r="K93" s="7"/>
      <c r="L93" s="6" t="str">
        <f>IF(K93="","",K93*2)</f>
        <v/>
      </c>
      <c r="M93" s="7"/>
      <c r="N93" s="6" t="str">
        <f>IF(M93="","",M93*2)</f>
        <v/>
      </c>
      <c r="O93" s="7"/>
      <c r="P93" s="6" t="str">
        <f>IF(O93="","",O93*2)</f>
        <v/>
      </c>
      <c r="Q93" s="7"/>
      <c r="R93" s="6" t="str">
        <f>IF(Q93="","",Q93*2)</f>
        <v/>
      </c>
      <c r="S93" s="7"/>
      <c r="T93" s="6" t="str">
        <f>IF(S93="","",S93*2)</f>
        <v/>
      </c>
      <c r="U93" s="7"/>
      <c r="V93" s="6" t="str">
        <f>IF(U93="","",U93*2)</f>
        <v/>
      </c>
      <c r="W93" s="7"/>
      <c r="X93" s="6" t="str">
        <f>IF(W93="","",W93*2)</f>
        <v/>
      </c>
      <c r="Y93" s="7"/>
      <c r="Z93" s="6" t="str">
        <f>IF(Y93="","",Y93*2)</f>
        <v/>
      </c>
      <c r="AA93" s="7">
        <v>2</v>
      </c>
      <c r="AB93" s="6">
        <f>IF(AA93="","",AA93*2)</f>
        <v>4</v>
      </c>
      <c r="AC93" s="7"/>
      <c r="AD93" s="6" t="str">
        <f>IF(AC93="","",AC93*2)</f>
        <v/>
      </c>
      <c r="AE93" s="7"/>
      <c r="AF93" s="6" t="str">
        <f>IF(AE93="","",AE93*2)</f>
        <v/>
      </c>
      <c r="AG93" s="7"/>
      <c r="AH93" s="6" t="str">
        <f>IF(AG93="","",AG93*2)</f>
        <v/>
      </c>
      <c r="AI93" s="7"/>
      <c r="AJ93" s="6" t="str">
        <f>IF(AI93="","",AI93*2)</f>
        <v/>
      </c>
      <c r="AK93" s="7"/>
      <c r="AL93" s="6" t="str">
        <f>IF(AK93="","",AK93*2)</f>
        <v/>
      </c>
      <c r="AM93" s="7"/>
      <c r="AN93" s="6" t="str">
        <f>IF(AM93="","",AM93*2)</f>
        <v/>
      </c>
      <c r="AO93" s="7"/>
      <c r="AP93" s="6" t="str">
        <f>IF(AO93="","",AO93*2)</f>
        <v/>
      </c>
      <c r="AQ93" s="10">
        <f>G93+I93+K93+M93+O93+Q93+S93+U93+W93+Y93+AA93+AC93+AE93+AG93+AI93+AK93+AM93+AO93</f>
        <v>2</v>
      </c>
    </row>
    <row r="94" spans="1:43" ht="33.75" customHeight="1">
      <c r="A94" s="18" t="s">
        <v>39</v>
      </c>
      <c r="B94" s="18" t="s">
        <v>218</v>
      </c>
      <c r="C94" s="20" t="s">
        <v>219</v>
      </c>
      <c r="D94" s="9" t="s">
        <v>64</v>
      </c>
      <c r="E94" s="9" t="s">
        <v>31</v>
      </c>
      <c r="F94" s="8" t="str">
        <f>IFERROR(IF(OR(D94="Adicionar",D94="Digite/Selecione o bairro"),"",VLOOKUP(D94,Gabarito!$A$1:$B$1006,2,0)),"Consulte a aba Gabarito")</f>
        <v>Leste</v>
      </c>
      <c r="G94" s="7"/>
      <c r="H94" s="6" t="str">
        <f>IF(G94="","",G94*2)</f>
        <v/>
      </c>
      <c r="I94" s="7"/>
      <c r="J94" s="6" t="str">
        <f>IF(I94="","",I94*2)</f>
        <v/>
      </c>
      <c r="K94" s="7"/>
      <c r="L94" s="6" t="str">
        <f>IF(K94="","",K94*2)</f>
        <v/>
      </c>
      <c r="M94" s="7"/>
      <c r="N94" s="6" t="str">
        <f>IF(M94="","",M94*2)</f>
        <v/>
      </c>
      <c r="O94" s="7"/>
      <c r="P94" s="6" t="str">
        <f>IF(O94="","",O94*2)</f>
        <v/>
      </c>
      <c r="Q94" s="7"/>
      <c r="R94" s="6" t="str">
        <f>IF(Q94="","",Q94*2)</f>
        <v/>
      </c>
      <c r="S94" s="7"/>
      <c r="T94" s="6" t="str">
        <f>IF(S94="","",S94*2)</f>
        <v/>
      </c>
      <c r="U94" s="7"/>
      <c r="V94" s="6" t="str">
        <f>IF(U94="","",U94*2)</f>
        <v/>
      </c>
      <c r="W94" s="7"/>
      <c r="X94" s="6" t="str">
        <f>IF(W94="","",W94*2)</f>
        <v/>
      </c>
      <c r="Y94" s="7"/>
      <c r="Z94" s="6" t="str">
        <f>IF(Y94="","",Y94*2)</f>
        <v/>
      </c>
      <c r="AA94" s="7">
        <v>2</v>
      </c>
      <c r="AB94" s="6">
        <f>IF(AA94="","",AA94*2)</f>
        <v>4</v>
      </c>
      <c r="AC94" s="7"/>
      <c r="AD94" s="6" t="str">
        <f>IF(AC94="","",AC94*2)</f>
        <v/>
      </c>
      <c r="AE94" s="7"/>
      <c r="AF94" s="6" t="str">
        <f>IF(AE94="","",AE94*2)</f>
        <v/>
      </c>
      <c r="AG94" s="7"/>
      <c r="AH94" s="6" t="str">
        <f>IF(AG94="","",AG94*2)</f>
        <v/>
      </c>
      <c r="AI94" s="7"/>
      <c r="AJ94" s="6" t="str">
        <f>IF(AI94="","",AI94*2)</f>
        <v/>
      </c>
      <c r="AK94" s="7"/>
      <c r="AL94" s="6" t="str">
        <f>IF(AK94="","",AK94*2)</f>
        <v/>
      </c>
      <c r="AM94" s="7"/>
      <c r="AN94" s="6" t="str">
        <f>IF(AM94="","",AM94*2)</f>
        <v/>
      </c>
      <c r="AO94" s="7"/>
      <c r="AP94" s="6" t="str">
        <f>IF(AO94="","",AO94*2)</f>
        <v/>
      </c>
      <c r="AQ94" s="10">
        <f>G94+I94+K94+M94+O94+Q94+S94+U94+W94+Y94+AA94+AC94+AE94+AG94+AI94+AK94+AM94+AO94</f>
        <v>2</v>
      </c>
    </row>
    <row r="95" spans="1:43" ht="33.75" customHeight="1">
      <c r="A95" s="18" t="s">
        <v>39</v>
      </c>
      <c r="B95" s="18" t="s">
        <v>220</v>
      </c>
      <c r="C95" s="20" t="s">
        <v>221</v>
      </c>
      <c r="D95" s="9" t="s">
        <v>34</v>
      </c>
      <c r="E95" s="9" t="s">
        <v>31</v>
      </c>
      <c r="F95" s="8" t="str">
        <f>IFERROR(IF(OR(D95="Adicionar",D95="Digite/Selecione o bairro"),"",VLOOKUP(D95,Gabarito!$A$1:$B$1006,2,0)),"Consulte a aba Gabarito")</f>
        <v>Leste</v>
      </c>
      <c r="G95" s="7"/>
      <c r="H95" s="6" t="str">
        <f>IF(G95="","",G95*2)</f>
        <v/>
      </c>
      <c r="I95" s="7"/>
      <c r="J95" s="6" t="str">
        <f>IF(I95="","",I95*2)</f>
        <v/>
      </c>
      <c r="K95" s="7"/>
      <c r="L95" s="6" t="str">
        <f>IF(K95="","",K95*2)</f>
        <v/>
      </c>
      <c r="M95" s="7"/>
      <c r="N95" s="6" t="str">
        <f>IF(M95="","",M95*2)</f>
        <v/>
      </c>
      <c r="O95" s="7"/>
      <c r="P95" s="6" t="str">
        <f>IF(O95="","",O95*2)</f>
        <v/>
      </c>
      <c r="Q95" s="7"/>
      <c r="R95" s="6" t="str">
        <f>IF(Q95="","",Q95*2)</f>
        <v/>
      </c>
      <c r="S95" s="7"/>
      <c r="T95" s="6" t="str">
        <f>IF(S95="","",S95*2)</f>
        <v/>
      </c>
      <c r="U95" s="7"/>
      <c r="V95" s="6" t="str">
        <f>IF(U95="","",U95*2)</f>
        <v/>
      </c>
      <c r="W95" s="7">
        <v>1</v>
      </c>
      <c r="X95" s="6">
        <f>IF(W95="","",W95*2)</f>
        <v>2</v>
      </c>
      <c r="Y95" s="7">
        <v>1</v>
      </c>
      <c r="Z95" s="6">
        <f>IF(Y95="","",Y95*2)</f>
        <v>2</v>
      </c>
      <c r="AA95" s="7"/>
      <c r="AB95" s="6" t="str">
        <f>IF(AA95="","",AA95*2)</f>
        <v/>
      </c>
      <c r="AC95" s="7"/>
      <c r="AD95" s="6" t="str">
        <f>IF(AC95="","",AC95*2)</f>
        <v/>
      </c>
      <c r="AE95" s="7"/>
      <c r="AF95" s="6" t="str">
        <f>IF(AE95="","",AE95*2)</f>
        <v/>
      </c>
      <c r="AG95" s="7"/>
      <c r="AH95" s="6" t="str">
        <f>IF(AG95="","",AG95*2)</f>
        <v/>
      </c>
      <c r="AI95" s="7"/>
      <c r="AJ95" s="6" t="str">
        <f>IF(AI95="","",AI95*2)</f>
        <v/>
      </c>
      <c r="AK95" s="7"/>
      <c r="AL95" s="6" t="str">
        <f>IF(AK95="","",AK95*2)</f>
        <v/>
      </c>
      <c r="AM95" s="7"/>
      <c r="AN95" s="6" t="str">
        <f>IF(AM95="","",AM95*2)</f>
        <v/>
      </c>
      <c r="AO95" s="7"/>
      <c r="AP95" s="6" t="str">
        <f>IF(AO95="","",AO95*2)</f>
        <v/>
      </c>
      <c r="AQ95" s="10">
        <f>G95+I95+K95+M95+O95+Q95+S95+U95+W95+Y95+AA95+AC95+AE95+AG95+AI95+AK95+AM95+AO95</f>
        <v>2</v>
      </c>
    </row>
    <row r="96" spans="1:43" ht="33.75" customHeight="1">
      <c r="A96" s="18" t="s">
        <v>39</v>
      </c>
      <c r="B96" s="18" t="s">
        <v>222</v>
      </c>
      <c r="C96" s="20" t="s">
        <v>223</v>
      </c>
      <c r="D96" s="9" t="s">
        <v>42</v>
      </c>
      <c r="E96" s="9" t="s">
        <v>31</v>
      </c>
      <c r="F96" s="8" t="str">
        <f>IFERROR(IF(OR(D96="Adicionar",D96="Digite/Selecione o bairro"),"",VLOOKUP(D96,Gabarito!$A$1:$B$1006,2,0)),"Consulte a aba Gabarito")</f>
        <v>Leste</v>
      </c>
      <c r="G96" s="7"/>
      <c r="H96" s="6" t="str">
        <f>IF(G96="","",G96*2)</f>
        <v/>
      </c>
      <c r="I96" s="7"/>
      <c r="J96" s="6" t="str">
        <f>IF(I96="","",I96*2)</f>
        <v/>
      </c>
      <c r="K96" s="7"/>
      <c r="L96" s="6" t="str">
        <f>IF(K96="","",K96*2)</f>
        <v/>
      </c>
      <c r="M96" s="7"/>
      <c r="N96" s="6" t="str">
        <f>IF(M96="","",M96*2)</f>
        <v/>
      </c>
      <c r="O96" s="7"/>
      <c r="P96" s="6" t="str">
        <f>IF(O96="","",O96*2)</f>
        <v/>
      </c>
      <c r="Q96" s="7"/>
      <c r="R96" s="6" t="str">
        <f>IF(Q96="","",Q96*2)</f>
        <v/>
      </c>
      <c r="S96" s="7"/>
      <c r="T96" s="6" t="str">
        <f>IF(S96="","",S96*2)</f>
        <v/>
      </c>
      <c r="U96" s="7"/>
      <c r="V96" s="6" t="str">
        <f>IF(U96="","",U96*2)</f>
        <v/>
      </c>
      <c r="W96" s="7"/>
      <c r="X96" s="6" t="str">
        <f>IF(W96="","",W96*2)</f>
        <v/>
      </c>
      <c r="Y96" s="7"/>
      <c r="Z96" s="6" t="str">
        <f>IF(Y96="","",Y96*2)</f>
        <v/>
      </c>
      <c r="AA96" s="7">
        <v>2</v>
      </c>
      <c r="AB96" s="6">
        <f>IF(AA96="","",AA96*2)</f>
        <v>4</v>
      </c>
      <c r="AC96" s="7"/>
      <c r="AD96" s="6" t="str">
        <f>IF(AC96="","",AC96*2)</f>
        <v/>
      </c>
      <c r="AE96" s="7"/>
      <c r="AF96" s="6" t="str">
        <f>IF(AE96="","",AE96*2)</f>
        <v/>
      </c>
      <c r="AG96" s="7"/>
      <c r="AH96" s="6" t="str">
        <f>IF(AG96="","",AG96*2)</f>
        <v/>
      </c>
      <c r="AI96" s="7"/>
      <c r="AJ96" s="6" t="str">
        <f>IF(AI96="","",AI96*2)</f>
        <v/>
      </c>
      <c r="AK96" s="7"/>
      <c r="AL96" s="6" t="str">
        <f>IF(AK96="","",AK96*2)</f>
        <v/>
      </c>
      <c r="AM96" s="7"/>
      <c r="AN96" s="6" t="str">
        <f>IF(AM96="","",AM96*2)</f>
        <v/>
      </c>
      <c r="AO96" s="7"/>
      <c r="AP96" s="6" t="str">
        <f>IF(AO96="","",AO96*2)</f>
        <v/>
      </c>
      <c r="AQ96" s="10">
        <f>G96+I96+K96+M96+O96+Q96+S96+U96+W96+Y96+AA96+AC96+AE96+AG96+AI96+AK96+AM96+AO96</f>
        <v>2</v>
      </c>
    </row>
    <row r="97" spans="1:43" ht="33.75" customHeight="1">
      <c r="A97" s="18" t="s">
        <v>39</v>
      </c>
      <c r="B97" s="18" t="s">
        <v>224</v>
      </c>
      <c r="C97" s="20" t="s">
        <v>225</v>
      </c>
      <c r="D97" s="9" t="s">
        <v>34</v>
      </c>
      <c r="E97" s="9" t="s">
        <v>31</v>
      </c>
      <c r="F97" s="8" t="str">
        <f>IFERROR(IF(OR(D97="Adicionar",D97="Digite/Selecione o bairro"),"",VLOOKUP(D97,Gabarito!$A$1:$B$1006,2,0)),"Consulte a aba Gabarito")</f>
        <v>Leste</v>
      </c>
      <c r="G97" s="7"/>
      <c r="H97" s="6" t="str">
        <f>IF(G97="","",G97*2)</f>
        <v/>
      </c>
      <c r="I97" s="7"/>
      <c r="J97" s="6" t="str">
        <f>IF(I97="","",I97*2)</f>
        <v/>
      </c>
      <c r="K97" s="7"/>
      <c r="L97" s="6" t="str">
        <f>IF(K97="","",K97*2)</f>
        <v/>
      </c>
      <c r="M97" s="7"/>
      <c r="N97" s="6" t="str">
        <f>IF(M97="","",M97*2)</f>
        <v/>
      </c>
      <c r="O97" s="7"/>
      <c r="P97" s="6" t="str">
        <f>IF(O97="","",O97*2)</f>
        <v/>
      </c>
      <c r="Q97" s="7"/>
      <c r="R97" s="6" t="str">
        <f>IF(Q97="","",Q97*2)</f>
        <v/>
      </c>
      <c r="S97" s="7"/>
      <c r="T97" s="6" t="str">
        <f>IF(S97="","",S97*2)</f>
        <v/>
      </c>
      <c r="U97" s="7"/>
      <c r="V97" s="6" t="str">
        <f>IF(U97="","",U97*2)</f>
        <v/>
      </c>
      <c r="W97" s="7"/>
      <c r="X97" s="6" t="str">
        <f>IF(W97="","",W97*2)</f>
        <v/>
      </c>
      <c r="Y97" s="7">
        <v>1</v>
      </c>
      <c r="Z97" s="6">
        <f>IF(Y97="","",Y97*2)</f>
        <v>2</v>
      </c>
      <c r="AA97" s="7"/>
      <c r="AB97" s="6" t="str">
        <f>IF(AA97="","",AA97*2)</f>
        <v/>
      </c>
      <c r="AC97" s="7"/>
      <c r="AD97" s="6" t="str">
        <f>IF(AC97="","",AC97*2)</f>
        <v/>
      </c>
      <c r="AE97" s="7"/>
      <c r="AF97" s="6" t="str">
        <f>IF(AE97="","",AE97*2)</f>
        <v/>
      </c>
      <c r="AG97" s="7"/>
      <c r="AH97" s="6" t="str">
        <f>IF(AG97="","",AG97*2)</f>
        <v/>
      </c>
      <c r="AI97" s="7"/>
      <c r="AJ97" s="6" t="str">
        <f>IF(AI97="","",AI97*2)</f>
        <v/>
      </c>
      <c r="AK97" s="7"/>
      <c r="AL97" s="6" t="str">
        <f>IF(AK97="","",AK97*2)</f>
        <v/>
      </c>
      <c r="AM97" s="7"/>
      <c r="AN97" s="6" t="str">
        <f>IF(AM97="","",AM97*2)</f>
        <v/>
      </c>
      <c r="AO97" s="7"/>
      <c r="AP97" s="6" t="str">
        <f>IF(AO97="","",AO97*2)</f>
        <v/>
      </c>
      <c r="AQ97" s="10">
        <f>G97+I97+K97+M97+O97+Q97+S97+U97+W97+Y97+AA97+AC97+AE97+AG97+AI97+AK97+AM97+AO97</f>
        <v>1</v>
      </c>
    </row>
    <row r="98" spans="1:43" ht="33.75" customHeight="1">
      <c r="A98" s="18" t="s">
        <v>39</v>
      </c>
      <c r="B98" s="18" t="s">
        <v>226</v>
      </c>
      <c r="C98" s="20" t="s">
        <v>227</v>
      </c>
      <c r="D98" s="9" t="s">
        <v>42</v>
      </c>
      <c r="E98" s="9" t="s">
        <v>31</v>
      </c>
      <c r="F98" s="8" t="str">
        <f>IFERROR(IF(OR(D98="Adicionar",D98="Digite/Selecione o bairro"),"",VLOOKUP(D98,Gabarito!$A$1:$B$1006,2,0)),"Consulte a aba Gabarito")</f>
        <v>Leste</v>
      </c>
      <c r="G98" s="7"/>
      <c r="H98" s="6" t="str">
        <f>IF(G98="","",G98*2)</f>
        <v/>
      </c>
      <c r="I98" s="7"/>
      <c r="J98" s="6" t="str">
        <f>IF(I98="","",I98*2)</f>
        <v/>
      </c>
      <c r="K98" s="7"/>
      <c r="L98" s="6" t="str">
        <f>IF(K98="","",K98*2)</f>
        <v/>
      </c>
      <c r="M98" s="7"/>
      <c r="N98" s="6" t="str">
        <f>IF(M98="","",M98*2)</f>
        <v/>
      </c>
      <c r="O98" s="7"/>
      <c r="P98" s="6" t="str">
        <f>IF(O98="","",O98*2)</f>
        <v/>
      </c>
      <c r="Q98" s="7"/>
      <c r="R98" s="6" t="str">
        <f>IF(Q98="","",Q98*2)</f>
        <v/>
      </c>
      <c r="S98" s="7">
        <v>1</v>
      </c>
      <c r="T98" s="6">
        <f>IF(S98="","",S98*2)</f>
        <v>2</v>
      </c>
      <c r="U98" s="7"/>
      <c r="V98" s="6" t="str">
        <f>IF(U98="","",U98*2)</f>
        <v/>
      </c>
      <c r="W98" s="7"/>
      <c r="X98" s="6" t="str">
        <f>IF(W98="","",W98*2)</f>
        <v/>
      </c>
      <c r="Y98" s="7">
        <v>1</v>
      </c>
      <c r="Z98" s="6">
        <f>IF(Y98="","",Y98*2)</f>
        <v>2</v>
      </c>
      <c r="AA98" s="7"/>
      <c r="AB98" s="6" t="str">
        <f>IF(AA98="","",AA98*2)</f>
        <v/>
      </c>
      <c r="AC98" s="7"/>
      <c r="AD98" s="6" t="str">
        <f>IF(AC98="","",AC98*2)</f>
        <v/>
      </c>
      <c r="AE98" s="7"/>
      <c r="AF98" s="6" t="str">
        <f>IF(AE98="","",AE98*2)</f>
        <v/>
      </c>
      <c r="AG98" s="7"/>
      <c r="AH98" s="6" t="str">
        <f>IF(AG98="","",AG98*2)</f>
        <v/>
      </c>
      <c r="AI98" s="7"/>
      <c r="AJ98" s="6" t="str">
        <f>IF(AI98="","",AI98*2)</f>
        <v/>
      </c>
      <c r="AK98" s="7"/>
      <c r="AL98" s="6" t="str">
        <f>IF(AK98="","",AK98*2)</f>
        <v/>
      </c>
      <c r="AM98" s="7"/>
      <c r="AN98" s="6" t="str">
        <f>IF(AM98="","",AM98*2)</f>
        <v/>
      </c>
      <c r="AO98" s="7"/>
      <c r="AP98" s="6" t="str">
        <f>IF(AO98="","",AO98*2)</f>
        <v/>
      </c>
      <c r="AQ98" s="10">
        <f>G98+I98+K98+M98+O98+Q98+S98+U98+W98+Y98+AA98+AC98+AE98+AG98+AI98+AK98+AM98+AO98</f>
        <v>2</v>
      </c>
    </row>
    <row r="99" spans="1:43" ht="33.75" customHeight="1">
      <c r="A99" s="18" t="s">
        <v>39</v>
      </c>
      <c r="B99" s="18" t="s">
        <v>228</v>
      </c>
      <c r="C99" s="20" t="s">
        <v>229</v>
      </c>
      <c r="D99" s="9" t="s">
        <v>34</v>
      </c>
      <c r="E99" s="9" t="s">
        <v>31</v>
      </c>
      <c r="F99" s="8" t="str">
        <f>IFERROR(IF(OR(D99="Adicionar",D99="Digite/Selecione o bairro"),"",VLOOKUP(D99,Gabarito!$A$1:$B$1006,2,0)),"Consulte a aba Gabarito")</f>
        <v>Leste</v>
      </c>
      <c r="G99" s="7"/>
      <c r="H99" s="6" t="str">
        <f>IF(G99="","",G99*2)</f>
        <v/>
      </c>
      <c r="I99" s="7"/>
      <c r="J99" s="6" t="str">
        <f>IF(I99="","",I99*2)</f>
        <v/>
      </c>
      <c r="K99" s="7"/>
      <c r="L99" s="6" t="str">
        <f>IF(K99="","",K99*2)</f>
        <v/>
      </c>
      <c r="M99" s="7"/>
      <c r="N99" s="6" t="str">
        <f>IF(M99="","",M99*2)</f>
        <v/>
      </c>
      <c r="O99" s="7"/>
      <c r="P99" s="6" t="str">
        <f>IF(O99="","",O99*2)</f>
        <v/>
      </c>
      <c r="Q99" s="7"/>
      <c r="R99" s="6" t="str">
        <f>IF(Q99="","",Q99*2)</f>
        <v/>
      </c>
      <c r="S99" s="7"/>
      <c r="T99" s="6" t="str">
        <f>IF(S99="","",S99*2)</f>
        <v/>
      </c>
      <c r="U99" s="7"/>
      <c r="V99" s="6" t="str">
        <f>IF(U99="","",U99*2)</f>
        <v/>
      </c>
      <c r="W99" s="7">
        <v>1</v>
      </c>
      <c r="X99" s="6">
        <f>IF(W99="","",W99*2)</f>
        <v>2</v>
      </c>
      <c r="Y99" s="7">
        <v>1</v>
      </c>
      <c r="Z99" s="6">
        <f>IF(Y99="","",Y99*2)</f>
        <v>2</v>
      </c>
      <c r="AA99" s="7"/>
      <c r="AB99" s="6" t="str">
        <f>IF(AA99="","",AA99*2)</f>
        <v/>
      </c>
      <c r="AC99" s="7"/>
      <c r="AD99" s="6" t="str">
        <f>IF(AC99="","",AC99*2)</f>
        <v/>
      </c>
      <c r="AE99" s="7"/>
      <c r="AF99" s="6" t="str">
        <f>IF(AE99="","",AE99*2)</f>
        <v/>
      </c>
      <c r="AG99" s="7"/>
      <c r="AH99" s="6" t="str">
        <f>IF(AG99="","",AG99*2)</f>
        <v/>
      </c>
      <c r="AI99" s="7"/>
      <c r="AJ99" s="6" t="str">
        <f>IF(AI99="","",AI99*2)</f>
        <v/>
      </c>
      <c r="AK99" s="7"/>
      <c r="AL99" s="6" t="str">
        <f>IF(AK99="","",AK99*2)</f>
        <v/>
      </c>
      <c r="AM99" s="7"/>
      <c r="AN99" s="6" t="str">
        <f>IF(AM99="","",AM99*2)</f>
        <v/>
      </c>
      <c r="AO99" s="7"/>
      <c r="AP99" s="6" t="str">
        <f>IF(AO99="","",AO99*2)</f>
        <v/>
      </c>
      <c r="AQ99" s="10">
        <f>G99+I99+K99+M99+O99+Q99+S99+U99+W99+Y99+AA99+AC99+AE99+AG99+AI99+AK99+AM99+AO99</f>
        <v>2</v>
      </c>
    </row>
    <row r="100" spans="1:43" ht="33.75" customHeight="1">
      <c r="A100" s="18" t="s">
        <v>39</v>
      </c>
      <c r="B100" s="18" t="s">
        <v>230</v>
      </c>
      <c r="C100" s="20" t="s">
        <v>231</v>
      </c>
      <c r="D100" s="9" t="s">
        <v>42</v>
      </c>
      <c r="E100" s="9" t="s">
        <v>31</v>
      </c>
      <c r="F100" s="8" t="str">
        <f>IFERROR(IF(OR(D100="Adicionar",D100="Digite/Selecione o bairro"),"",VLOOKUP(D100,Gabarito!$A$1:$B$1006,2,0)),"Consulte a aba Gabarito")</f>
        <v>Leste</v>
      </c>
      <c r="G100" s="7"/>
      <c r="H100" s="6" t="str">
        <f>IF(G100="","",G100*2)</f>
        <v/>
      </c>
      <c r="I100" s="7"/>
      <c r="J100" s="6" t="str">
        <f>IF(I100="","",I100*2)</f>
        <v/>
      </c>
      <c r="K100" s="7"/>
      <c r="L100" s="6" t="str">
        <f>IF(K100="","",K100*2)</f>
        <v/>
      </c>
      <c r="M100" s="7"/>
      <c r="N100" s="6" t="str">
        <f>IF(M100="","",M100*2)</f>
        <v/>
      </c>
      <c r="O100" s="7"/>
      <c r="P100" s="6" t="str">
        <f>IF(O100="","",O100*2)</f>
        <v/>
      </c>
      <c r="Q100" s="7">
        <v>1</v>
      </c>
      <c r="R100" s="6">
        <f>IF(Q100="","",Q100*2)</f>
        <v>2</v>
      </c>
      <c r="S100" s="7">
        <v>1</v>
      </c>
      <c r="T100" s="6">
        <f>IF(S100="","",S100*2)</f>
        <v>2</v>
      </c>
      <c r="U100" s="7"/>
      <c r="V100" s="6" t="str">
        <f>IF(U100="","",U100*2)</f>
        <v/>
      </c>
      <c r="W100" s="7"/>
      <c r="X100" s="6" t="str">
        <f>IF(W100="","",W100*2)</f>
        <v/>
      </c>
      <c r="Y100" s="7"/>
      <c r="Z100" s="6" t="str">
        <f>IF(Y100="","",Y100*2)</f>
        <v/>
      </c>
      <c r="AA100" s="7"/>
      <c r="AB100" s="6" t="str">
        <f>IF(AA100="","",AA100*2)</f>
        <v/>
      </c>
      <c r="AC100" s="7"/>
      <c r="AD100" s="6" t="str">
        <f>IF(AC100="","",AC100*2)</f>
        <v/>
      </c>
      <c r="AE100" s="7"/>
      <c r="AF100" s="6" t="str">
        <f>IF(AE100="","",AE100*2)</f>
        <v/>
      </c>
      <c r="AG100" s="7"/>
      <c r="AH100" s="6" t="str">
        <f>IF(AG100="","",AG100*2)</f>
        <v/>
      </c>
      <c r="AI100" s="7"/>
      <c r="AJ100" s="6" t="str">
        <f>IF(AI100="","",AI100*2)</f>
        <v/>
      </c>
      <c r="AK100" s="7"/>
      <c r="AL100" s="6" t="str">
        <f>IF(AK100="","",AK100*2)</f>
        <v/>
      </c>
      <c r="AM100" s="7"/>
      <c r="AN100" s="6" t="str">
        <f>IF(AM100="","",AM100*2)</f>
        <v/>
      </c>
      <c r="AO100" s="7"/>
      <c r="AP100" s="6" t="str">
        <f>IF(AO100="","",AO100*2)</f>
        <v/>
      </c>
      <c r="AQ100" s="10">
        <f>G100+I100+K100+M100+O100+Q100+S100+U100+W100+Y100+AA100+AC100+AE100+AG100+AI100+AK100+AM100+AO100</f>
        <v>2</v>
      </c>
    </row>
    <row r="101" spans="1:43" ht="33.75" customHeight="1">
      <c r="A101" s="18" t="s">
        <v>39</v>
      </c>
      <c r="B101" s="18" t="s">
        <v>232</v>
      </c>
      <c r="C101" s="20" t="s">
        <v>130</v>
      </c>
      <c r="D101" s="9" t="s">
        <v>34</v>
      </c>
      <c r="E101" s="9" t="s">
        <v>31</v>
      </c>
      <c r="F101" s="8" t="str">
        <f>IFERROR(IF(OR(D101="Adicionar",D101="Digite/Selecione o bairro"),"",VLOOKUP(D101,Gabarito!$A$1:$B$1006,2,0)),"Consulte a aba Gabarito")</f>
        <v>Leste</v>
      </c>
      <c r="G101" s="7"/>
      <c r="H101" s="6" t="str">
        <f>IF(G101="","",G101*2)</f>
        <v/>
      </c>
      <c r="I101" s="7"/>
      <c r="J101" s="6" t="str">
        <f>IF(I101="","",I101*2)</f>
        <v/>
      </c>
      <c r="K101" s="7"/>
      <c r="L101" s="6" t="str">
        <f>IF(K101="","",K101*2)</f>
        <v/>
      </c>
      <c r="M101" s="7"/>
      <c r="N101" s="6" t="str">
        <f>IF(M101="","",M101*2)</f>
        <v/>
      </c>
      <c r="O101" s="7"/>
      <c r="P101" s="6" t="str">
        <f>IF(O101="","",O101*2)</f>
        <v/>
      </c>
      <c r="Q101" s="7"/>
      <c r="R101" s="6" t="str">
        <f>IF(Q101="","",Q101*2)</f>
        <v/>
      </c>
      <c r="S101" s="7"/>
      <c r="T101" s="6" t="str">
        <f>IF(S101="","",S101*2)</f>
        <v/>
      </c>
      <c r="U101" s="7"/>
      <c r="V101" s="6" t="str">
        <f>IF(U101="","",U101*2)</f>
        <v/>
      </c>
      <c r="W101" s="7"/>
      <c r="X101" s="6" t="str">
        <f>IF(W101="","",W101*2)</f>
        <v/>
      </c>
      <c r="Y101" s="7"/>
      <c r="Z101" s="6" t="str">
        <f>IF(Y101="","",Y101*2)</f>
        <v/>
      </c>
      <c r="AA101" s="7"/>
      <c r="AB101" s="6" t="str">
        <f>IF(AA101="","",AA101*2)</f>
        <v/>
      </c>
      <c r="AC101" s="7"/>
      <c r="AD101" s="6" t="str">
        <f>IF(AC101="","",AC101*2)</f>
        <v/>
      </c>
      <c r="AE101" s="7">
        <v>2</v>
      </c>
      <c r="AF101" s="6">
        <f>IF(AE101="","",AE101*2)</f>
        <v>4</v>
      </c>
      <c r="AG101" s="7"/>
      <c r="AH101" s="6" t="str">
        <f>IF(AG101="","",AG101*2)</f>
        <v/>
      </c>
      <c r="AI101" s="7"/>
      <c r="AJ101" s="6" t="str">
        <f>IF(AI101="","",AI101*2)</f>
        <v/>
      </c>
      <c r="AK101" s="7"/>
      <c r="AL101" s="6" t="str">
        <f>IF(AK101="","",AK101*2)</f>
        <v/>
      </c>
      <c r="AM101" s="7"/>
      <c r="AN101" s="6" t="str">
        <f>IF(AM101="","",AM101*2)</f>
        <v/>
      </c>
      <c r="AO101" s="7"/>
      <c r="AP101" s="6" t="str">
        <f>IF(AO101="","",AO101*2)</f>
        <v/>
      </c>
      <c r="AQ101" s="10">
        <f>G101+I101+K101+M101+O101+Q101+S101+U101+W101+Y101+AA101+AC101+AE101+AG101+AI101+AK101+AM101+AO101</f>
        <v>2</v>
      </c>
    </row>
    <row r="102" spans="1:43" ht="33.75" customHeight="1">
      <c r="A102" s="18" t="s">
        <v>39</v>
      </c>
      <c r="B102" s="18" t="s">
        <v>233</v>
      </c>
      <c r="C102" s="20" t="s">
        <v>104</v>
      </c>
      <c r="D102" s="9" t="s">
        <v>42</v>
      </c>
      <c r="E102" s="9" t="s">
        <v>31</v>
      </c>
      <c r="F102" s="8" t="str">
        <f>IFERROR(IF(OR(D102="Adicionar",D102="Digite/Selecione o bairro"),"",VLOOKUP(D102,Gabarito!$A$1:$B$1006,2,0)),"Consulte a aba Gabarito")</f>
        <v>Leste</v>
      </c>
      <c r="G102" s="7"/>
      <c r="H102" s="6" t="str">
        <f>IF(G102="","",G102*2)</f>
        <v/>
      </c>
      <c r="I102" s="7"/>
      <c r="J102" s="6" t="str">
        <f>IF(I102="","",I102*2)</f>
        <v/>
      </c>
      <c r="K102" s="7"/>
      <c r="L102" s="6" t="str">
        <f>IF(K102="","",K102*2)</f>
        <v/>
      </c>
      <c r="M102" s="7"/>
      <c r="N102" s="6" t="str">
        <f>IF(M102="","",M102*2)</f>
        <v/>
      </c>
      <c r="O102" s="7"/>
      <c r="P102" s="6" t="str">
        <f>IF(O102="","",O102*2)</f>
        <v/>
      </c>
      <c r="Q102" s="7"/>
      <c r="R102" s="6" t="str">
        <f>IF(Q102="","",Q102*2)</f>
        <v/>
      </c>
      <c r="S102" s="7"/>
      <c r="T102" s="6" t="str">
        <f>IF(S102="","",S102*2)</f>
        <v/>
      </c>
      <c r="U102" s="7"/>
      <c r="V102" s="6" t="str">
        <f>IF(U102="","",U102*2)</f>
        <v/>
      </c>
      <c r="W102" s="7"/>
      <c r="X102" s="6" t="str">
        <f>IF(W102="","",W102*2)</f>
        <v/>
      </c>
      <c r="Y102" s="7">
        <v>2</v>
      </c>
      <c r="Z102" s="6">
        <f>IF(Y102="","",Y102*2)</f>
        <v>4</v>
      </c>
      <c r="AA102" s="7"/>
      <c r="AB102" s="6" t="str">
        <f>IF(AA102="","",AA102*2)</f>
        <v/>
      </c>
      <c r="AC102" s="7"/>
      <c r="AD102" s="6" t="str">
        <f>IF(AC102="","",AC102*2)</f>
        <v/>
      </c>
      <c r="AE102" s="7"/>
      <c r="AF102" s="6" t="str">
        <f>IF(AE102="","",AE102*2)</f>
        <v/>
      </c>
      <c r="AG102" s="7"/>
      <c r="AH102" s="6" t="str">
        <f>IF(AG102="","",AG102*2)</f>
        <v/>
      </c>
      <c r="AI102" s="7"/>
      <c r="AJ102" s="6" t="str">
        <f>IF(AI102="","",AI102*2)</f>
        <v/>
      </c>
      <c r="AK102" s="7"/>
      <c r="AL102" s="6" t="str">
        <f>IF(AK102="","",AK102*2)</f>
        <v/>
      </c>
      <c r="AM102" s="7"/>
      <c r="AN102" s="6" t="str">
        <f>IF(AM102="","",AM102*2)</f>
        <v/>
      </c>
      <c r="AO102" s="7"/>
      <c r="AP102" s="6" t="str">
        <f>IF(AO102="","",AO102*2)</f>
        <v/>
      </c>
      <c r="AQ102" s="10">
        <f>G102+I102+K102+M102+O102+Q102+S102+U102+W102+Y102+AA102+AC102+AE102+AG102+AI102+AK102+AM102+AO102</f>
        <v>2</v>
      </c>
    </row>
    <row r="103" spans="1:43" ht="33.75" customHeight="1">
      <c r="A103" s="18" t="s">
        <v>39</v>
      </c>
      <c r="B103" s="18" t="s">
        <v>234</v>
      </c>
      <c r="C103" s="20" t="s">
        <v>235</v>
      </c>
      <c r="D103" s="9" t="s">
        <v>34</v>
      </c>
      <c r="E103" s="9" t="s">
        <v>31</v>
      </c>
      <c r="F103" s="8" t="str">
        <f>IFERROR(IF(OR(D103="Adicionar",D103="Digite/Selecione o bairro"),"",VLOOKUP(D103,Gabarito!$A$1:$B$1006,2,0)),"Consulte a aba Gabarito")</f>
        <v>Leste</v>
      </c>
      <c r="G103" s="7"/>
      <c r="H103" s="6" t="str">
        <f>IF(G103="","",G103*2)</f>
        <v/>
      </c>
      <c r="I103" s="7"/>
      <c r="J103" s="6" t="str">
        <f>IF(I103="","",I103*2)</f>
        <v/>
      </c>
      <c r="K103" s="7"/>
      <c r="L103" s="6" t="str">
        <f>IF(K103="","",K103*2)</f>
        <v/>
      </c>
      <c r="M103" s="7"/>
      <c r="N103" s="6" t="str">
        <f>IF(M103="","",M103*2)</f>
        <v/>
      </c>
      <c r="O103" s="7"/>
      <c r="P103" s="6" t="str">
        <f>IF(O103="","",O103*2)</f>
        <v/>
      </c>
      <c r="Q103" s="7"/>
      <c r="R103" s="6" t="str">
        <f>IF(Q103="","",Q103*2)</f>
        <v/>
      </c>
      <c r="S103" s="7"/>
      <c r="T103" s="6" t="str">
        <f>IF(S103="","",S103*2)</f>
        <v/>
      </c>
      <c r="U103" s="7"/>
      <c r="V103" s="6" t="str">
        <f>IF(U103="","",U103*2)</f>
        <v/>
      </c>
      <c r="W103" s="7">
        <v>1</v>
      </c>
      <c r="X103" s="6">
        <f>IF(W103="","",W103*2)</f>
        <v>2</v>
      </c>
      <c r="Y103" s="7">
        <v>1</v>
      </c>
      <c r="Z103" s="6">
        <f>IF(Y103="","",Y103*2)</f>
        <v>2</v>
      </c>
      <c r="AA103" s="7"/>
      <c r="AB103" s="6" t="str">
        <f>IF(AA103="","",AA103*2)</f>
        <v/>
      </c>
      <c r="AC103" s="7"/>
      <c r="AD103" s="6" t="str">
        <f>IF(AC103="","",AC103*2)</f>
        <v/>
      </c>
      <c r="AE103" s="7"/>
      <c r="AF103" s="6" t="str">
        <f>IF(AE103="","",AE103*2)</f>
        <v/>
      </c>
      <c r="AG103" s="7"/>
      <c r="AH103" s="6" t="str">
        <f>IF(AG103="","",AG103*2)</f>
        <v/>
      </c>
      <c r="AI103" s="7"/>
      <c r="AJ103" s="6" t="str">
        <f>IF(AI103="","",AI103*2)</f>
        <v/>
      </c>
      <c r="AK103" s="7"/>
      <c r="AL103" s="6" t="str">
        <f>IF(AK103="","",AK103*2)</f>
        <v/>
      </c>
      <c r="AM103" s="7"/>
      <c r="AN103" s="6" t="str">
        <f>IF(AM103="","",AM103*2)</f>
        <v/>
      </c>
      <c r="AO103" s="7"/>
      <c r="AP103" s="6" t="str">
        <f>IF(AO103="","",AO103*2)</f>
        <v/>
      </c>
      <c r="AQ103" s="10">
        <f>G103+I103+K103+M103+O103+Q103+S103+U103+W103+Y103+AA103+AC103+AE103+AG103+AI103+AK103+AM103+AO103</f>
        <v>2</v>
      </c>
    </row>
    <row r="104" spans="1:43" ht="33.75" customHeight="1">
      <c r="A104" s="18" t="s">
        <v>39</v>
      </c>
      <c r="B104" s="19" t="s">
        <v>236</v>
      </c>
      <c r="C104" s="19" t="s">
        <v>237</v>
      </c>
      <c r="D104" s="9" t="s">
        <v>34</v>
      </c>
      <c r="E104" s="9" t="s">
        <v>31</v>
      </c>
      <c r="F104" s="8" t="str">
        <f>IFERROR(IF(OR(D104="Adicionar",D104="Digite/Selecione o bairro"),"",VLOOKUP(D104,Gabarito!$A$1:$B$1006,2,0)),"Consulte a aba Gabarito")</f>
        <v>Leste</v>
      </c>
      <c r="G104" s="7"/>
      <c r="H104" s="6" t="str">
        <f>IF(G104="","",G104*2)</f>
        <v/>
      </c>
      <c r="I104" s="7"/>
      <c r="J104" s="6" t="str">
        <f>IF(I104="","",I104*2)</f>
        <v/>
      </c>
      <c r="K104" s="7"/>
      <c r="L104" s="6" t="str">
        <f>IF(K104="","",K104*2)</f>
        <v/>
      </c>
      <c r="M104" s="7"/>
      <c r="N104" s="6" t="str">
        <f>IF(M104="","",M104*2)</f>
        <v/>
      </c>
      <c r="O104" s="7"/>
      <c r="P104" s="6" t="str">
        <f>IF(O104="","",O104*2)</f>
        <v/>
      </c>
      <c r="Q104" s="7"/>
      <c r="R104" s="6" t="str">
        <f>IF(Q104="","",Q104*2)</f>
        <v/>
      </c>
      <c r="S104" s="7"/>
      <c r="T104" s="6" t="str">
        <f>IF(S104="","",S104*2)</f>
        <v/>
      </c>
      <c r="U104" s="7"/>
      <c r="V104" s="6" t="str">
        <f>IF(U104="","",U104*2)</f>
        <v/>
      </c>
      <c r="W104" s="7"/>
      <c r="X104" s="6" t="str">
        <f>IF(W104="","",W104*2)</f>
        <v/>
      </c>
      <c r="Y104" s="7">
        <v>2</v>
      </c>
      <c r="Z104" s="6">
        <f>IF(Y104="","",Y104*2)</f>
        <v>4</v>
      </c>
      <c r="AA104" s="7">
        <v>2</v>
      </c>
      <c r="AB104" s="6">
        <f>IF(AA104="","",AA104*2)</f>
        <v>4</v>
      </c>
      <c r="AC104" s="7"/>
      <c r="AD104" s="6" t="str">
        <f>IF(AC104="","",AC104*2)</f>
        <v/>
      </c>
      <c r="AE104" s="7"/>
      <c r="AF104" s="6" t="str">
        <f>IF(AE104="","",AE104*2)</f>
        <v/>
      </c>
      <c r="AG104" s="7"/>
      <c r="AH104" s="6" t="str">
        <f>IF(AG104="","",AG104*2)</f>
        <v/>
      </c>
      <c r="AI104" s="7"/>
      <c r="AJ104" s="6" t="str">
        <f>IF(AI104="","",AI104*2)</f>
        <v/>
      </c>
      <c r="AK104" s="7"/>
      <c r="AL104" s="6" t="str">
        <f>IF(AK104="","",AK104*2)</f>
        <v/>
      </c>
      <c r="AM104" s="7"/>
      <c r="AN104" s="6" t="str">
        <f>IF(AM104="","",AM104*2)</f>
        <v/>
      </c>
      <c r="AO104" s="7"/>
      <c r="AP104" s="6" t="str">
        <f>IF(AO104="","",AO104*2)</f>
        <v/>
      </c>
      <c r="AQ104" s="10">
        <f>G104+I104+K104+M104+O104+Q104+S104+U104+W104+Y104+AA104+AC104+AE104+AG104+AI104+AK104+AM104+AO104</f>
        <v>4</v>
      </c>
    </row>
    <row r="105" spans="1:43" ht="33.75" customHeight="1">
      <c r="A105" s="18" t="s">
        <v>39</v>
      </c>
      <c r="B105" s="18" t="s">
        <v>238</v>
      </c>
      <c r="C105" s="20" t="s">
        <v>239</v>
      </c>
      <c r="D105" s="9" t="s">
        <v>34</v>
      </c>
      <c r="E105" s="9" t="s">
        <v>31</v>
      </c>
      <c r="F105" s="8" t="str">
        <f>IFERROR(IF(OR(D105="Adicionar",D105="Digite/Selecione o bairro"),"",VLOOKUP(D105,Gabarito!$A$1:$B$1006,2,0)),"Consulte a aba Gabarito")</f>
        <v>Leste</v>
      </c>
      <c r="G105" s="7"/>
      <c r="H105" s="6" t="str">
        <f>IF(G105="","",G105*2)</f>
        <v/>
      </c>
      <c r="I105" s="7"/>
      <c r="J105" s="6" t="str">
        <f>IF(I105="","",I105*2)</f>
        <v/>
      </c>
      <c r="K105" s="7"/>
      <c r="L105" s="6" t="str">
        <f>IF(K105="","",K105*2)</f>
        <v/>
      </c>
      <c r="M105" s="7"/>
      <c r="N105" s="6" t="str">
        <f>IF(M105="","",M105*2)</f>
        <v/>
      </c>
      <c r="O105" s="7"/>
      <c r="P105" s="6" t="str">
        <f>IF(O105="","",O105*2)</f>
        <v/>
      </c>
      <c r="Q105" s="7"/>
      <c r="R105" s="6" t="str">
        <f>IF(Q105="","",Q105*2)</f>
        <v/>
      </c>
      <c r="S105" s="7"/>
      <c r="T105" s="6" t="str">
        <f>IF(S105="","",S105*2)</f>
        <v/>
      </c>
      <c r="U105" s="7"/>
      <c r="V105" s="6" t="str">
        <f>IF(U105="","",U105*2)</f>
        <v/>
      </c>
      <c r="W105" s="7"/>
      <c r="X105" s="6" t="str">
        <f>IF(W105="","",W105*2)</f>
        <v/>
      </c>
      <c r="Y105" s="7"/>
      <c r="Z105" s="6" t="str">
        <f>IF(Y105="","",Y105*2)</f>
        <v/>
      </c>
      <c r="AA105" s="7">
        <v>2</v>
      </c>
      <c r="AB105" s="6">
        <f>IF(AA105="","",AA105*2)</f>
        <v>4</v>
      </c>
      <c r="AC105" s="7"/>
      <c r="AD105" s="6" t="str">
        <f>IF(AC105="","",AC105*2)</f>
        <v/>
      </c>
      <c r="AE105" s="7"/>
      <c r="AF105" s="6" t="str">
        <f>IF(AE105="","",AE105*2)</f>
        <v/>
      </c>
      <c r="AG105" s="7"/>
      <c r="AH105" s="6" t="str">
        <f>IF(AG105="","",AG105*2)</f>
        <v/>
      </c>
      <c r="AI105" s="7"/>
      <c r="AJ105" s="6" t="str">
        <f>IF(AI105="","",AI105*2)</f>
        <v/>
      </c>
      <c r="AK105" s="7"/>
      <c r="AL105" s="6" t="str">
        <f>IF(AK105="","",AK105*2)</f>
        <v/>
      </c>
      <c r="AM105" s="7"/>
      <c r="AN105" s="6" t="str">
        <f>IF(AM105="","",AM105*2)</f>
        <v/>
      </c>
      <c r="AO105" s="7"/>
      <c r="AP105" s="6" t="str">
        <f>IF(AO105="","",AO105*2)</f>
        <v/>
      </c>
      <c r="AQ105" s="10">
        <f>G105+I105+K105+M105+O105+Q105+S105+U105+W105+Y105+AA105+AC105+AE105+AG105+AI105+AK105+AM105+AO105</f>
        <v>2</v>
      </c>
    </row>
    <row r="106" spans="1:43" ht="33.75" customHeight="1">
      <c r="A106" s="18" t="s">
        <v>39</v>
      </c>
      <c r="B106" s="18" t="s">
        <v>240</v>
      </c>
      <c r="C106" s="20" t="s">
        <v>241</v>
      </c>
      <c r="D106" s="9" t="s">
        <v>34</v>
      </c>
      <c r="E106" s="9" t="s">
        <v>31</v>
      </c>
      <c r="F106" s="8" t="str">
        <f>IFERROR(IF(OR(D106="Adicionar",D106="Digite/Selecione o bairro"),"",VLOOKUP(D106,Gabarito!$A$1:$B$1006,2,0)),"Consulte a aba Gabarito")</f>
        <v>Leste</v>
      </c>
      <c r="G106" s="7"/>
      <c r="H106" s="6" t="str">
        <f>IF(G106="","",G106*2)</f>
        <v/>
      </c>
      <c r="I106" s="7"/>
      <c r="J106" s="6" t="str">
        <f>IF(I106="","",I106*2)</f>
        <v/>
      </c>
      <c r="K106" s="7"/>
      <c r="L106" s="6" t="str">
        <f>IF(K106="","",K106*2)</f>
        <v/>
      </c>
      <c r="M106" s="7"/>
      <c r="N106" s="6" t="str">
        <f>IF(M106="","",M106*2)</f>
        <v/>
      </c>
      <c r="O106" s="7"/>
      <c r="P106" s="6" t="str">
        <f>IF(O106="","",O106*2)</f>
        <v/>
      </c>
      <c r="Q106" s="7"/>
      <c r="R106" s="6" t="str">
        <f>IF(Q106="","",Q106*2)</f>
        <v/>
      </c>
      <c r="S106" s="7"/>
      <c r="T106" s="6" t="str">
        <f>IF(S106="","",S106*2)</f>
        <v/>
      </c>
      <c r="U106" s="7"/>
      <c r="V106" s="6" t="str">
        <f>IF(U106="","",U106*2)</f>
        <v/>
      </c>
      <c r="W106" s="7"/>
      <c r="X106" s="6" t="str">
        <f>IF(W106="","",W106*2)</f>
        <v/>
      </c>
      <c r="Y106" s="7"/>
      <c r="Z106" s="6" t="str">
        <f>IF(Y106="","",Y106*2)</f>
        <v/>
      </c>
      <c r="AA106" s="7">
        <v>2</v>
      </c>
      <c r="AB106" s="6">
        <f>IF(AA106="","",AA106*2)</f>
        <v>4</v>
      </c>
      <c r="AC106" s="7"/>
      <c r="AD106" s="6" t="str">
        <f>IF(AC106="","",AC106*2)</f>
        <v/>
      </c>
      <c r="AE106" s="7"/>
      <c r="AF106" s="6" t="str">
        <f>IF(AE106="","",AE106*2)</f>
        <v/>
      </c>
      <c r="AG106" s="7"/>
      <c r="AH106" s="6" t="str">
        <f>IF(AG106="","",AG106*2)</f>
        <v/>
      </c>
      <c r="AI106" s="7"/>
      <c r="AJ106" s="6" t="str">
        <f>IF(AI106="","",AI106*2)</f>
        <v/>
      </c>
      <c r="AK106" s="7"/>
      <c r="AL106" s="6" t="str">
        <f>IF(AK106="","",AK106*2)</f>
        <v/>
      </c>
      <c r="AM106" s="7"/>
      <c r="AN106" s="6" t="str">
        <f>IF(AM106="","",AM106*2)</f>
        <v/>
      </c>
      <c r="AO106" s="7"/>
      <c r="AP106" s="6" t="str">
        <f>IF(AO106="","",AO106*2)</f>
        <v/>
      </c>
      <c r="AQ106" s="10">
        <f>G106+I106+K106+M106+O106+Q106+S106+U106+W106+Y106+AA106+AC106+AE106+AG106+AI106+AK106+AM106+AO106</f>
        <v>2</v>
      </c>
    </row>
    <row r="107" spans="1:43" ht="33.75" customHeight="1">
      <c r="A107" s="18" t="s">
        <v>39</v>
      </c>
      <c r="B107" s="18" t="s">
        <v>242</v>
      </c>
      <c r="C107" s="20" t="s">
        <v>243</v>
      </c>
      <c r="D107" s="9" t="s">
        <v>64</v>
      </c>
      <c r="E107" s="9" t="s">
        <v>31</v>
      </c>
      <c r="F107" s="8" t="str">
        <f>IFERROR(IF(OR(D107="Adicionar",D107="Digite/Selecione o bairro"),"",VLOOKUP(D107,Gabarito!$A$1:$B$1006,2,0)),"Consulte a aba Gabarito")</f>
        <v>Leste</v>
      </c>
      <c r="G107" s="7"/>
      <c r="H107" s="6" t="str">
        <f>IF(G107="","",G107*2)</f>
        <v/>
      </c>
      <c r="I107" s="7"/>
      <c r="J107" s="6" t="str">
        <f>IF(I107="","",I107*2)</f>
        <v/>
      </c>
      <c r="K107" s="7"/>
      <c r="L107" s="6" t="str">
        <f>IF(K107="","",K107*2)</f>
        <v/>
      </c>
      <c r="M107" s="7"/>
      <c r="N107" s="6" t="str">
        <f>IF(M107="","",M107*2)</f>
        <v/>
      </c>
      <c r="O107" s="7"/>
      <c r="P107" s="6" t="str">
        <f>IF(O107="","",O107*2)</f>
        <v/>
      </c>
      <c r="Q107" s="7"/>
      <c r="R107" s="6" t="str">
        <f>IF(Q107="","",Q107*2)</f>
        <v/>
      </c>
      <c r="S107" s="7"/>
      <c r="T107" s="6" t="str">
        <f>IF(S107="","",S107*2)</f>
        <v/>
      </c>
      <c r="U107" s="7"/>
      <c r="V107" s="6" t="str">
        <f>IF(U107="","",U107*2)</f>
        <v/>
      </c>
      <c r="W107" s="7"/>
      <c r="X107" s="6" t="str">
        <f>IF(W107="","",W107*2)</f>
        <v/>
      </c>
      <c r="Y107" s="7"/>
      <c r="Z107" s="6" t="str">
        <f>IF(Y107="","",Y107*2)</f>
        <v/>
      </c>
      <c r="AA107" s="7">
        <v>1</v>
      </c>
      <c r="AB107" s="6">
        <f>IF(AA107="","",AA107*2)</f>
        <v>2</v>
      </c>
      <c r="AC107" s="7"/>
      <c r="AD107" s="6" t="str">
        <f>IF(AC107="","",AC107*2)</f>
        <v/>
      </c>
      <c r="AE107" s="7">
        <v>1</v>
      </c>
      <c r="AF107" s="6">
        <f>IF(AE107="","",AE107*2)</f>
        <v>2</v>
      </c>
      <c r="AG107" s="7"/>
      <c r="AH107" s="6" t="str">
        <f>IF(AG107="","",AG107*2)</f>
        <v/>
      </c>
      <c r="AI107" s="7"/>
      <c r="AJ107" s="6" t="str">
        <f>IF(AI107="","",AI107*2)</f>
        <v/>
      </c>
      <c r="AK107" s="7"/>
      <c r="AL107" s="6" t="str">
        <f>IF(AK107="","",AK107*2)</f>
        <v/>
      </c>
      <c r="AM107" s="7"/>
      <c r="AN107" s="6" t="str">
        <f>IF(AM107="","",AM107*2)</f>
        <v/>
      </c>
      <c r="AO107" s="7"/>
      <c r="AP107" s="6" t="str">
        <f>IF(AO107="","",AO107*2)</f>
        <v/>
      </c>
      <c r="AQ107" s="10">
        <f>G107+I107+K107+M107+O107+Q107+S107+U107+W107+Y107+AA107+AC107+AE107+AG107+AI107+AK107+AM107+AO107</f>
        <v>2</v>
      </c>
    </row>
    <row r="108" spans="1:43" ht="33.75" customHeight="1">
      <c r="A108" s="18" t="s">
        <v>244</v>
      </c>
      <c r="B108" s="18" t="s">
        <v>245</v>
      </c>
      <c r="C108" s="19" t="s">
        <v>246</v>
      </c>
      <c r="D108" s="9" t="s">
        <v>247</v>
      </c>
      <c r="E108" s="9" t="s">
        <v>31</v>
      </c>
      <c r="F108" s="8" t="str">
        <f>IFERROR(IF(OR(D108="Adicionar",D108="Digite/Selecione o bairro"),"",VLOOKUP(D108,Gabarito!$A$1:$B$1006,2,0)),"Consulte a aba Gabarito")</f>
        <v>Leste</v>
      </c>
      <c r="G108" s="7"/>
      <c r="H108" s="6" t="str">
        <f>IF(G108="","",G108*2)</f>
        <v/>
      </c>
      <c r="I108" s="7"/>
      <c r="J108" s="6" t="str">
        <f>IF(I108="","",I108*2)</f>
        <v/>
      </c>
      <c r="K108" s="7"/>
      <c r="L108" s="6" t="str">
        <f>IF(K108="","",K108*2)</f>
        <v/>
      </c>
      <c r="M108" s="7"/>
      <c r="N108" s="6" t="str">
        <f>IF(M108="","",M108*2)</f>
        <v/>
      </c>
      <c r="O108" s="7"/>
      <c r="P108" s="6" t="str">
        <f>IF(O108="","",O108*2)</f>
        <v/>
      </c>
      <c r="Q108" s="7"/>
      <c r="R108" s="6" t="str">
        <f>IF(Q108="","",Q108*2)</f>
        <v/>
      </c>
      <c r="S108" s="7"/>
      <c r="T108" s="6" t="str">
        <f>IF(S108="","",S108*2)</f>
        <v/>
      </c>
      <c r="U108" s="7"/>
      <c r="V108" s="6" t="str">
        <f>IF(U108="","",U108*2)</f>
        <v/>
      </c>
      <c r="W108" s="7"/>
      <c r="X108" s="6" t="str">
        <f>IF(W108="","",W108*2)</f>
        <v/>
      </c>
      <c r="Y108" s="7">
        <v>1</v>
      </c>
      <c r="Z108" s="6">
        <f>IF(Y108="","",Y108*2)</f>
        <v>2</v>
      </c>
      <c r="AA108" s="7"/>
      <c r="AB108" s="6" t="str">
        <f>IF(AA108="","",AA108*2)</f>
        <v/>
      </c>
      <c r="AC108" s="7"/>
      <c r="AD108" s="6" t="str">
        <f>IF(AC108="","",AC108*2)</f>
        <v/>
      </c>
      <c r="AE108" s="7"/>
      <c r="AF108" s="6" t="str">
        <f>IF(AE108="","",AE108*2)</f>
        <v/>
      </c>
      <c r="AG108" s="7"/>
      <c r="AH108" s="6" t="str">
        <f>IF(AG108="","",AG108*2)</f>
        <v/>
      </c>
      <c r="AI108" s="7"/>
      <c r="AJ108" s="6" t="str">
        <f>IF(AI108="","",AI108*2)</f>
        <v/>
      </c>
      <c r="AK108" s="7"/>
      <c r="AL108" s="6" t="str">
        <f>IF(AK108="","",AK108*2)</f>
        <v/>
      </c>
      <c r="AM108" s="7"/>
      <c r="AN108" s="6" t="str">
        <f>IF(AM108="","",AM108*2)</f>
        <v/>
      </c>
      <c r="AO108" s="7"/>
      <c r="AP108" s="6" t="str">
        <f>IF(AO108="","",AO108*2)</f>
        <v/>
      </c>
      <c r="AQ108" s="10">
        <f>G108+I108+K108+M108+O108+Q108+S108+U108+W108+Y108+AA108+AC108+AE108+AG108+AI108+AK108+AM108+AO108</f>
        <v>1</v>
      </c>
    </row>
    <row r="109" spans="1:43" ht="33.75" customHeight="1">
      <c r="A109" s="18" t="s">
        <v>244</v>
      </c>
      <c r="B109" s="18" t="s">
        <v>248</v>
      </c>
      <c r="C109" s="19" t="s">
        <v>249</v>
      </c>
      <c r="D109" s="9" t="s">
        <v>250</v>
      </c>
      <c r="E109" s="9" t="s">
        <v>31</v>
      </c>
      <c r="F109" s="8" t="str">
        <f>IFERROR(IF(OR(D109="Adicionar",D109="Digite/Selecione o bairro"),"",VLOOKUP(D109,Gabarito!$A$1:$B$1006,2,0)),"Consulte a aba Gabarito")</f>
        <v>Leste</v>
      </c>
      <c r="G109" s="7"/>
      <c r="H109" s="6" t="str">
        <f>IF(G109="","",G109*2)</f>
        <v/>
      </c>
      <c r="I109" s="7">
        <v>7</v>
      </c>
      <c r="J109" s="6">
        <f>IF(I109="","",I109*2)</f>
        <v>14</v>
      </c>
      <c r="K109" s="7">
        <v>2</v>
      </c>
      <c r="L109" s="6">
        <f>IF(K109="","",K109*2)</f>
        <v>4</v>
      </c>
      <c r="M109" s="7"/>
      <c r="N109" s="6" t="str">
        <f>IF(M109="","",M109*2)</f>
        <v/>
      </c>
      <c r="O109" s="7"/>
      <c r="P109" s="6" t="str">
        <f>IF(O109="","",O109*2)</f>
        <v/>
      </c>
      <c r="Q109" s="7"/>
      <c r="R109" s="6" t="str">
        <f>IF(Q109="","",Q109*2)</f>
        <v/>
      </c>
      <c r="S109" s="7"/>
      <c r="T109" s="6" t="str">
        <f>IF(S109="","",S109*2)</f>
        <v/>
      </c>
      <c r="U109" s="7"/>
      <c r="V109" s="6" t="str">
        <f>IF(U109="","",U109*2)</f>
        <v/>
      </c>
      <c r="W109" s="7"/>
      <c r="X109" s="6" t="str">
        <f>IF(W109="","",W109*2)</f>
        <v/>
      </c>
      <c r="Y109" s="7"/>
      <c r="Z109" s="6" t="str">
        <f>IF(Y109="","",Y109*2)</f>
        <v/>
      </c>
      <c r="AA109" s="7"/>
      <c r="AB109" s="6" t="str">
        <f>IF(AA109="","",AA109*2)</f>
        <v/>
      </c>
      <c r="AC109" s="7"/>
      <c r="AD109" s="6" t="str">
        <f>IF(AC109="","",AC109*2)</f>
        <v/>
      </c>
      <c r="AE109" s="7"/>
      <c r="AF109" s="6" t="str">
        <f>IF(AE109="","",AE109*2)</f>
        <v/>
      </c>
      <c r="AG109" s="7"/>
      <c r="AH109" s="6" t="str">
        <f>IF(AG109="","",AG109*2)</f>
        <v/>
      </c>
      <c r="AI109" s="7"/>
      <c r="AJ109" s="6" t="str">
        <f>IF(AI109="","",AI109*2)</f>
        <v/>
      </c>
      <c r="AK109" s="7"/>
      <c r="AL109" s="6" t="str">
        <f>IF(AK109="","",AK109*2)</f>
        <v/>
      </c>
      <c r="AM109" s="7"/>
      <c r="AN109" s="6" t="str">
        <f>IF(AM109="","",AM109*2)</f>
        <v/>
      </c>
      <c r="AO109" s="7"/>
      <c r="AP109" s="6" t="str">
        <f>IF(AO109="","",AO109*2)</f>
        <v/>
      </c>
      <c r="AQ109" s="10">
        <f>G109+I109+K109+M109+O109+Q109+S109+U109+W109+Y109+AA109+AC109+AE109+AG109+AI109+AK109+AM109+AO109</f>
        <v>9</v>
      </c>
    </row>
    <row r="110" spans="1:43" ht="33.75" customHeight="1">
      <c r="A110" s="18" t="s">
        <v>244</v>
      </c>
      <c r="B110" s="18" t="s">
        <v>251</v>
      </c>
      <c r="C110" s="19" t="s">
        <v>252</v>
      </c>
      <c r="D110" s="9" t="s">
        <v>253</v>
      </c>
      <c r="E110" s="9" t="s">
        <v>31</v>
      </c>
      <c r="F110" s="8" t="str">
        <f>IFERROR(IF(OR(D110="Adicionar",D110="Digite/Selecione o bairro"),"",VLOOKUP(D110,Gabarito!$A$1:$B$1006,2,0)),"Consulte a aba Gabarito")</f>
        <v>Leste</v>
      </c>
      <c r="G110" s="7"/>
      <c r="H110" s="6" t="str">
        <f>IF(G110="","",G110*2)</f>
        <v/>
      </c>
      <c r="I110" s="7"/>
      <c r="J110" s="6" t="str">
        <f>IF(I110="","",I110*2)</f>
        <v/>
      </c>
      <c r="K110" s="7"/>
      <c r="L110" s="6" t="str">
        <f>IF(K110="","",K110*2)</f>
        <v/>
      </c>
      <c r="M110" s="7"/>
      <c r="N110" s="6" t="str">
        <f>IF(M110="","",M110*2)</f>
        <v/>
      </c>
      <c r="O110" s="7"/>
      <c r="P110" s="6" t="str">
        <f>IF(O110="","",O110*2)</f>
        <v/>
      </c>
      <c r="Q110" s="7"/>
      <c r="R110" s="6" t="str">
        <f>IF(Q110="","",Q110*2)</f>
        <v/>
      </c>
      <c r="S110" s="7">
        <v>1</v>
      </c>
      <c r="T110" s="6">
        <f>IF(S110="","",S110*2)</f>
        <v>2</v>
      </c>
      <c r="U110" s="7"/>
      <c r="V110" s="6" t="str">
        <f>IF(U110="","",U110*2)</f>
        <v/>
      </c>
      <c r="W110" s="7"/>
      <c r="X110" s="6" t="str">
        <f>IF(W110="","",W110*2)</f>
        <v/>
      </c>
      <c r="Y110" s="7"/>
      <c r="Z110" s="6" t="str">
        <f>IF(Y110="","",Y110*2)</f>
        <v/>
      </c>
      <c r="AA110" s="7"/>
      <c r="AB110" s="6" t="str">
        <f>IF(AA110="","",AA110*2)</f>
        <v/>
      </c>
      <c r="AC110" s="7"/>
      <c r="AD110" s="6" t="str">
        <f>IF(AC110="","",AC110*2)</f>
        <v/>
      </c>
      <c r="AE110" s="7"/>
      <c r="AF110" s="6" t="str">
        <f>IF(AE110="","",AE110*2)</f>
        <v/>
      </c>
      <c r="AG110" s="7"/>
      <c r="AH110" s="6" t="str">
        <f>IF(AG110="","",AG110*2)</f>
        <v/>
      </c>
      <c r="AI110" s="7"/>
      <c r="AJ110" s="6" t="str">
        <f>IF(AI110="","",AI110*2)</f>
        <v/>
      </c>
      <c r="AK110" s="7"/>
      <c r="AL110" s="6" t="str">
        <f>IF(AK110="","",AK110*2)</f>
        <v/>
      </c>
      <c r="AM110" s="7"/>
      <c r="AN110" s="6" t="str">
        <f>IF(AM110="","",AM110*2)</f>
        <v/>
      </c>
      <c r="AO110" s="7"/>
      <c r="AP110" s="6" t="str">
        <f>IF(AO110="","",AO110*2)</f>
        <v/>
      </c>
      <c r="AQ110" s="10">
        <f>G110+I110+K110+M110+O110+Q110+S110+U110+W110+Y110+AA110+AC110+AE110+AG110+AI110+AK110+AM110+AO110</f>
        <v>1</v>
      </c>
    </row>
    <row r="111" spans="1:43" ht="33.75" customHeight="1">
      <c r="A111" s="18" t="s">
        <v>244</v>
      </c>
      <c r="B111" s="18" t="s">
        <v>254</v>
      </c>
      <c r="C111" s="19" t="s">
        <v>255</v>
      </c>
      <c r="D111" s="9" t="s">
        <v>256</v>
      </c>
      <c r="E111" s="9" t="s">
        <v>31</v>
      </c>
      <c r="F111" s="8" t="str">
        <f>IFERROR(IF(OR(D111="Adicionar",D111="Digite/Selecione o bairro"),"",VLOOKUP(D111,Gabarito!$A$1:$B$1006,2,0)),"Consulte a aba Gabarito")</f>
        <v>Leste</v>
      </c>
      <c r="G111" s="7"/>
      <c r="H111" s="6" t="str">
        <f>IF(G111="","",G111*2)</f>
        <v/>
      </c>
      <c r="I111" s="7"/>
      <c r="J111" s="6" t="str">
        <f>IF(I111="","",I111*2)</f>
        <v/>
      </c>
      <c r="K111" s="7"/>
      <c r="L111" s="6" t="str">
        <f>IF(K111="","",K111*2)</f>
        <v/>
      </c>
      <c r="M111" s="7"/>
      <c r="N111" s="6" t="str">
        <f>IF(M111="","",M111*2)</f>
        <v/>
      </c>
      <c r="O111" s="7"/>
      <c r="P111" s="6" t="str">
        <f>IF(O111="","",O111*2)</f>
        <v/>
      </c>
      <c r="Q111" s="7"/>
      <c r="R111" s="6" t="str">
        <f>IF(Q111="","",Q111*2)</f>
        <v/>
      </c>
      <c r="S111" s="7"/>
      <c r="T111" s="6" t="str">
        <f>IF(S111="","",S111*2)</f>
        <v/>
      </c>
      <c r="U111" s="7"/>
      <c r="V111" s="6" t="str">
        <f>IF(U111="","",U111*2)</f>
        <v/>
      </c>
      <c r="W111" s="7"/>
      <c r="X111" s="6" t="str">
        <f>IF(W111="","",W111*2)</f>
        <v/>
      </c>
      <c r="Y111" s="7">
        <v>1</v>
      </c>
      <c r="Z111" s="6">
        <f>IF(Y111="","",Y111*2)</f>
        <v>2</v>
      </c>
      <c r="AA111" s="7"/>
      <c r="AB111" s="6" t="str">
        <f>IF(AA111="","",AA111*2)</f>
        <v/>
      </c>
      <c r="AC111" s="7"/>
      <c r="AD111" s="6" t="str">
        <f>IF(AC111="","",AC111*2)</f>
        <v/>
      </c>
      <c r="AE111" s="7"/>
      <c r="AF111" s="6" t="str">
        <f>IF(AE111="","",AE111*2)</f>
        <v/>
      </c>
      <c r="AG111" s="7"/>
      <c r="AH111" s="6" t="str">
        <f>IF(AG111="","",AG111*2)</f>
        <v/>
      </c>
      <c r="AI111" s="7"/>
      <c r="AJ111" s="6" t="str">
        <f>IF(AI111="","",AI111*2)</f>
        <v/>
      </c>
      <c r="AK111" s="7"/>
      <c r="AL111" s="6" t="str">
        <f>IF(AK111="","",AK111*2)</f>
        <v/>
      </c>
      <c r="AM111" s="7"/>
      <c r="AN111" s="6" t="str">
        <f>IF(AM111="","",AM111*2)</f>
        <v/>
      </c>
      <c r="AO111" s="7"/>
      <c r="AP111" s="6" t="str">
        <f>IF(AO111="","",AO111*2)</f>
        <v/>
      </c>
      <c r="AQ111" s="10">
        <f>G111+I111+K111+M111+O111+Q111+S111+U111+W111+Y111+AA111+AC111+AE111+AG111+AI111+AK111+AM111+AO111</f>
        <v>1</v>
      </c>
    </row>
    <row r="112" spans="1:43" ht="33.75" customHeight="1">
      <c r="A112" s="18" t="s">
        <v>244</v>
      </c>
      <c r="B112" s="18" t="s">
        <v>257</v>
      </c>
      <c r="C112" s="19" t="s">
        <v>258</v>
      </c>
      <c r="D112" s="9" t="s">
        <v>259</v>
      </c>
      <c r="E112" s="9" t="s">
        <v>31</v>
      </c>
      <c r="F112" s="8" t="str">
        <f>IFERROR(IF(OR(D112="Adicionar",D112="Digite/Selecione o bairro"),"",VLOOKUP(D112,Gabarito!$A$1:$B$1006,2,0)),"Consulte a aba Gabarito")</f>
        <v>Leste</v>
      </c>
      <c r="G112" s="7"/>
      <c r="H112" s="6" t="str">
        <f>IF(G112="","",G112*2)</f>
        <v/>
      </c>
      <c r="I112" s="7"/>
      <c r="J112" s="6" t="str">
        <f>IF(I112="","",I112*2)</f>
        <v/>
      </c>
      <c r="K112" s="7"/>
      <c r="L112" s="6" t="str">
        <f>IF(K112="","",K112*2)</f>
        <v/>
      </c>
      <c r="M112" s="7"/>
      <c r="N112" s="6" t="str">
        <f>IF(M112="","",M112*2)</f>
        <v/>
      </c>
      <c r="O112" s="7"/>
      <c r="P112" s="6" t="str">
        <f>IF(O112="","",O112*2)</f>
        <v/>
      </c>
      <c r="Q112" s="7"/>
      <c r="R112" s="6" t="str">
        <f>IF(Q112="","",Q112*2)</f>
        <v/>
      </c>
      <c r="S112" s="7"/>
      <c r="T112" s="6" t="str">
        <f>IF(S112="","",S112*2)</f>
        <v/>
      </c>
      <c r="U112" s="7">
        <v>2</v>
      </c>
      <c r="V112" s="6">
        <f>IF(U112="","",U112*2)</f>
        <v>4</v>
      </c>
      <c r="W112" s="7"/>
      <c r="X112" s="6" t="str">
        <f>IF(W112="","",W112*2)</f>
        <v/>
      </c>
      <c r="Y112" s="7"/>
      <c r="Z112" s="6" t="str">
        <f>IF(Y112="","",Y112*2)</f>
        <v/>
      </c>
      <c r="AA112" s="7"/>
      <c r="AB112" s="6" t="str">
        <f>IF(AA112="","",AA112*2)</f>
        <v/>
      </c>
      <c r="AC112" s="7"/>
      <c r="AD112" s="6" t="str">
        <f>IF(AC112="","",AC112*2)</f>
        <v/>
      </c>
      <c r="AE112" s="7"/>
      <c r="AF112" s="6" t="str">
        <f>IF(AE112="","",AE112*2)</f>
        <v/>
      </c>
      <c r="AG112" s="7"/>
      <c r="AH112" s="6" t="str">
        <f>IF(AG112="","",AG112*2)</f>
        <v/>
      </c>
      <c r="AI112" s="7"/>
      <c r="AJ112" s="6" t="str">
        <f>IF(AI112="","",AI112*2)</f>
        <v/>
      </c>
      <c r="AK112" s="7"/>
      <c r="AL112" s="6" t="str">
        <f>IF(AK112="","",AK112*2)</f>
        <v/>
      </c>
      <c r="AM112" s="7"/>
      <c r="AN112" s="6" t="str">
        <f>IF(AM112="","",AM112*2)</f>
        <v/>
      </c>
      <c r="AO112" s="7"/>
      <c r="AP112" s="6" t="str">
        <f>IF(AO112="","",AO112*2)</f>
        <v/>
      </c>
      <c r="AQ112" s="10">
        <f>G112+I112+K112+M112+O112+Q112+S112+U112+W112+Y112+AA112+AC112+AE112+AG112+AI112+AK112+AM112+AO112</f>
        <v>2</v>
      </c>
    </row>
    <row r="113" spans="1:43" ht="33.75" customHeight="1">
      <c r="A113" s="18" t="s">
        <v>244</v>
      </c>
      <c r="B113" s="18" t="s">
        <v>260</v>
      </c>
      <c r="C113" s="19" t="s">
        <v>261</v>
      </c>
      <c r="D113" s="9" t="s">
        <v>262</v>
      </c>
      <c r="E113" s="9" t="s">
        <v>31</v>
      </c>
      <c r="F113" s="8" t="str">
        <f>IFERROR(IF(OR(D113="Adicionar",D113="Digite/Selecione o bairro"),"",VLOOKUP(D113,Gabarito!$A$1:$B$1006,2,0)),"Consulte a aba Gabarito")</f>
        <v>Leste</v>
      </c>
      <c r="G113" s="7"/>
      <c r="H113" s="6" t="str">
        <f>IF(G113="","",G113*2)</f>
        <v/>
      </c>
      <c r="I113" s="7"/>
      <c r="J113" s="6" t="str">
        <f>IF(I113="","",I113*2)</f>
        <v/>
      </c>
      <c r="K113" s="7"/>
      <c r="L113" s="6" t="str">
        <f>IF(K113="","",K113*2)</f>
        <v/>
      </c>
      <c r="M113" s="7"/>
      <c r="N113" s="6" t="str">
        <f>IF(M113="","",M113*2)</f>
        <v/>
      </c>
      <c r="O113" s="7">
        <v>2</v>
      </c>
      <c r="P113" s="6">
        <f>IF(O113="","",O113*2)</f>
        <v>4</v>
      </c>
      <c r="Q113" s="7"/>
      <c r="R113" s="6" t="str">
        <f>IF(Q113="","",Q113*2)</f>
        <v/>
      </c>
      <c r="S113" s="7"/>
      <c r="T113" s="6" t="str">
        <f>IF(S113="","",S113*2)</f>
        <v/>
      </c>
      <c r="U113" s="7"/>
      <c r="V113" s="6" t="str">
        <f>IF(U113="","",U113*2)</f>
        <v/>
      </c>
      <c r="W113" s="7"/>
      <c r="X113" s="6" t="str">
        <f>IF(W113="","",W113*2)</f>
        <v/>
      </c>
      <c r="Y113" s="7"/>
      <c r="Z113" s="6" t="str">
        <f>IF(Y113="","",Y113*2)</f>
        <v/>
      </c>
      <c r="AA113" s="7"/>
      <c r="AB113" s="6" t="str">
        <f>IF(AA113="","",AA113*2)</f>
        <v/>
      </c>
      <c r="AC113" s="7"/>
      <c r="AD113" s="6" t="str">
        <f>IF(AC113="","",AC113*2)</f>
        <v/>
      </c>
      <c r="AE113" s="7"/>
      <c r="AF113" s="6" t="str">
        <f>IF(AE113="","",AE113*2)</f>
        <v/>
      </c>
      <c r="AG113" s="7"/>
      <c r="AH113" s="6" t="str">
        <f>IF(AG113="","",AG113*2)</f>
        <v/>
      </c>
      <c r="AI113" s="7"/>
      <c r="AJ113" s="6" t="str">
        <f>IF(AI113="","",AI113*2)</f>
        <v/>
      </c>
      <c r="AK113" s="7"/>
      <c r="AL113" s="6" t="str">
        <f>IF(AK113="","",AK113*2)</f>
        <v/>
      </c>
      <c r="AM113" s="7"/>
      <c r="AN113" s="6" t="str">
        <f>IF(AM113="","",AM113*2)</f>
        <v/>
      </c>
      <c r="AO113" s="7"/>
      <c r="AP113" s="6" t="str">
        <f>IF(AO113="","",AO113*2)</f>
        <v/>
      </c>
      <c r="AQ113" s="10">
        <f>G113+I113+K113+M113+O113+Q113+S113+U113+W113+Y113+AA113+AC113+AE113+AG113+AI113+AK113+AM113+AO113</f>
        <v>2</v>
      </c>
    </row>
    <row r="114" spans="1:43" ht="33.75" customHeight="1">
      <c r="A114" s="18" t="s">
        <v>244</v>
      </c>
      <c r="B114" s="18" t="s">
        <v>263</v>
      </c>
      <c r="C114" s="19" t="s">
        <v>264</v>
      </c>
      <c r="D114" s="9" t="s">
        <v>265</v>
      </c>
      <c r="E114" s="9" t="s">
        <v>31</v>
      </c>
      <c r="F114" s="8" t="str">
        <f>IFERROR(IF(OR(D114="Adicionar",D114="Digite/Selecione o bairro"),"",VLOOKUP(D114,Gabarito!$A$1:$B$1006,2,0)),"Consulte a aba Gabarito")</f>
        <v>Leste</v>
      </c>
      <c r="G114" s="7"/>
      <c r="H114" s="6" t="str">
        <f>IF(G114="","",G114*2)</f>
        <v/>
      </c>
      <c r="I114" s="7"/>
      <c r="J114" s="6" t="str">
        <f>IF(I114="","",I114*2)</f>
        <v/>
      </c>
      <c r="K114" s="7"/>
      <c r="L114" s="6" t="str">
        <f>IF(K114="","",K114*2)</f>
        <v/>
      </c>
      <c r="M114" s="7"/>
      <c r="N114" s="6" t="str">
        <f>IF(M114="","",M114*2)</f>
        <v/>
      </c>
      <c r="O114" s="7">
        <v>1</v>
      </c>
      <c r="P114" s="6">
        <f>IF(O114="","",O114*2)</f>
        <v>2</v>
      </c>
      <c r="Q114" s="7"/>
      <c r="R114" s="6" t="str">
        <f>IF(Q114="","",Q114*2)</f>
        <v/>
      </c>
      <c r="S114" s="7"/>
      <c r="T114" s="6" t="str">
        <f>IF(S114="","",S114*2)</f>
        <v/>
      </c>
      <c r="U114" s="7"/>
      <c r="V114" s="6" t="str">
        <f>IF(U114="","",U114*2)</f>
        <v/>
      </c>
      <c r="W114" s="7"/>
      <c r="X114" s="6" t="str">
        <f>IF(W114="","",W114*2)</f>
        <v/>
      </c>
      <c r="Y114" s="7"/>
      <c r="Z114" s="6" t="str">
        <f>IF(Y114="","",Y114*2)</f>
        <v/>
      </c>
      <c r="AA114" s="7"/>
      <c r="AB114" s="6" t="str">
        <f>IF(AA114="","",AA114*2)</f>
        <v/>
      </c>
      <c r="AC114" s="7"/>
      <c r="AD114" s="6" t="str">
        <f>IF(AC114="","",AC114*2)</f>
        <v/>
      </c>
      <c r="AE114" s="7"/>
      <c r="AF114" s="6" t="str">
        <f>IF(AE114="","",AE114*2)</f>
        <v/>
      </c>
      <c r="AG114" s="7"/>
      <c r="AH114" s="6" t="str">
        <f>IF(AG114="","",AG114*2)</f>
        <v/>
      </c>
      <c r="AI114" s="7"/>
      <c r="AJ114" s="6" t="str">
        <f>IF(AI114="","",AI114*2)</f>
        <v/>
      </c>
      <c r="AK114" s="7"/>
      <c r="AL114" s="6" t="str">
        <f>IF(AK114="","",AK114*2)</f>
        <v/>
      </c>
      <c r="AM114" s="7"/>
      <c r="AN114" s="6" t="str">
        <f>IF(AM114="","",AM114*2)</f>
        <v/>
      </c>
      <c r="AO114" s="7"/>
      <c r="AP114" s="6" t="str">
        <f>IF(AO114="","",AO114*2)</f>
        <v/>
      </c>
      <c r="AQ114" s="10">
        <f>G114+I114+K114+M114+O114+Q114+S114+U114+W114+Y114+AA114+AC114+AE114+AG114+AI114+AK114+AM114+AO114</f>
        <v>1</v>
      </c>
    </row>
    <row r="115" spans="1:43" ht="33.75" customHeight="1">
      <c r="A115" s="18" t="s">
        <v>244</v>
      </c>
      <c r="B115" s="18" t="s">
        <v>266</v>
      </c>
      <c r="C115" s="19" t="s">
        <v>267</v>
      </c>
      <c r="D115" s="9" t="s">
        <v>268</v>
      </c>
      <c r="E115" s="9" t="s">
        <v>31</v>
      </c>
      <c r="F115" s="8" t="str">
        <f>IFERROR(IF(OR(D115="Adicionar",D115="Digite/Selecione o bairro"),"",VLOOKUP(D115,Gabarito!$A$1:$B$1006,2,0)),"Consulte a aba Gabarito")</f>
        <v>Leste</v>
      </c>
      <c r="G115" s="7"/>
      <c r="H115" s="6" t="str">
        <f>IF(G115="","",G115*2)</f>
        <v/>
      </c>
      <c r="I115" s="7"/>
      <c r="J115" s="6" t="str">
        <f>IF(I115="","",I115*2)</f>
        <v/>
      </c>
      <c r="K115" s="7"/>
      <c r="L115" s="6" t="str">
        <f>IF(K115="","",K115*2)</f>
        <v/>
      </c>
      <c r="M115" s="7"/>
      <c r="N115" s="6" t="str">
        <f>IF(M115="","",M115*2)</f>
        <v/>
      </c>
      <c r="O115" s="7"/>
      <c r="P115" s="6" t="str">
        <f>IF(O115="","",O115*2)</f>
        <v/>
      </c>
      <c r="Q115" s="7"/>
      <c r="R115" s="6" t="str">
        <f>IF(Q115="","",Q115*2)</f>
        <v/>
      </c>
      <c r="S115" s="7">
        <v>2</v>
      </c>
      <c r="T115" s="6">
        <f>IF(S115="","",S115*2)</f>
        <v>4</v>
      </c>
      <c r="U115" s="7"/>
      <c r="V115" s="6" t="str">
        <f>IF(U115="","",U115*2)</f>
        <v/>
      </c>
      <c r="W115" s="7"/>
      <c r="X115" s="6" t="str">
        <f>IF(W115="","",W115*2)</f>
        <v/>
      </c>
      <c r="Y115" s="7"/>
      <c r="Z115" s="6" t="str">
        <f>IF(Y115="","",Y115*2)</f>
        <v/>
      </c>
      <c r="AA115" s="7"/>
      <c r="AB115" s="6" t="str">
        <f>IF(AA115="","",AA115*2)</f>
        <v/>
      </c>
      <c r="AC115" s="7"/>
      <c r="AD115" s="6" t="str">
        <f>IF(AC115="","",AC115*2)</f>
        <v/>
      </c>
      <c r="AE115" s="7"/>
      <c r="AF115" s="6" t="str">
        <f>IF(AE115="","",AE115*2)</f>
        <v/>
      </c>
      <c r="AG115" s="7"/>
      <c r="AH115" s="6" t="str">
        <f>IF(AG115="","",AG115*2)</f>
        <v/>
      </c>
      <c r="AI115" s="7"/>
      <c r="AJ115" s="6" t="str">
        <f>IF(AI115="","",AI115*2)</f>
        <v/>
      </c>
      <c r="AK115" s="7"/>
      <c r="AL115" s="6" t="str">
        <f>IF(AK115="","",AK115*2)</f>
        <v/>
      </c>
      <c r="AM115" s="7"/>
      <c r="AN115" s="6" t="str">
        <f>IF(AM115="","",AM115*2)</f>
        <v/>
      </c>
      <c r="AO115" s="7"/>
      <c r="AP115" s="6" t="str">
        <f>IF(AO115="","",AO115*2)</f>
        <v/>
      </c>
      <c r="AQ115" s="10">
        <f>G115+I115+K115+M115+O115+Q115+S115+U115+W115+Y115+AA115+AC115+AE115+AG115+AI115+AK115+AM115+AO115</f>
        <v>2</v>
      </c>
    </row>
    <row r="116" spans="1:43" ht="33.75" customHeight="1">
      <c r="A116" s="18" t="s">
        <v>244</v>
      </c>
      <c r="B116" s="18" t="s">
        <v>269</v>
      </c>
      <c r="C116" s="19" t="s">
        <v>270</v>
      </c>
      <c r="D116" s="9" t="s">
        <v>250</v>
      </c>
      <c r="E116" s="9" t="s">
        <v>31</v>
      </c>
      <c r="F116" s="8" t="str">
        <f>IFERROR(IF(OR(D116="Adicionar",D116="Digite/Selecione o bairro"),"",VLOOKUP(D116,Gabarito!$A$1:$B$1006,2,0)),"Consulte a aba Gabarito")</f>
        <v>Leste</v>
      </c>
      <c r="G116" s="7"/>
      <c r="H116" s="6" t="str">
        <f>IF(G116="","",G116*2)</f>
        <v/>
      </c>
      <c r="I116" s="7"/>
      <c r="J116" s="6" t="str">
        <f>IF(I116="","",I116*2)</f>
        <v/>
      </c>
      <c r="K116" s="7"/>
      <c r="L116" s="6" t="str">
        <f>IF(K116="","",K116*2)</f>
        <v/>
      </c>
      <c r="M116" s="7"/>
      <c r="N116" s="6" t="str">
        <f>IF(M116="","",M116*2)</f>
        <v/>
      </c>
      <c r="O116" s="7"/>
      <c r="P116" s="6" t="str">
        <f>IF(O116="","",O116*2)</f>
        <v/>
      </c>
      <c r="Q116" s="7"/>
      <c r="R116" s="6" t="str">
        <f>IF(Q116="","",Q116*2)</f>
        <v/>
      </c>
      <c r="S116" s="7"/>
      <c r="T116" s="6" t="str">
        <f>IF(S116="","",S116*2)</f>
        <v/>
      </c>
      <c r="U116" s="7">
        <v>3</v>
      </c>
      <c r="V116" s="6">
        <f>IF(U116="","",U116*2)</f>
        <v>6</v>
      </c>
      <c r="W116" s="7"/>
      <c r="X116" s="6" t="str">
        <f>IF(W116="","",W116*2)</f>
        <v/>
      </c>
      <c r="Y116" s="7"/>
      <c r="Z116" s="6" t="str">
        <f>IF(Y116="","",Y116*2)</f>
        <v/>
      </c>
      <c r="AA116" s="7"/>
      <c r="AB116" s="6" t="str">
        <f>IF(AA116="","",AA116*2)</f>
        <v/>
      </c>
      <c r="AC116" s="7"/>
      <c r="AD116" s="6" t="str">
        <f>IF(AC116="","",AC116*2)</f>
        <v/>
      </c>
      <c r="AE116" s="7"/>
      <c r="AF116" s="6" t="str">
        <f>IF(AE116="","",AE116*2)</f>
        <v/>
      </c>
      <c r="AG116" s="7"/>
      <c r="AH116" s="6" t="str">
        <f>IF(AG116="","",AG116*2)</f>
        <v/>
      </c>
      <c r="AI116" s="7"/>
      <c r="AJ116" s="6" t="str">
        <f>IF(AI116="","",AI116*2)</f>
        <v/>
      </c>
      <c r="AK116" s="7"/>
      <c r="AL116" s="6" t="str">
        <f>IF(AK116="","",AK116*2)</f>
        <v/>
      </c>
      <c r="AM116" s="7"/>
      <c r="AN116" s="6" t="str">
        <f>IF(AM116="","",AM116*2)</f>
        <v/>
      </c>
      <c r="AO116" s="7"/>
      <c r="AP116" s="6" t="str">
        <f>IF(AO116="","",AO116*2)</f>
        <v/>
      </c>
      <c r="AQ116" s="10">
        <f>G116+I116+K116+M116+O116+Q116+S116+U116+W116+Y116+AA116+AC116+AE116+AG116+AI116+AK116+AM116+AO116</f>
        <v>3</v>
      </c>
    </row>
    <row r="117" spans="1:43" ht="33.75" customHeight="1">
      <c r="A117" s="18" t="s">
        <v>244</v>
      </c>
      <c r="B117" s="18" t="s">
        <v>271</v>
      </c>
      <c r="C117" s="19" t="s">
        <v>272</v>
      </c>
      <c r="D117" s="9" t="s">
        <v>273</v>
      </c>
      <c r="E117" s="9" t="s">
        <v>31</v>
      </c>
      <c r="F117" s="8" t="str">
        <f>IFERROR(IF(OR(D117="Adicionar",D117="Digite/Selecione o bairro"),"",VLOOKUP(D117,Gabarito!$A$1:$B$1006,2,0)),"Consulte a aba Gabarito")</f>
        <v>Leste</v>
      </c>
      <c r="G117" s="7"/>
      <c r="H117" s="6" t="str">
        <f>IF(G117="","",G117*2)</f>
        <v/>
      </c>
      <c r="I117" s="7"/>
      <c r="J117" s="6" t="str">
        <f>IF(I117="","",I117*2)</f>
        <v/>
      </c>
      <c r="K117" s="7">
        <v>4</v>
      </c>
      <c r="L117" s="6">
        <f>IF(K117="","",K117*2)</f>
        <v>8</v>
      </c>
      <c r="M117" s="7"/>
      <c r="N117" s="6" t="str">
        <f>IF(M117="","",M117*2)</f>
        <v/>
      </c>
      <c r="O117" s="7"/>
      <c r="P117" s="6" t="str">
        <f>IF(O117="","",O117*2)</f>
        <v/>
      </c>
      <c r="Q117" s="7">
        <v>1</v>
      </c>
      <c r="R117" s="6">
        <f>IF(Q117="","",Q117*2)</f>
        <v>2</v>
      </c>
      <c r="S117" s="7"/>
      <c r="T117" s="6" t="str">
        <f>IF(S117="","",S117*2)</f>
        <v/>
      </c>
      <c r="U117" s="7"/>
      <c r="V117" s="6" t="str">
        <f>IF(U117="","",U117*2)</f>
        <v/>
      </c>
      <c r="W117" s="7"/>
      <c r="X117" s="6" t="str">
        <f>IF(W117="","",W117*2)</f>
        <v/>
      </c>
      <c r="Y117" s="7"/>
      <c r="Z117" s="6" t="str">
        <f>IF(Y117="","",Y117*2)</f>
        <v/>
      </c>
      <c r="AA117" s="7"/>
      <c r="AB117" s="6" t="str">
        <f>IF(AA117="","",AA117*2)</f>
        <v/>
      </c>
      <c r="AC117" s="7"/>
      <c r="AD117" s="6" t="str">
        <f>IF(AC117="","",AC117*2)</f>
        <v/>
      </c>
      <c r="AE117" s="7"/>
      <c r="AF117" s="6" t="str">
        <f>IF(AE117="","",AE117*2)</f>
        <v/>
      </c>
      <c r="AG117" s="7"/>
      <c r="AH117" s="6" t="str">
        <f>IF(AG117="","",AG117*2)</f>
        <v/>
      </c>
      <c r="AI117" s="7"/>
      <c r="AJ117" s="6" t="str">
        <f>IF(AI117="","",AI117*2)</f>
        <v/>
      </c>
      <c r="AK117" s="7"/>
      <c r="AL117" s="6" t="str">
        <f>IF(AK117="","",AK117*2)</f>
        <v/>
      </c>
      <c r="AM117" s="7"/>
      <c r="AN117" s="6" t="str">
        <f>IF(AM117="","",AM117*2)</f>
        <v/>
      </c>
      <c r="AO117" s="7"/>
      <c r="AP117" s="6" t="str">
        <f>IF(AO117="","",AO117*2)</f>
        <v/>
      </c>
      <c r="AQ117" s="10">
        <f>G117+I117+K117+M117+O117+Q117+S117+U117+W117+Y117+AA117+AC117+AE117+AG117+AI117+AK117+AM117+AO117</f>
        <v>5</v>
      </c>
    </row>
    <row r="118" spans="1:43" ht="33.75" customHeight="1">
      <c r="A118" s="18" t="s">
        <v>244</v>
      </c>
      <c r="B118" s="18" t="s">
        <v>274</v>
      </c>
      <c r="C118" s="19" t="s">
        <v>275</v>
      </c>
      <c r="D118" s="9" t="s">
        <v>276</v>
      </c>
      <c r="E118" s="9" t="s">
        <v>31</v>
      </c>
      <c r="F118" s="8" t="str">
        <f>IFERROR(IF(OR(D118="Adicionar",D118="Digite/Selecione o bairro"),"",VLOOKUP(D118,Gabarito!$A$1:$B$1006,2,0)),"Consulte a aba Gabarito")</f>
        <v>Leste</v>
      </c>
      <c r="G118" s="7"/>
      <c r="H118" s="6" t="str">
        <f>IF(G118="","",G118*2)</f>
        <v/>
      </c>
      <c r="I118" s="7"/>
      <c r="J118" s="6" t="str">
        <f>IF(I118="","",I118*2)</f>
        <v/>
      </c>
      <c r="K118" s="7"/>
      <c r="L118" s="6" t="str">
        <f>IF(K118="","",K118*2)</f>
        <v/>
      </c>
      <c r="M118" s="7"/>
      <c r="N118" s="6" t="str">
        <f>IF(M118="","",M118*2)</f>
        <v/>
      </c>
      <c r="O118" s="7"/>
      <c r="P118" s="6" t="str">
        <f>IF(O118="","",O118*2)</f>
        <v/>
      </c>
      <c r="Q118" s="7"/>
      <c r="R118" s="6" t="str">
        <f>IF(Q118="","",Q118*2)</f>
        <v/>
      </c>
      <c r="S118" s="7"/>
      <c r="T118" s="6" t="str">
        <f>IF(S118="","",S118*2)</f>
        <v/>
      </c>
      <c r="U118" s="7"/>
      <c r="V118" s="6" t="str">
        <f>IF(U118="","",U118*2)</f>
        <v/>
      </c>
      <c r="W118" s="7"/>
      <c r="X118" s="6" t="str">
        <f>IF(W118="","",W118*2)</f>
        <v/>
      </c>
      <c r="Y118" s="7"/>
      <c r="Z118" s="6" t="str">
        <f>IF(Y118="","",Y118*2)</f>
        <v/>
      </c>
      <c r="AA118" s="7">
        <v>1</v>
      </c>
      <c r="AB118" s="6">
        <f>IF(AA118="","",AA118*2)</f>
        <v>2</v>
      </c>
      <c r="AC118" s="7"/>
      <c r="AD118" s="6" t="str">
        <f>IF(AC118="","",AC118*2)</f>
        <v/>
      </c>
      <c r="AE118" s="7"/>
      <c r="AF118" s="6" t="str">
        <f>IF(AE118="","",AE118*2)</f>
        <v/>
      </c>
      <c r="AG118" s="7"/>
      <c r="AH118" s="6" t="str">
        <f>IF(AG118="","",AG118*2)</f>
        <v/>
      </c>
      <c r="AI118" s="7"/>
      <c r="AJ118" s="6" t="str">
        <f>IF(AI118="","",AI118*2)</f>
        <v/>
      </c>
      <c r="AK118" s="7"/>
      <c r="AL118" s="6" t="str">
        <f>IF(AK118="","",AK118*2)</f>
        <v/>
      </c>
      <c r="AM118" s="7"/>
      <c r="AN118" s="6" t="str">
        <f>IF(AM118="","",AM118*2)</f>
        <v/>
      </c>
      <c r="AO118" s="7"/>
      <c r="AP118" s="6" t="str">
        <f>IF(AO118="","",AO118*2)</f>
        <v/>
      </c>
      <c r="AQ118" s="10">
        <f>G118+I118+K118+M118+O118+Q118+S118+U118+W118+Y118+AA118+AC118+AE118+AG118+AI118+AK118+AM118+AO118</f>
        <v>1</v>
      </c>
    </row>
    <row r="119" spans="1:43" ht="33.75" customHeight="1">
      <c r="A119" s="18" t="s">
        <v>244</v>
      </c>
      <c r="B119" s="19" t="s">
        <v>277</v>
      </c>
      <c r="C119" s="19" t="s">
        <v>278</v>
      </c>
      <c r="D119" s="9" t="s">
        <v>279</v>
      </c>
      <c r="E119" s="9" t="s">
        <v>31</v>
      </c>
      <c r="F119" s="8" t="str">
        <f>IFERROR(IF(OR(D119="Adicionar",D119="Digite/Selecione o bairro"),"",VLOOKUP(D119,Gabarito!$A$1:$B$1006,2,0)),"Consulte a aba Gabarito")</f>
        <v>Leste</v>
      </c>
      <c r="G119" s="7"/>
      <c r="H119" s="6" t="str">
        <f>IF(G119="","",G119*2)</f>
        <v/>
      </c>
      <c r="I119" s="7"/>
      <c r="J119" s="6" t="str">
        <f>IF(I119="","",I119*2)</f>
        <v/>
      </c>
      <c r="K119" s="7"/>
      <c r="L119" s="6" t="str">
        <f>IF(K119="","",K119*2)</f>
        <v/>
      </c>
      <c r="M119" s="7"/>
      <c r="N119" s="6" t="str">
        <f>IF(M119="","",M119*2)</f>
        <v/>
      </c>
      <c r="O119" s="7"/>
      <c r="P119" s="6" t="str">
        <f>IF(O119="","",O119*2)</f>
        <v/>
      </c>
      <c r="Q119" s="7"/>
      <c r="R119" s="6" t="str">
        <f>IF(Q119="","",Q119*2)</f>
        <v/>
      </c>
      <c r="S119" s="7"/>
      <c r="T119" s="6" t="str">
        <f>IF(S119="","",S119*2)</f>
        <v/>
      </c>
      <c r="U119" s="7"/>
      <c r="V119" s="6" t="str">
        <f>IF(U119="","",U119*2)</f>
        <v/>
      </c>
      <c r="W119" s="7"/>
      <c r="X119" s="6" t="str">
        <f>IF(W119="","",W119*2)</f>
        <v/>
      </c>
      <c r="Y119" s="7">
        <v>2</v>
      </c>
      <c r="Z119" s="6">
        <f>IF(Y119="","",Y119*2)</f>
        <v>4</v>
      </c>
      <c r="AA119" s="7"/>
      <c r="AB119" s="6" t="str">
        <f>IF(AA119="","",AA119*2)</f>
        <v/>
      </c>
      <c r="AC119" s="7"/>
      <c r="AD119" s="6" t="str">
        <f>IF(AC119="","",AC119*2)</f>
        <v/>
      </c>
      <c r="AE119" s="7"/>
      <c r="AF119" s="6" t="str">
        <f>IF(AE119="","",AE119*2)</f>
        <v/>
      </c>
      <c r="AG119" s="7"/>
      <c r="AH119" s="6" t="str">
        <f>IF(AG119="","",AG119*2)</f>
        <v/>
      </c>
      <c r="AI119" s="7"/>
      <c r="AJ119" s="6" t="str">
        <f>IF(AI119="","",AI119*2)</f>
        <v/>
      </c>
      <c r="AK119" s="7"/>
      <c r="AL119" s="6" t="str">
        <f>IF(AK119="","",AK119*2)</f>
        <v/>
      </c>
      <c r="AM119" s="7"/>
      <c r="AN119" s="6" t="str">
        <f>IF(AM119="","",AM119*2)</f>
        <v/>
      </c>
      <c r="AO119" s="7"/>
      <c r="AP119" s="6" t="str">
        <f>IF(AO119="","",AO119*2)</f>
        <v/>
      </c>
      <c r="AQ119" s="10">
        <f>G119+I119+K119+M119+O119+Q119+S119+U119+W119+Y119+AA119+AC119+AE119+AG119+AI119+AK119+AM119+AO119</f>
        <v>2</v>
      </c>
    </row>
    <row r="120" spans="1:43" ht="33.75" customHeight="1">
      <c r="A120" s="18" t="s">
        <v>244</v>
      </c>
      <c r="B120" s="18" t="s">
        <v>280</v>
      </c>
      <c r="C120" s="19" t="s">
        <v>281</v>
      </c>
      <c r="D120" s="9" t="s">
        <v>247</v>
      </c>
      <c r="E120" s="9" t="s">
        <v>31</v>
      </c>
      <c r="F120" s="8" t="str">
        <f>IFERROR(IF(OR(D120="Adicionar",D120="Digite/Selecione o bairro"),"",VLOOKUP(D120,Gabarito!$A$1:$B$1006,2,0)),"Consulte a aba Gabarito")</f>
        <v>Leste</v>
      </c>
      <c r="G120" s="7"/>
      <c r="H120" s="6" t="str">
        <f>IF(G120="","",G120*2)</f>
        <v/>
      </c>
      <c r="I120" s="7"/>
      <c r="J120" s="6" t="str">
        <f>IF(I120="","",I120*2)</f>
        <v/>
      </c>
      <c r="K120" s="7"/>
      <c r="L120" s="6" t="str">
        <f>IF(K120="","",K120*2)</f>
        <v/>
      </c>
      <c r="M120" s="7"/>
      <c r="N120" s="6" t="str">
        <f>IF(M120="","",M120*2)</f>
        <v/>
      </c>
      <c r="O120" s="7"/>
      <c r="P120" s="6" t="str">
        <f>IF(O120="","",O120*2)</f>
        <v/>
      </c>
      <c r="Q120" s="7"/>
      <c r="R120" s="6" t="str">
        <f>IF(Q120="","",Q120*2)</f>
        <v/>
      </c>
      <c r="S120" s="7"/>
      <c r="T120" s="6" t="str">
        <f>IF(S120="","",S120*2)</f>
        <v/>
      </c>
      <c r="U120" s="7"/>
      <c r="V120" s="6" t="str">
        <f>IF(U120="","",U120*2)</f>
        <v/>
      </c>
      <c r="W120" s="7"/>
      <c r="X120" s="6" t="str">
        <f>IF(W120="","",W120*2)</f>
        <v/>
      </c>
      <c r="Y120" s="7"/>
      <c r="Z120" s="6" t="str">
        <f>IF(Y120="","",Y120*2)</f>
        <v/>
      </c>
      <c r="AA120" s="7"/>
      <c r="AB120" s="6" t="str">
        <f>IF(AA120="","",AA120*2)</f>
        <v/>
      </c>
      <c r="AC120" s="7"/>
      <c r="AD120" s="6" t="str">
        <f>IF(AC120="","",AC120*2)</f>
        <v/>
      </c>
      <c r="AE120" s="7">
        <v>2</v>
      </c>
      <c r="AF120" s="6">
        <f>IF(AE120="","",AE120*2)</f>
        <v>4</v>
      </c>
      <c r="AG120" s="7"/>
      <c r="AH120" s="6" t="str">
        <f>IF(AG120="","",AG120*2)</f>
        <v/>
      </c>
      <c r="AI120" s="7"/>
      <c r="AJ120" s="6" t="str">
        <f>IF(AI120="","",AI120*2)</f>
        <v/>
      </c>
      <c r="AK120" s="7"/>
      <c r="AL120" s="6" t="str">
        <f>IF(AK120="","",AK120*2)</f>
        <v/>
      </c>
      <c r="AM120" s="7"/>
      <c r="AN120" s="6" t="str">
        <f>IF(AM120="","",AM120*2)</f>
        <v/>
      </c>
      <c r="AO120" s="7"/>
      <c r="AP120" s="6" t="str">
        <f>IF(AO120="","",AO120*2)</f>
        <v/>
      </c>
      <c r="AQ120" s="10">
        <f>G120+I120+K120+M120+O120+Q120+S120+U120+W120+Y120+AA120+AC120+AE120+AG120+AI120+AK120+AM120+AO120</f>
        <v>2</v>
      </c>
    </row>
    <row r="121" spans="1:43" ht="33.75" customHeight="1">
      <c r="A121" s="18" t="s">
        <v>244</v>
      </c>
      <c r="B121" s="18" t="s">
        <v>282</v>
      </c>
      <c r="C121" s="19" t="s">
        <v>283</v>
      </c>
      <c r="D121" s="9" t="s">
        <v>284</v>
      </c>
      <c r="E121" s="9" t="s">
        <v>31</v>
      </c>
      <c r="F121" s="8" t="str">
        <f>IFERROR(IF(OR(D121="Adicionar",D121="Digite/Selecione o bairro"),"",VLOOKUP(D121,Gabarito!$A$1:$B$1006,2,0)),"Consulte a aba Gabarito")</f>
        <v>Leste</v>
      </c>
      <c r="G121" s="7"/>
      <c r="H121" s="6" t="str">
        <f>IF(G121="","",G121*2)</f>
        <v/>
      </c>
      <c r="I121" s="7"/>
      <c r="J121" s="6" t="str">
        <f>IF(I121="","",I121*2)</f>
        <v/>
      </c>
      <c r="K121" s="7"/>
      <c r="L121" s="6" t="str">
        <f>IF(K121="","",K121*2)</f>
        <v/>
      </c>
      <c r="M121" s="7"/>
      <c r="N121" s="6" t="str">
        <f>IF(M121="","",M121*2)</f>
        <v/>
      </c>
      <c r="O121" s="7"/>
      <c r="P121" s="6" t="str">
        <f>IF(O121="","",O121*2)</f>
        <v/>
      </c>
      <c r="Q121" s="7"/>
      <c r="R121" s="6" t="str">
        <f>IF(Q121="","",Q121*2)</f>
        <v/>
      </c>
      <c r="S121" s="7"/>
      <c r="T121" s="6" t="str">
        <f>IF(S121="","",S121*2)</f>
        <v/>
      </c>
      <c r="U121" s="7"/>
      <c r="V121" s="6" t="str">
        <f>IF(U121="","",U121*2)</f>
        <v/>
      </c>
      <c r="W121" s="7"/>
      <c r="X121" s="6" t="str">
        <f>IF(W121="","",W121*2)</f>
        <v/>
      </c>
      <c r="Y121" s="7">
        <v>1</v>
      </c>
      <c r="Z121" s="6">
        <f>IF(Y121="","",Y121*2)</f>
        <v>2</v>
      </c>
      <c r="AA121" s="7"/>
      <c r="AB121" s="6" t="str">
        <f>IF(AA121="","",AA121*2)</f>
        <v/>
      </c>
      <c r="AC121" s="7"/>
      <c r="AD121" s="6" t="str">
        <f>IF(AC121="","",AC121*2)</f>
        <v/>
      </c>
      <c r="AE121" s="7"/>
      <c r="AF121" s="6" t="str">
        <f>IF(AE121="","",AE121*2)</f>
        <v/>
      </c>
      <c r="AG121" s="7"/>
      <c r="AH121" s="6" t="str">
        <f>IF(AG121="","",AG121*2)</f>
        <v/>
      </c>
      <c r="AI121" s="7"/>
      <c r="AJ121" s="6" t="str">
        <f>IF(AI121="","",AI121*2)</f>
        <v/>
      </c>
      <c r="AK121" s="7"/>
      <c r="AL121" s="6" t="str">
        <f>IF(AK121="","",AK121*2)</f>
        <v/>
      </c>
      <c r="AM121" s="7"/>
      <c r="AN121" s="6" t="str">
        <f>IF(AM121="","",AM121*2)</f>
        <v/>
      </c>
      <c r="AO121" s="7"/>
      <c r="AP121" s="6" t="str">
        <f>IF(AO121="","",AO121*2)</f>
        <v/>
      </c>
      <c r="AQ121" s="10">
        <f>G121+I121+K121+M121+O121+Q121+S121+U121+W121+Y121+AA121+AC121+AE121+AG121+AI121+AK121+AM121+AO121</f>
        <v>1</v>
      </c>
    </row>
    <row r="122" spans="1:43" ht="33.75" customHeight="1">
      <c r="A122" s="18" t="s">
        <v>244</v>
      </c>
      <c r="B122" s="18" t="s">
        <v>285</v>
      </c>
      <c r="C122" s="19" t="s">
        <v>286</v>
      </c>
      <c r="D122" s="9" t="s">
        <v>287</v>
      </c>
      <c r="E122" s="9" t="s">
        <v>31</v>
      </c>
      <c r="F122" s="8" t="str">
        <f>IFERROR(IF(OR(D122="Adicionar",D122="Digite/Selecione o bairro"),"",VLOOKUP(D122,Gabarito!$A$1:$B$1006,2,0)),"Consulte a aba Gabarito")</f>
        <v>Leste</v>
      </c>
      <c r="G122" s="7"/>
      <c r="H122" s="6" t="str">
        <f>IF(G122="","",G122*2)</f>
        <v/>
      </c>
      <c r="I122" s="7"/>
      <c r="J122" s="6" t="str">
        <f>IF(I122="","",I122*2)</f>
        <v/>
      </c>
      <c r="K122" s="7"/>
      <c r="L122" s="6" t="str">
        <f>IF(K122="","",K122*2)</f>
        <v/>
      </c>
      <c r="M122" s="7"/>
      <c r="N122" s="6" t="str">
        <f>IF(M122="","",M122*2)</f>
        <v/>
      </c>
      <c r="O122" s="7"/>
      <c r="P122" s="6" t="str">
        <f>IF(O122="","",O122*2)</f>
        <v/>
      </c>
      <c r="Q122" s="7"/>
      <c r="R122" s="6" t="str">
        <f>IF(Q122="","",Q122*2)</f>
        <v/>
      </c>
      <c r="S122" s="7"/>
      <c r="T122" s="6" t="str">
        <f>IF(S122="","",S122*2)</f>
        <v/>
      </c>
      <c r="U122" s="7"/>
      <c r="V122" s="6" t="str">
        <f>IF(U122="","",U122*2)</f>
        <v/>
      </c>
      <c r="W122" s="7"/>
      <c r="X122" s="6" t="str">
        <f>IF(W122="","",W122*2)</f>
        <v/>
      </c>
      <c r="Y122" s="7"/>
      <c r="Z122" s="6" t="str">
        <f>IF(Y122="","",Y122*2)</f>
        <v/>
      </c>
      <c r="AA122" s="7">
        <v>2</v>
      </c>
      <c r="AB122" s="6">
        <f>IF(AA122="","",AA122*2)</f>
        <v>4</v>
      </c>
      <c r="AC122" s="7"/>
      <c r="AD122" s="6" t="str">
        <f>IF(AC122="","",AC122*2)</f>
        <v/>
      </c>
      <c r="AE122" s="7"/>
      <c r="AF122" s="6" t="str">
        <f>IF(AE122="","",AE122*2)</f>
        <v/>
      </c>
      <c r="AG122" s="7"/>
      <c r="AH122" s="6" t="str">
        <f>IF(AG122="","",AG122*2)</f>
        <v/>
      </c>
      <c r="AI122" s="7"/>
      <c r="AJ122" s="6" t="str">
        <f>IF(AI122="","",AI122*2)</f>
        <v/>
      </c>
      <c r="AK122" s="7"/>
      <c r="AL122" s="6" t="str">
        <f>IF(AK122="","",AK122*2)</f>
        <v/>
      </c>
      <c r="AM122" s="7"/>
      <c r="AN122" s="6" t="str">
        <f>IF(AM122="","",AM122*2)</f>
        <v/>
      </c>
      <c r="AO122" s="7"/>
      <c r="AP122" s="6" t="str">
        <f>IF(AO122="","",AO122*2)</f>
        <v/>
      </c>
      <c r="AQ122" s="10">
        <f>G122+I122+K122+M122+O122+Q122+S122+U122+W122+Y122+AA122+AC122+AE122+AG122+AI122+AK122+AM122+AO122</f>
        <v>2</v>
      </c>
    </row>
    <row r="123" spans="1:43" ht="33.75" customHeight="1">
      <c r="A123" s="18" t="s">
        <v>244</v>
      </c>
      <c r="B123" s="18" t="s">
        <v>288</v>
      </c>
      <c r="C123" s="19" t="s">
        <v>289</v>
      </c>
      <c r="D123" s="9" t="s">
        <v>290</v>
      </c>
      <c r="E123" s="9" t="s">
        <v>31</v>
      </c>
      <c r="F123" s="8" t="str">
        <f>IFERROR(IF(OR(D123="Adicionar",D123="Digite/Selecione o bairro"),"",VLOOKUP(D123,Gabarito!$A$1:$B$1006,2,0)),"Consulte a aba Gabarito")</f>
        <v>Leste</v>
      </c>
      <c r="G123" s="7"/>
      <c r="H123" s="6" t="str">
        <f>IF(G123="","",G123*2)</f>
        <v/>
      </c>
      <c r="I123" s="7"/>
      <c r="J123" s="6" t="str">
        <f>IF(I123="","",I123*2)</f>
        <v/>
      </c>
      <c r="K123" s="7"/>
      <c r="L123" s="6" t="str">
        <f>IF(K123="","",K123*2)</f>
        <v/>
      </c>
      <c r="M123" s="7"/>
      <c r="N123" s="6" t="str">
        <f>IF(M123="","",M123*2)</f>
        <v/>
      </c>
      <c r="O123" s="7"/>
      <c r="P123" s="6" t="str">
        <f>IF(O123="","",O123*2)</f>
        <v/>
      </c>
      <c r="Q123" s="7"/>
      <c r="R123" s="6" t="str">
        <f>IF(Q123="","",Q123*2)</f>
        <v/>
      </c>
      <c r="S123" s="7"/>
      <c r="T123" s="6" t="str">
        <f>IF(S123="","",S123*2)</f>
        <v/>
      </c>
      <c r="U123" s="7"/>
      <c r="V123" s="6" t="str">
        <f>IF(U123="","",U123*2)</f>
        <v/>
      </c>
      <c r="W123" s="7"/>
      <c r="X123" s="6" t="str">
        <f>IF(W123="","",W123*2)</f>
        <v/>
      </c>
      <c r="Y123" s="7"/>
      <c r="Z123" s="6" t="str">
        <f>IF(Y123="","",Y123*2)</f>
        <v/>
      </c>
      <c r="AA123" s="7"/>
      <c r="AB123" s="6" t="str">
        <f>IF(AA123="","",AA123*2)</f>
        <v/>
      </c>
      <c r="AC123" s="7"/>
      <c r="AD123" s="6" t="str">
        <f>IF(AC123="","",AC123*2)</f>
        <v/>
      </c>
      <c r="AE123" s="7">
        <v>1</v>
      </c>
      <c r="AF123" s="6">
        <f>IF(AE123="","",AE123*2)</f>
        <v>2</v>
      </c>
      <c r="AG123" s="7"/>
      <c r="AH123" s="6" t="str">
        <f>IF(AG123="","",AG123*2)</f>
        <v/>
      </c>
      <c r="AI123" s="7"/>
      <c r="AJ123" s="6" t="str">
        <f>IF(AI123="","",AI123*2)</f>
        <v/>
      </c>
      <c r="AK123" s="7"/>
      <c r="AL123" s="6" t="str">
        <f>IF(AK123="","",AK123*2)</f>
        <v/>
      </c>
      <c r="AM123" s="7"/>
      <c r="AN123" s="6" t="str">
        <f>IF(AM123="","",AM123*2)</f>
        <v/>
      </c>
      <c r="AO123" s="7"/>
      <c r="AP123" s="6" t="str">
        <f>IF(AO123="","",AO123*2)</f>
        <v/>
      </c>
      <c r="AQ123" s="10">
        <f>G123+I123+K123+M123+O123+Q123+S123+U123+W123+Y123+AA123+AC123+AE123+AG123+AI123+AK123+AM123+AO123</f>
        <v>1</v>
      </c>
    </row>
    <row r="124" spans="1:43" ht="33.75" customHeight="1">
      <c r="A124" s="18" t="s">
        <v>244</v>
      </c>
      <c r="B124" s="18" t="s">
        <v>291</v>
      </c>
      <c r="C124" s="19" t="s">
        <v>292</v>
      </c>
      <c r="D124" s="9" t="s">
        <v>293</v>
      </c>
      <c r="E124" s="9" t="s">
        <v>31</v>
      </c>
      <c r="F124" s="8" t="str">
        <f>IFERROR(IF(OR(D124="Adicionar",D124="Digite/Selecione o bairro"),"",VLOOKUP(D124,Gabarito!$A$1:$B$1006,2,0)),"Consulte a aba Gabarito")</f>
        <v>Leste</v>
      </c>
      <c r="G124" s="7"/>
      <c r="H124" s="6" t="str">
        <f>IF(G124="","",G124*2)</f>
        <v/>
      </c>
      <c r="I124" s="7"/>
      <c r="J124" s="6" t="str">
        <f>IF(I124="","",I124*2)</f>
        <v/>
      </c>
      <c r="K124" s="7"/>
      <c r="L124" s="6" t="str">
        <f>IF(K124="","",K124*2)</f>
        <v/>
      </c>
      <c r="M124" s="7"/>
      <c r="N124" s="6" t="str">
        <f>IF(M124="","",M124*2)</f>
        <v/>
      </c>
      <c r="O124" s="7"/>
      <c r="P124" s="6" t="str">
        <f>IF(O124="","",O124*2)</f>
        <v/>
      </c>
      <c r="Q124" s="7"/>
      <c r="R124" s="6" t="str">
        <f>IF(Q124="","",Q124*2)</f>
        <v/>
      </c>
      <c r="S124" s="7"/>
      <c r="T124" s="6" t="str">
        <f>IF(S124="","",S124*2)</f>
        <v/>
      </c>
      <c r="U124" s="7"/>
      <c r="V124" s="6" t="str">
        <f>IF(U124="","",U124*2)</f>
        <v/>
      </c>
      <c r="W124" s="7"/>
      <c r="X124" s="6" t="str">
        <f>IF(W124="","",W124*2)</f>
        <v/>
      </c>
      <c r="Y124" s="7"/>
      <c r="Z124" s="6" t="str">
        <f>IF(Y124="","",Y124*2)</f>
        <v/>
      </c>
      <c r="AA124" s="7">
        <v>1</v>
      </c>
      <c r="AB124" s="6">
        <f>IF(AA124="","",AA124*2)</f>
        <v>2</v>
      </c>
      <c r="AC124" s="7"/>
      <c r="AD124" s="6" t="str">
        <f>IF(AC124="","",AC124*2)</f>
        <v/>
      </c>
      <c r="AE124" s="7"/>
      <c r="AF124" s="6" t="str">
        <f>IF(AE124="","",AE124*2)</f>
        <v/>
      </c>
      <c r="AG124" s="7"/>
      <c r="AH124" s="6" t="str">
        <f>IF(AG124="","",AG124*2)</f>
        <v/>
      </c>
      <c r="AI124" s="7"/>
      <c r="AJ124" s="6" t="str">
        <f>IF(AI124="","",AI124*2)</f>
        <v/>
      </c>
      <c r="AK124" s="7">
        <v>1</v>
      </c>
      <c r="AL124" s="6">
        <f>IF(AK124="","",AK124*2)</f>
        <v>2</v>
      </c>
      <c r="AM124" s="7"/>
      <c r="AN124" s="6" t="str">
        <f>IF(AM124="","",AM124*2)</f>
        <v/>
      </c>
      <c r="AO124" s="7"/>
      <c r="AP124" s="6" t="str">
        <f>IF(AO124="","",AO124*2)</f>
        <v/>
      </c>
      <c r="AQ124" s="10">
        <f>G124+I124+K124+M124+O124+Q124+S124+U124+W124+Y124+AA124+AC124+AE124+AG124+AI124+AK124+AM124+AO124</f>
        <v>2</v>
      </c>
    </row>
    <row r="125" spans="1:43" ht="33.75" customHeight="1">
      <c r="A125" s="18" t="s">
        <v>244</v>
      </c>
      <c r="B125" s="18" t="s">
        <v>294</v>
      </c>
      <c r="C125" s="19" t="s">
        <v>295</v>
      </c>
      <c r="D125" s="9" t="s">
        <v>265</v>
      </c>
      <c r="E125" s="9" t="s">
        <v>31</v>
      </c>
      <c r="F125" s="8" t="str">
        <f>IFERROR(IF(OR(D125="Adicionar",D125="Digite/Selecione o bairro"),"",VLOOKUP(D125,Gabarito!$A$1:$B$1006,2,0)),"Consulte a aba Gabarito")</f>
        <v>Leste</v>
      </c>
      <c r="G125" s="7"/>
      <c r="H125" s="6" t="str">
        <f>IF(G125="","",G125*2)</f>
        <v/>
      </c>
      <c r="I125" s="7"/>
      <c r="J125" s="6" t="str">
        <f>IF(I125="","",I125*2)</f>
        <v/>
      </c>
      <c r="K125" s="7"/>
      <c r="L125" s="6" t="str">
        <f>IF(K125="","",K125*2)</f>
        <v/>
      </c>
      <c r="M125" s="7"/>
      <c r="N125" s="6" t="str">
        <f>IF(M125="","",M125*2)</f>
        <v/>
      </c>
      <c r="O125" s="7"/>
      <c r="P125" s="6" t="str">
        <f>IF(O125="","",O125*2)</f>
        <v/>
      </c>
      <c r="Q125" s="7"/>
      <c r="R125" s="6" t="str">
        <f>IF(Q125="","",Q125*2)</f>
        <v/>
      </c>
      <c r="S125" s="7"/>
      <c r="T125" s="6" t="str">
        <f>IF(S125="","",S125*2)</f>
        <v/>
      </c>
      <c r="U125" s="7"/>
      <c r="V125" s="6" t="str">
        <f>IF(U125="","",U125*2)</f>
        <v/>
      </c>
      <c r="W125" s="7"/>
      <c r="X125" s="6" t="str">
        <f>IF(W125="","",W125*2)</f>
        <v/>
      </c>
      <c r="Y125" s="7"/>
      <c r="Z125" s="6" t="str">
        <f>IF(Y125="","",Y125*2)</f>
        <v/>
      </c>
      <c r="AA125" s="7">
        <v>2</v>
      </c>
      <c r="AB125" s="6">
        <f>IF(AA125="","",AA125*2)</f>
        <v>4</v>
      </c>
      <c r="AC125" s="7"/>
      <c r="AD125" s="6" t="str">
        <f>IF(AC125="","",AC125*2)</f>
        <v/>
      </c>
      <c r="AE125" s="7"/>
      <c r="AF125" s="6" t="str">
        <f>IF(AE125="","",AE125*2)</f>
        <v/>
      </c>
      <c r="AG125" s="7"/>
      <c r="AH125" s="6" t="str">
        <f>IF(AG125="","",AG125*2)</f>
        <v/>
      </c>
      <c r="AI125" s="7"/>
      <c r="AJ125" s="6" t="str">
        <f>IF(AI125="","",AI125*2)</f>
        <v/>
      </c>
      <c r="AK125" s="7"/>
      <c r="AL125" s="6" t="str">
        <f>IF(AK125="","",AK125*2)</f>
        <v/>
      </c>
      <c r="AM125" s="7"/>
      <c r="AN125" s="6" t="str">
        <f>IF(AM125="","",AM125*2)</f>
        <v/>
      </c>
      <c r="AO125" s="7"/>
      <c r="AP125" s="6" t="str">
        <f>IF(AO125="","",AO125*2)</f>
        <v/>
      </c>
      <c r="AQ125" s="10">
        <f>G125+I125+K125+M125+O125+Q125+S125+U125+W125+Y125+AA125+AC125+AE125+AG125+AI125+AK125+AM125+AO125</f>
        <v>2</v>
      </c>
    </row>
    <row r="126" spans="1:43" ht="33.75" customHeight="1">
      <c r="A126" s="18" t="s">
        <v>244</v>
      </c>
      <c r="B126" s="18" t="s">
        <v>296</v>
      </c>
      <c r="C126" s="19" t="s">
        <v>252</v>
      </c>
      <c r="D126" s="9" t="s">
        <v>253</v>
      </c>
      <c r="E126" s="9" t="s">
        <v>31</v>
      </c>
      <c r="F126" s="8" t="str">
        <f>IFERROR(IF(OR(D126="Adicionar",D126="Digite/Selecione o bairro"),"",VLOOKUP(D126,Gabarito!$A$1:$B$1006,2,0)),"Consulte a aba Gabarito")</f>
        <v>Leste</v>
      </c>
      <c r="G126" s="7"/>
      <c r="H126" s="6" t="str">
        <f>IF(G126="","",G126*2)</f>
        <v/>
      </c>
      <c r="I126" s="7"/>
      <c r="J126" s="6" t="str">
        <f>IF(I126="","",I126*2)</f>
        <v/>
      </c>
      <c r="K126" s="7">
        <v>2</v>
      </c>
      <c r="L126" s="6">
        <f>IF(K126="","",K126*2)</f>
        <v>4</v>
      </c>
      <c r="M126" s="7"/>
      <c r="N126" s="6" t="str">
        <f>IF(M126="","",M126*2)</f>
        <v/>
      </c>
      <c r="O126" s="7">
        <v>1</v>
      </c>
      <c r="P126" s="6">
        <f>IF(O126="","",O126*2)</f>
        <v>2</v>
      </c>
      <c r="Q126" s="7"/>
      <c r="R126" s="6" t="str">
        <f>IF(Q126="","",Q126*2)</f>
        <v/>
      </c>
      <c r="S126" s="7"/>
      <c r="T126" s="6" t="str">
        <f>IF(S126="","",S126*2)</f>
        <v/>
      </c>
      <c r="U126" s="7"/>
      <c r="V126" s="6" t="str">
        <f>IF(U126="","",U126*2)</f>
        <v/>
      </c>
      <c r="W126" s="7"/>
      <c r="X126" s="6" t="str">
        <f>IF(W126="","",W126*2)</f>
        <v/>
      </c>
      <c r="Y126" s="7"/>
      <c r="Z126" s="6" t="str">
        <f>IF(Y126="","",Y126*2)</f>
        <v/>
      </c>
      <c r="AA126" s="7"/>
      <c r="AB126" s="6" t="str">
        <f>IF(AA126="","",AA126*2)</f>
        <v/>
      </c>
      <c r="AC126" s="7"/>
      <c r="AD126" s="6" t="str">
        <f>IF(AC126="","",AC126*2)</f>
        <v/>
      </c>
      <c r="AE126" s="7"/>
      <c r="AF126" s="6" t="str">
        <f>IF(AE126="","",AE126*2)</f>
        <v/>
      </c>
      <c r="AG126" s="7"/>
      <c r="AH126" s="6" t="str">
        <f>IF(AG126="","",AG126*2)</f>
        <v/>
      </c>
      <c r="AI126" s="7"/>
      <c r="AJ126" s="6" t="str">
        <f>IF(AI126="","",AI126*2)</f>
        <v/>
      </c>
      <c r="AK126" s="7"/>
      <c r="AL126" s="6" t="str">
        <f>IF(AK126="","",AK126*2)</f>
        <v/>
      </c>
      <c r="AM126" s="7"/>
      <c r="AN126" s="6" t="str">
        <f>IF(AM126="","",AM126*2)</f>
        <v/>
      </c>
      <c r="AO126" s="7"/>
      <c r="AP126" s="6" t="str">
        <f>IF(AO126="","",AO126*2)</f>
        <v/>
      </c>
      <c r="AQ126" s="10">
        <f>G126+I126+K126+M126+O126+Q126+S126+U126+W126+Y126+AA126+AC126+AE126+AG126+AI126+AK126+AM126+AO126</f>
        <v>3</v>
      </c>
    </row>
    <row r="127" spans="1:43" ht="33.75" customHeight="1">
      <c r="A127" s="18" t="s">
        <v>244</v>
      </c>
      <c r="B127" s="18" t="s">
        <v>297</v>
      </c>
      <c r="C127" s="19" t="s">
        <v>298</v>
      </c>
      <c r="D127" s="9" t="s">
        <v>299</v>
      </c>
      <c r="E127" s="9" t="s">
        <v>31</v>
      </c>
      <c r="F127" s="8" t="str">
        <f>IFERROR(IF(OR(D127="Adicionar",D127="Digite/Selecione o bairro"),"",VLOOKUP(D127,Gabarito!$A$1:$B$1006,2,0)),"Consulte a aba Gabarito")</f>
        <v>Leste</v>
      </c>
      <c r="G127" s="7"/>
      <c r="H127" s="6" t="str">
        <f>IF(G127="","",G127*2)</f>
        <v/>
      </c>
      <c r="I127" s="7"/>
      <c r="J127" s="6" t="str">
        <f>IF(I127="","",I127*2)</f>
        <v/>
      </c>
      <c r="K127" s="7"/>
      <c r="L127" s="6" t="str">
        <f>IF(K127="","",K127*2)</f>
        <v/>
      </c>
      <c r="M127" s="7"/>
      <c r="N127" s="6" t="str">
        <f>IF(M127="","",M127*2)</f>
        <v/>
      </c>
      <c r="O127" s="7"/>
      <c r="P127" s="6" t="str">
        <f>IF(O127="","",O127*2)</f>
        <v/>
      </c>
      <c r="Q127" s="7"/>
      <c r="R127" s="6" t="str">
        <f>IF(Q127="","",Q127*2)</f>
        <v/>
      </c>
      <c r="S127" s="7"/>
      <c r="T127" s="6" t="str">
        <f>IF(S127="","",S127*2)</f>
        <v/>
      </c>
      <c r="U127" s="7"/>
      <c r="V127" s="6" t="str">
        <f>IF(U127="","",U127*2)</f>
        <v/>
      </c>
      <c r="W127" s="7"/>
      <c r="X127" s="6" t="str">
        <f>IF(W127="","",W127*2)</f>
        <v/>
      </c>
      <c r="Y127" s="7"/>
      <c r="Z127" s="6" t="str">
        <f>IF(Y127="","",Y127*2)</f>
        <v/>
      </c>
      <c r="AA127" s="7"/>
      <c r="AB127" s="6" t="str">
        <f>IF(AA127="","",AA127*2)</f>
        <v/>
      </c>
      <c r="AC127" s="7"/>
      <c r="AD127" s="6" t="str">
        <f>IF(AC127="","",AC127*2)</f>
        <v/>
      </c>
      <c r="AE127" s="7">
        <v>1</v>
      </c>
      <c r="AF127" s="6">
        <f>IF(AE127="","",AE127*2)</f>
        <v>2</v>
      </c>
      <c r="AG127" s="7"/>
      <c r="AH127" s="6" t="str">
        <f>IF(AG127="","",AG127*2)</f>
        <v/>
      </c>
      <c r="AI127" s="7"/>
      <c r="AJ127" s="6" t="str">
        <f>IF(AI127="","",AI127*2)</f>
        <v/>
      </c>
      <c r="AK127" s="7"/>
      <c r="AL127" s="6" t="str">
        <f>IF(AK127="","",AK127*2)</f>
        <v/>
      </c>
      <c r="AM127" s="7"/>
      <c r="AN127" s="6" t="str">
        <f>IF(AM127="","",AM127*2)</f>
        <v/>
      </c>
      <c r="AO127" s="7"/>
      <c r="AP127" s="6" t="str">
        <f>IF(AO127="","",AO127*2)</f>
        <v/>
      </c>
      <c r="AQ127" s="10">
        <f>G127+I127+K127+M127+O127+Q127+S127+U127+W127+Y127+AA127+AC127+AE127+AG127+AI127+AK127+AM127+AO127</f>
        <v>1</v>
      </c>
    </row>
    <row r="128" spans="1:43" ht="33.75" customHeight="1">
      <c r="A128" s="18" t="s">
        <v>244</v>
      </c>
      <c r="B128" s="18" t="s">
        <v>300</v>
      </c>
      <c r="C128" s="19" t="s">
        <v>301</v>
      </c>
      <c r="D128" s="9" t="s">
        <v>247</v>
      </c>
      <c r="E128" s="9" t="s">
        <v>31</v>
      </c>
      <c r="F128" s="8" t="str">
        <f>IFERROR(IF(OR(D128="Adicionar",D128="Digite/Selecione o bairro"),"",VLOOKUP(D128,Gabarito!$A$1:$B$1006,2,0)),"Consulte a aba Gabarito")</f>
        <v>Leste</v>
      </c>
      <c r="G128" s="7"/>
      <c r="H128" s="6" t="str">
        <f>IF(G128="","",G128*2)</f>
        <v/>
      </c>
      <c r="I128" s="7"/>
      <c r="J128" s="6" t="str">
        <f>IF(I128="","",I128*2)</f>
        <v/>
      </c>
      <c r="K128" s="7"/>
      <c r="L128" s="6" t="str">
        <f>IF(K128="","",K128*2)</f>
        <v/>
      </c>
      <c r="M128" s="7"/>
      <c r="N128" s="6" t="str">
        <f>IF(M128="","",M128*2)</f>
        <v/>
      </c>
      <c r="O128" s="7"/>
      <c r="P128" s="6" t="str">
        <f>IF(O128="","",O128*2)</f>
        <v/>
      </c>
      <c r="Q128" s="7"/>
      <c r="R128" s="6" t="str">
        <f>IF(Q128="","",Q128*2)</f>
        <v/>
      </c>
      <c r="S128" s="7"/>
      <c r="T128" s="6" t="str">
        <f>IF(S128="","",S128*2)</f>
        <v/>
      </c>
      <c r="U128" s="7"/>
      <c r="V128" s="6" t="str">
        <f>IF(U128="","",U128*2)</f>
        <v/>
      </c>
      <c r="W128" s="7"/>
      <c r="X128" s="6" t="str">
        <f>IF(W128="","",W128*2)</f>
        <v/>
      </c>
      <c r="Y128" s="7"/>
      <c r="Z128" s="6" t="str">
        <f>IF(Y128="","",Y128*2)</f>
        <v/>
      </c>
      <c r="AA128" s="7">
        <v>2</v>
      </c>
      <c r="AB128" s="6">
        <f>IF(AA128="","",AA128*2)</f>
        <v>4</v>
      </c>
      <c r="AC128" s="7"/>
      <c r="AD128" s="6" t="str">
        <f>IF(AC128="","",AC128*2)</f>
        <v/>
      </c>
      <c r="AE128" s="7"/>
      <c r="AF128" s="6" t="str">
        <f>IF(AE128="","",AE128*2)</f>
        <v/>
      </c>
      <c r="AG128" s="7"/>
      <c r="AH128" s="6" t="str">
        <f>IF(AG128="","",AG128*2)</f>
        <v/>
      </c>
      <c r="AI128" s="7"/>
      <c r="AJ128" s="6" t="str">
        <f>IF(AI128="","",AI128*2)</f>
        <v/>
      </c>
      <c r="AK128" s="7"/>
      <c r="AL128" s="6" t="str">
        <f>IF(AK128="","",AK128*2)</f>
        <v/>
      </c>
      <c r="AM128" s="7"/>
      <c r="AN128" s="6" t="str">
        <f>IF(AM128="","",AM128*2)</f>
        <v/>
      </c>
      <c r="AO128" s="7"/>
      <c r="AP128" s="6" t="str">
        <f>IF(AO128="","",AO128*2)</f>
        <v/>
      </c>
      <c r="AQ128" s="10">
        <f>G128+I128+K128+M128+O128+Q128+S128+U128+W128+Y128+AA128+AC128+AE128+AG128+AI128+AK128+AM128+AO128</f>
        <v>2</v>
      </c>
    </row>
    <row r="129" spans="1:43" ht="33.75" customHeight="1">
      <c r="A129" s="18" t="s">
        <v>244</v>
      </c>
      <c r="B129" s="18" t="s">
        <v>302</v>
      </c>
      <c r="C129" s="19" t="s">
        <v>303</v>
      </c>
      <c r="D129" s="9" t="s">
        <v>250</v>
      </c>
      <c r="E129" s="9" t="s">
        <v>31</v>
      </c>
      <c r="F129" s="8" t="str">
        <f>IFERROR(IF(OR(D129="Adicionar",D129="Digite/Selecione o bairro"),"",VLOOKUP(D129,Gabarito!$A$1:$B$1006,2,0)),"Consulte a aba Gabarito")</f>
        <v>Leste</v>
      </c>
      <c r="G129" s="7"/>
      <c r="H129" s="6" t="str">
        <f>IF(G129="","",G129*2)</f>
        <v/>
      </c>
      <c r="I129" s="7"/>
      <c r="J129" s="6" t="str">
        <f>IF(I129="","",I129*2)</f>
        <v/>
      </c>
      <c r="K129" s="7"/>
      <c r="L129" s="6" t="str">
        <f>IF(K129="","",K129*2)</f>
        <v/>
      </c>
      <c r="M129" s="7"/>
      <c r="N129" s="6" t="str">
        <f>IF(M129="","",M129*2)</f>
        <v/>
      </c>
      <c r="O129" s="7"/>
      <c r="P129" s="6" t="str">
        <f>IF(O129="","",O129*2)</f>
        <v/>
      </c>
      <c r="Q129" s="7"/>
      <c r="R129" s="6" t="str">
        <f>IF(Q129="","",Q129*2)</f>
        <v/>
      </c>
      <c r="S129" s="7"/>
      <c r="T129" s="6" t="str">
        <f>IF(S129="","",S129*2)</f>
        <v/>
      </c>
      <c r="U129" s="7"/>
      <c r="V129" s="6" t="str">
        <f>IF(U129="","",U129*2)</f>
        <v/>
      </c>
      <c r="W129" s="7"/>
      <c r="X129" s="6" t="str">
        <f>IF(W129="","",W129*2)</f>
        <v/>
      </c>
      <c r="Y129" s="7"/>
      <c r="Z129" s="6" t="str">
        <f>IF(Y129="","",Y129*2)</f>
        <v/>
      </c>
      <c r="AA129" s="7">
        <v>2</v>
      </c>
      <c r="AB129" s="6">
        <f>IF(AA129="","",AA129*2)</f>
        <v>4</v>
      </c>
      <c r="AC129" s="7"/>
      <c r="AD129" s="6" t="str">
        <f>IF(AC129="","",AC129*2)</f>
        <v/>
      </c>
      <c r="AE129" s="7"/>
      <c r="AF129" s="6" t="str">
        <f>IF(AE129="","",AE129*2)</f>
        <v/>
      </c>
      <c r="AG129" s="7"/>
      <c r="AH129" s="6" t="str">
        <f>IF(AG129="","",AG129*2)</f>
        <v/>
      </c>
      <c r="AI129" s="7"/>
      <c r="AJ129" s="6" t="str">
        <f>IF(AI129="","",AI129*2)</f>
        <v/>
      </c>
      <c r="AK129" s="7"/>
      <c r="AL129" s="6" t="str">
        <f>IF(AK129="","",AK129*2)</f>
        <v/>
      </c>
      <c r="AM129" s="7"/>
      <c r="AN129" s="6" t="str">
        <f>IF(AM129="","",AM129*2)</f>
        <v/>
      </c>
      <c r="AO129" s="7"/>
      <c r="AP129" s="6" t="str">
        <f>IF(AO129="","",AO129*2)</f>
        <v/>
      </c>
      <c r="AQ129" s="10">
        <f>G129+I129+K129+M129+O129+Q129+S129+U129+W129+Y129+AA129+AC129+AE129+AG129+AI129+AK129+AM129+AO129</f>
        <v>2</v>
      </c>
    </row>
    <row r="130" spans="1:43" ht="33.75" customHeight="1">
      <c r="A130" s="18" t="s">
        <v>244</v>
      </c>
      <c r="B130" s="18" t="s">
        <v>304</v>
      </c>
      <c r="C130" s="19" t="s">
        <v>305</v>
      </c>
      <c r="D130" s="9" t="s">
        <v>262</v>
      </c>
      <c r="E130" s="9" t="s">
        <v>31</v>
      </c>
      <c r="F130" s="8" t="str">
        <f>IFERROR(IF(OR(D130="Adicionar",D130="Digite/Selecione o bairro"),"",VLOOKUP(D130,Gabarito!$A$1:$B$1006,2,0)),"Consulte a aba Gabarito")</f>
        <v>Leste</v>
      </c>
      <c r="G130" s="7"/>
      <c r="H130" s="6" t="str">
        <f>IF(G130="","",G130*2)</f>
        <v/>
      </c>
      <c r="I130" s="7"/>
      <c r="J130" s="6" t="str">
        <f>IF(I130="","",I130*2)</f>
        <v/>
      </c>
      <c r="K130" s="7"/>
      <c r="L130" s="6" t="str">
        <f>IF(K130="","",K130*2)</f>
        <v/>
      </c>
      <c r="M130" s="7"/>
      <c r="N130" s="6" t="str">
        <f>IF(M130="","",M130*2)</f>
        <v/>
      </c>
      <c r="O130" s="7"/>
      <c r="P130" s="6" t="str">
        <f>IF(O130="","",O130*2)</f>
        <v/>
      </c>
      <c r="Q130" s="7"/>
      <c r="R130" s="6" t="str">
        <f>IF(Q130="","",Q130*2)</f>
        <v/>
      </c>
      <c r="S130" s="7"/>
      <c r="T130" s="6" t="str">
        <f>IF(S130="","",S130*2)</f>
        <v/>
      </c>
      <c r="U130" s="7"/>
      <c r="V130" s="6" t="str">
        <f>IF(U130="","",U130*2)</f>
        <v/>
      </c>
      <c r="W130" s="7"/>
      <c r="X130" s="6" t="str">
        <f>IF(W130="","",W130*2)</f>
        <v/>
      </c>
      <c r="Y130" s="7"/>
      <c r="Z130" s="6" t="str">
        <f>IF(Y130="","",Y130*2)</f>
        <v/>
      </c>
      <c r="AA130" s="7"/>
      <c r="AB130" s="6" t="str">
        <f>IF(AA130="","",AA130*2)</f>
        <v/>
      </c>
      <c r="AC130" s="7"/>
      <c r="AD130" s="6" t="str">
        <f>IF(AC130="","",AC130*2)</f>
        <v/>
      </c>
      <c r="AE130" s="7"/>
      <c r="AF130" s="6" t="str">
        <f>IF(AE130="","",AE130*2)</f>
        <v/>
      </c>
      <c r="AG130" s="7"/>
      <c r="AH130" s="6" t="str">
        <f>IF(AG130="","",AG130*2)</f>
        <v/>
      </c>
      <c r="AI130" s="7"/>
      <c r="AJ130" s="6" t="str">
        <f>IF(AI130="","",AI130*2)</f>
        <v/>
      </c>
      <c r="AK130" s="7">
        <v>2</v>
      </c>
      <c r="AL130" s="6">
        <f>IF(AK130="","",AK130*2)</f>
        <v>4</v>
      </c>
      <c r="AM130" s="7"/>
      <c r="AN130" s="6" t="str">
        <f>IF(AM130="","",AM130*2)</f>
        <v/>
      </c>
      <c r="AO130" s="7"/>
      <c r="AP130" s="6" t="str">
        <f>IF(AO130="","",AO130*2)</f>
        <v/>
      </c>
      <c r="AQ130" s="10">
        <f>G130+I130+K130+M130+O130+Q130+S130+U130+W130+Y130+AA130+AC130+AE130+AG130+AI130+AK130+AM130+AO130</f>
        <v>2</v>
      </c>
    </row>
    <row r="131" spans="1:43" ht="33.75" customHeight="1">
      <c r="A131" s="18" t="s">
        <v>244</v>
      </c>
      <c r="B131" s="18" t="s">
        <v>306</v>
      </c>
      <c r="C131" s="19" t="s">
        <v>307</v>
      </c>
      <c r="D131" s="9" t="s">
        <v>250</v>
      </c>
      <c r="E131" s="9" t="s">
        <v>31</v>
      </c>
      <c r="F131" s="8" t="str">
        <f>IFERROR(IF(OR(D131="Adicionar",D131="Digite/Selecione o bairro"),"",VLOOKUP(D131,Gabarito!$A$1:$B$1006,2,0)),"Consulte a aba Gabarito")</f>
        <v>Leste</v>
      </c>
      <c r="G131" s="7"/>
      <c r="H131" s="6" t="str">
        <f>IF(G131="","",G131*2)</f>
        <v/>
      </c>
      <c r="I131" s="7">
        <v>1</v>
      </c>
      <c r="J131" s="6">
        <f>IF(I131="","",I131*2)</f>
        <v>2</v>
      </c>
      <c r="K131" s="7"/>
      <c r="L131" s="6" t="str">
        <f>IF(K131="","",K131*2)</f>
        <v/>
      </c>
      <c r="M131" s="7"/>
      <c r="N131" s="6" t="str">
        <f>IF(M131="","",M131*2)</f>
        <v/>
      </c>
      <c r="O131" s="7"/>
      <c r="P131" s="6" t="str">
        <f>IF(O131="","",O131*2)</f>
        <v/>
      </c>
      <c r="Q131" s="7"/>
      <c r="R131" s="6" t="str">
        <f>IF(Q131="","",Q131*2)</f>
        <v/>
      </c>
      <c r="S131" s="7"/>
      <c r="T131" s="6" t="str">
        <f>IF(S131="","",S131*2)</f>
        <v/>
      </c>
      <c r="U131" s="7"/>
      <c r="V131" s="6" t="str">
        <f>IF(U131="","",U131*2)</f>
        <v/>
      </c>
      <c r="W131" s="7"/>
      <c r="X131" s="6" t="str">
        <f>IF(W131="","",W131*2)</f>
        <v/>
      </c>
      <c r="Y131" s="7">
        <v>1</v>
      </c>
      <c r="Z131" s="6">
        <f>IF(Y131="","",Y131*2)</f>
        <v>2</v>
      </c>
      <c r="AA131" s="7"/>
      <c r="AB131" s="6" t="str">
        <f>IF(AA131="","",AA131*2)</f>
        <v/>
      </c>
      <c r="AC131" s="7"/>
      <c r="AD131" s="6" t="str">
        <f>IF(AC131="","",AC131*2)</f>
        <v/>
      </c>
      <c r="AE131" s="7"/>
      <c r="AF131" s="6" t="str">
        <f>IF(AE131="","",AE131*2)</f>
        <v/>
      </c>
      <c r="AG131" s="7"/>
      <c r="AH131" s="6" t="str">
        <f>IF(AG131="","",AG131*2)</f>
        <v/>
      </c>
      <c r="AI131" s="7"/>
      <c r="AJ131" s="6" t="str">
        <f>IF(AI131="","",AI131*2)</f>
        <v/>
      </c>
      <c r="AK131" s="7"/>
      <c r="AL131" s="6" t="str">
        <f>IF(AK131="","",AK131*2)</f>
        <v/>
      </c>
      <c r="AM131" s="7"/>
      <c r="AN131" s="6" t="str">
        <f>IF(AM131="","",AM131*2)</f>
        <v/>
      </c>
      <c r="AO131" s="7"/>
      <c r="AP131" s="6" t="str">
        <f>IF(AO131="","",AO131*2)</f>
        <v/>
      </c>
      <c r="AQ131" s="10">
        <f>G131+I131+K131+M131+O131+Q131+S131+U131+W131+Y131+AA131+AC131+AE131+AG131+AI131+AK131+AM131+AO131</f>
        <v>2</v>
      </c>
    </row>
    <row r="132" spans="1:43" ht="33.75" customHeight="1">
      <c r="A132" s="18" t="s">
        <v>244</v>
      </c>
      <c r="B132" s="18" t="s">
        <v>308</v>
      </c>
      <c r="C132" s="19" t="s">
        <v>309</v>
      </c>
      <c r="D132" s="9" t="s">
        <v>265</v>
      </c>
      <c r="E132" s="9" t="s">
        <v>31</v>
      </c>
      <c r="F132" s="8" t="str">
        <f>IFERROR(IF(OR(D132="Adicionar",D132="Digite/Selecione o bairro"),"",VLOOKUP(D132,Gabarito!$A$1:$B$1006,2,0)),"Consulte a aba Gabarito")</f>
        <v>Leste</v>
      </c>
      <c r="G132" s="7"/>
      <c r="H132" s="6" t="str">
        <f>IF(G132="","",G132*2)</f>
        <v/>
      </c>
      <c r="I132" s="7"/>
      <c r="J132" s="6" t="str">
        <f>IF(I132="","",I132*2)</f>
        <v/>
      </c>
      <c r="K132" s="7">
        <v>3</v>
      </c>
      <c r="L132" s="6">
        <f>IF(K132="","",K132*2)</f>
        <v>6</v>
      </c>
      <c r="M132" s="7"/>
      <c r="N132" s="6" t="str">
        <f>IF(M132="","",M132*2)</f>
        <v/>
      </c>
      <c r="O132" s="7"/>
      <c r="P132" s="6" t="str">
        <f>IF(O132="","",O132*2)</f>
        <v/>
      </c>
      <c r="Q132" s="7"/>
      <c r="R132" s="6" t="str">
        <f>IF(Q132="","",Q132*2)</f>
        <v/>
      </c>
      <c r="S132" s="7"/>
      <c r="T132" s="6" t="str">
        <f>IF(S132="","",S132*2)</f>
        <v/>
      </c>
      <c r="U132" s="7"/>
      <c r="V132" s="6" t="str">
        <f>IF(U132="","",U132*2)</f>
        <v/>
      </c>
      <c r="W132" s="7"/>
      <c r="X132" s="6" t="str">
        <f>IF(W132="","",W132*2)</f>
        <v/>
      </c>
      <c r="Y132" s="7"/>
      <c r="Z132" s="6" t="str">
        <f>IF(Y132="","",Y132*2)</f>
        <v/>
      </c>
      <c r="AA132" s="7"/>
      <c r="AB132" s="6" t="str">
        <f>IF(AA132="","",AA132*2)</f>
        <v/>
      </c>
      <c r="AC132" s="7"/>
      <c r="AD132" s="6" t="str">
        <f>IF(AC132="","",AC132*2)</f>
        <v/>
      </c>
      <c r="AE132" s="7"/>
      <c r="AF132" s="6" t="str">
        <f>IF(AE132="","",AE132*2)</f>
        <v/>
      </c>
      <c r="AG132" s="7"/>
      <c r="AH132" s="6" t="str">
        <f>IF(AG132="","",AG132*2)</f>
        <v/>
      </c>
      <c r="AI132" s="7"/>
      <c r="AJ132" s="6" t="str">
        <f>IF(AI132="","",AI132*2)</f>
        <v/>
      </c>
      <c r="AK132" s="7"/>
      <c r="AL132" s="6" t="str">
        <f>IF(AK132="","",AK132*2)</f>
        <v/>
      </c>
      <c r="AM132" s="7"/>
      <c r="AN132" s="6" t="str">
        <f>IF(AM132="","",AM132*2)</f>
        <v/>
      </c>
      <c r="AO132" s="7"/>
      <c r="AP132" s="6" t="str">
        <f>IF(AO132="","",AO132*2)</f>
        <v/>
      </c>
      <c r="AQ132" s="10">
        <f>G132+I132+K132+M132+O132+Q132+S132+U132+W132+Y132+AA132+AC132+AE132+AG132+AI132+AK132+AM132+AO132</f>
        <v>3</v>
      </c>
    </row>
    <row r="133" spans="1:43" ht="33.75" customHeight="1">
      <c r="A133" s="18" t="s">
        <v>244</v>
      </c>
      <c r="B133" s="18" t="s">
        <v>310</v>
      </c>
      <c r="C133" s="19" t="s">
        <v>311</v>
      </c>
      <c r="D133" s="9" t="s">
        <v>290</v>
      </c>
      <c r="E133" s="9" t="s">
        <v>31</v>
      </c>
      <c r="F133" s="8" t="str">
        <f>IFERROR(IF(OR(D133="Adicionar",D133="Digite/Selecione o bairro"),"",VLOOKUP(D133,Gabarito!$A$1:$B$1006,2,0)),"Consulte a aba Gabarito")</f>
        <v>Leste</v>
      </c>
      <c r="G133" s="7"/>
      <c r="H133" s="6" t="str">
        <f>IF(G133="","",G133*2)</f>
        <v/>
      </c>
      <c r="I133" s="7"/>
      <c r="J133" s="6" t="str">
        <f>IF(I133="","",I133*2)</f>
        <v/>
      </c>
      <c r="K133" s="7"/>
      <c r="L133" s="6" t="str">
        <f>IF(K133="","",K133*2)</f>
        <v/>
      </c>
      <c r="M133" s="7"/>
      <c r="N133" s="6" t="str">
        <f>IF(M133="","",M133*2)</f>
        <v/>
      </c>
      <c r="O133" s="7"/>
      <c r="P133" s="6" t="str">
        <f>IF(O133="","",O133*2)</f>
        <v/>
      </c>
      <c r="Q133" s="7"/>
      <c r="R133" s="6" t="str">
        <f>IF(Q133="","",Q133*2)</f>
        <v/>
      </c>
      <c r="S133" s="7"/>
      <c r="T133" s="6" t="str">
        <f>IF(S133="","",S133*2)</f>
        <v/>
      </c>
      <c r="U133" s="7"/>
      <c r="V133" s="6" t="str">
        <f>IF(U133="","",U133*2)</f>
        <v/>
      </c>
      <c r="W133" s="7"/>
      <c r="X133" s="6" t="str">
        <f>IF(W133="","",W133*2)</f>
        <v/>
      </c>
      <c r="Y133" s="7"/>
      <c r="Z133" s="6" t="str">
        <f>IF(Y133="","",Y133*2)</f>
        <v/>
      </c>
      <c r="AA133" s="7"/>
      <c r="AB133" s="6" t="str">
        <f>IF(AA133="","",AA133*2)</f>
        <v/>
      </c>
      <c r="AC133" s="7"/>
      <c r="AD133" s="6" t="str">
        <f>IF(AC133="","",AC133*2)</f>
        <v/>
      </c>
      <c r="AE133" s="7">
        <v>2</v>
      </c>
      <c r="AF133" s="6">
        <f>IF(AE133="","",AE133*2)</f>
        <v>4</v>
      </c>
      <c r="AG133" s="7"/>
      <c r="AH133" s="6" t="str">
        <f>IF(AG133="","",AG133*2)</f>
        <v/>
      </c>
      <c r="AI133" s="7"/>
      <c r="AJ133" s="6" t="str">
        <f>IF(AI133="","",AI133*2)</f>
        <v/>
      </c>
      <c r="AK133" s="7"/>
      <c r="AL133" s="6" t="str">
        <f>IF(AK133="","",AK133*2)</f>
        <v/>
      </c>
      <c r="AM133" s="7"/>
      <c r="AN133" s="6" t="str">
        <f>IF(AM133="","",AM133*2)</f>
        <v/>
      </c>
      <c r="AO133" s="7"/>
      <c r="AP133" s="6" t="str">
        <f>IF(AO133="","",AO133*2)</f>
        <v/>
      </c>
      <c r="AQ133" s="10">
        <f>G133+I133+K133+M133+O133+Q133+S133+U133+W133+Y133+AA133+AC133+AE133+AG133+AI133+AK133+AM133+AO133</f>
        <v>2</v>
      </c>
    </row>
    <row r="134" spans="1:43" ht="33.75" customHeight="1">
      <c r="A134" s="18" t="s">
        <v>244</v>
      </c>
      <c r="B134" s="18" t="s">
        <v>312</v>
      </c>
      <c r="C134" s="19" t="s">
        <v>313</v>
      </c>
      <c r="D134" s="9" t="s">
        <v>287</v>
      </c>
      <c r="E134" s="9" t="s">
        <v>31</v>
      </c>
      <c r="F134" s="8" t="str">
        <f>IFERROR(IF(OR(D134="Adicionar",D134="Digite/Selecione o bairro"),"",VLOOKUP(D134,Gabarito!$A$1:$B$1006,2,0)),"Consulte a aba Gabarito")</f>
        <v>Leste</v>
      </c>
      <c r="G134" s="7"/>
      <c r="H134" s="6" t="str">
        <f>IF(G134="","",G134*2)</f>
        <v/>
      </c>
      <c r="I134" s="7"/>
      <c r="J134" s="6" t="str">
        <f>IF(I134="","",I134*2)</f>
        <v/>
      </c>
      <c r="K134" s="7">
        <v>6</v>
      </c>
      <c r="L134" s="6">
        <f>IF(K134="","",K134*2)</f>
        <v>12</v>
      </c>
      <c r="M134" s="7"/>
      <c r="N134" s="6" t="str">
        <f>IF(M134="","",M134*2)</f>
        <v/>
      </c>
      <c r="O134" s="7"/>
      <c r="P134" s="6" t="str">
        <f>IF(O134="","",O134*2)</f>
        <v/>
      </c>
      <c r="Q134" s="7"/>
      <c r="R134" s="6" t="str">
        <f>IF(Q134="","",Q134*2)</f>
        <v/>
      </c>
      <c r="S134" s="7"/>
      <c r="T134" s="6" t="str">
        <f>IF(S134="","",S134*2)</f>
        <v/>
      </c>
      <c r="U134" s="7"/>
      <c r="V134" s="6" t="str">
        <f>IF(U134="","",U134*2)</f>
        <v/>
      </c>
      <c r="W134" s="7"/>
      <c r="X134" s="6" t="str">
        <f>IF(W134="","",W134*2)</f>
        <v/>
      </c>
      <c r="Y134" s="7"/>
      <c r="Z134" s="6" t="str">
        <f>IF(Y134="","",Y134*2)</f>
        <v/>
      </c>
      <c r="AA134" s="7"/>
      <c r="AB134" s="6" t="str">
        <f>IF(AA134="","",AA134*2)</f>
        <v/>
      </c>
      <c r="AC134" s="7"/>
      <c r="AD134" s="6" t="str">
        <f>IF(AC134="","",AC134*2)</f>
        <v/>
      </c>
      <c r="AE134" s="7"/>
      <c r="AF134" s="6" t="str">
        <f>IF(AE134="","",AE134*2)</f>
        <v/>
      </c>
      <c r="AG134" s="7"/>
      <c r="AH134" s="6" t="str">
        <f>IF(AG134="","",AG134*2)</f>
        <v/>
      </c>
      <c r="AI134" s="7"/>
      <c r="AJ134" s="6" t="str">
        <f>IF(AI134="","",AI134*2)</f>
        <v/>
      </c>
      <c r="AK134" s="7"/>
      <c r="AL134" s="6" t="str">
        <f>IF(AK134="","",AK134*2)</f>
        <v/>
      </c>
      <c r="AM134" s="7"/>
      <c r="AN134" s="6" t="str">
        <f>IF(AM134="","",AM134*2)</f>
        <v/>
      </c>
      <c r="AO134" s="7"/>
      <c r="AP134" s="6" t="str">
        <f>IF(AO134="","",AO134*2)</f>
        <v/>
      </c>
      <c r="AQ134" s="10">
        <f>G134+I134+K134+M134+O134+Q134+S134+U134+W134+Y134+AA134+AC134+AE134+AG134+AI134+AK134+AM134+AO134</f>
        <v>6</v>
      </c>
    </row>
    <row r="135" spans="1:43" ht="33.75" customHeight="1">
      <c r="A135" s="18" t="s">
        <v>314</v>
      </c>
      <c r="B135" s="19" t="s">
        <v>315</v>
      </c>
      <c r="C135" s="19" t="s">
        <v>316</v>
      </c>
      <c r="D135" s="9" t="s">
        <v>317</v>
      </c>
      <c r="E135" s="9" t="s">
        <v>31</v>
      </c>
      <c r="F135" s="8" t="str">
        <f>IFERROR(IF(OR(D135="Adicionar",D135="Digite/Selecione o bairro"),"",VLOOKUP(D135,Gabarito!$A$1:$B$1006,2,0)),"Consulte a aba Gabarito")</f>
        <v>Leste</v>
      </c>
      <c r="G135" s="7"/>
      <c r="H135" s="6" t="str">
        <f>IF(G135="","",G135*2)</f>
        <v/>
      </c>
      <c r="I135" s="7"/>
      <c r="J135" s="6" t="str">
        <f>IF(I135="","",I135*2)</f>
        <v/>
      </c>
      <c r="K135" s="7"/>
      <c r="L135" s="6" t="str">
        <f>IF(K135="","",K135*2)</f>
        <v/>
      </c>
      <c r="M135" s="7"/>
      <c r="N135" s="6" t="str">
        <f>IF(M135="","",M135*2)</f>
        <v/>
      </c>
      <c r="O135" s="7"/>
      <c r="P135" s="6" t="str">
        <f>IF(O135="","",O135*2)</f>
        <v/>
      </c>
      <c r="Q135" s="7"/>
      <c r="R135" s="6" t="str">
        <f>IF(Q135="","",Q135*2)</f>
        <v/>
      </c>
      <c r="S135" s="7"/>
      <c r="T135" s="6" t="str">
        <f>IF(S135="","",S135*2)</f>
        <v/>
      </c>
      <c r="U135" s="7"/>
      <c r="V135" s="6" t="str">
        <f>IF(U135="","",U135*2)</f>
        <v/>
      </c>
      <c r="W135" s="7"/>
      <c r="X135" s="6" t="str">
        <f>IF(W135="","",W135*2)</f>
        <v/>
      </c>
      <c r="Y135" s="7"/>
      <c r="Z135" s="6" t="str">
        <f>IF(Y135="","",Y135*2)</f>
        <v/>
      </c>
      <c r="AA135" s="7">
        <v>1</v>
      </c>
      <c r="AB135" s="6">
        <f>IF(AA135="","",AA135*2)</f>
        <v>2</v>
      </c>
      <c r="AC135" s="7"/>
      <c r="AD135" s="6" t="str">
        <f>IF(AC135="","",AC135*2)</f>
        <v/>
      </c>
      <c r="AE135" s="7"/>
      <c r="AF135" s="6" t="str">
        <f>IF(AE135="","",AE135*2)</f>
        <v/>
      </c>
      <c r="AG135" s="7"/>
      <c r="AH135" s="6" t="str">
        <f>IF(AG135="","",AG135*2)</f>
        <v/>
      </c>
      <c r="AI135" s="7"/>
      <c r="AJ135" s="6" t="str">
        <f>IF(AI135="","",AI135*2)</f>
        <v/>
      </c>
      <c r="AK135" s="7"/>
      <c r="AL135" s="6" t="str">
        <f>IF(AK135="","",AK135*2)</f>
        <v/>
      </c>
      <c r="AM135" s="7"/>
      <c r="AN135" s="6" t="str">
        <f>IF(AM135="","",AM135*2)</f>
        <v/>
      </c>
      <c r="AO135" s="7"/>
      <c r="AP135" s="6" t="str">
        <f>IF(AO135="","",AO135*2)</f>
        <v/>
      </c>
      <c r="AQ135" s="10">
        <f>G135+I135+K135+M135+O135+Q135+S135+U135+W135+Y135+AA135+AC135+AE135+AG135+AI135+AK135+AM135+AO135</f>
        <v>1</v>
      </c>
    </row>
    <row r="136" spans="1:43" ht="33.75" customHeight="1">
      <c r="A136" s="18" t="s">
        <v>314</v>
      </c>
      <c r="B136" s="19" t="s">
        <v>318</v>
      </c>
      <c r="C136" s="19" t="s">
        <v>319</v>
      </c>
      <c r="D136" s="9" t="s">
        <v>320</v>
      </c>
      <c r="E136" s="9" t="s">
        <v>31</v>
      </c>
      <c r="F136" s="8" t="str">
        <f>IFERROR(IF(OR(D136="Adicionar",D136="Digite/Selecione o bairro"),"",VLOOKUP(D136,Gabarito!$A$1:$B$1006,2,0)),"Consulte a aba Gabarito")</f>
        <v>Leste</v>
      </c>
      <c r="G136" s="7"/>
      <c r="H136" s="6" t="str">
        <f>IF(G136="","",G136*2)</f>
        <v/>
      </c>
      <c r="I136" s="7"/>
      <c r="J136" s="6" t="str">
        <f>IF(I136="","",I136*2)</f>
        <v/>
      </c>
      <c r="K136" s="7"/>
      <c r="L136" s="6" t="str">
        <f>IF(K136="","",K136*2)</f>
        <v/>
      </c>
      <c r="M136" s="7"/>
      <c r="N136" s="6" t="str">
        <f>IF(M136="","",M136*2)</f>
        <v/>
      </c>
      <c r="O136" s="7"/>
      <c r="P136" s="6" t="str">
        <f>IF(O136="","",O136*2)</f>
        <v/>
      </c>
      <c r="Q136" s="7"/>
      <c r="R136" s="6" t="str">
        <f>IF(Q136="","",Q136*2)</f>
        <v/>
      </c>
      <c r="S136" s="7"/>
      <c r="T136" s="6" t="str">
        <f>IF(S136="","",S136*2)</f>
        <v/>
      </c>
      <c r="U136" s="7"/>
      <c r="V136" s="6" t="str">
        <f>IF(U136="","",U136*2)</f>
        <v/>
      </c>
      <c r="W136" s="7"/>
      <c r="X136" s="6" t="str">
        <f>IF(W136="","",W136*2)</f>
        <v/>
      </c>
      <c r="Y136" s="7">
        <v>1</v>
      </c>
      <c r="Z136" s="6">
        <f>IF(Y136="","",Y136*2)</f>
        <v>2</v>
      </c>
      <c r="AA136" s="7"/>
      <c r="AB136" s="6" t="str">
        <f>IF(AA136="","",AA136*2)</f>
        <v/>
      </c>
      <c r="AC136" s="7"/>
      <c r="AD136" s="6" t="str">
        <f>IF(AC136="","",AC136*2)</f>
        <v/>
      </c>
      <c r="AE136" s="7"/>
      <c r="AF136" s="6" t="str">
        <f>IF(AE136="","",AE136*2)</f>
        <v/>
      </c>
      <c r="AG136" s="7"/>
      <c r="AH136" s="6" t="str">
        <f>IF(AG136="","",AG136*2)</f>
        <v/>
      </c>
      <c r="AI136" s="7"/>
      <c r="AJ136" s="6" t="str">
        <f>IF(AI136="","",AI136*2)</f>
        <v/>
      </c>
      <c r="AK136" s="7"/>
      <c r="AL136" s="6" t="str">
        <f>IF(AK136="","",AK136*2)</f>
        <v/>
      </c>
      <c r="AM136" s="7"/>
      <c r="AN136" s="6" t="str">
        <f>IF(AM136="","",AM136*2)</f>
        <v/>
      </c>
      <c r="AO136" s="7"/>
      <c r="AP136" s="6" t="str">
        <f>IF(AO136="","",AO136*2)</f>
        <v/>
      </c>
      <c r="AQ136" s="10">
        <f>G136+I136+K136+M136+O136+Q136+S136+U136+W136+Y136+AA136+AC136+AE136+AG136+AI136+AK136+AM136+AO136</f>
        <v>1</v>
      </c>
    </row>
    <row r="137" spans="1:43" ht="33.75" customHeight="1">
      <c r="A137" s="18" t="s">
        <v>314</v>
      </c>
      <c r="B137" s="19" t="s">
        <v>321</v>
      </c>
      <c r="C137" s="19" t="s">
        <v>322</v>
      </c>
      <c r="D137" s="9" t="s">
        <v>323</v>
      </c>
      <c r="E137" s="9" t="s">
        <v>31</v>
      </c>
      <c r="F137" s="8" t="str">
        <f>IFERROR(IF(OR(D137="Adicionar",D137="Digite/Selecione o bairro"),"",VLOOKUP(D137,Gabarito!$A$1:$B$1006,2,0)),"Consulte a aba Gabarito")</f>
        <v>Leste</v>
      </c>
      <c r="G137" s="7"/>
      <c r="H137" s="6" t="str">
        <f>IF(G137="","",G137*2)</f>
        <v/>
      </c>
      <c r="I137" s="7"/>
      <c r="J137" s="6" t="str">
        <f>IF(I137="","",I137*2)</f>
        <v/>
      </c>
      <c r="K137" s="7"/>
      <c r="L137" s="6" t="str">
        <f>IF(K137="","",K137*2)</f>
        <v/>
      </c>
      <c r="M137" s="7"/>
      <c r="N137" s="6" t="str">
        <f>IF(M137="","",M137*2)</f>
        <v/>
      </c>
      <c r="O137" s="7"/>
      <c r="P137" s="6" t="str">
        <f>IF(O137="","",O137*2)</f>
        <v/>
      </c>
      <c r="Q137" s="7"/>
      <c r="R137" s="6" t="str">
        <f>IF(Q137="","",Q137*2)</f>
        <v/>
      </c>
      <c r="S137" s="7"/>
      <c r="T137" s="6" t="str">
        <f>IF(S137="","",S137*2)</f>
        <v/>
      </c>
      <c r="U137" s="7"/>
      <c r="V137" s="6" t="str">
        <f>IF(U137="","",U137*2)</f>
        <v/>
      </c>
      <c r="W137" s="7"/>
      <c r="X137" s="6" t="str">
        <f>IF(W137="","",W137*2)</f>
        <v/>
      </c>
      <c r="Y137" s="7"/>
      <c r="Z137" s="6" t="str">
        <f>IF(Y137="","",Y137*2)</f>
        <v/>
      </c>
      <c r="AA137" s="7"/>
      <c r="AB137" s="6" t="str">
        <f>IF(AA137="","",AA137*2)</f>
        <v/>
      </c>
      <c r="AC137" s="7"/>
      <c r="AD137" s="6" t="str">
        <f>IF(AC137="","",AC137*2)</f>
        <v/>
      </c>
      <c r="AE137" s="7">
        <v>2</v>
      </c>
      <c r="AF137" s="6">
        <f>IF(AE137="","",AE137*2)</f>
        <v>4</v>
      </c>
      <c r="AG137" s="7"/>
      <c r="AH137" s="6" t="str">
        <f>IF(AG137="","",AG137*2)</f>
        <v/>
      </c>
      <c r="AI137" s="7"/>
      <c r="AJ137" s="6" t="str">
        <f>IF(AI137="","",AI137*2)</f>
        <v/>
      </c>
      <c r="AK137" s="7"/>
      <c r="AL137" s="6" t="str">
        <f>IF(AK137="","",AK137*2)</f>
        <v/>
      </c>
      <c r="AM137" s="7"/>
      <c r="AN137" s="6" t="str">
        <f>IF(AM137="","",AM137*2)</f>
        <v/>
      </c>
      <c r="AO137" s="7"/>
      <c r="AP137" s="6" t="str">
        <f>IF(AO137="","",AO137*2)</f>
        <v/>
      </c>
      <c r="AQ137" s="10">
        <f>G137+I137+K137+M137+O137+Q137+S137+U137+W137+Y137+AA137+AC137+AE137+AG137+AI137+AK137+AM137+AO137</f>
        <v>2</v>
      </c>
    </row>
    <row r="138" spans="1:43" ht="33.75" customHeight="1">
      <c r="A138" s="18" t="s">
        <v>314</v>
      </c>
      <c r="B138" s="19" t="s">
        <v>324</v>
      </c>
      <c r="C138" s="19" t="s">
        <v>325</v>
      </c>
      <c r="D138" s="9" t="s">
        <v>326</v>
      </c>
      <c r="E138" s="9" t="s">
        <v>31</v>
      </c>
      <c r="F138" s="8" t="str">
        <f>IFERROR(IF(OR(D138="Adicionar",D138="Digite/Selecione o bairro"),"",VLOOKUP(D138,Gabarito!$A$1:$B$1006,2,0)),"Consulte a aba Gabarito")</f>
        <v>Leste</v>
      </c>
      <c r="G138" s="7"/>
      <c r="H138" s="6" t="str">
        <f>IF(G138="","",G138*2)</f>
        <v/>
      </c>
      <c r="I138" s="7"/>
      <c r="J138" s="6" t="str">
        <f>IF(I138="","",I138*2)</f>
        <v/>
      </c>
      <c r="K138" s="7"/>
      <c r="L138" s="6" t="str">
        <f>IF(K138="","",K138*2)</f>
        <v/>
      </c>
      <c r="M138" s="7"/>
      <c r="N138" s="6" t="str">
        <f>IF(M138="","",M138*2)</f>
        <v/>
      </c>
      <c r="O138" s="7"/>
      <c r="P138" s="6" t="str">
        <f>IF(O138="","",O138*2)</f>
        <v/>
      </c>
      <c r="Q138" s="7"/>
      <c r="R138" s="6" t="str">
        <f>IF(Q138="","",Q138*2)</f>
        <v/>
      </c>
      <c r="S138" s="7"/>
      <c r="T138" s="6" t="str">
        <f>IF(S138="","",S138*2)</f>
        <v/>
      </c>
      <c r="U138" s="7"/>
      <c r="V138" s="6" t="str">
        <f>IF(U138="","",U138*2)</f>
        <v/>
      </c>
      <c r="W138" s="7">
        <v>1</v>
      </c>
      <c r="X138" s="6">
        <f>IF(W138="","",W138*2)</f>
        <v>2</v>
      </c>
      <c r="Y138" s="7"/>
      <c r="Z138" s="6" t="str">
        <f>IF(Y138="","",Y138*2)</f>
        <v/>
      </c>
      <c r="AA138" s="7">
        <v>1</v>
      </c>
      <c r="AB138" s="6">
        <f>IF(AA138="","",AA138*2)</f>
        <v>2</v>
      </c>
      <c r="AC138" s="7"/>
      <c r="AD138" s="6" t="str">
        <f>IF(AC138="","",AC138*2)</f>
        <v/>
      </c>
      <c r="AE138" s="7"/>
      <c r="AF138" s="6" t="str">
        <f>IF(AE138="","",AE138*2)</f>
        <v/>
      </c>
      <c r="AG138" s="7"/>
      <c r="AH138" s="6" t="str">
        <f>IF(AG138="","",AG138*2)</f>
        <v/>
      </c>
      <c r="AI138" s="7"/>
      <c r="AJ138" s="6" t="str">
        <f>IF(AI138="","",AI138*2)</f>
        <v/>
      </c>
      <c r="AK138" s="7"/>
      <c r="AL138" s="6" t="str">
        <f>IF(AK138="","",AK138*2)</f>
        <v/>
      </c>
      <c r="AM138" s="7"/>
      <c r="AN138" s="6" t="str">
        <f>IF(AM138="","",AM138*2)</f>
        <v/>
      </c>
      <c r="AO138" s="7"/>
      <c r="AP138" s="6" t="str">
        <f>IF(AO138="","",AO138*2)</f>
        <v/>
      </c>
      <c r="AQ138" s="10">
        <f>G138+I138+K138+M138+O138+Q138+S138+U138+W138+Y138+AA138+AC138+AE138+AG138+AI138+AK138+AM138+AO138</f>
        <v>2</v>
      </c>
    </row>
    <row r="139" spans="1:43" ht="33.75" customHeight="1">
      <c r="A139" s="18" t="s">
        <v>314</v>
      </c>
      <c r="B139" s="19" t="s">
        <v>327</v>
      </c>
      <c r="C139" s="19" t="s">
        <v>328</v>
      </c>
      <c r="D139" s="9" t="s">
        <v>329</v>
      </c>
      <c r="E139" s="9" t="s">
        <v>31</v>
      </c>
      <c r="F139" s="8" t="str">
        <f>IFERROR(IF(OR(D139="Adicionar",D139="Digite/Selecione o bairro"),"",VLOOKUP(D139,Gabarito!$A$1:$B$1006,2,0)),"Consulte a aba Gabarito")</f>
        <v>Leste</v>
      </c>
      <c r="G139" s="7"/>
      <c r="H139" s="6" t="str">
        <f>IF(G139="","",G139*2)</f>
        <v/>
      </c>
      <c r="I139" s="7"/>
      <c r="J139" s="6" t="str">
        <f>IF(I139="","",I139*2)</f>
        <v/>
      </c>
      <c r="K139" s="7"/>
      <c r="L139" s="6" t="str">
        <f>IF(K139="","",K139*2)</f>
        <v/>
      </c>
      <c r="M139" s="7"/>
      <c r="N139" s="6" t="str">
        <f>IF(M139="","",M139*2)</f>
        <v/>
      </c>
      <c r="O139" s="7">
        <v>1</v>
      </c>
      <c r="P139" s="6">
        <f>IF(O139="","",O139*2)</f>
        <v>2</v>
      </c>
      <c r="Q139" s="7"/>
      <c r="R139" s="6" t="str">
        <f>IF(Q139="","",Q139*2)</f>
        <v/>
      </c>
      <c r="S139" s="7"/>
      <c r="T139" s="6" t="str">
        <f>IF(S139="","",S139*2)</f>
        <v/>
      </c>
      <c r="U139" s="7"/>
      <c r="V139" s="6" t="str">
        <f>IF(U139="","",U139*2)</f>
        <v/>
      </c>
      <c r="W139" s="7"/>
      <c r="X139" s="6" t="str">
        <f>IF(W139="","",W139*2)</f>
        <v/>
      </c>
      <c r="Y139" s="7"/>
      <c r="Z139" s="6" t="str">
        <f>IF(Y139="","",Y139*2)</f>
        <v/>
      </c>
      <c r="AA139" s="7"/>
      <c r="AB139" s="6" t="str">
        <f>IF(AA139="","",AA139*2)</f>
        <v/>
      </c>
      <c r="AC139" s="7"/>
      <c r="AD139" s="6" t="str">
        <f>IF(AC139="","",AC139*2)</f>
        <v/>
      </c>
      <c r="AE139" s="7"/>
      <c r="AF139" s="6" t="str">
        <f>IF(AE139="","",AE139*2)</f>
        <v/>
      </c>
      <c r="AG139" s="7"/>
      <c r="AH139" s="6" t="str">
        <f>IF(AG139="","",AG139*2)</f>
        <v/>
      </c>
      <c r="AI139" s="7"/>
      <c r="AJ139" s="6" t="str">
        <f>IF(AI139="","",AI139*2)</f>
        <v/>
      </c>
      <c r="AK139" s="7"/>
      <c r="AL139" s="6" t="str">
        <f>IF(AK139="","",AK139*2)</f>
        <v/>
      </c>
      <c r="AM139" s="7"/>
      <c r="AN139" s="6" t="str">
        <f>IF(AM139="","",AM139*2)</f>
        <v/>
      </c>
      <c r="AO139" s="7"/>
      <c r="AP139" s="6" t="str">
        <f>IF(AO139="","",AO139*2)</f>
        <v/>
      </c>
      <c r="AQ139" s="10">
        <f>G139+I139+K139+M139+O139+Q139+S139+U139+W139+Y139+AA139+AC139+AE139+AG139+AI139+AK139+AM139+AO139</f>
        <v>1</v>
      </c>
    </row>
    <row r="140" spans="1:43" ht="33.75" customHeight="1">
      <c r="A140" s="18" t="s">
        <v>314</v>
      </c>
      <c r="B140" s="19" t="s">
        <v>330</v>
      </c>
      <c r="C140" s="19" t="s">
        <v>331</v>
      </c>
      <c r="D140" s="9" t="s">
        <v>323</v>
      </c>
      <c r="E140" s="9" t="s">
        <v>31</v>
      </c>
      <c r="F140" s="8" t="str">
        <f>IFERROR(IF(OR(D140="Adicionar",D140="Digite/Selecione o bairro"),"",VLOOKUP(D140,Gabarito!$A$1:$B$1006,2,0)),"Consulte a aba Gabarito")</f>
        <v>Leste</v>
      </c>
      <c r="G140" s="7"/>
      <c r="H140" s="6" t="str">
        <f>IF(G140="","",G140*2)</f>
        <v/>
      </c>
      <c r="I140" s="7"/>
      <c r="J140" s="6" t="str">
        <f>IF(I140="","",I140*2)</f>
        <v/>
      </c>
      <c r="K140" s="7"/>
      <c r="L140" s="6" t="str">
        <f>IF(K140="","",K140*2)</f>
        <v/>
      </c>
      <c r="M140" s="7"/>
      <c r="N140" s="6" t="str">
        <f>IF(M140="","",M140*2)</f>
        <v/>
      </c>
      <c r="O140" s="7"/>
      <c r="P140" s="6" t="str">
        <f>IF(O140="","",O140*2)</f>
        <v/>
      </c>
      <c r="Q140" s="7"/>
      <c r="R140" s="6" t="str">
        <f>IF(Q140="","",Q140*2)</f>
        <v/>
      </c>
      <c r="S140" s="7"/>
      <c r="T140" s="6" t="str">
        <f>IF(S140="","",S140*2)</f>
        <v/>
      </c>
      <c r="U140" s="7"/>
      <c r="V140" s="6" t="str">
        <f>IF(U140="","",U140*2)</f>
        <v/>
      </c>
      <c r="W140" s="7"/>
      <c r="X140" s="6" t="str">
        <f>IF(W140="","",W140*2)</f>
        <v/>
      </c>
      <c r="Y140" s="7"/>
      <c r="Z140" s="6" t="str">
        <f>IF(Y140="","",Y140*2)</f>
        <v/>
      </c>
      <c r="AA140" s="7"/>
      <c r="AB140" s="6" t="str">
        <f>IF(AA140="","",AA140*2)</f>
        <v/>
      </c>
      <c r="AC140" s="7"/>
      <c r="AD140" s="6" t="str">
        <f>IF(AC140="","",AC140*2)</f>
        <v/>
      </c>
      <c r="AE140" s="7">
        <v>1</v>
      </c>
      <c r="AF140" s="6">
        <f>IF(AE140="","",AE140*2)</f>
        <v>2</v>
      </c>
      <c r="AG140" s="7"/>
      <c r="AH140" s="6" t="str">
        <f>IF(AG140="","",AG140*2)</f>
        <v/>
      </c>
      <c r="AI140" s="7"/>
      <c r="AJ140" s="6" t="str">
        <f>IF(AI140="","",AI140*2)</f>
        <v/>
      </c>
      <c r="AK140" s="7"/>
      <c r="AL140" s="6" t="str">
        <f>IF(AK140="","",AK140*2)</f>
        <v/>
      </c>
      <c r="AM140" s="7"/>
      <c r="AN140" s="6" t="str">
        <f>IF(AM140="","",AM140*2)</f>
        <v/>
      </c>
      <c r="AO140" s="7"/>
      <c r="AP140" s="6" t="str">
        <f>IF(AO140="","",AO140*2)</f>
        <v/>
      </c>
      <c r="AQ140" s="10">
        <f>G140+I140+K140+M140+O140+Q140+S140+U140+W140+Y140+AA140+AC140+AE140+AG140+AI140+AK140+AM140+AO140</f>
        <v>1</v>
      </c>
    </row>
    <row r="141" spans="1:43" ht="33.75" customHeight="1">
      <c r="A141" s="18" t="s">
        <v>314</v>
      </c>
      <c r="B141" s="19" t="s">
        <v>332</v>
      </c>
      <c r="C141" s="19" t="s">
        <v>333</v>
      </c>
      <c r="D141" s="9" t="s">
        <v>334</v>
      </c>
      <c r="E141" s="9" t="s">
        <v>31</v>
      </c>
      <c r="F141" s="8" t="str">
        <f>IFERROR(IF(OR(D141="Adicionar",D141="Digite/Selecione o bairro"),"",VLOOKUP(D141,Gabarito!$A$1:$B$1006,2,0)),"Consulte a aba Gabarito")</f>
        <v>Leste</v>
      </c>
      <c r="G141" s="7"/>
      <c r="H141" s="6" t="str">
        <f>IF(G141="","",G141*2)</f>
        <v/>
      </c>
      <c r="I141" s="7"/>
      <c r="J141" s="6" t="str">
        <f>IF(I141="","",I141*2)</f>
        <v/>
      </c>
      <c r="K141" s="7"/>
      <c r="L141" s="6" t="str">
        <f>IF(K141="","",K141*2)</f>
        <v/>
      </c>
      <c r="M141" s="7"/>
      <c r="N141" s="6" t="str">
        <f>IF(M141="","",M141*2)</f>
        <v/>
      </c>
      <c r="O141" s="7"/>
      <c r="P141" s="6" t="str">
        <f>IF(O141="","",O141*2)</f>
        <v/>
      </c>
      <c r="Q141" s="7"/>
      <c r="R141" s="6" t="str">
        <f>IF(Q141="","",Q141*2)</f>
        <v/>
      </c>
      <c r="S141" s="7"/>
      <c r="T141" s="6" t="str">
        <f>IF(S141="","",S141*2)</f>
        <v/>
      </c>
      <c r="U141" s="7"/>
      <c r="V141" s="6" t="str">
        <f>IF(U141="","",U141*2)</f>
        <v/>
      </c>
      <c r="W141" s="7"/>
      <c r="X141" s="6" t="str">
        <f>IF(W141="","",W141*2)</f>
        <v/>
      </c>
      <c r="Y141" s="7">
        <v>1</v>
      </c>
      <c r="Z141" s="6">
        <f>IF(Y141="","",Y141*2)</f>
        <v>2</v>
      </c>
      <c r="AA141" s="7"/>
      <c r="AB141" s="6" t="str">
        <f>IF(AA141="","",AA141*2)</f>
        <v/>
      </c>
      <c r="AC141" s="7"/>
      <c r="AD141" s="6" t="str">
        <f>IF(AC141="","",AC141*2)</f>
        <v/>
      </c>
      <c r="AE141" s="7"/>
      <c r="AF141" s="6" t="str">
        <f>IF(AE141="","",AE141*2)</f>
        <v/>
      </c>
      <c r="AG141" s="7"/>
      <c r="AH141" s="6" t="str">
        <f>IF(AG141="","",AG141*2)</f>
        <v/>
      </c>
      <c r="AI141" s="7"/>
      <c r="AJ141" s="6" t="str">
        <f>IF(AI141="","",AI141*2)</f>
        <v/>
      </c>
      <c r="AK141" s="7"/>
      <c r="AL141" s="6" t="str">
        <f>IF(AK141="","",AK141*2)</f>
        <v/>
      </c>
      <c r="AM141" s="7"/>
      <c r="AN141" s="6" t="str">
        <f>IF(AM141="","",AM141*2)</f>
        <v/>
      </c>
      <c r="AO141" s="7"/>
      <c r="AP141" s="6" t="str">
        <f>IF(AO141="","",AO141*2)</f>
        <v/>
      </c>
      <c r="AQ141" s="10">
        <f>G141+I141+K141+M141+O141+Q141+S141+U141+W141+Y141+AA141+AC141+AE141+AG141+AI141+AK141+AM141+AO141</f>
        <v>1</v>
      </c>
    </row>
    <row r="142" spans="1:43" ht="33.75" customHeight="1">
      <c r="A142" s="18" t="s">
        <v>314</v>
      </c>
      <c r="B142" s="19" t="s">
        <v>335</v>
      </c>
      <c r="C142" s="19" t="s">
        <v>336</v>
      </c>
      <c r="D142" s="9" t="s">
        <v>337</v>
      </c>
      <c r="E142" s="9" t="s">
        <v>31</v>
      </c>
      <c r="F142" s="8" t="str">
        <f>IFERROR(IF(OR(D142="Adicionar",D142="Digite/Selecione o bairro"),"",VLOOKUP(D142,Gabarito!$A$1:$B$1006,2,0)),"Consulte a aba Gabarito")</f>
        <v>Leste</v>
      </c>
      <c r="G142" s="7"/>
      <c r="H142" s="6" t="str">
        <f>IF(G142="","",G142*2)</f>
        <v/>
      </c>
      <c r="I142" s="7"/>
      <c r="J142" s="6" t="str">
        <f>IF(I142="","",I142*2)</f>
        <v/>
      </c>
      <c r="K142" s="7"/>
      <c r="L142" s="6" t="str">
        <f>IF(K142="","",K142*2)</f>
        <v/>
      </c>
      <c r="M142" s="7"/>
      <c r="N142" s="6" t="str">
        <f>IF(M142="","",M142*2)</f>
        <v/>
      </c>
      <c r="O142" s="7"/>
      <c r="P142" s="6" t="str">
        <f>IF(O142="","",O142*2)</f>
        <v/>
      </c>
      <c r="Q142" s="7">
        <v>2</v>
      </c>
      <c r="R142" s="6">
        <f>IF(Q142="","",Q142*2)</f>
        <v>4</v>
      </c>
      <c r="S142" s="7"/>
      <c r="T142" s="6" t="str">
        <f>IF(S142="","",S142*2)</f>
        <v/>
      </c>
      <c r="U142" s="7"/>
      <c r="V142" s="6" t="str">
        <f>IF(U142="","",U142*2)</f>
        <v/>
      </c>
      <c r="W142" s="7"/>
      <c r="X142" s="6" t="str">
        <f>IF(W142="","",W142*2)</f>
        <v/>
      </c>
      <c r="Y142" s="7"/>
      <c r="Z142" s="6" t="str">
        <f>IF(Y142="","",Y142*2)</f>
        <v/>
      </c>
      <c r="AA142" s="7"/>
      <c r="AB142" s="6" t="str">
        <f>IF(AA142="","",AA142*2)</f>
        <v/>
      </c>
      <c r="AC142" s="7"/>
      <c r="AD142" s="6" t="str">
        <f>IF(AC142="","",AC142*2)</f>
        <v/>
      </c>
      <c r="AE142" s="7"/>
      <c r="AF142" s="6" t="str">
        <f>IF(AE142="","",AE142*2)</f>
        <v/>
      </c>
      <c r="AG142" s="7"/>
      <c r="AH142" s="6" t="str">
        <f>IF(AG142="","",AG142*2)</f>
        <v/>
      </c>
      <c r="AI142" s="7"/>
      <c r="AJ142" s="6" t="str">
        <f>IF(AI142="","",AI142*2)</f>
        <v/>
      </c>
      <c r="AK142" s="7"/>
      <c r="AL142" s="6" t="str">
        <f>IF(AK142="","",AK142*2)</f>
        <v/>
      </c>
      <c r="AM142" s="7"/>
      <c r="AN142" s="6" t="str">
        <f>IF(AM142="","",AM142*2)</f>
        <v/>
      </c>
      <c r="AO142" s="7"/>
      <c r="AP142" s="6" t="str">
        <f>IF(AO142="","",AO142*2)</f>
        <v/>
      </c>
      <c r="AQ142" s="10">
        <f>G142+I142+K142+M142+O142+Q142+S142+U142+W142+Y142+AA142+AC142+AE142+AG142+AI142+AK142+AM142+AO142</f>
        <v>2</v>
      </c>
    </row>
    <row r="143" spans="1:43" ht="33.75" customHeight="1">
      <c r="A143" s="18" t="s">
        <v>314</v>
      </c>
      <c r="B143" s="19" t="s">
        <v>338</v>
      </c>
      <c r="C143" s="19" t="s">
        <v>339</v>
      </c>
      <c r="D143" s="9" t="s">
        <v>334</v>
      </c>
      <c r="E143" s="9" t="s">
        <v>31</v>
      </c>
      <c r="F143" s="8" t="str">
        <f>IFERROR(IF(OR(D143="Adicionar",D143="Digite/Selecione o bairro"),"",VLOOKUP(D143,Gabarito!$A$1:$B$1006,2,0)),"Consulte a aba Gabarito")</f>
        <v>Leste</v>
      </c>
      <c r="G143" s="7"/>
      <c r="H143" s="6" t="str">
        <f>IF(G143="","",G143*2)</f>
        <v/>
      </c>
      <c r="I143" s="7"/>
      <c r="J143" s="6" t="str">
        <f>IF(I143="","",I143*2)</f>
        <v/>
      </c>
      <c r="K143" s="7"/>
      <c r="L143" s="6" t="str">
        <f>IF(K143="","",K143*2)</f>
        <v/>
      </c>
      <c r="M143" s="7"/>
      <c r="N143" s="6" t="str">
        <f>IF(M143="","",M143*2)</f>
        <v/>
      </c>
      <c r="O143" s="7"/>
      <c r="P143" s="6" t="str">
        <f>IF(O143="","",O143*2)</f>
        <v/>
      </c>
      <c r="Q143" s="7"/>
      <c r="R143" s="6" t="str">
        <f>IF(Q143="","",Q143*2)</f>
        <v/>
      </c>
      <c r="S143" s="7"/>
      <c r="T143" s="6" t="str">
        <f>IF(S143="","",S143*2)</f>
        <v/>
      </c>
      <c r="U143" s="7"/>
      <c r="V143" s="6" t="str">
        <f>IF(U143="","",U143*2)</f>
        <v/>
      </c>
      <c r="W143" s="7"/>
      <c r="X143" s="6" t="str">
        <f>IF(W143="","",W143*2)</f>
        <v/>
      </c>
      <c r="Y143" s="7"/>
      <c r="Z143" s="6" t="str">
        <f>IF(Y143="","",Y143*2)</f>
        <v/>
      </c>
      <c r="AA143" s="7"/>
      <c r="AB143" s="6" t="str">
        <f>IF(AA143="","",AA143*2)</f>
        <v/>
      </c>
      <c r="AC143" s="7"/>
      <c r="AD143" s="6" t="str">
        <f>IF(AC143="","",AC143*2)</f>
        <v/>
      </c>
      <c r="AE143" s="7">
        <v>2</v>
      </c>
      <c r="AF143" s="6">
        <f>IF(AE143="","",AE143*2)</f>
        <v>4</v>
      </c>
      <c r="AG143" s="7"/>
      <c r="AH143" s="6" t="str">
        <f>IF(AG143="","",AG143*2)</f>
        <v/>
      </c>
      <c r="AI143" s="7"/>
      <c r="AJ143" s="6" t="str">
        <f>IF(AI143="","",AI143*2)</f>
        <v/>
      </c>
      <c r="AK143" s="7"/>
      <c r="AL143" s="6" t="str">
        <f>IF(AK143="","",AK143*2)</f>
        <v/>
      </c>
      <c r="AM143" s="7"/>
      <c r="AN143" s="6" t="str">
        <f>IF(AM143="","",AM143*2)</f>
        <v/>
      </c>
      <c r="AO143" s="7"/>
      <c r="AP143" s="6" t="str">
        <f>IF(AO143="","",AO143*2)</f>
        <v/>
      </c>
      <c r="AQ143" s="10">
        <f>G143+I143+K143+M143+O143+Q143+S143+U143+W143+Y143+AA143+AC143+AE143+AG143+AI143+AK143+AM143+AO143</f>
        <v>2</v>
      </c>
    </row>
    <row r="144" spans="1:43" ht="33.75" customHeight="1">
      <c r="A144" s="18" t="s">
        <v>314</v>
      </c>
      <c r="B144" s="19" t="s">
        <v>340</v>
      </c>
      <c r="C144" s="19" t="s">
        <v>341</v>
      </c>
      <c r="D144" s="9" t="s">
        <v>317</v>
      </c>
      <c r="E144" s="9" t="s">
        <v>31</v>
      </c>
      <c r="F144" s="8" t="str">
        <f>IFERROR(IF(OR(D144="Adicionar",D144="Digite/Selecione o bairro"),"",VLOOKUP(D144,Gabarito!$A$1:$B$1006,2,0)),"Consulte a aba Gabarito")</f>
        <v>Leste</v>
      </c>
      <c r="G144" s="7"/>
      <c r="H144" s="6" t="str">
        <f>IF(G144="","",G144*2)</f>
        <v/>
      </c>
      <c r="I144" s="7"/>
      <c r="J144" s="6" t="str">
        <f>IF(I144="","",I144*2)</f>
        <v/>
      </c>
      <c r="K144" s="7">
        <v>1</v>
      </c>
      <c r="L144" s="6">
        <f>IF(K144="","",K144*2)</f>
        <v>2</v>
      </c>
      <c r="M144" s="7"/>
      <c r="N144" s="6" t="str">
        <f>IF(M144="","",M144*2)</f>
        <v/>
      </c>
      <c r="O144" s="7"/>
      <c r="P144" s="6" t="str">
        <f>IF(O144="","",O144*2)</f>
        <v/>
      </c>
      <c r="Q144" s="7"/>
      <c r="R144" s="6" t="str">
        <f>IF(Q144="","",Q144*2)</f>
        <v/>
      </c>
      <c r="S144" s="7"/>
      <c r="T144" s="6" t="str">
        <f>IF(S144="","",S144*2)</f>
        <v/>
      </c>
      <c r="U144" s="7"/>
      <c r="V144" s="6" t="str">
        <f>IF(U144="","",U144*2)</f>
        <v/>
      </c>
      <c r="W144" s="7"/>
      <c r="X144" s="6" t="str">
        <f>IF(W144="","",W144*2)</f>
        <v/>
      </c>
      <c r="Y144" s="7">
        <v>1</v>
      </c>
      <c r="Z144" s="6">
        <f>IF(Y144="","",Y144*2)</f>
        <v>2</v>
      </c>
      <c r="AA144" s="7"/>
      <c r="AB144" s="6" t="str">
        <f>IF(AA144="","",AA144*2)</f>
        <v/>
      </c>
      <c r="AC144" s="7"/>
      <c r="AD144" s="6" t="str">
        <f>IF(AC144="","",AC144*2)</f>
        <v/>
      </c>
      <c r="AE144" s="7"/>
      <c r="AF144" s="6" t="str">
        <f>IF(AE144="","",AE144*2)</f>
        <v/>
      </c>
      <c r="AG144" s="7"/>
      <c r="AH144" s="6" t="str">
        <f>IF(AG144="","",AG144*2)</f>
        <v/>
      </c>
      <c r="AI144" s="7"/>
      <c r="AJ144" s="6" t="str">
        <f>IF(AI144="","",AI144*2)</f>
        <v/>
      </c>
      <c r="AK144" s="7"/>
      <c r="AL144" s="6" t="str">
        <f>IF(AK144="","",AK144*2)</f>
        <v/>
      </c>
      <c r="AM144" s="7"/>
      <c r="AN144" s="6" t="str">
        <f>IF(AM144="","",AM144*2)</f>
        <v/>
      </c>
      <c r="AO144" s="7"/>
      <c r="AP144" s="6" t="str">
        <f>IF(AO144="","",AO144*2)</f>
        <v/>
      </c>
      <c r="AQ144" s="10">
        <f>G144+I144+K144+M144+O144+Q144+S144+U144+W144+Y144+AA144+AC144+AE144+AG144+AI144+AK144+AM144+AO144</f>
        <v>2</v>
      </c>
    </row>
    <row r="145" spans="1:43" ht="33.75" customHeight="1">
      <c r="A145" s="18" t="s">
        <v>314</v>
      </c>
      <c r="B145" s="19" t="s">
        <v>342</v>
      </c>
      <c r="C145" s="19" t="s">
        <v>343</v>
      </c>
      <c r="D145" s="9" t="s">
        <v>344</v>
      </c>
      <c r="E145" s="9" t="s">
        <v>31</v>
      </c>
      <c r="F145" s="8" t="str">
        <f>IFERROR(IF(OR(D145="Adicionar",D145="Digite/Selecione o bairro"),"",VLOOKUP(D145,Gabarito!$A$1:$B$1006,2,0)),"Consulte a aba Gabarito")</f>
        <v>Leste</v>
      </c>
      <c r="G145" s="7"/>
      <c r="H145" s="6" t="str">
        <f>IF(G145="","",G145*2)</f>
        <v/>
      </c>
      <c r="I145" s="7"/>
      <c r="J145" s="6" t="str">
        <f>IF(I145="","",I145*2)</f>
        <v/>
      </c>
      <c r="K145" s="7">
        <v>1</v>
      </c>
      <c r="L145" s="6">
        <f>IF(K145="","",K145*2)</f>
        <v>2</v>
      </c>
      <c r="M145" s="7"/>
      <c r="N145" s="6" t="str">
        <f>IF(M145="","",M145*2)</f>
        <v/>
      </c>
      <c r="O145" s="7"/>
      <c r="P145" s="6" t="str">
        <f>IF(O145="","",O145*2)</f>
        <v/>
      </c>
      <c r="Q145" s="7">
        <v>1</v>
      </c>
      <c r="R145" s="6">
        <f>IF(Q145="","",Q145*2)</f>
        <v>2</v>
      </c>
      <c r="S145" s="7"/>
      <c r="T145" s="6" t="str">
        <f>IF(S145="","",S145*2)</f>
        <v/>
      </c>
      <c r="U145" s="7"/>
      <c r="V145" s="6" t="str">
        <f>IF(U145="","",U145*2)</f>
        <v/>
      </c>
      <c r="W145" s="7"/>
      <c r="X145" s="6" t="str">
        <f>IF(W145="","",W145*2)</f>
        <v/>
      </c>
      <c r="Y145" s="7"/>
      <c r="Z145" s="6" t="str">
        <f>IF(Y145="","",Y145*2)</f>
        <v/>
      </c>
      <c r="AA145" s="7"/>
      <c r="AB145" s="6" t="str">
        <f>IF(AA145="","",AA145*2)</f>
        <v/>
      </c>
      <c r="AC145" s="7"/>
      <c r="AD145" s="6" t="str">
        <f>IF(AC145="","",AC145*2)</f>
        <v/>
      </c>
      <c r="AE145" s="7"/>
      <c r="AF145" s="6" t="str">
        <f>IF(AE145="","",AE145*2)</f>
        <v/>
      </c>
      <c r="AG145" s="7"/>
      <c r="AH145" s="6" t="str">
        <f>IF(AG145="","",AG145*2)</f>
        <v/>
      </c>
      <c r="AI145" s="7"/>
      <c r="AJ145" s="6" t="str">
        <f>IF(AI145="","",AI145*2)</f>
        <v/>
      </c>
      <c r="AK145" s="7"/>
      <c r="AL145" s="6" t="str">
        <f>IF(AK145="","",AK145*2)</f>
        <v/>
      </c>
      <c r="AM145" s="7"/>
      <c r="AN145" s="6" t="str">
        <f>IF(AM145="","",AM145*2)</f>
        <v/>
      </c>
      <c r="AO145" s="7"/>
      <c r="AP145" s="6" t="str">
        <f>IF(AO145="","",AO145*2)</f>
        <v/>
      </c>
      <c r="AQ145" s="10">
        <f>G145+I145+K145+M145+O145+Q145+S145+U145+W145+Y145+AA145+AC145+AE145+AG145+AI145+AK145+AM145+AO145</f>
        <v>2</v>
      </c>
    </row>
    <row r="146" spans="1:43" ht="33.75" customHeight="1">
      <c r="A146" s="18" t="s">
        <v>314</v>
      </c>
      <c r="B146" s="19" t="s">
        <v>345</v>
      </c>
      <c r="C146" s="19" t="s">
        <v>346</v>
      </c>
      <c r="D146" s="9" t="s">
        <v>347</v>
      </c>
      <c r="E146" s="9" t="s">
        <v>31</v>
      </c>
      <c r="F146" s="8" t="str">
        <f>IFERROR(IF(OR(D146="Adicionar",D146="Digite/Selecione o bairro"),"",VLOOKUP(D146,Gabarito!$A$1:$B$1006,2,0)),"Consulte a aba Gabarito")</f>
        <v>Leste</v>
      </c>
      <c r="G146" s="7"/>
      <c r="H146" s="6" t="str">
        <f>IF(G146="","",G146*2)</f>
        <v/>
      </c>
      <c r="I146" s="7"/>
      <c r="J146" s="6" t="str">
        <f>IF(I146="","",I146*2)</f>
        <v/>
      </c>
      <c r="K146" s="7"/>
      <c r="L146" s="6" t="str">
        <f>IF(K146="","",K146*2)</f>
        <v/>
      </c>
      <c r="M146" s="7"/>
      <c r="N146" s="6" t="str">
        <f>IF(M146="","",M146*2)</f>
        <v/>
      </c>
      <c r="O146" s="7"/>
      <c r="P146" s="6" t="str">
        <f>IF(O146="","",O146*2)</f>
        <v/>
      </c>
      <c r="Q146" s="7"/>
      <c r="R146" s="6" t="str">
        <f>IF(Q146="","",Q146*2)</f>
        <v/>
      </c>
      <c r="S146" s="7"/>
      <c r="T146" s="6" t="str">
        <f>IF(S146="","",S146*2)</f>
        <v/>
      </c>
      <c r="U146" s="7"/>
      <c r="V146" s="6" t="str">
        <f>IF(U146="","",U146*2)</f>
        <v/>
      </c>
      <c r="W146" s="7"/>
      <c r="X146" s="6" t="str">
        <f>IF(W146="","",W146*2)</f>
        <v/>
      </c>
      <c r="Y146" s="7"/>
      <c r="Z146" s="6" t="str">
        <f>IF(Y146="","",Y146*2)</f>
        <v/>
      </c>
      <c r="AA146" s="7">
        <v>1</v>
      </c>
      <c r="AB146" s="6">
        <f>IF(AA146="","",AA146*2)</f>
        <v>2</v>
      </c>
      <c r="AC146" s="7"/>
      <c r="AD146" s="6" t="str">
        <f>IF(AC146="","",AC146*2)</f>
        <v/>
      </c>
      <c r="AE146" s="7"/>
      <c r="AF146" s="6" t="str">
        <f>IF(AE146="","",AE146*2)</f>
        <v/>
      </c>
      <c r="AG146" s="7"/>
      <c r="AH146" s="6" t="str">
        <f>IF(AG146="","",AG146*2)</f>
        <v/>
      </c>
      <c r="AI146" s="7"/>
      <c r="AJ146" s="6" t="str">
        <f>IF(AI146="","",AI146*2)</f>
        <v/>
      </c>
      <c r="AK146" s="7"/>
      <c r="AL146" s="6" t="str">
        <f>IF(AK146="","",AK146*2)</f>
        <v/>
      </c>
      <c r="AM146" s="7"/>
      <c r="AN146" s="6" t="str">
        <f>IF(AM146="","",AM146*2)</f>
        <v/>
      </c>
      <c r="AO146" s="7"/>
      <c r="AP146" s="6" t="str">
        <f>IF(AO146="","",AO146*2)</f>
        <v/>
      </c>
      <c r="AQ146" s="10">
        <f>G146+I146+K146+M146+O146+Q146+S146+U146+W146+Y146+AA146+AC146+AE146+AG146+AI146+AK146+AM146+AO146</f>
        <v>1</v>
      </c>
    </row>
    <row r="147" spans="1:43" ht="33.75" customHeight="1">
      <c r="A147" s="18" t="s">
        <v>314</v>
      </c>
      <c r="B147" s="19" t="s">
        <v>348</v>
      </c>
      <c r="C147" s="19" t="s">
        <v>349</v>
      </c>
      <c r="D147" s="9" t="s">
        <v>350</v>
      </c>
      <c r="E147" s="9" t="s">
        <v>31</v>
      </c>
      <c r="F147" s="8" t="str">
        <f>IFERROR(IF(OR(D147="Adicionar",D147="Digite/Selecione o bairro"),"",VLOOKUP(D147,Gabarito!$A$1:$B$1006,2,0)),"Consulte a aba Gabarito")</f>
        <v>Leste</v>
      </c>
      <c r="G147" s="7"/>
      <c r="H147" s="6" t="str">
        <f>IF(G147="","",G147*2)</f>
        <v/>
      </c>
      <c r="I147" s="7"/>
      <c r="J147" s="6" t="str">
        <f>IF(I147="","",I147*2)</f>
        <v/>
      </c>
      <c r="K147" s="7"/>
      <c r="L147" s="6" t="str">
        <f>IF(K147="","",K147*2)</f>
        <v/>
      </c>
      <c r="M147" s="7"/>
      <c r="N147" s="6" t="str">
        <f>IF(M147="","",M147*2)</f>
        <v/>
      </c>
      <c r="O147" s="7">
        <v>1</v>
      </c>
      <c r="P147" s="6">
        <f>IF(O147="","",O147*2)</f>
        <v>2</v>
      </c>
      <c r="Q147" s="7"/>
      <c r="R147" s="6" t="str">
        <f>IF(Q147="","",Q147*2)</f>
        <v/>
      </c>
      <c r="S147" s="7"/>
      <c r="T147" s="6" t="str">
        <f>IF(S147="","",S147*2)</f>
        <v/>
      </c>
      <c r="U147" s="7"/>
      <c r="V147" s="6" t="str">
        <f>IF(U147="","",U147*2)</f>
        <v/>
      </c>
      <c r="W147" s="7"/>
      <c r="X147" s="6" t="str">
        <f>IF(W147="","",W147*2)</f>
        <v/>
      </c>
      <c r="Y147" s="7">
        <v>1</v>
      </c>
      <c r="Z147" s="6">
        <f>IF(Y147="","",Y147*2)</f>
        <v>2</v>
      </c>
      <c r="AA147" s="7"/>
      <c r="AB147" s="6" t="str">
        <f>IF(AA147="","",AA147*2)</f>
        <v/>
      </c>
      <c r="AC147" s="7"/>
      <c r="AD147" s="6" t="str">
        <f>IF(AC147="","",AC147*2)</f>
        <v/>
      </c>
      <c r="AE147" s="7"/>
      <c r="AF147" s="6" t="str">
        <f>IF(AE147="","",AE147*2)</f>
        <v/>
      </c>
      <c r="AG147" s="7"/>
      <c r="AH147" s="6" t="str">
        <f>IF(AG147="","",AG147*2)</f>
        <v/>
      </c>
      <c r="AI147" s="7"/>
      <c r="AJ147" s="6" t="str">
        <f>IF(AI147="","",AI147*2)</f>
        <v/>
      </c>
      <c r="AK147" s="7"/>
      <c r="AL147" s="6" t="str">
        <f>IF(AK147="","",AK147*2)</f>
        <v/>
      </c>
      <c r="AM147" s="7"/>
      <c r="AN147" s="6" t="str">
        <f>IF(AM147="","",AM147*2)</f>
        <v/>
      </c>
      <c r="AO147" s="7"/>
      <c r="AP147" s="6" t="str">
        <f>IF(AO147="","",AO147*2)</f>
        <v/>
      </c>
      <c r="AQ147" s="10">
        <f>G147+I147+K147+M147+O147+Q147+S147+U147+W147+Y147+AA147+AC147+AE147+AG147+AI147+AK147+AM147+AO147</f>
        <v>2</v>
      </c>
    </row>
    <row r="148" spans="1:43" ht="33.75" customHeight="1">
      <c r="A148" s="18" t="s">
        <v>314</v>
      </c>
      <c r="B148" s="19" t="s">
        <v>351</v>
      </c>
      <c r="C148" s="19" t="s">
        <v>352</v>
      </c>
      <c r="D148" s="9" t="s">
        <v>344</v>
      </c>
      <c r="E148" s="9" t="s">
        <v>31</v>
      </c>
      <c r="F148" s="8" t="str">
        <f>IFERROR(IF(OR(D148="Adicionar",D148="Digite/Selecione o bairro"),"",VLOOKUP(D148,Gabarito!$A$1:$B$1006,2,0)),"Consulte a aba Gabarito")</f>
        <v>Leste</v>
      </c>
      <c r="G148" s="7"/>
      <c r="H148" s="6" t="str">
        <f>IF(G148="","",G148*2)</f>
        <v/>
      </c>
      <c r="I148" s="7"/>
      <c r="J148" s="6" t="str">
        <f>IF(I148="","",I148*2)</f>
        <v/>
      </c>
      <c r="K148" s="7"/>
      <c r="L148" s="6" t="str">
        <f>IF(K148="","",K148*2)</f>
        <v/>
      </c>
      <c r="M148" s="7"/>
      <c r="N148" s="6" t="str">
        <f>IF(M148="","",M148*2)</f>
        <v/>
      </c>
      <c r="O148" s="7"/>
      <c r="P148" s="6" t="str">
        <f>IF(O148="","",O148*2)</f>
        <v/>
      </c>
      <c r="Q148" s="7"/>
      <c r="R148" s="6" t="str">
        <f>IF(Q148="","",Q148*2)</f>
        <v/>
      </c>
      <c r="S148" s="7"/>
      <c r="T148" s="6" t="str">
        <f>IF(S148="","",S148*2)</f>
        <v/>
      </c>
      <c r="U148" s="7"/>
      <c r="V148" s="6" t="str">
        <f>IF(U148="","",U148*2)</f>
        <v/>
      </c>
      <c r="W148" s="7"/>
      <c r="X148" s="6" t="str">
        <f>IF(W148="","",W148*2)</f>
        <v/>
      </c>
      <c r="Y148" s="7"/>
      <c r="Z148" s="6" t="str">
        <f>IF(Y148="","",Y148*2)</f>
        <v/>
      </c>
      <c r="AA148" s="7">
        <v>1</v>
      </c>
      <c r="AB148" s="6">
        <f>IF(AA148="","",AA148*2)</f>
        <v>2</v>
      </c>
      <c r="AC148" s="7"/>
      <c r="AD148" s="6" t="str">
        <f>IF(AC148="","",AC148*2)</f>
        <v/>
      </c>
      <c r="AE148" s="7"/>
      <c r="AF148" s="6" t="str">
        <f>IF(AE148="","",AE148*2)</f>
        <v/>
      </c>
      <c r="AG148" s="7"/>
      <c r="AH148" s="6" t="str">
        <f>IF(AG148="","",AG148*2)</f>
        <v/>
      </c>
      <c r="AI148" s="7"/>
      <c r="AJ148" s="6" t="str">
        <f>IF(AI148="","",AI148*2)</f>
        <v/>
      </c>
      <c r="AK148" s="7"/>
      <c r="AL148" s="6" t="str">
        <f>IF(AK148="","",AK148*2)</f>
        <v/>
      </c>
      <c r="AM148" s="7"/>
      <c r="AN148" s="6" t="str">
        <f>IF(AM148="","",AM148*2)</f>
        <v/>
      </c>
      <c r="AO148" s="7"/>
      <c r="AP148" s="6" t="str">
        <f>IF(AO148="","",AO148*2)</f>
        <v/>
      </c>
      <c r="AQ148" s="10">
        <f>G148+I148+K148+M148+O148+Q148+S148+U148+W148+Y148+AA148+AC148+AE148+AG148+AI148+AK148+AM148+AO148</f>
        <v>1</v>
      </c>
    </row>
    <row r="149" spans="1:43" ht="33.75" customHeight="1">
      <c r="A149" s="18" t="s">
        <v>314</v>
      </c>
      <c r="B149" s="19" t="s">
        <v>353</v>
      </c>
      <c r="C149" s="19" t="s">
        <v>354</v>
      </c>
      <c r="D149" s="9" t="s">
        <v>355</v>
      </c>
      <c r="E149" s="9" t="s">
        <v>31</v>
      </c>
      <c r="F149" s="8" t="str">
        <f>IFERROR(IF(OR(D149="Adicionar",D149="Digite/Selecione o bairro"),"",VLOOKUP(D149,Gabarito!$A$1:$B$1006,2,0)),"Consulte a aba Gabarito")</f>
        <v>Leste</v>
      </c>
      <c r="G149" s="7"/>
      <c r="H149" s="6" t="str">
        <f>IF(G149="","",G149*2)</f>
        <v/>
      </c>
      <c r="I149" s="7"/>
      <c r="J149" s="6" t="str">
        <f>IF(I149="","",I149*2)</f>
        <v/>
      </c>
      <c r="K149" s="7"/>
      <c r="L149" s="6" t="str">
        <f>IF(K149="","",K149*2)</f>
        <v/>
      </c>
      <c r="M149" s="7"/>
      <c r="N149" s="6" t="str">
        <f>IF(M149="","",M149*2)</f>
        <v/>
      </c>
      <c r="O149" s="7"/>
      <c r="P149" s="6" t="str">
        <f>IF(O149="","",O149*2)</f>
        <v/>
      </c>
      <c r="Q149" s="7"/>
      <c r="R149" s="6" t="str">
        <f>IF(Q149="","",Q149*2)</f>
        <v/>
      </c>
      <c r="S149" s="7">
        <v>1</v>
      </c>
      <c r="T149" s="6">
        <f>IF(S149="","",S149*2)</f>
        <v>2</v>
      </c>
      <c r="U149" s="7"/>
      <c r="V149" s="6" t="str">
        <f>IF(U149="","",U149*2)</f>
        <v/>
      </c>
      <c r="W149" s="7"/>
      <c r="X149" s="6" t="str">
        <f>IF(W149="","",W149*2)</f>
        <v/>
      </c>
      <c r="Y149" s="7">
        <v>1</v>
      </c>
      <c r="Z149" s="6">
        <f>IF(Y149="","",Y149*2)</f>
        <v>2</v>
      </c>
      <c r="AA149" s="7"/>
      <c r="AB149" s="6" t="str">
        <f>IF(AA149="","",AA149*2)</f>
        <v/>
      </c>
      <c r="AC149" s="7"/>
      <c r="AD149" s="6" t="str">
        <f>IF(AC149="","",AC149*2)</f>
        <v/>
      </c>
      <c r="AE149" s="7"/>
      <c r="AF149" s="6" t="str">
        <f>IF(AE149="","",AE149*2)</f>
        <v/>
      </c>
      <c r="AG149" s="7"/>
      <c r="AH149" s="6" t="str">
        <f>IF(AG149="","",AG149*2)</f>
        <v/>
      </c>
      <c r="AI149" s="7"/>
      <c r="AJ149" s="6" t="str">
        <f>IF(AI149="","",AI149*2)</f>
        <v/>
      </c>
      <c r="AK149" s="7"/>
      <c r="AL149" s="6" t="str">
        <f>IF(AK149="","",AK149*2)</f>
        <v/>
      </c>
      <c r="AM149" s="7"/>
      <c r="AN149" s="6" t="str">
        <f>IF(AM149="","",AM149*2)</f>
        <v/>
      </c>
      <c r="AO149" s="7"/>
      <c r="AP149" s="6" t="str">
        <f>IF(AO149="","",AO149*2)</f>
        <v/>
      </c>
      <c r="AQ149" s="10">
        <f>G149+I149+K149+M149+O149+Q149+S149+U149+W149+Y149+AA149+AC149+AE149+AG149+AI149+AK149+AM149+AO149</f>
        <v>2</v>
      </c>
    </row>
    <row r="150" spans="1:43" ht="33.75" customHeight="1">
      <c r="A150" s="18" t="s">
        <v>314</v>
      </c>
      <c r="B150" s="19" t="s">
        <v>356</v>
      </c>
      <c r="C150" s="19" t="s">
        <v>357</v>
      </c>
      <c r="D150" s="9" t="s">
        <v>358</v>
      </c>
      <c r="E150" s="9" t="s">
        <v>31</v>
      </c>
      <c r="F150" s="8" t="str">
        <f>IFERROR(IF(OR(D150="Adicionar",D150="Digite/Selecione o bairro"),"",VLOOKUP(D150,Gabarito!$A$1:$B$1006,2,0)),"Consulte a aba Gabarito")</f>
        <v>Leste</v>
      </c>
      <c r="G150" s="7"/>
      <c r="H150" s="6" t="str">
        <f>IF(G150="","",G150*2)</f>
        <v/>
      </c>
      <c r="I150" s="7"/>
      <c r="J150" s="6" t="str">
        <f>IF(I150="","",I150*2)</f>
        <v/>
      </c>
      <c r="K150" s="7"/>
      <c r="L150" s="6" t="str">
        <f>IF(K150="","",K150*2)</f>
        <v/>
      </c>
      <c r="M150" s="7"/>
      <c r="N150" s="6" t="str">
        <f>IF(M150="","",M150*2)</f>
        <v/>
      </c>
      <c r="O150" s="7"/>
      <c r="P150" s="6" t="str">
        <f>IF(O150="","",O150*2)</f>
        <v/>
      </c>
      <c r="Q150" s="7"/>
      <c r="R150" s="6" t="str">
        <f>IF(Q150="","",Q150*2)</f>
        <v/>
      </c>
      <c r="S150" s="7"/>
      <c r="T150" s="6" t="str">
        <f>IF(S150="","",S150*2)</f>
        <v/>
      </c>
      <c r="U150" s="7"/>
      <c r="V150" s="6" t="str">
        <f>IF(U150="","",U150*2)</f>
        <v/>
      </c>
      <c r="W150" s="7"/>
      <c r="X150" s="6" t="str">
        <f>IF(W150="","",W150*2)</f>
        <v/>
      </c>
      <c r="Y150" s="7"/>
      <c r="Z150" s="6" t="str">
        <f>IF(Y150="","",Y150*2)</f>
        <v/>
      </c>
      <c r="AA150" s="7">
        <v>1</v>
      </c>
      <c r="AB150" s="6">
        <f>IF(AA150="","",AA150*2)</f>
        <v>2</v>
      </c>
      <c r="AC150" s="7"/>
      <c r="AD150" s="6" t="str">
        <f>IF(AC150="","",AC150*2)</f>
        <v/>
      </c>
      <c r="AE150" s="7"/>
      <c r="AF150" s="6" t="str">
        <f>IF(AE150="","",AE150*2)</f>
        <v/>
      </c>
      <c r="AG150" s="7"/>
      <c r="AH150" s="6" t="str">
        <f>IF(AG150="","",AG150*2)</f>
        <v/>
      </c>
      <c r="AI150" s="7"/>
      <c r="AJ150" s="6" t="str">
        <f>IF(AI150="","",AI150*2)</f>
        <v/>
      </c>
      <c r="AK150" s="7"/>
      <c r="AL150" s="6" t="str">
        <f>IF(AK150="","",AK150*2)</f>
        <v/>
      </c>
      <c r="AM150" s="7"/>
      <c r="AN150" s="6" t="str">
        <f>IF(AM150="","",AM150*2)</f>
        <v/>
      </c>
      <c r="AO150" s="7"/>
      <c r="AP150" s="6" t="str">
        <f>IF(AO150="","",AO150*2)</f>
        <v/>
      </c>
      <c r="AQ150" s="10">
        <f>G150+I150+K150+M150+O150+Q150+S150+U150+W150+Y150+AA150+AC150+AE150+AG150+AI150+AK150+AM150+AO150</f>
        <v>1</v>
      </c>
    </row>
    <row r="151" spans="1:43" ht="33.75" customHeight="1">
      <c r="A151" s="18" t="s">
        <v>314</v>
      </c>
      <c r="B151" s="19" t="s">
        <v>359</v>
      </c>
      <c r="C151" s="19" t="s">
        <v>360</v>
      </c>
      <c r="D151" s="9" t="s">
        <v>361</v>
      </c>
      <c r="E151" s="9" t="s">
        <v>31</v>
      </c>
      <c r="F151" s="8" t="str">
        <f>IFERROR(IF(OR(D151="Adicionar",D151="Digite/Selecione o bairro"),"",VLOOKUP(D151,Gabarito!$A$1:$B$1006,2,0)),"Consulte a aba Gabarito")</f>
        <v>Leste</v>
      </c>
      <c r="G151" s="7"/>
      <c r="H151" s="6" t="str">
        <f>IF(G151="","",G151*2)</f>
        <v/>
      </c>
      <c r="I151" s="7"/>
      <c r="J151" s="6" t="str">
        <f>IF(I151="","",I151*2)</f>
        <v/>
      </c>
      <c r="K151" s="7"/>
      <c r="L151" s="6" t="str">
        <f>IF(K151="","",K151*2)</f>
        <v/>
      </c>
      <c r="M151" s="7"/>
      <c r="N151" s="6" t="str">
        <f>IF(M151="","",M151*2)</f>
        <v/>
      </c>
      <c r="O151" s="7"/>
      <c r="P151" s="6" t="str">
        <f>IF(O151="","",O151*2)</f>
        <v/>
      </c>
      <c r="Q151" s="7"/>
      <c r="R151" s="6" t="str">
        <f>IF(Q151="","",Q151*2)</f>
        <v/>
      </c>
      <c r="S151" s="7">
        <v>2</v>
      </c>
      <c r="T151" s="6">
        <f>IF(S151="","",S151*2)</f>
        <v>4</v>
      </c>
      <c r="U151" s="7"/>
      <c r="V151" s="6" t="str">
        <f>IF(U151="","",U151*2)</f>
        <v/>
      </c>
      <c r="W151" s="7"/>
      <c r="X151" s="6" t="str">
        <f>IF(W151="","",W151*2)</f>
        <v/>
      </c>
      <c r="Y151" s="7"/>
      <c r="Z151" s="6" t="str">
        <f>IF(Y151="","",Y151*2)</f>
        <v/>
      </c>
      <c r="AA151" s="7"/>
      <c r="AB151" s="6" t="str">
        <f>IF(AA151="","",AA151*2)</f>
        <v/>
      </c>
      <c r="AC151" s="7"/>
      <c r="AD151" s="6" t="str">
        <f>IF(AC151="","",AC151*2)</f>
        <v/>
      </c>
      <c r="AE151" s="7"/>
      <c r="AF151" s="6" t="str">
        <f>IF(AE151="","",AE151*2)</f>
        <v/>
      </c>
      <c r="AG151" s="7"/>
      <c r="AH151" s="6" t="str">
        <f>IF(AG151="","",AG151*2)</f>
        <v/>
      </c>
      <c r="AI151" s="7"/>
      <c r="AJ151" s="6" t="str">
        <f>IF(AI151="","",AI151*2)</f>
        <v/>
      </c>
      <c r="AK151" s="7"/>
      <c r="AL151" s="6" t="str">
        <f>IF(AK151="","",AK151*2)</f>
        <v/>
      </c>
      <c r="AM151" s="7"/>
      <c r="AN151" s="6" t="str">
        <f>IF(AM151="","",AM151*2)</f>
        <v/>
      </c>
      <c r="AO151" s="7"/>
      <c r="AP151" s="6" t="str">
        <f>IF(AO151="","",AO151*2)</f>
        <v/>
      </c>
      <c r="AQ151" s="10">
        <f>G151+I151+K151+M151+O151+Q151+S151+U151+W151+Y151+AA151+AC151+AE151+AG151+AI151+AK151+AM151+AO151</f>
        <v>2</v>
      </c>
    </row>
    <row r="152" spans="1:43" ht="33.75" customHeight="1">
      <c r="A152" s="18" t="s">
        <v>314</v>
      </c>
      <c r="B152" s="19" t="s">
        <v>362</v>
      </c>
      <c r="C152" s="19" t="s">
        <v>363</v>
      </c>
      <c r="D152" s="9" t="s">
        <v>320</v>
      </c>
      <c r="E152" s="9" t="s">
        <v>31</v>
      </c>
      <c r="F152" s="8" t="str">
        <f>IFERROR(IF(OR(D152="Adicionar",D152="Digite/Selecione o bairro"),"",VLOOKUP(D152,Gabarito!$A$1:$B$1006,2,0)),"Consulte a aba Gabarito")</f>
        <v>Leste</v>
      </c>
      <c r="G152" s="7"/>
      <c r="H152" s="6" t="str">
        <f>IF(G152="","",G152*2)</f>
        <v/>
      </c>
      <c r="I152" s="7"/>
      <c r="J152" s="6" t="str">
        <f>IF(I152="","",I152*2)</f>
        <v/>
      </c>
      <c r="K152" s="7"/>
      <c r="L152" s="6" t="str">
        <f>IF(K152="","",K152*2)</f>
        <v/>
      </c>
      <c r="M152" s="7"/>
      <c r="N152" s="6" t="str">
        <f>IF(M152="","",M152*2)</f>
        <v/>
      </c>
      <c r="O152" s="7"/>
      <c r="P152" s="6" t="str">
        <f>IF(O152="","",O152*2)</f>
        <v/>
      </c>
      <c r="Q152" s="7"/>
      <c r="R152" s="6" t="str">
        <f>IF(Q152="","",Q152*2)</f>
        <v/>
      </c>
      <c r="S152" s="7"/>
      <c r="T152" s="6" t="str">
        <f>IF(S152="","",S152*2)</f>
        <v/>
      </c>
      <c r="U152" s="7"/>
      <c r="V152" s="6" t="str">
        <f>IF(U152="","",U152*2)</f>
        <v/>
      </c>
      <c r="W152" s="7"/>
      <c r="X152" s="6" t="str">
        <f>IF(W152="","",W152*2)</f>
        <v/>
      </c>
      <c r="Y152" s="7">
        <v>1</v>
      </c>
      <c r="Z152" s="6">
        <f>IF(Y152="","",Y152*2)</f>
        <v>2</v>
      </c>
      <c r="AA152" s="7"/>
      <c r="AB152" s="6" t="str">
        <f>IF(AA152="","",AA152*2)</f>
        <v/>
      </c>
      <c r="AC152" s="7"/>
      <c r="AD152" s="6" t="str">
        <f>IF(AC152="","",AC152*2)</f>
        <v/>
      </c>
      <c r="AE152" s="7"/>
      <c r="AF152" s="6" t="str">
        <f>IF(AE152="","",AE152*2)</f>
        <v/>
      </c>
      <c r="AG152" s="7"/>
      <c r="AH152" s="6" t="str">
        <f>IF(AG152="","",AG152*2)</f>
        <v/>
      </c>
      <c r="AI152" s="7"/>
      <c r="AJ152" s="6" t="str">
        <f>IF(AI152="","",AI152*2)</f>
        <v/>
      </c>
      <c r="AK152" s="7"/>
      <c r="AL152" s="6" t="str">
        <f>IF(AK152="","",AK152*2)</f>
        <v/>
      </c>
      <c r="AM152" s="7"/>
      <c r="AN152" s="6" t="str">
        <f>IF(AM152="","",AM152*2)</f>
        <v/>
      </c>
      <c r="AO152" s="7"/>
      <c r="AP152" s="6" t="str">
        <f>IF(AO152="","",AO152*2)</f>
        <v/>
      </c>
      <c r="AQ152" s="10">
        <f>G152+I152+K152+M152+O152+Q152+S152+U152+W152+Y152+AA152+AC152+AE152+AG152+AI152+AK152+AM152+AO152</f>
        <v>1</v>
      </c>
    </row>
    <row r="153" spans="1:43" ht="33.75" customHeight="1">
      <c r="A153" s="18" t="s">
        <v>314</v>
      </c>
      <c r="B153" s="19" t="s">
        <v>364</v>
      </c>
      <c r="C153" s="19" t="s">
        <v>365</v>
      </c>
      <c r="D153" s="9" t="s">
        <v>366</v>
      </c>
      <c r="E153" s="9" t="s">
        <v>31</v>
      </c>
      <c r="F153" s="8" t="str">
        <f>IFERROR(IF(OR(D153="Adicionar",D153="Digite/Selecione o bairro"),"",VLOOKUP(D153,Gabarito!$A$1:$B$1006,2,0)),"Consulte a aba Gabarito")</f>
        <v>Leste</v>
      </c>
      <c r="G153" s="7"/>
      <c r="H153" s="6" t="str">
        <f>IF(G153="","",G153*2)</f>
        <v/>
      </c>
      <c r="I153" s="7"/>
      <c r="J153" s="6" t="str">
        <f>IF(I153="","",I153*2)</f>
        <v/>
      </c>
      <c r="K153" s="7"/>
      <c r="L153" s="6" t="str">
        <f>IF(K153="","",K153*2)</f>
        <v/>
      </c>
      <c r="M153" s="7"/>
      <c r="N153" s="6" t="str">
        <f>IF(M153="","",M153*2)</f>
        <v/>
      </c>
      <c r="O153" s="7"/>
      <c r="P153" s="6" t="str">
        <f>IF(O153="","",O153*2)</f>
        <v/>
      </c>
      <c r="Q153" s="7"/>
      <c r="R153" s="6" t="str">
        <f>IF(Q153="","",Q153*2)</f>
        <v/>
      </c>
      <c r="S153" s="7"/>
      <c r="T153" s="6" t="str">
        <f>IF(S153="","",S153*2)</f>
        <v/>
      </c>
      <c r="U153" s="7">
        <v>2</v>
      </c>
      <c r="V153" s="6">
        <f>IF(U153="","",U153*2)</f>
        <v>4</v>
      </c>
      <c r="W153" s="7"/>
      <c r="X153" s="6" t="str">
        <f>IF(W153="","",W153*2)</f>
        <v/>
      </c>
      <c r="Y153" s="7"/>
      <c r="Z153" s="6" t="str">
        <f>IF(Y153="","",Y153*2)</f>
        <v/>
      </c>
      <c r="AA153" s="7"/>
      <c r="AB153" s="6" t="str">
        <f>IF(AA153="","",AA153*2)</f>
        <v/>
      </c>
      <c r="AC153" s="7"/>
      <c r="AD153" s="6" t="str">
        <f>IF(AC153="","",AC153*2)</f>
        <v/>
      </c>
      <c r="AE153" s="7"/>
      <c r="AF153" s="6" t="str">
        <f>IF(AE153="","",AE153*2)</f>
        <v/>
      </c>
      <c r="AG153" s="7"/>
      <c r="AH153" s="6" t="str">
        <f>IF(AG153="","",AG153*2)</f>
        <v/>
      </c>
      <c r="AI153" s="7"/>
      <c r="AJ153" s="6" t="str">
        <f>IF(AI153="","",AI153*2)</f>
        <v/>
      </c>
      <c r="AK153" s="7"/>
      <c r="AL153" s="6" t="str">
        <f>IF(AK153="","",AK153*2)</f>
        <v/>
      </c>
      <c r="AM153" s="7"/>
      <c r="AN153" s="6" t="str">
        <f>IF(AM153="","",AM153*2)</f>
        <v/>
      </c>
      <c r="AO153" s="7"/>
      <c r="AP153" s="6" t="str">
        <f>IF(AO153="","",AO153*2)</f>
        <v/>
      </c>
      <c r="AQ153" s="10">
        <f>G153+I153+K153+M153+O153+Q153+S153+U153+W153+Y153+AA153+AC153+AE153+AG153+AI153+AK153+AM153+AO153</f>
        <v>2</v>
      </c>
    </row>
    <row r="154" spans="1:43" ht="33.75" customHeight="1">
      <c r="A154" s="18" t="s">
        <v>314</v>
      </c>
      <c r="B154" s="19" t="s">
        <v>367</v>
      </c>
      <c r="C154" s="19" t="s">
        <v>368</v>
      </c>
      <c r="D154" s="9" t="s">
        <v>358</v>
      </c>
      <c r="E154" s="9" t="s">
        <v>31</v>
      </c>
      <c r="F154" s="8" t="str">
        <f>IFERROR(IF(OR(D154="Adicionar",D154="Digite/Selecione o bairro"),"",VLOOKUP(D154,Gabarito!$A$1:$B$1006,2,0)),"Consulte a aba Gabarito")</f>
        <v>Leste</v>
      </c>
      <c r="G154" s="7"/>
      <c r="H154" s="6" t="str">
        <f>IF(G154="","",G154*2)</f>
        <v/>
      </c>
      <c r="I154" s="7"/>
      <c r="J154" s="6" t="str">
        <f>IF(I154="","",I154*2)</f>
        <v/>
      </c>
      <c r="K154" s="7"/>
      <c r="L154" s="6" t="str">
        <f>IF(K154="","",K154*2)</f>
        <v/>
      </c>
      <c r="M154" s="7"/>
      <c r="N154" s="6" t="str">
        <f>IF(M154="","",M154*2)</f>
        <v/>
      </c>
      <c r="O154" s="7"/>
      <c r="P154" s="6" t="str">
        <f>IF(O154="","",O154*2)</f>
        <v/>
      </c>
      <c r="Q154" s="7"/>
      <c r="R154" s="6" t="str">
        <f>IF(Q154="","",Q154*2)</f>
        <v/>
      </c>
      <c r="S154" s="7"/>
      <c r="T154" s="6" t="str">
        <f>IF(S154="","",S154*2)</f>
        <v/>
      </c>
      <c r="U154" s="7"/>
      <c r="V154" s="6" t="str">
        <f>IF(U154="","",U154*2)</f>
        <v/>
      </c>
      <c r="W154" s="7"/>
      <c r="X154" s="6" t="str">
        <f>IF(W154="","",W154*2)</f>
        <v/>
      </c>
      <c r="Y154" s="7"/>
      <c r="Z154" s="6" t="str">
        <f>IF(Y154="","",Y154*2)</f>
        <v/>
      </c>
      <c r="AA154" s="7">
        <v>1</v>
      </c>
      <c r="AB154" s="6">
        <f>IF(AA154="","",AA154*2)</f>
        <v>2</v>
      </c>
      <c r="AC154" s="7"/>
      <c r="AD154" s="6" t="str">
        <f>IF(AC154="","",AC154*2)</f>
        <v/>
      </c>
      <c r="AE154" s="7"/>
      <c r="AF154" s="6" t="str">
        <f>IF(AE154="","",AE154*2)</f>
        <v/>
      </c>
      <c r="AG154" s="7"/>
      <c r="AH154" s="6" t="str">
        <f>IF(AG154="","",AG154*2)</f>
        <v/>
      </c>
      <c r="AI154" s="7"/>
      <c r="AJ154" s="6" t="str">
        <f>IF(AI154="","",AI154*2)</f>
        <v/>
      </c>
      <c r="AK154" s="7"/>
      <c r="AL154" s="6" t="str">
        <f>IF(AK154="","",AK154*2)</f>
        <v/>
      </c>
      <c r="AM154" s="7"/>
      <c r="AN154" s="6" t="str">
        <f>IF(AM154="","",AM154*2)</f>
        <v/>
      </c>
      <c r="AO154" s="7"/>
      <c r="AP154" s="6" t="str">
        <f>IF(AO154="","",AO154*2)</f>
        <v/>
      </c>
      <c r="AQ154" s="10">
        <f>G154+I154+K154+M154+O154+Q154+S154+U154+W154+Y154+AA154+AC154+AE154+AG154+AI154+AK154+AM154+AO154</f>
        <v>1</v>
      </c>
    </row>
    <row r="155" spans="1:43" ht="33.75" customHeight="1">
      <c r="A155" s="18" t="s">
        <v>314</v>
      </c>
      <c r="B155" s="19" t="s">
        <v>369</v>
      </c>
      <c r="C155" s="19" t="s">
        <v>370</v>
      </c>
      <c r="D155" s="9" t="s">
        <v>38</v>
      </c>
      <c r="E155" s="9" t="s">
        <v>31</v>
      </c>
      <c r="F155" s="8" t="str">
        <f>IFERROR(IF(OR(D155="Adicionar",D155="Digite/Selecione o bairro"),"",VLOOKUP(D155,Gabarito!$A$1:$B$1006,2,0)),"Consulte a aba Gabarito")</f>
        <v>Leste</v>
      </c>
      <c r="G155" s="7"/>
      <c r="H155" s="6" t="str">
        <f>IF(G155="","",G155*2)</f>
        <v/>
      </c>
      <c r="I155" s="7"/>
      <c r="J155" s="6" t="str">
        <f>IF(I155="","",I155*2)</f>
        <v/>
      </c>
      <c r="K155" s="7"/>
      <c r="L155" s="6" t="str">
        <f>IF(K155="","",K155*2)</f>
        <v/>
      </c>
      <c r="M155" s="7"/>
      <c r="N155" s="6" t="str">
        <f>IF(M155="","",M155*2)</f>
        <v/>
      </c>
      <c r="O155" s="7"/>
      <c r="P155" s="6" t="str">
        <f>IF(O155="","",O155*2)</f>
        <v/>
      </c>
      <c r="Q155" s="7"/>
      <c r="R155" s="6" t="str">
        <f>IF(Q155="","",Q155*2)</f>
        <v/>
      </c>
      <c r="S155" s="7"/>
      <c r="T155" s="6" t="str">
        <f>IF(S155="","",S155*2)</f>
        <v/>
      </c>
      <c r="U155" s="7"/>
      <c r="V155" s="6" t="str">
        <f>IF(U155="","",U155*2)</f>
        <v/>
      </c>
      <c r="W155" s="7"/>
      <c r="X155" s="6" t="str">
        <f>IF(W155="","",W155*2)</f>
        <v/>
      </c>
      <c r="Y155" s="7">
        <v>1</v>
      </c>
      <c r="Z155" s="6">
        <f>IF(Y155="","",Y155*2)</f>
        <v>2</v>
      </c>
      <c r="AA155" s="7"/>
      <c r="AB155" s="6" t="str">
        <f>IF(AA155="","",AA155*2)</f>
        <v/>
      </c>
      <c r="AC155" s="7"/>
      <c r="AD155" s="6" t="str">
        <f>IF(AC155="","",AC155*2)</f>
        <v/>
      </c>
      <c r="AE155" s="7"/>
      <c r="AF155" s="6" t="str">
        <f>IF(AE155="","",AE155*2)</f>
        <v/>
      </c>
      <c r="AG155" s="7"/>
      <c r="AH155" s="6" t="str">
        <f>IF(AG155="","",AG155*2)</f>
        <v/>
      </c>
      <c r="AI155" s="7"/>
      <c r="AJ155" s="6" t="str">
        <f>IF(AI155="","",AI155*2)</f>
        <v/>
      </c>
      <c r="AK155" s="7"/>
      <c r="AL155" s="6" t="str">
        <f>IF(AK155="","",AK155*2)</f>
        <v/>
      </c>
      <c r="AM155" s="7"/>
      <c r="AN155" s="6" t="str">
        <f>IF(AM155="","",AM155*2)</f>
        <v/>
      </c>
      <c r="AO155" s="7"/>
      <c r="AP155" s="6" t="str">
        <f>IF(AO155="","",AO155*2)</f>
        <v/>
      </c>
      <c r="AQ155" s="10">
        <f>G155+I155+K155+M155+O155+Q155+S155+U155+W155+Y155+AA155+AC155+AE155+AG155+AI155+AK155+AM155+AO155</f>
        <v>1</v>
      </c>
    </row>
    <row r="156" spans="1:43" ht="33.75" customHeight="1">
      <c r="A156" s="18" t="s">
        <v>314</v>
      </c>
      <c r="B156" s="19" t="s">
        <v>371</v>
      </c>
      <c r="C156" s="19" t="s">
        <v>372</v>
      </c>
      <c r="D156" s="9" t="s">
        <v>373</v>
      </c>
      <c r="E156" s="9" t="s">
        <v>31</v>
      </c>
      <c r="F156" s="8" t="str">
        <f>IFERROR(IF(OR(D156="Adicionar",D156="Digite/Selecione o bairro"),"",VLOOKUP(D156,Gabarito!$A$1:$B$1006,2,0)),"Consulte a aba Gabarito")</f>
        <v>Leste</v>
      </c>
      <c r="G156" s="7"/>
      <c r="H156" s="6" t="str">
        <f>IF(G156="","",G156*2)</f>
        <v/>
      </c>
      <c r="I156" s="7">
        <v>1</v>
      </c>
      <c r="J156" s="6">
        <f>IF(I156="","",I156*2)</f>
        <v>2</v>
      </c>
      <c r="K156" s="7"/>
      <c r="L156" s="6" t="str">
        <f>IF(K156="","",K156*2)</f>
        <v/>
      </c>
      <c r="M156" s="7"/>
      <c r="N156" s="6" t="str">
        <f>IF(M156="","",M156*2)</f>
        <v/>
      </c>
      <c r="O156" s="7"/>
      <c r="P156" s="6" t="str">
        <f>IF(O156="","",O156*2)</f>
        <v/>
      </c>
      <c r="Q156" s="7"/>
      <c r="R156" s="6" t="str">
        <f>IF(Q156="","",Q156*2)</f>
        <v/>
      </c>
      <c r="S156" s="7"/>
      <c r="T156" s="6" t="str">
        <f>IF(S156="","",S156*2)</f>
        <v/>
      </c>
      <c r="U156" s="7"/>
      <c r="V156" s="6" t="str">
        <f>IF(U156="","",U156*2)</f>
        <v/>
      </c>
      <c r="W156" s="7"/>
      <c r="X156" s="6" t="str">
        <f>IF(W156="","",W156*2)</f>
        <v/>
      </c>
      <c r="Y156" s="7"/>
      <c r="Z156" s="6" t="str">
        <f>IF(Y156="","",Y156*2)</f>
        <v/>
      </c>
      <c r="AA156" s="7">
        <v>2</v>
      </c>
      <c r="AB156" s="6">
        <f>IF(AA156="","",AA156*2)</f>
        <v>4</v>
      </c>
      <c r="AC156" s="7"/>
      <c r="AD156" s="6" t="str">
        <f>IF(AC156="","",AC156*2)</f>
        <v/>
      </c>
      <c r="AE156" s="7">
        <v>6</v>
      </c>
      <c r="AF156" s="6">
        <f>IF(AE156="","",AE156*2)</f>
        <v>12</v>
      </c>
      <c r="AG156" s="7"/>
      <c r="AH156" s="6" t="str">
        <f>IF(AG156="","",AG156*2)</f>
        <v/>
      </c>
      <c r="AI156" s="7"/>
      <c r="AJ156" s="6" t="str">
        <f>IF(AI156="","",AI156*2)</f>
        <v/>
      </c>
      <c r="AK156" s="7"/>
      <c r="AL156" s="6" t="str">
        <f>IF(AK156="","",AK156*2)</f>
        <v/>
      </c>
      <c r="AM156" s="7"/>
      <c r="AN156" s="6" t="str">
        <f>IF(AM156="","",AM156*2)</f>
        <v/>
      </c>
      <c r="AO156" s="7"/>
      <c r="AP156" s="6" t="str">
        <f>IF(AO156="","",AO156*2)</f>
        <v/>
      </c>
      <c r="AQ156" s="10">
        <f>G156+I156+K156+M156+O156+Q156+S156+U156+W156+Y156+AA156+AC156+AE156+AG156+AI156+AK156+AM156+AO156</f>
        <v>9</v>
      </c>
    </row>
    <row r="157" spans="1:43" ht="33.75" customHeight="1">
      <c r="A157" s="18" t="s">
        <v>314</v>
      </c>
      <c r="B157" s="19" t="s">
        <v>374</v>
      </c>
      <c r="C157" s="19" t="s">
        <v>375</v>
      </c>
      <c r="D157" s="9" t="s">
        <v>334</v>
      </c>
      <c r="E157" s="9" t="s">
        <v>31</v>
      </c>
      <c r="F157" s="8" t="str">
        <f>IFERROR(IF(OR(D157="Adicionar",D157="Digite/Selecione o bairro"),"",VLOOKUP(D157,Gabarito!$A$1:$B$1006,2,0)),"Consulte a aba Gabarito")</f>
        <v>Leste</v>
      </c>
      <c r="G157" s="7"/>
      <c r="H157" s="6" t="str">
        <f>IF(G157="","",G157*2)</f>
        <v/>
      </c>
      <c r="I157" s="7"/>
      <c r="J157" s="6" t="str">
        <f>IF(I157="","",I157*2)</f>
        <v/>
      </c>
      <c r="K157" s="7"/>
      <c r="L157" s="6" t="str">
        <f>IF(K157="","",K157*2)</f>
        <v/>
      </c>
      <c r="M157" s="7"/>
      <c r="N157" s="6" t="str">
        <f>IF(M157="","",M157*2)</f>
        <v/>
      </c>
      <c r="O157" s="7"/>
      <c r="P157" s="6" t="str">
        <f>IF(O157="","",O157*2)</f>
        <v/>
      </c>
      <c r="Q157" s="7"/>
      <c r="R157" s="6" t="str">
        <f>IF(Q157="","",Q157*2)</f>
        <v/>
      </c>
      <c r="S157" s="7"/>
      <c r="T157" s="6" t="str">
        <f>IF(S157="","",S157*2)</f>
        <v/>
      </c>
      <c r="U157" s="7"/>
      <c r="V157" s="6" t="str">
        <f>IF(U157="","",U157*2)</f>
        <v/>
      </c>
      <c r="W157" s="7"/>
      <c r="X157" s="6" t="str">
        <f>IF(W157="","",W157*2)</f>
        <v/>
      </c>
      <c r="Y157" s="7"/>
      <c r="Z157" s="6" t="str">
        <f>IF(Y157="","",Y157*2)</f>
        <v/>
      </c>
      <c r="AA157" s="7"/>
      <c r="AB157" s="6" t="str">
        <f>IF(AA157="","",AA157*2)</f>
        <v/>
      </c>
      <c r="AC157" s="7"/>
      <c r="AD157" s="6" t="str">
        <f>IF(AC157="","",AC157*2)</f>
        <v/>
      </c>
      <c r="AE157" s="7">
        <v>4</v>
      </c>
      <c r="AF157" s="6">
        <f>IF(AE157="","",AE157*2)</f>
        <v>8</v>
      </c>
      <c r="AG157" s="7">
        <v>2</v>
      </c>
      <c r="AH157" s="6">
        <f>IF(AG157="","",AG157*2)</f>
        <v>4</v>
      </c>
      <c r="AI157" s="7"/>
      <c r="AJ157" s="6" t="str">
        <f>IF(AI157="","",AI157*2)</f>
        <v/>
      </c>
      <c r="AK157" s="7"/>
      <c r="AL157" s="6" t="str">
        <f>IF(AK157="","",AK157*2)</f>
        <v/>
      </c>
      <c r="AM157" s="7"/>
      <c r="AN157" s="6" t="str">
        <f>IF(AM157="","",AM157*2)</f>
        <v/>
      </c>
      <c r="AO157" s="7"/>
      <c r="AP157" s="6" t="str">
        <f>IF(AO157="","",AO157*2)</f>
        <v/>
      </c>
      <c r="AQ157" s="10">
        <f>G157+I157+K157+M157+O157+Q157+S157+U157+W157+Y157+AA157+AC157+AE157+AG157+AI157+AK157+AM157+AO157</f>
        <v>6</v>
      </c>
    </row>
    <row r="158" spans="1:43" ht="33.75" customHeight="1">
      <c r="A158" s="18" t="s">
        <v>314</v>
      </c>
      <c r="B158" s="19" t="s">
        <v>376</v>
      </c>
      <c r="C158" s="20" t="s">
        <v>377</v>
      </c>
      <c r="D158" s="9" t="s">
        <v>378</v>
      </c>
      <c r="E158" s="9" t="s">
        <v>31</v>
      </c>
      <c r="F158" s="8" t="str">
        <f>IFERROR(IF(OR(D158="Adicionar",D158="Digite/Selecione o bairro"),"",VLOOKUP(D158,Gabarito!$A$1:$B$1006,2,0)),"Consulte a aba Gabarito")</f>
        <v>Leste</v>
      </c>
      <c r="G158" s="7"/>
      <c r="H158" s="6" t="str">
        <f>IF(G158="","",G158*2)</f>
        <v/>
      </c>
      <c r="I158" s="7"/>
      <c r="J158" s="6" t="str">
        <f>IF(I158="","",I158*2)</f>
        <v/>
      </c>
      <c r="K158" s="7"/>
      <c r="L158" s="6" t="str">
        <f>IF(K158="","",K158*2)</f>
        <v/>
      </c>
      <c r="M158" s="7"/>
      <c r="N158" s="6" t="str">
        <f>IF(M158="","",M158*2)</f>
        <v/>
      </c>
      <c r="O158" s="7"/>
      <c r="P158" s="6" t="str">
        <f>IF(O158="","",O158*2)</f>
        <v/>
      </c>
      <c r="Q158" s="7"/>
      <c r="R158" s="6" t="str">
        <f>IF(Q158="","",Q158*2)</f>
        <v/>
      </c>
      <c r="S158" s="7"/>
      <c r="T158" s="6" t="str">
        <f>IF(S158="","",S158*2)</f>
        <v/>
      </c>
      <c r="U158" s="7"/>
      <c r="V158" s="6" t="str">
        <f>IF(U158="","",U158*2)</f>
        <v/>
      </c>
      <c r="W158" s="7"/>
      <c r="X158" s="6" t="str">
        <f>IF(W158="","",W158*2)</f>
        <v/>
      </c>
      <c r="Y158" s="7"/>
      <c r="Z158" s="6" t="str">
        <f>IF(Y158="","",Y158*2)</f>
        <v/>
      </c>
      <c r="AA158" s="7"/>
      <c r="AB158" s="6" t="str">
        <f>IF(AA158="","",AA158*2)</f>
        <v/>
      </c>
      <c r="AC158" s="7"/>
      <c r="AD158" s="6" t="str">
        <f>IF(AC158="","",AC158*2)</f>
        <v/>
      </c>
      <c r="AE158" s="7">
        <v>6</v>
      </c>
      <c r="AF158" s="6">
        <f>IF(AE158="","",AE158*2)</f>
        <v>12</v>
      </c>
      <c r="AG158" s="7"/>
      <c r="AH158" s="6" t="str">
        <f>IF(AG158="","",AG158*2)</f>
        <v/>
      </c>
      <c r="AI158" s="7"/>
      <c r="AJ158" s="6" t="str">
        <f>IF(AI158="","",AI158*2)</f>
        <v/>
      </c>
      <c r="AK158" s="7"/>
      <c r="AL158" s="6" t="str">
        <f>IF(AK158="","",AK158*2)</f>
        <v/>
      </c>
      <c r="AM158" s="7"/>
      <c r="AN158" s="6" t="str">
        <f>IF(AM158="","",AM158*2)</f>
        <v/>
      </c>
      <c r="AO158" s="7"/>
      <c r="AP158" s="6" t="str">
        <f>IF(AO158="","",AO158*2)</f>
        <v/>
      </c>
      <c r="AQ158" s="10">
        <f>G158+I158+K158+M158+O158+Q158+S158+U158+W158+Y158+AA158+AC158+AE158+AG158+AI158+AK158+AM158+AO158</f>
        <v>6</v>
      </c>
    </row>
    <row r="159" spans="1:43" ht="33.75" customHeight="1">
      <c r="A159" s="18" t="s">
        <v>314</v>
      </c>
      <c r="B159" s="19" t="s">
        <v>379</v>
      </c>
      <c r="C159" s="19" t="s">
        <v>380</v>
      </c>
      <c r="D159" s="9" t="s">
        <v>323</v>
      </c>
      <c r="E159" s="9" t="s">
        <v>31</v>
      </c>
      <c r="F159" s="8" t="str">
        <f>IFERROR(IF(OR(D159="Adicionar",D159="Digite/Selecione o bairro"),"",VLOOKUP(D159,Gabarito!$A$1:$B$1006,2,0)),"Consulte a aba Gabarito")</f>
        <v>Leste</v>
      </c>
      <c r="G159" s="7"/>
      <c r="H159" s="6" t="str">
        <f>IF(G159="","",G159*2)</f>
        <v/>
      </c>
      <c r="I159" s="7"/>
      <c r="J159" s="6" t="str">
        <f>IF(I159="","",I159*2)</f>
        <v/>
      </c>
      <c r="K159" s="7">
        <v>2</v>
      </c>
      <c r="L159" s="6">
        <f>IF(K159="","",K159*2)</f>
        <v>4</v>
      </c>
      <c r="M159" s="7"/>
      <c r="N159" s="6" t="str">
        <f>IF(M159="","",M159*2)</f>
        <v/>
      </c>
      <c r="O159" s="7"/>
      <c r="P159" s="6" t="str">
        <f>IF(O159="","",O159*2)</f>
        <v/>
      </c>
      <c r="Q159" s="7"/>
      <c r="R159" s="6" t="str">
        <f>IF(Q159="","",Q159*2)</f>
        <v/>
      </c>
      <c r="S159" s="7">
        <v>2</v>
      </c>
      <c r="T159" s="6">
        <f>IF(S159="","",S159*2)</f>
        <v>4</v>
      </c>
      <c r="U159" s="7"/>
      <c r="V159" s="6" t="str">
        <f>IF(U159="","",U159*2)</f>
        <v/>
      </c>
      <c r="W159" s="7"/>
      <c r="X159" s="6" t="str">
        <f>IF(W159="","",W159*2)</f>
        <v/>
      </c>
      <c r="Y159" s="7">
        <v>1</v>
      </c>
      <c r="Z159" s="6">
        <f>IF(Y159="","",Y159*2)</f>
        <v>2</v>
      </c>
      <c r="AA159" s="7">
        <v>1</v>
      </c>
      <c r="AB159" s="6">
        <f>IF(AA159="","",AA159*2)</f>
        <v>2</v>
      </c>
      <c r="AC159" s="7"/>
      <c r="AD159" s="6" t="str">
        <f>IF(AC159="","",AC159*2)</f>
        <v/>
      </c>
      <c r="AE159" s="7"/>
      <c r="AF159" s="6" t="str">
        <f>IF(AE159="","",AE159*2)</f>
        <v/>
      </c>
      <c r="AG159" s="7"/>
      <c r="AH159" s="6" t="str">
        <f>IF(AG159="","",AG159*2)</f>
        <v/>
      </c>
      <c r="AI159" s="7"/>
      <c r="AJ159" s="6" t="str">
        <f>IF(AI159="","",AI159*2)</f>
        <v/>
      </c>
      <c r="AK159" s="7"/>
      <c r="AL159" s="6" t="str">
        <f>IF(AK159="","",AK159*2)</f>
        <v/>
      </c>
      <c r="AM159" s="7"/>
      <c r="AN159" s="6" t="str">
        <f>IF(AM159="","",AM159*2)</f>
        <v/>
      </c>
      <c r="AO159" s="7"/>
      <c r="AP159" s="6" t="str">
        <f>IF(AO159="","",AO159*2)</f>
        <v/>
      </c>
      <c r="AQ159" s="10">
        <f>G159+I159+K159+M159+O159+Q159+S159+U159+W159+Y159+AA159+AC159+AE159+AG159+AI159+AK159+AM159+AO159</f>
        <v>6</v>
      </c>
    </row>
    <row r="160" spans="1:43" ht="33.75" customHeight="1">
      <c r="A160" s="18" t="s">
        <v>314</v>
      </c>
      <c r="B160" s="19" t="s">
        <v>381</v>
      </c>
      <c r="C160" s="19" t="s">
        <v>382</v>
      </c>
      <c r="D160" s="9" t="s">
        <v>383</v>
      </c>
      <c r="E160" s="9" t="s">
        <v>31</v>
      </c>
      <c r="F160" s="8" t="str">
        <f>IFERROR(IF(OR(D160="Adicionar",D160="Digite/Selecione o bairro"),"",VLOOKUP(D160,Gabarito!$A$1:$B$1006,2,0)),"Consulte a aba Gabarito")</f>
        <v>Leste</v>
      </c>
      <c r="G160" s="7"/>
      <c r="H160" s="6" t="str">
        <f>IF(G160="","",G160*2)</f>
        <v/>
      </c>
      <c r="I160" s="7"/>
      <c r="J160" s="6" t="str">
        <f>IF(I160="","",I160*2)</f>
        <v/>
      </c>
      <c r="K160" s="7"/>
      <c r="L160" s="6" t="str">
        <f>IF(K160="","",K160*2)</f>
        <v/>
      </c>
      <c r="M160" s="7"/>
      <c r="N160" s="6" t="str">
        <f>IF(M160="","",M160*2)</f>
        <v/>
      </c>
      <c r="O160" s="7"/>
      <c r="P160" s="6" t="str">
        <f>IF(O160="","",O160*2)</f>
        <v/>
      </c>
      <c r="Q160" s="7"/>
      <c r="R160" s="6" t="str">
        <f>IF(Q160="","",Q160*2)</f>
        <v/>
      </c>
      <c r="S160" s="7"/>
      <c r="T160" s="6" t="str">
        <f>IF(S160="","",S160*2)</f>
        <v/>
      </c>
      <c r="U160" s="7"/>
      <c r="V160" s="6" t="str">
        <f>IF(U160="","",U160*2)</f>
        <v/>
      </c>
      <c r="W160" s="7"/>
      <c r="X160" s="6" t="str">
        <f>IF(W160="","",W160*2)</f>
        <v/>
      </c>
      <c r="Y160" s="7"/>
      <c r="Z160" s="6" t="str">
        <f>IF(Y160="","",Y160*2)</f>
        <v/>
      </c>
      <c r="AA160" s="7"/>
      <c r="AB160" s="6" t="str">
        <f>IF(AA160="","",AA160*2)</f>
        <v/>
      </c>
      <c r="AC160" s="7"/>
      <c r="AD160" s="6" t="str">
        <f>IF(AC160="","",AC160*2)</f>
        <v/>
      </c>
      <c r="AE160" s="7">
        <v>2</v>
      </c>
      <c r="AF160" s="6">
        <f>IF(AE160="","",AE160*2)</f>
        <v>4</v>
      </c>
      <c r="AG160" s="7"/>
      <c r="AH160" s="6" t="str">
        <f>IF(AG160="","",AG160*2)</f>
        <v/>
      </c>
      <c r="AI160" s="7"/>
      <c r="AJ160" s="6" t="str">
        <f>IF(AI160="","",AI160*2)</f>
        <v/>
      </c>
      <c r="AK160" s="7"/>
      <c r="AL160" s="6" t="str">
        <f>IF(AK160="","",AK160*2)</f>
        <v/>
      </c>
      <c r="AM160" s="7"/>
      <c r="AN160" s="6" t="str">
        <f>IF(AM160="","",AM160*2)</f>
        <v/>
      </c>
      <c r="AO160" s="7"/>
      <c r="AP160" s="6" t="str">
        <f>IF(AO160="","",AO160*2)</f>
        <v/>
      </c>
      <c r="AQ160" s="10">
        <f>G160+I160+K160+M160+O160+Q160+S160+U160+W160+Y160+AA160+AC160+AE160+AG160+AI160+AK160+AM160+AO160</f>
        <v>2</v>
      </c>
    </row>
    <row r="161" spans="1:43" ht="33.75" customHeight="1">
      <c r="A161" s="18" t="s">
        <v>314</v>
      </c>
      <c r="B161" s="19" t="s">
        <v>384</v>
      </c>
      <c r="C161" s="19" t="s">
        <v>385</v>
      </c>
      <c r="D161" s="9" t="s">
        <v>358</v>
      </c>
      <c r="E161" s="9" t="s">
        <v>31</v>
      </c>
      <c r="F161" s="8" t="str">
        <f>IFERROR(IF(OR(D161="Adicionar",D161="Digite/Selecione o bairro"),"",VLOOKUP(D161,Gabarito!$A$1:$B$1006,2,0)),"Consulte a aba Gabarito")</f>
        <v>Leste</v>
      </c>
      <c r="G161" s="7"/>
      <c r="H161" s="6" t="str">
        <f>IF(G161="","",G161*2)</f>
        <v/>
      </c>
      <c r="I161" s="7"/>
      <c r="J161" s="6" t="str">
        <f>IF(I161="","",I161*2)</f>
        <v/>
      </c>
      <c r="K161" s="7"/>
      <c r="L161" s="6" t="str">
        <f>IF(K161="","",K161*2)</f>
        <v/>
      </c>
      <c r="M161" s="7"/>
      <c r="N161" s="6" t="str">
        <f>IF(M161="","",M161*2)</f>
        <v/>
      </c>
      <c r="O161" s="7"/>
      <c r="P161" s="6" t="str">
        <f>IF(O161="","",O161*2)</f>
        <v/>
      </c>
      <c r="Q161" s="7"/>
      <c r="R161" s="6" t="str">
        <f>IF(Q161="","",Q161*2)</f>
        <v/>
      </c>
      <c r="S161" s="7"/>
      <c r="T161" s="6" t="str">
        <f>IF(S161="","",S161*2)</f>
        <v/>
      </c>
      <c r="U161" s="7"/>
      <c r="V161" s="6" t="str">
        <f>IF(U161="","",U161*2)</f>
        <v/>
      </c>
      <c r="W161" s="7"/>
      <c r="X161" s="6" t="str">
        <f>IF(W161="","",W161*2)</f>
        <v/>
      </c>
      <c r="Y161" s="7"/>
      <c r="Z161" s="6" t="str">
        <f>IF(Y161="","",Y161*2)</f>
        <v/>
      </c>
      <c r="AA161" s="7">
        <v>1</v>
      </c>
      <c r="AB161" s="6">
        <f>IF(AA161="","",AA161*2)</f>
        <v>2</v>
      </c>
      <c r="AC161" s="7"/>
      <c r="AD161" s="6" t="str">
        <f>IF(AC161="","",AC161*2)</f>
        <v/>
      </c>
      <c r="AE161" s="7"/>
      <c r="AF161" s="6" t="str">
        <f>IF(AE161="","",AE161*2)</f>
        <v/>
      </c>
      <c r="AG161" s="7"/>
      <c r="AH161" s="6" t="str">
        <f>IF(AG161="","",AG161*2)</f>
        <v/>
      </c>
      <c r="AI161" s="7"/>
      <c r="AJ161" s="6" t="str">
        <f>IF(AI161="","",AI161*2)</f>
        <v/>
      </c>
      <c r="AK161" s="7"/>
      <c r="AL161" s="6" t="str">
        <f>IF(AK161="","",AK161*2)</f>
        <v/>
      </c>
      <c r="AM161" s="7"/>
      <c r="AN161" s="6" t="str">
        <f>IF(AM161="","",AM161*2)</f>
        <v/>
      </c>
      <c r="AO161" s="7"/>
      <c r="AP161" s="6" t="str">
        <f>IF(AO161="","",AO161*2)</f>
        <v/>
      </c>
      <c r="AQ161" s="10">
        <f>G161+I161+K161+M161+O161+Q161+S161+U161+W161+Y161+AA161+AC161+AE161+AG161+AI161+AK161+AM161+AO161</f>
        <v>1</v>
      </c>
    </row>
    <row r="162" spans="1:43" ht="33.75" customHeight="1">
      <c r="A162" s="18" t="s">
        <v>314</v>
      </c>
      <c r="B162" s="19" t="s">
        <v>386</v>
      </c>
      <c r="C162" s="19" t="s">
        <v>387</v>
      </c>
      <c r="D162" s="9" t="s">
        <v>388</v>
      </c>
      <c r="E162" s="9" t="s">
        <v>31</v>
      </c>
      <c r="F162" s="8" t="str">
        <f>IFERROR(IF(OR(D162="Adicionar",D162="Digite/Selecione o bairro"),"",VLOOKUP(D162,Gabarito!$A$1:$B$1006,2,0)),"Consulte a aba Gabarito")</f>
        <v>Leste</v>
      </c>
      <c r="G162" s="7"/>
      <c r="H162" s="6" t="str">
        <f>IF(G162="","",G162*2)</f>
        <v/>
      </c>
      <c r="I162" s="7"/>
      <c r="J162" s="6" t="str">
        <f>IF(I162="","",I162*2)</f>
        <v/>
      </c>
      <c r="K162" s="7"/>
      <c r="L162" s="6" t="str">
        <f>IF(K162="","",K162*2)</f>
        <v/>
      </c>
      <c r="M162" s="7"/>
      <c r="N162" s="6" t="str">
        <f>IF(M162="","",M162*2)</f>
        <v/>
      </c>
      <c r="O162" s="7"/>
      <c r="P162" s="6" t="str">
        <f>IF(O162="","",O162*2)</f>
        <v/>
      </c>
      <c r="Q162" s="7"/>
      <c r="R162" s="6" t="str">
        <f>IF(Q162="","",Q162*2)</f>
        <v/>
      </c>
      <c r="S162" s="7"/>
      <c r="T162" s="6" t="str">
        <f>IF(S162="","",S162*2)</f>
        <v/>
      </c>
      <c r="U162" s="7"/>
      <c r="V162" s="6" t="str">
        <f>IF(U162="","",U162*2)</f>
        <v/>
      </c>
      <c r="W162" s="7"/>
      <c r="X162" s="6" t="str">
        <f>IF(W162="","",W162*2)</f>
        <v/>
      </c>
      <c r="Y162" s="7">
        <v>1</v>
      </c>
      <c r="Z162" s="6">
        <f>IF(Y162="","",Y162*2)</f>
        <v>2</v>
      </c>
      <c r="AA162" s="7"/>
      <c r="AB162" s="6" t="str">
        <f>IF(AA162="","",AA162*2)</f>
        <v/>
      </c>
      <c r="AC162" s="7"/>
      <c r="AD162" s="6" t="str">
        <f>IF(AC162="","",AC162*2)</f>
        <v/>
      </c>
      <c r="AE162" s="7"/>
      <c r="AF162" s="6" t="str">
        <f>IF(AE162="","",AE162*2)</f>
        <v/>
      </c>
      <c r="AG162" s="7"/>
      <c r="AH162" s="6" t="str">
        <f>IF(AG162="","",AG162*2)</f>
        <v/>
      </c>
      <c r="AI162" s="7"/>
      <c r="AJ162" s="6" t="str">
        <f>IF(AI162="","",AI162*2)</f>
        <v/>
      </c>
      <c r="AK162" s="7"/>
      <c r="AL162" s="6" t="str">
        <f>IF(AK162="","",AK162*2)</f>
        <v/>
      </c>
      <c r="AM162" s="7"/>
      <c r="AN162" s="6" t="str">
        <f>IF(AM162="","",AM162*2)</f>
        <v/>
      </c>
      <c r="AO162" s="7"/>
      <c r="AP162" s="6" t="str">
        <f>IF(AO162="","",AO162*2)</f>
        <v/>
      </c>
      <c r="AQ162" s="10">
        <f>G162+I162+K162+M162+O162+Q162+S162+U162+W162+Y162+AA162+AC162+AE162+AG162+AI162+AK162+AM162+AO162</f>
        <v>1</v>
      </c>
    </row>
    <row r="163" spans="1:43" ht="33.75" customHeight="1">
      <c r="A163" s="18" t="s">
        <v>314</v>
      </c>
      <c r="B163" s="19" t="s">
        <v>389</v>
      </c>
      <c r="C163" s="19" t="s">
        <v>390</v>
      </c>
      <c r="D163" s="9" t="s">
        <v>320</v>
      </c>
      <c r="E163" s="9" t="s">
        <v>31</v>
      </c>
      <c r="F163" s="8" t="str">
        <f>IFERROR(IF(OR(D163="Adicionar",D163="Digite/Selecione o bairro"),"",VLOOKUP(D163,Gabarito!$A$1:$B$1006,2,0)),"Consulte a aba Gabarito")</f>
        <v>Leste</v>
      </c>
      <c r="G163" s="7"/>
      <c r="H163" s="6" t="str">
        <f>IF(G163="","",G163*2)</f>
        <v/>
      </c>
      <c r="I163" s="7"/>
      <c r="J163" s="6" t="str">
        <f>IF(I163="","",I163*2)</f>
        <v/>
      </c>
      <c r="K163" s="7"/>
      <c r="L163" s="6" t="str">
        <f>IF(K163="","",K163*2)</f>
        <v/>
      </c>
      <c r="M163" s="7"/>
      <c r="N163" s="6" t="str">
        <f>IF(M163="","",M163*2)</f>
        <v/>
      </c>
      <c r="O163" s="7"/>
      <c r="P163" s="6" t="str">
        <f>IF(O163="","",O163*2)</f>
        <v/>
      </c>
      <c r="Q163" s="7"/>
      <c r="R163" s="6" t="str">
        <f>IF(Q163="","",Q163*2)</f>
        <v/>
      </c>
      <c r="S163" s="7"/>
      <c r="T163" s="6" t="str">
        <f>IF(S163="","",S163*2)</f>
        <v/>
      </c>
      <c r="U163" s="7"/>
      <c r="V163" s="6" t="str">
        <f>IF(U163="","",U163*2)</f>
        <v/>
      </c>
      <c r="W163" s="7"/>
      <c r="X163" s="6" t="str">
        <f>IF(W163="","",W163*2)</f>
        <v/>
      </c>
      <c r="Y163" s="7"/>
      <c r="Z163" s="6" t="str">
        <f>IF(Y163="","",Y163*2)</f>
        <v/>
      </c>
      <c r="AA163" s="7"/>
      <c r="AB163" s="6" t="str">
        <f>IF(AA163="","",AA163*2)</f>
        <v/>
      </c>
      <c r="AC163" s="7"/>
      <c r="AD163" s="6" t="str">
        <f>IF(AC163="","",AC163*2)</f>
        <v/>
      </c>
      <c r="AE163" s="7">
        <v>1</v>
      </c>
      <c r="AF163" s="6">
        <f>IF(AE163="","",AE163*2)</f>
        <v>2</v>
      </c>
      <c r="AG163" s="7"/>
      <c r="AH163" s="6" t="str">
        <f>IF(AG163="","",AG163*2)</f>
        <v/>
      </c>
      <c r="AI163" s="7"/>
      <c r="AJ163" s="6" t="str">
        <f>IF(AI163="","",AI163*2)</f>
        <v/>
      </c>
      <c r="AK163" s="7"/>
      <c r="AL163" s="6" t="str">
        <f>IF(AK163="","",AK163*2)</f>
        <v/>
      </c>
      <c r="AM163" s="7"/>
      <c r="AN163" s="6" t="str">
        <f>IF(AM163="","",AM163*2)</f>
        <v/>
      </c>
      <c r="AO163" s="7"/>
      <c r="AP163" s="6" t="str">
        <f>IF(AO163="","",AO163*2)</f>
        <v/>
      </c>
      <c r="AQ163" s="10">
        <f>G163+I163+K163+M163+O163+Q163+S163+U163+W163+Y163+AA163+AC163+AE163+AG163+AI163+AK163+AM163+AO163</f>
        <v>1</v>
      </c>
    </row>
    <row r="164" spans="1:43" ht="33.75" customHeight="1">
      <c r="A164" s="18" t="s">
        <v>314</v>
      </c>
      <c r="B164" s="18" t="s">
        <v>391</v>
      </c>
      <c r="C164" s="19" t="s">
        <v>392</v>
      </c>
      <c r="D164" s="9" t="s">
        <v>320</v>
      </c>
      <c r="E164" s="9" t="s">
        <v>31</v>
      </c>
      <c r="F164" s="8" t="str">
        <f>IFERROR(IF(OR(D164="Adicionar",D164="Digite/Selecione o bairro"),"",VLOOKUP(D164,Gabarito!$A$1:$B$1006,2,0)),"Consulte a aba Gabarito")</f>
        <v>Leste</v>
      </c>
      <c r="G164" s="7"/>
      <c r="H164" s="6" t="str">
        <f>IF(G164="","",G164*2)</f>
        <v/>
      </c>
      <c r="I164" s="7"/>
      <c r="J164" s="6" t="str">
        <f>IF(I164="","",I164*2)</f>
        <v/>
      </c>
      <c r="K164" s="7"/>
      <c r="L164" s="6" t="str">
        <f>IF(K164="","",K164*2)</f>
        <v/>
      </c>
      <c r="M164" s="7"/>
      <c r="N164" s="6" t="str">
        <f>IF(M164="","",M164*2)</f>
        <v/>
      </c>
      <c r="O164" s="7"/>
      <c r="P164" s="6" t="str">
        <f>IF(O164="","",O164*2)</f>
        <v/>
      </c>
      <c r="Q164" s="7"/>
      <c r="R164" s="6" t="str">
        <f>IF(Q164="","",Q164*2)</f>
        <v/>
      </c>
      <c r="S164" s="7"/>
      <c r="T164" s="6" t="str">
        <f>IF(S164="","",S164*2)</f>
        <v/>
      </c>
      <c r="U164" s="7"/>
      <c r="V164" s="6" t="str">
        <f>IF(U164="","",U164*2)</f>
        <v/>
      </c>
      <c r="W164" s="7"/>
      <c r="X164" s="6" t="str">
        <f>IF(W164="","",W164*2)</f>
        <v/>
      </c>
      <c r="Y164" s="7">
        <v>1</v>
      </c>
      <c r="Z164" s="6">
        <f>IF(Y164="","",Y164*2)</f>
        <v>2</v>
      </c>
      <c r="AA164" s="7"/>
      <c r="AB164" s="6" t="str">
        <f>IF(AA164="","",AA164*2)</f>
        <v/>
      </c>
      <c r="AC164" s="7"/>
      <c r="AD164" s="6" t="str">
        <f>IF(AC164="","",AC164*2)</f>
        <v/>
      </c>
      <c r="AE164" s="7">
        <v>3</v>
      </c>
      <c r="AF164" s="6">
        <f>IF(AE164="","",AE164*2)</f>
        <v>6</v>
      </c>
      <c r="AG164" s="7"/>
      <c r="AH164" s="6" t="str">
        <f>IF(AG164="","",AG164*2)</f>
        <v/>
      </c>
      <c r="AI164" s="7"/>
      <c r="AJ164" s="6" t="str">
        <f>IF(AI164="","",AI164*2)</f>
        <v/>
      </c>
      <c r="AK164" s="7"/>
      <c r="AL164" s="6" t="str">
        <f>IF(AK164="","",AK164*2)</f>
        <v/>
      </c>
      <c r="AM164" s="7"/>
      <c r="AN164" s="6" t="str">
        <f>IF(AM164="","",AM164*2)</f>
        <v/>
      </c>
      <c r="AO164" s="7"/>
      <c r="AP164" s="6" t="str">
        <f>IF(AO164="","",AO164*2)</f>
        <v/>
      </c>
      <c r="AQ164" s="10">
        <f>G164+I164+K164+M164+O164+Q164+S164+U164+W164+Y164+AA164+AC164+AE164+AG164+AI164+AK164+AM164+AO164</f>
        <v>4</v>
      </c>
    </row>
    <row r="165" spans="1:43" ht="33.75" customHeight="1">
      <c r="A165" s="18" t="s">
        <v>314</v>
      </c>
      <c r="B165" s="19" t="s">
        <v>393</v>
      </c>
      <c r="C165" s="19" t="s">
        <v>394</v>
      </c>
      <c r="D165" s="9" t="s">
        <v>395</v>
      </c>
      <c r="E165" s="9" t="s">
        <v>31</v>
      </c>
      <c r="F165" s="8" t="str">
        <f>IFERROR(IF(OR(D165="Adicionar",D165="Digite/Selecione o bairro"),"",VLOOKUP(D165,Gabarito!$A$1:$B$1006,2,0)),"Consulte a aba Gabarito")</f>
        <v>Leste</v>
      </c>
      <c r="G165" s="7"/>
      <c r="H165" s="6" t="str">
        <f>IF(G165="","",G165*2)</f>
        <v/>
      </c>
      <c r="I165" s="7"/>
      <c r="J165" s="6" t="str">
        <f>IF(I165="","",I165*2)</f>
        <v/>
      </c>
      <c r="K165" s="7">
        <v>1</v>
      </c>
      <c r="L165" s="6">
        <f>IF(K165="","",K165*2)</f>
        <v>2</v>
      </c>
      <c r="M165" s="7"/>
      <c r="N165" s="6" t="str">
        <f>IF(M165="","",M165*2)</f>
        <v/>
      </c>
      <c r="O165" s="7"/>
      <c r="P165" s="6" t="str">
        <f>IF(O165="","",O165*2)</f>
        <v/>
      </c>
      <c r="Q165" s="7"/>
      <c r="R165" s="6" t="str">
        <f>IF(Q165="","",Q165*2)</f>
        <v/>
      </c>
      <c r="S165" s="7"/>
      <c r="T165" s="6" t="str">
        <f>IF(S165="","",S165*2)</f>
        <v/>
      </c>
      <c r="U165" s="7"/>
      <c r="V165" s="6" t="str">
        <f>IF(U165="","",U165*2)</f>
        <v/>
      </c>
      <c r="W165" s="7"/>
      <c r="X165" s="6" t="str">
        <f>IF(W165="","",W165*2)</f>
        <v/>
      </c>
      <c r="Y165" s="7">
        <v>2</v>
      </c>
      <c r="Z165" s="6">
        <f>IF(Y165="","",Y165*2)</f>
        <v>4</v>
      </c>
      <c r="AA165" s="7">
        <v>1</v>
      </c>
      <c r="AB165" s="6">
        <f>IF(AA165="","",AA165*2)</f>
        <v>2</v>
      </c>
      <c r="AC165" s="7">
        <v>1</v>
      </c>
      <c r="AD165" s="6">
        <f>IF(AC165="","",AC165*2)</f>
        <v>2</v>
      </c>
      <c r="AE165" s="7"/>
      <c r="AF165" s="6" t="str">
        <f>IF(AE165="","",AE165*2)</f>
        <v/>
      </c>
      <c r="AG165" s="7"/>
      <c r="AH165" s="6" t="str">
        <f>IF(AG165="","",AG165*2)</f>
        <v/>
      </c>
      <c r="AI165" s="7"/>
      <c r="AJ165" s="6" t="str">
        <f>IF(AI165="","",AI165*2)</f>
        <v/>
      </c>
      <c r="AK165" s="7"/>
      <c r="AL165" s="6" t="str">
        <f>IF(AK165="","",AK165*2)</f>
        <v/>
      </c>
      <c r="AM165" s="7"/>
      <c r="AN165" s="6" t="str">
        <f>IF(AM165="","",AM165*2)</f>
        <v/>
      </c>
      <c r="AO165" s="7"/>
      <c r="AP165" s="6" t="str">
        <f>IF(AO165="","",AO165*2)</f>
        <v/>
      </c>
      <c r="AQ165" s="10">
        <f>G165+I165+K165+M165+O165+Q165+S165+U165+W165+Y165+AA165+AC165+AE165+AG165+AI165+AK165+AM165+AO165</f>
        <v>5</v>
      </c>
    </row>
    <row r="166" spans="1:43" ht="33.75" customHeight="1">
      <c r="A166" s="18" t="s">
        <v>314</v>
      </c>
      <c r="B166" s="19" t="s">
        <v>396</v>
      </c>
      <c r="C166" s="19" t="s">
        <v>397</v>
      </c>
      <c r="D166" s="9" t="s">
        <v>347</v>
      </c>
      <c r="E166" s="9" t="s">
        <v>31</v>
      </c>
      <c r="F166" s="8" t="str">
        <f>IFERROR(IF(OR(D166="Adicionar",D166="Digite/Selecione o bairro"),"",VLOOKUP(D166,Gabarito!$A$1:$B$1006,2,0)),"Consulte a aba Gabarito")</f>
        <v>Leste</v>
      </c>
      <c r="G166" s="7"/>
      <c r="H166" s="6" t="str">
        <f>IF(G166="","",G166*2)</f>
        <v/>
      </c>
      <c r="I166" s="7"/>
      <c r="J166" s="6" t="str">
        <f>IF(I166="","",I166*2)</f>
        <v/>
      </c>
      <c r="K166" s="7"/>
      <c r="L166" s="6" t="str">
        <f>IF(K166="","",K166*2)</f>
        <v/>
      </c>
      <c r="M166" s="7"/>
      <c r="N166" s="6" t="str">
        <f>IF(M166="","",M166*2)</f>
        <v/>
      </c>
      <c r="O166" s="7"/>
      <c r="P166" s="6" t="str">
        <f>IF(O166="","",O166*2)</f>
        <v/>
      </c>
      <c r="Q166" s="7"/>
      <c r="R166" s="6" t="str">
        <f>IF(Q166="","",Q166*2)</f>
        <v/>
      </c>
      <c r="S166" s="7"/>
      <c r="T166" s="6" t="str">
        <f>IF(S166="","",S166*2)</f>
        <v/>
      </c>
      <c r="U166" s="7"/>
      <c r="V166" s="6" t="str">
        <f>IF(U166="","",U166*2)</f>
        <v/>
      </c>
      <c r="W166" s="7"/>
      <c r="X166" s="6" t="str">
        <f>IF(W166="","",W166*2)</f>
        <v/>
      </c>
      <c r="Y166" s="7"/>
      <c r="Z166" s="6" t="str">
        <f>IF(Y166="","",Y166*2)</f>
        <v/>
      </c>
      <c r="AA166" s="7">
        <v>2</v>
      </c>
      <c r="AB166" s="6">
        <f>IF(AA166="","",AA166*2)</f>
        <v>4</v>
      </c>
      <c r="AC166" s="7"/>
      <c r="AD166" s="6" t="str">
        <f>IF(AC166="","",AC166*2)</f>
        <v/>
      </c>
      <c r="AE166" s="7"/>
      <c r="AF166" s="6" t="str">
        <f>IF(AE166="","",AE166*2)</f>
        <v/>
      </c>
      <c r="AG166" s="7"/>
      <c r="AH166" s="6" t="str">
        <f>IF(AG166="","",AG166*2)</f>
        <v/>
      </c>
      <c r="AI166" s="7"/>
      <c r="AJ166" s="6" t="str">
        <f>IF(AI166="","",AI166*2)</f>
        <v/>
      </c>
      <c r="AK166" s="7"/>
      <c r="AL166" s="6" t="str">
        <f>IF(AK166="","",AK166*2)</f>
        <v/>
      </c>
      <c r="AM166" s="7"/>
      <c r="AN166" s="6" t="str">
        <f>IF(AM166="","",AM166*2)</f>
        <v/>
      </c>
      <c r="AO166" s="7"/>
      <c r="AP166" s="6" t="str">
        <f>IF(AO166="","",AO166*2)</f>
        <v/>
      </c>
      <c r="AQ166" s="10">
        <f>G166+I166+K166+M166+O166+Q166+S166+U166+W166+Y166+AA166+AC166+AE166+AG166+AI166+AK166+AM166+AO166</f>
        <v>2</v>
      </c>
    </row>
    <row r="167" spans="1:43" ht="33.75" customHeight="1">
      <c r="A167" s="18" t="s">
        <v>314</v>
      </c>
      <c r="B167" s="19" t="s">
        <v>398</v>
      </c>
      <c r="C167" s="19" t="s">
        <v>399</v>
      </c>
      <c r="D167" s="9" t="s">
        <v>400</v>
      </c>
      <c r="E167" s="9" t="s">
        <v>31</v>
      </c>
      <c r="F167" s="8" t="str">
        <f>IFERROR(IF(OR(D167="Adicionar",D167="Digite/Selecione o bairro"),"",VLOOKUP(D167,Gabarito!$A$1:$B$1006,2,0)),"Consulte a aba Gabarito")</f>
        <v>Leste</v>
      </c>
      <c r="G167" s="7"/>
      <c r="H167" s="6" t="str">
        <f>IF(G167="","",G167*2)</f>
        <v/>
      </c>
      <c r="I167" s="7"/>
      <c r="J167" s="6" t="str">
        <f>IF(I167="","",I167*2)</f>
        <v/>
      </c>
      <c r="K167" s="7"/>
      <c r="L167" s="6" t="str">
        <f>IF(K167="","",K167*2)</f>
        <v/>
      </c>
      <c r="M167" s="7"/>
      <c r="N167" s="6" t="str">
        <f>IF(M167="","",M167*2)</f>
        <v/>
      </c>
      <c r="O167" s="7"/>
      <c r="P167" s="6" t="str">
        <f>IF(O167="","",O167*2)</f>
        <v/>
      </c>
      <c r="Q167" s="7"/>
      <c r="R167" s="6" t="str">
        <f>IF(Q167="","",Q167*2)</f>
        <v/>
      </c>
      <c r="S167" s="7"/>
      <c r="T167" s="6" t="str">
        <f>IF(S167="","",S167*2)</f>
        <v/>
      </c>
      <c r="U167" s="7"/>
      <c r="V167" s="6" t="str">
        <f>IF(U167="","",U167*2)</f>
        <v/>
      </c>
      <c r="W167" s="7"/>
      <c r="X167" s="6" t="str">
        <f>IF(W167="","",W167*2)</f>
        <v/>
      </c>
      <c r="Y167" s="7">
        <v>1</v>
      </c>
      <c r="Z167" s="6">
        <f>IF(Y167="","",Y167*2)</f>
        <v>2</v>
      </c>
      <c r="AA167" s="7">
        <v>1</v>
      </c>
      <c r="AB167" s="6">
        <f>IF(AA167="","",AA167*2)</f>
        <v>2</v>
      </c>
      <c r="AC167" s="7"/>
      <c r="AD167" s="6" t="str">
        <f>IF(AC167="","",AC167*2)</f>
        <v/>
      </c>
      <c r="AE167" s="7"/>
      <c r="AF167" s="6" t="str">
        <f>IF(AE167="","",AE167*2)</f>
        <v/>
      </c>
      <c r="AG167" s="7"/>
      <c r="AH167" s="6" t="str">
        <f>IF(AG167="","",AG167*2)</f>
        <v/>
      </c>
      <c r="AI167" s="7"/>
      <c r="AJ167" s="6" t="str">
        <f>IF(AI167="","",AI167*2)</f>
        <v/>
      </c>
      <c r="AK167" s="7"/>
      <c r="AL167" s="6" t="str">
        <f>IF(AK167="","",AK167*2)</f>
        <v/>
      </c>
      <c r="AM167" s="7"/>
      <c r="AN167" s="6" t="str">
        <f>IF(AM167="","",AM167*2)</f>
        <v/>
      </c>
      <c r="AO167" s="7"/>
      <c r="AP167" s="6" t="str">
        <f>IF(AO167="","",AO167*2)</f>
        <v/>
      </c>
      <c r="AQ167" s="10">
        <f>G167+I167+K167+M167+O167+Q167+S167+U167+W167+Y167+AA167+AC167+AE167+AG167+AI167+AK167+AM167+AO167</f>
        <v>2</v>
      </c>
    </row>
    <row r="168" spans="1:43" ht="33.75" customHeight="1">
      <c r="A168" s="18" t="s">
        <v>314</v>
      </c>
      <c r="B168" s="19" t="s">
        <v>401</v>
      </c>
      <c r="C168" s="19" t="s">
        <v>402</v>
      </c>
      <c r="D168" s="9" t="s">
        <v>403</v>
      </c>
      <c r="E168" s="9" t="s">
        <v>31</v>
      </c>
      <c r="F168" s="8" t="str">
        <f>IFERROR(IF(OR(D168="Adicionar",D168="Digite/Selecione o bairro"),"",VLOOKUP(D168,Gabarito!$A$1:$B$1006,2,0)),"Consulte a aba Gabarito")</f>
        <v>Leste</v>
      </c>
      <c r="G168" s="7"/>
      <c r="H168" s="6" t="str">
        <f>IF(G168="","",G168*2)</f>
        <v/>
      </c>
      <c r="I168" s="7"/>
      <c r="J168" s="6" t="str">
        <f>IF(I168="","",I168*2)</f>
        <v/>
      </c>
      <c r="K168" s="7"/>
      <c r="L168" s="6" t="str">
        <f>IF(K168="","",K168*2)</f>
        <v/>
      </c>
      <c r="M168" s="7"/>
      <c r="N168" s="6" t="str">
        <f>IF(M168="","",M168*2)</f>
        <v/>
      </c>
      <c r="O168" s="7"/>
      <c r="P168" s="6" t="str">
        <f>IF(O168="","",O168*2)</f>
        <v/>
      </c>
      <c r="Q168" s="7"/>
      <c r="R168" s="6" t="str">
        <f>IF(Q168="","",Q168*2)</f>
        <v/>
      </c>
      <c r="S168" s="7"/>
      <c r="T168" s="6" t="str">
        <f>IF(S168="","",S168*2)</f>
        <v/>
      </c>
      <c r="U168" s="7"/>
      <c r="V168" s="6" t="str">
        <f>IF(U168="","",U168*2)</f>
        <v/>
      </c>
      <c r="W168" s="7"/>
      <c r="X168" s="6" t="str">
        <f>IF(W168="","",W168*2)</f>
        <v/>
      </c>
      <c r="Y168" s="7"/>
      <c r="Z168" s="6" t="str">
        <f>IF(Y168="","",Y168*2)</f>
        <v/>
      </c>
      <c r="AA168" s="7"/>
      <c r="AB168" s="6" t="str">
        <f>IF(AA168="","",AA168*2)</f>
        <v/>
      </c>
      <c r="AC168" s="7">
        <v>2</v>
      </c>
      <c r="AD168" s="6">
        <f>IF(AC168="","",AC168*2)</f>
        <v>4</v>
      </c>
      <c r="AE168" s="7"/>
      <c r="AF168" s="6" t="str">
        <f>IF(AE168="","",AE168*2)</f>
        <v/>
      </c>
      <c r="AG168" s="7"/>
      <c r="AH168" s="6" t="str">
        <f>IF(AG168="","",AG168*2)</f>
        <v/>
      </c>
      <c r="AI168" s="7"/>
      <c r="AJ168" s="6" t="str">
        <f>IF(AI168="","",AI168*2)</f>
        <v/>
      </c>
      <c r="AK168" s="7"/>
      <c r="AL168" s="6" t="str">
        <f>IF(AK168="","",AK168*2)</f>
        <v/>
      </c>
      <c r="AM168" s="7"/>
      <c r="AN168" s="6" t="str">
        <f>IF(AM168="","",AM168*2)</f>
        <v/>
      </c>
      <c r="AO168" s="7"/>
      <c r="AP168" s="6" t="str">
        <f>IF(AO168="","",AO168*2)</f>
        <v/>
      </c>
      <c r="AQ168" s="10">
        <f>G168+I168+K168+M168+O168+Q168+S168+U168+W168+Y168+AA168+AC168+AE168+AG168+AI168+AK168+AM168+AO168</f>
        <v>2</v>
      </c>
    </row>
    <row r="169" spans="1:43" ht="33.75" customHeight="1">
      <c r="A169" s="18" t="s">
        <v>314</v>
      </c>
      <c r="B169" s="18" t="s">
        <v>404</v>
      </c>
      <c r="C169" s="19" t="s">
        <v>405</v>
      </c>
      <c r="D169" s="9" t="s">
        <v>406</v>
      </c>
      <c r="E169" s="9" t="s">
        <v>31</v>
      </c>
      <c r="F169" s="8" t="str">
        <f>IFERROR(IF(OR(D169="Adicionar",D169="Digite/Selecione o bairro"),"",VLOOKUP(D169,Gabarito!$A$1:$B$1006,2,0)),"Consulte a aba Gabarito")</f>
        <v>Leste</v>
      </c>
      <c r="G169" s="7"/>
      <c r="H169" s="6" t="str">
        <f>IF(G169="","",G169*2)</f>
        <v/>
      </c>
      <c r="I169" s="7"/>
      <c r="J169" s="6" t="str">
        <f>IF(I169="","",I169*2)</f>
        <v/>
      </c>
      <c r="K169" s="7"/>
      <c r="L169" s="6" t="str">
        <f>IF(K169="","",K169*2)</f>
        <v/>
      </c>
      <c r="M169" s="7"/>
      <c r="N169" s="6" t="str">
        <f>IF(M169="","",M169*2)</f>
        <v/>
      </c>
      <c r="O169" s="7"/>
      <c r="P169" s="6" t="str">
        <f>IF(O169="","",O169*2)</f>
        <v/>
      </c>
      <c r="Q169" s="7"/>
      <c r="R169" s="6" t="str">
        <f>IF(Q169="","",Q169*2)</f>
        <v/>
      </c>
      <c r="S169" s="7"/>
      <c r="T169" s="6" t="str">
        <f>IF(S169="","",S169*2)</f>
        <v/>
      </c>
      <c r="U169" s="7"/>
      <c r="V169" s="6" t="str">
        <f>IF(U169="","",U169*2)</f>
        <v/>
      </c>
      <c r="W169" s="7"/>
      <c r="X169" s="6" t="str">
        <f>IF(W169="","",W169*2)</f>
        <v/>
      </c>
      <c r="Y169" s="7">
        <v>1</v>
      </c>
      <c r="Z169" s="6">
        <f>IF(Y169="","",Y169*2)</f>
        <v>2</v>
      </c>
      <c r="AA169" s="7"/>
      <c r="AB169" s="6" t="str">
        <f>IF(AA169="","",AA169*2)</f>
        <v/>
      </c>
      <c r="AC169" s="7">
        <v>1</v>
      </c>
      <c r="AD169" s="6">
        <f>IF(AC169="","",AC169*2)</f>
        <v>2</v>
      </c>
      <c r="AE169" s="7"/>
      <c r="AF169" s="6" t="str">
        <f>IF(AE169="","",AE169*2)</f>
        <v/>
      </c>
      <c r="AG169" s="7"/>
      <c r="AH169" s="6" t="str">
        <f>IF(AG169="","",AG169*2)</f>
        <v/>
      </c>
      <c r="AI169" s="7"/>
      <c r="AJ169" s="6" t="str">
        <f>IF(AI169="","",AI169*2)</f>
        <v/>
      </c>
      <c r="AK169" s="7"/>
      <c r="AL169" s="6" t="str">
        <f>IF(AK169="","",AK169*2)</f>
        <v/>
      </c>
      <c r="AM169" s="7"/>
      <c r="AN169" s="6" t="str">
        <f>IF(AM169="","",AM169*2)</f>
        <v/>
      </c>
      <c r="AO169" s="7"/>
      <c r="AP169" s="6" t="str">
        <f>IF(AO169="","",AO169*2)</f>
        <v/>
      </c>
      <c r="AQ169" s="10">
        <f>G169+I169+K169+M169+O169+Q169+S169+U169+W169+Y169+AA169+AC169+AE169+AG169+AI169+AK169+AM169+AO169</f>
        <v>2</v>
      </c>
    </row>
    <row r="170" spans="1:43" ht="33.75" customHeight="1">
      <c r="A170" s="18" t="s">
        <v>314</v>
      </c>
      <c r="B170" s="19" t="s">
        <v>407</v>
      </c>
      <c r="C170" s="19" t="s">
        <v>408</v>
      </c>
      <c r="D170" s="9" t="s">
        <v>323</v>
      </c>
      <c r="E170" s="9" t="s">
        <v>31</v>
      </c>
      <c r="F170" s="8" t="str">
        <f>IFERROR(IF(OR(D170="Adicionar",D170="Digite/Selecione o bairro"),"",VLOOKUP(D170,Gabarito!$A$1:$B$1006,2,0)),"Consulte a aba Gabarito")</f>
        <v>Leste</v>
      </c>
      <c r="G170" s="7"/>
      <c r="H170" s="6" t="str">
        <f>IF(G170="","",G170*2)</f>
        <v/>
      </c>
      <c r="I170" s="7"/>
      <c r="J170" s="6" t="str">
        <f>IF(I170="","",I170*2)</f>
        <v/>
      </c>
      <c r="K170" s="7"/>
      <c r="L170" s="6" t="str">
        <f>IF(K170="","",K170*2)</f>
        <v/>
      </c>
      <c r="M170" s="7"/>
      <c r="N170" s="6" t="str">
        <f>IF(M170="","",M170*2)</f>
        <v/>
      </c>
      <c r="O170" s="7"/>
      <c r="P170" s="6" t="str">
        <f>IF(O170="","",O170*2)</f>
        <v/>
      </c>
      <c r="Q170" s="7"/>
      <c r="R170" s="6" t="str">
        <f>IF(Q170="","",Q170*2)</f>
        <v/>
      </c>
      <c r="S170" s="7"/>
      <c r="T170" s="6" t="str">
        <f>IF(S170="","",S170*2)</f>
        <v/>
      </c>
      <c r="U170" s="7"/>
      <c r="V170" s="6" t="str">
        <f>IF(U170="","",U170*2)</f>
        <v/>
      </c>
      <c r="W170" s="7"/>
      <c r="X170" s="6" t="str">
        <f>IF(W170="","",W170*2)</f>
        <v/>
      </c>
      <c r="Y170" s="7">
        <v>2</v>
      </c>
      <c r="Z170" s="6">
        <f>IF(Y170="","",Y170*2)</f>
        <v>4</v>
      </c>
      <c r="AA170" s="7">
        <v>2</v>
      </c>
      <c r="AB170" s="6">
        <f>IF(AA170="","",AA170*2)</f>
        <v>4</v>
      </c>
      <c r="AC170" s="7"/>
      <c r="AD170" s="6" t="str">
        <f>IF(AC170="","",AC170*2)</f>
        <v/>
      </c>
      <c r="AE170" s="7"/>
      <c r="AF170" s="6" t="str">
        <f>IF(AE170="","",AE170*2)</f>
        <v/>
      </c>
      <c r="AG170" s="7"/>
      <c r="AH170" s="6" t="str">
        <f>IF(AG170="","",AG170*2)</f>
        <v/>
      </c>
      <c r="AI170" s="7"/>
      <c r="AJ170" s="6" t="str">
        <f>IF(AI170="","",AI170*2)</f>
        <v/>
      </c>
      <c r="AK170" s="7"/>
      <c r="AL170" s="6" t="str">
        <f>IF(AK170="","",AK170*2)</f>
        <v/>
      </c>
      <c r="AM170" s="7"/>
      <c r="AN170" s="6" t="str">
        <f>IF(AM170="","",AM170*2)</f>
        <v/>
      </c>
      <c r="AO170" s="7"/>
      <c r="AP170" s="6" t="str">
        <f>IF(AO170="","",AO170*2)</f>
        <v/>
      </c>
      <c r="AQ170" s="10">
        <f>G170+I170+K170+M170+O170+Q170+S170+U170+W170+Y170+AA170+AC170+AE170+AG170+AI170+AK170+AM170+AO170</f>
        <v>4</v>
      </c>
    </row>
    <row r="171" spans="1:43" ht="33.75" customHeight="1">
      <c r="A171" s="18" t="s">
        <v>314</v>
      </c>
      <c r="B171" s="19" t="s">
        <v>409</v>
      </c>
      <c r="C171" s="19" t="s">
        <v>410</v>
      </c>
      <c r="D171" s="9" t="s">
        <v>411</v>
      </c>
      <c r="E171" s="9" t="s">
        <v>31</v>
      </c>
      <c r="F171" s="8" t="str">
        <f>IFERROR(IF(OR(D171="Adicionar",D171="Digite/Selecione o bairro"),"",VLOOKUP(D171,Gabarito!$A$1:$B$1006,2,0)),"Consulte a aba Gabarito")</f>
        <v>Leste</v>
      </c>
      <c r="G171" s="7"/>
      <c r="H171" s="6" t="str">
        <f>IF(G171="","",G171*2)</f>
        <v/>
      </c>
      <c r="I171" s="7"/>
      <c r="J171" s="6" t="str">
        <f>IF(I171="","",I171*2)</f>
        <v/>
      </c>
      <c r="K171" s="7"/>
      <c r="L171" s="6" t="str">
        <f>IF(K171="","",K171*2)</f>
        <v/>
      </c>
      <c r="M171" s="7"/>
      <c r="N171" s="6" t="str">
        <f>IF(M171="","",M171*2)</f>
        <v/>
      </c>
      <c r="O171" s="7"/>
      <c r="P171" s="6" t="str">
        <f>IF(O171="","",O171*2)</f>
        <v/>
      </c>
      <c r="Q171" s="7"/>
      <c r="R171" s="6" t="str">
        <f>IF(Q171="","",Q171*2)</f>
        <v/>
      </c>
      <c r="S171" s="7"/>
      <c r="T171" s="6" t="str">
        <f>IF(S171="","",S171*2)</f>
        <v/>
      </c>
      <c r="U171" s="7"/>
      <c r="V171" s="6" t="str">
        <f>IF(U171="","",U171*2)</f>
        <v/>
      </c>
      <c r="W171" s="7"/>
      <c r="X171" s="6" t="str">
        <f>IF(W171="","",W171*2)</f>
        <v/>
      </c>
      <c r="Y171" s="7"/>
      <c r="Z171" s="6" t="str">
        <f>IF(Y171="","",Y171*2)</f>
        <v/>
      </c>
      <c r="AA171" s="7"/>
      <c r="AB171" s="6" t="str">
        <f>IF(AA171="","",AA171*2)</f>
        <v/>
      </c>
      <c r="AC171" s="7"/>
      <c r="AD171" s="6" t="str">
        <f>IF(AC171="","",AC171*2)</f>
        <v/>
      </c>
      <c r="AE171" s="7"/>
      <c r="AF171" s="6" t="str">
        <f>IF(AE171="","",AE171*2)</f>
        <v/>
      </c>
      <c r="AG171" s="7">
        <v>2</v>
      </c>
      <c r="AH171" s="6">
        <f>IF(AG171="","",AG171*2)</f>
        <v>4</v>
      </c>
      <c r="AI171" s="7"/>
      <c r="AJ171" s="6" t="str">
        <f>IF(AI171="","",AI171*2)</f>
        <v/>
      </c>
      <c r="AK171" s="7">
        <v>1</v>
      </c>
      <c r="AL171" s="6">
        <f>IF(AK171="","",AK171*2)</f>
        <v>2</v>
      </c>
      <c r="AM171" s="7"/>
      <c r="AN171" s="6" t="str">
        <f>IF(AM171="","",AM171*2)</f>
        <v/>
      </c>
      <c r="AO171" s="7"/>
      <c r="AP171" s="6" t="str">
        <f>IF(AO171="","",AO171*2)</f>
        <v/>
      </c>
      <c r="AQ171" s="10">
        <f>G171+I171+K171+M171+O171+Q171+S171+U171+W171+Y171+AA171+AC171+AE171+AG171+AI171+AK171+AM171+AO171</f>
        <v>3</v>
      </c>
    </row>
    <row r="172" spans="1:43" ht="33.75" customHeight="1">
      <c r="A172" s="18" t="s">
        <v>314</v>
      </c>
      <c r="B172" s="19" t="s">
        <v>412</v>
      </c>
      <c r="C172" s="19" t="s">
        <v>413</v>
      </c>
      <c r="D172" s="9" t="s">
        <v>411</v>
      </c>
      <c r="E172" s="9" t="s">
        <v>31</v>
      </c>
      <c r="F172" s="8" t="str">
        <f>IFERROR(IF(OR(D172="Adicionar",D172="Digite/Selecione o bairro"),"",VLOOKUP(D172,Gabarito!$A$1:$B$1006,2,0)),"Consulte a aba Gabarito")</f>
        <v>Leste</v>
      </c>
      <c r="G172" s="7"/>
      <c r="H172" s="6" t="str">
        <f>IF(G172="","",G172*2)</f>
        <v/>
      </c>
      <c r="I172" s="7"/>
      <c r="J172" s="6" t="str">
        <f>IF(I172="","",I172*2)</f>
        <v/>
      </c>
      <c r="K172" s="7"/>
      <c r="L172" s="6" t="str">
        <f>IF(K172="","",K172*2)</f>
        <v/>
      </c>
      <c r="M172" s="7"/>
      <c r="N172" s="6" t="str">
        <f>IF(M172="","",M172*2)</f>
        <v/>
      </c>
      <c r="O172" s="7"/>
      <c r="P172" s="6" t="str">
        <f>IF(O172="","",O172*2)</f>
        <v/>
      </c>
      <c r="Q172" s="7"/>
      <c r="R172" s="6" t="str">
        <f>IF(Q172="","",Q172*2)</f>
        <v/>
      </c>
      <c r="S172" s="7"/>
      <c r="T172" s="6" t="str">
        <f>IF(S172="","",S172*2)</f>
        <v/>
      </c>
      <c r="U172" s="7"/>
      <c r="V172" s="6" t="str">
        <f>IF(U172="","",U172*2)</f>
        <v/>
      </c>
      <c r="W172" s="7"/>
      <c r="X172" s="6" t="str">
        <f>IF(W172="","",W172*2)</f>
        <v/>
      </c>
      <c r="Y172" s="7"/>
      <c r="Z172" s="6" t="str">
        <f>IF(Y172="","",Y172*2)</f>
        <v/>
      </c>
      <c r="AA172" s="7">
        <v>2</v>
      </c>
      <c r="AB172" s="6">
        <f>IF(AA172="","",AA172*2)</f>
        <v>4</v>
      </c>
      <c r="AC172" s="7"/>
      <c r="AD172" s="6" t="str">
        <f>IF(AC172="","",AC172*2)</f>
        <v/>
      </c>
      <c r="AE172" s="7"/>
      <c r="AF172" s="6" t="str">
        <f>IF(AE172="","",AE172*2)</f>
        <v/>
      </c>
      <c r="AG172" s="7"/>
      <c r="AH172" s="6" t="str">
        <f>IF(AG172="","",AG172*2)</f>
        <v/>
      </c>
      <c r="AI172" s="7"/>
      <c r="AJ172" s="6" t="str">
        <f>IF(AI172="","",AI172*2)</f>
        <v/>
      </c>
      <c r="AK172" s="7"/>
      <c r="AL172" s="6" t="str">
        <f>IF(AK172="","",AK172*2)</f>
        <v/>
      </c>
      <c r="AM172" s="7"/>
      <c r="AN172" s="6" t="str">
        <f>IF(AM172="","",AM172*2)</f>
        <v/>
      </c>
      <c r="AO172" s="7"/>
      <c r="AP172" s="6" t="str">
        <f>IF(AO172="","",AO172*2)</f>
        <v/>
      </c>
      <c r="AQ172" s="10">
        <f>G172+I172+K172+M172+O172+Q172+S172+U172+W172+Y172+AA172+AC172+AE172+AG172+AI172+AK172+AM172+AO172</f>
        <v>2</v>
      </c>
    </row>
    <row r="173" spans="1:43" ht="33.75" customHeight="1">
      <c r="A173" s="18" t="s">
        <v>314</v>
      </c>
      <c r="B173" s="19" t="s">
        <v>414</v>
      </c>
      <c r="C173" s="19" t="s">
        <v>415</v>
      </c>
      <c r="D173" s="9" t="s">
        <v>416</v>
      </c>
      <c r="E173" s="9" t="s">
        <v>31</v>
      </c>
      <c r="F173" s="8" t="str">
        <f>IFERROR(IF(OR(D173="Adicionar",D173="Digite/Selecione o bairro"),"",VLOOKUP(D173,Gabarito!$A$1:$B$1006,2,0)),"Consulte a aba Gabarito")</f>
        <v>Leste</v>
      </c>
      <c r="G173" s="7"/>
      <c r="H173" s="6" t="str">
        <f>IF(G173="","",G173*2)</f>
        <v/>
      </c>
      <c r="I173" s="7"/>
      <c r="J173" s="6" t="str">
        <f>IF(I173="","",I173*2)</f>
        <v/>
      </c>
      <c r="K173" s="7"/>
      <c r="L173" s="6" t="str">
        <f>IF(K173="","",K173*2)</f>
        <v/>
      </c>
      <c r="M173" s="7"/>
      <c r="N173" s="6" t="str">
        <f>IF(M173="","",M173*2)</f>
        <v/>
      </c>
      <c r="O173" s="7"/>
      <c r="P173" s="6" t="str">
        <f>IF(O173="","",O173*2)</f>
        <v/>
      </c>
      <c r="Q173" s="7"/>
      <c r="R173" s="6" t="str">
        <f>IF(Q173="","",Q173*2)</f>
        <v/>
      </c>
      <c r="S173" s="7"/>
      <c r="T173" s="6" t="str">
        <f>IF(S173="","",S173*2)</f>
        <v/>
      </c>
      <c r="U173" s="7"/>
      <c r="V173" s="6" t="str">
        <f>IF(U173="","",U173*2)</f>
        <v/>
      </c>
      <c r="W173" s="7"/>
      <c r="X173" s="6" t="str">
        <f>IF(W173="","",W173*2)</f>
        <v/>
      </c>
      <c r="Y173" s="7"/>
      <c r="Z173" s="6" t="str">
        <f>IF(Y173="","",Y173*2)</f>
        <v/>
      </c>
      <c r="AA173" s="7"/>
      <c r="AB173" s="6" t="str">
        <f>IF(AA173="","",AA173*2)</f>
        <v/>
      </c>
      <c r="AC173" s="7"/>
      <c r="AD173" s="6" t="str">
        <f>IF(AC173="","",AC173*2)</f>
        <v/>
      </c>
      <c r="AE173" s="7">
        <v>2</v>
      </c>
      <c r="AF173" s="6">
        <f>IF(AE173="","",AE173*2)</f>
        <v>4</v>
      </c>
      <c r="AG173" s="7"/>
      <c r="AH173" s="6" t="str">
        <f>IF(AG173="","",AG173*2)</f>
        <v/>
      </c>
      <c r="AI173" s="7"/>
      <c r="AJ173" s="6" t="str">
        <f>IF(AI173="","",AI173*2)</f>
        <v/>
      </c>
      <c r="AK173" s="7"/>
      <c r="AL173" s="6" t="str">
        <f>IF(AK173="","",AK173*2)</f>
        <v/>
      </c>
      <c r="AM173" s="7"/>
      <c r="AN173" s="6" t="str">
        <f>IF(AM173="","",AM173*2)</f>
        <v/>
      </c>
      <c r="AO173" s="7"/>
      <c r="AP173" s="6" t="str">
        <f>IF(AO173="","",AO173*2)</f>
        <v/>
      </c>
      <c r="AQ173" s="10">
        <f>G173+I173+K173+M173+O173+Q173+S173+U173+W173+Y173+AA173+AC173+AE173+AG173+AI173+AK173+AM173+AO173</f>
        <v>2</v>
      </c>
    </row>
    <row r="174" spans="1:43" ht="33.75" customHeight="1">
      <c r="A174" s="18" t="s">
        <v>314</v>
      </c>
      <c r="B174" s="19" t="s">
        <v>417</v>
      </c>
      <c r="C174" s="19" t="s">
        <v>418</v>
      </c>
      <c r="D174" s="9" t="s">
        <v>419</v>
      </c>
      <c r="E174" s="9" t="s">
        <v>31</v>
      </c>
      <c r="F174" s="8" t="str">
        <f>IFERROR(IF(OR(D174="Adicionar",D174="Digite/Selecione o bairro"),"",VLOOKUP(D174,Gabarito!$A$1:$B$1006,2,0)),"Consulte a aba Gabarito")</f>
        <v>Leste</v>
      </c>
      <c r="G174" s="7"/>
      <c r="H174" s="6" t="str">
        <f>IF(G174="","",G174*2)</f>
        <v/>
      </c>
      <c r="I174" s="7"/>
      <c r="J174" s="6" t="str">
        <f>IF(I174="","",I174*2)</f>
        <v/>
      </c>
      <c r="K174" s="7">
        <v>2</v>
      </c>
      <c r="L174" s="6">
        <f>IF(K174="","",K174*2)</f>
        <v>4</v>
      </c>
      <c r="M174" s="7"/>
      <c r="N174" s="6" t="str">
        <f>IF(M174="","",M174*2)</f>
        <v/>
      </c>
      <c r="O174" s="7"/>
      <c r="P174" s="6" t="str">
        <f>IF(O174="","",O174*2)</f>
        <v/>
      </c>
      <c r="Q174" s="7"/>
      <c r="R174" s="6" t="str">
        <f>IF(Q174="","",Q174*2)</f>
        <v/>
      </c>
      <c r="S174" s="7"/>
      <c r="T174" s="6" t="str">
        <f>IF(S174="","",S174*2)</f>
        <v/>
      </c>
      <c r="U174" s="7">
        <v>2</v>
      </c>
      <c r="V174" s="6">
        <f>IF(U174="","",U174*2)</f>
        <v>4</v>
      </c>
      <c r="W174" s="7"/>
      <c r="X174" s="6" t="str">
        <f>IF(W174="","",W174*2)</f>
        <v/>
      </c>
      <c r="Y174" s="7"/>
      <c r="Z174" s="6" t="str">
        <f>IF(Y174="","",Y174*2)</f>
        <v/>
      </c>
      <c r="AA174" s="7"/>
      <c r="AB174" s="6" t="str">
        <f>IF(AA174="","",AA174*2)</f>
        <v/>
      </c>
      <c r="AC174" s="7"/>
      <c r="AD174" s="6" t="str">
        <f>IF(AC174="","",AC174*2)</f>
        <v/>
      </c>
      <c r="AE174" s="7"/>
      <c r="AF174" s="6" t="str">
        <f>IF(AE174="","",AE174*2)</f>
        <v/>
      </c>
      <c r="AG174" s="7"/>
      <c r="AH174" s="6" t="str">
        <f>IF(AG174="","",AG174*2)</f>
        <v/>
      </c>
      <c r="AI174" s="7"/>
      <c r="AJ174" s="6" t="str">
        <f>IF(AI174="","",AI174*2)</f>
        <v/>
      </c>
      <c r="AK174" s="7"/>
      <c r="AL174" s="6" t="str">
        <f>IF(AK174="","",AK174*2)</f>
        <v/>
      </c>
      <c r="AM174" s="7"/>
      <c r="AN174" s="6" t="str">
        <f>IF(AM174="","",AM174*2)</f>
        <v/>
      </c>
      <c r="AO174" s="7"/>
      <c r="AP174" s="6" t="str">
        <f>IF(AO174="","",AO174*2)</f>
        <v/>
      </c>
      <c r="AQ174" s="10">
        <f>G174+I174+K174+M174+O174+Q174+S174+U174+W174+Y174+AA174+AC174+AE174+AG174+AI174+AK174+AM174+AO174</f>
        <v>4</v>
      </c>
    </row>
    <row r="175" spans="1:43" ht="33.75" customHeight="1">
      <c r="A175" s="18" t="s">
        <v>314</v>
      </c>
      <c r="B175" s="19" t="s">
        <v>420</v>
      </c>
      <c r="C175" s="19" t="s">
        <v>421</v>
      </c>
      <c r="D175" s="9" t="s">
        <v>320</v>
      </c>
      <c r="E175" s="9" t="s">
        <v>31</v>
      </c>
      <c r="F175" s="8" t="str">
        <f>IFERROR(IF(OR(D175="Adicionar",D175="Digite/Selecione o bairro"),"",VLOOKUP(D175,Gabarito!$A$1:$B$1006,2,0)),"Consulte a aba Gabarito")</f>
        <v>Leste</v>
      </c>
      <c r="G175" s="7"/>
      <c r="H175" s="6" t="str">
        <f>IF(G175="","",G175*2)</f>
        <v/>
      </c>
      <c r="I175" s="7"/>
      <c r="J175" s="6" t="str">
        <f>IF(I175="","",I175*2)</f>
        <v/>
      </c>
      <c r="K175" s="7"/>
      <c r="L175" s="6" t="str">
        <f>IF(K175="","",K175*2)</f>
        <v/>
      </c>
      <c r="M175" s="7"/>
      <c r="N175" s="6" t="str">
        <f>IF(M175="","",M175*2)</f>
        <v/>
      </c>
      <c r="O175" s="7"/>
      <c r="P175" s="6" t="str">
        <f>IF(O175="","",O175*2)</f>
        <v/>
      </c>
      <c r="Q175" s="7"/>
      <c r="R175" s="6" t="str">
        <f>IF(Q175="","",Q175*2)</f>
        <v/>
      </c>
      <c r="S175" s="7"/>
      <c r="T175" s="6" t="str">
        <f>IF(S175="","",S175*2)</f>
        <v/>
      </c>
      <c r="U175" s="7"/>
      <c r="V175" s="6" t="str">
        <f>IF(U175="","",U175*2)</f>
        <v/>
      </c>
      <c r="W175" s="7"/>
      <c r="X175" s="6" t="str">
        <f>IF(W175="","",W175*2)</f>
        <v/>
      </c>
      <c r="Y175" s="7"/>
      <c r="Z175" s="6" t="str">
        <f>IF(Y175="","",Y175*2)</f>
        <v/>
      </c>
      <c r="AA175" s="7"/>
      <c r="AB175" s="6" t="str">
        <f>IF(AA175="","",AA175*2)</f>
        <v/>
      </c>
      <c r="AC175" s="7"/>
      <c r="AD175" s="6" t="str">
        <f>IF(AC175="","",AC175*2)</f>
        <v/>
      </c>
      <c r="AE175" s="7">
        <v>2</v>
      </c>
      <c r="AF175" s="6">
        <f>IF(AE175="","",AE175*2)</f>
        <v>4</v>
      </c>
      <c r="AG175" s="7"/>
      <c r="AH175" s="6" t="str">
        <f>IF(AG175="","",AG175*2)</f>
        <v/>
      </c>
      <c r="AI175" s="7"/>
      <c r="AJ175" s="6" t="str">
        <f>IF(AI175="","",AI175*2)</f>
        <v/>
      </c>
      <c r="AK175" s="7"/>
      <c r="AL175" s="6" t="str">
        <f>IF(AK175="","",AK175*2)</f>
        <v/>
      </c>
      <c r="AM175" s="7"/>
      <c r="AN175" s="6" t="str">
        <f>IF(AM175="","",AM175*2)</f>
        <v/>
      </c>
      <c r="AO175" s="7"/>
      <c r="AP175" s="6" t="str">
        <f>IF(AO175="","",AO175*2)</f>
        <v/>
      </c>
      <c r="AQ175" s="10">
        <f>G175+I175+K175+M175+O175+Q175+S175+U175+W175+Y175+AA175+AC175+AE175+AG175+AI175+AK175+AM175+AO175</f>
        <v>2</v>
      </c>
    </row>
    <row r="176" spans="1:43" ht="33.75" customHeight="1">
      <c r="A176" s="18" t="s">
        <v>314</v>
      </c>
      <c r="B176" s="19" t="s">
        <v>422</v>
      </c>
      <c r="C176" s="19" t="s">
        <v>423</v>
      </c>
      <c r="D176" s="9" t="s">
        <v>424</v>
      </c>
      <c r="E176" s="9" t="s">
        <v>31</v>
      </c>
      <c r="F176" s="8" t="str">
        <f>IFERROR(IF(OR(D176="Adicionar",D176="Digite/Selecione o bairro"),"",VLOOKUP(D176,Gabarito!$A$1:$B$1006,2,0)),"Consulte a aba Gabarito")</f>
        <v>Leste</v>
      </c>
      <c r="G176" s="7"/>
      <c r="H176" s="6" t="str">
        <f>IF(G176="","",G176*2)</f>
        <v/>
      </c>
      <c r="I176" s="7"/>
      <c r="J176" s="6" t="str">
        <f>IF(I176="","",I176*2)</f>
        <v/>
      </c>
      <c r="K176" s="7">
        <v>2</v>
      </c>
      <c r="L176" s="6">
        <f>IF(K176="","",K176*2)</f>
        <v>4</v>
      </c>
      <c r="M176" s="7">
        <v>5</v>
      </c>
      <c r="N176" s="6">
        <f>IF(M176="","",M176*2)</f>
        <v>10</v>
      </c>
      <c r="O176" s="7"/>
      <c r="P176" s="6" t="str">
        <f>IF(O176="","",O176*2)</f>
        <v/>
      </c>
      <c r="Q176" s="7"/>
      <c r="R176" s="6" t="str">
        <f>IF(Q176="","",Q176*2)</f>
        <v/>
      </c>
      <c r="S176" s="7"/>
      <c r="T176" s="6" t="str">
        <f>IF(S176="","",S176*2)</f>
        <v/>
      </c>
      <c r="U176" s="7"/>
      <c r="V176" s="6" t="str">
        <f>IF(U176="","",U176*2)</f>
        <v/>
      </c>
      <c r="W176" s="7"/>
      <c r="X176" s="6" t="str">
        <f>IF(W176="","",W176*2)</f>
        <v/>
      </c>
      <c r="Y176" s="7">
        <v>1</v>
      </c>
      <c r="Z176" s="6">
        <f>IF(Y176="","",Y176*2)</f>
        <v>2</v>
      </c>
      <c r="AA176" s="7"/>
      <c r="AB176" s="6" t="str">
        <f>IF(AA176="","",AA176*2)</f>
        <v/>
      </c>
      <c r="AC176" s="7"/>
      <c r="AD176" s="6" t="str">
        <f>IF(AC176="","",AC176*2)</f>
        <v/>
      </c>
      <c r="AE176" s="7"/>
      <c r="AF176" s="6" t="str">
        <f>IF(AE176="","",AE176*2)</f>
        <v/>
      </c>
      <c r="AG176" s="7"/>
      <c r="AH176" s="6" t="str">
        <f>IF(AG176="","",AG176*2)</f>
        <v/>
      </c>
      <c r="AI176" s="7"/>
      <c r="AJ176" s="6" t="str">
        <f>IF(AI176="","",AI176*2)</f>
        <v/>
      </c>
      <c r="AK176" s="7"/>
      <c r="AL176" s="6" t="str">
        <f>IF(AK176="","",AK176*2)</f>
        <v/>
      </c>
      <c r="AM176" s="7"/>
      <c r="AN176" s="6" t="str">
        <f>IF(AM176="","",AM176*2)</f>
        <v/>
      </c>
      <c r="AO176" s="7"/>
      <c r="AP176" s="6" t="str">
        <f>IF(AO176="","",AO176*2)</f>
        <v/>
      </c>
      <c r="AQ176" s="10">
        <f>G176+I176+K176+M176+O176+Q176+S176+U176+W176+Y176+AA176+AC176+AE176+AG176+AI176+AK176+AM176+AO176</f>
        <v>8</v>
      </c>
    </row>
    <row r="177" spans="1:43" ht="33.75" customHeight="1">
      <c r="A177" s="18" t="s">
        <v>314</v>
      </c>
      <c r="B177" s="19" t="s">
        <v>425</v>
      </c>
      <c r="C177" s="19" t="s">
        <v>426</v>
      </c>
      <c r="D177" s="9" t="s">
        <v>373</v>
      </c>
      <c r="E177" s="9" t="s">
        <v>31</v>
      </c>
      <c r="F177" s="8" t="str">
        <f>IFERROR(IF(OR(D177="Adicionar",D177="Digite/Selecione o bairro"),"",VLOOKUP(D177,Gabarito!$A$1:$B$1006,2,0)),"Consulte a aba Gabarito")</f>
        <v>Leste</v>
      </c>
      <c r="G177" s="7"/>
      <c r="H177" s="6" t="str">
        <f>IF(G177="","",G177*2)</f>
        <v/>
      </c>
      <c r="I177" s="7"/>
      <c r="J177" s="6" t="str">
        <f>IF(I177="","",I177*2)</f>
        <v/>
      </c>
      <c r="K177" s="7"/>
      <c r="L177" s="6" t="str">
        <f>IF(K177="","",K177*2)</f>
        <v/>
      </c>
      <c r="M177" s="7"/>
      <c r="N177" s="6" t="str">
        <f>IF(M177="","",M177*2)</f>
        <v/>
      </c>
      <c r="O177" s="7"/>
      <c r="P177" s="6" t="str">
        <f>IF(O177="","",O177*2)</f>
        <v/>
      </c>
      <c r="Q177" s="7"/>
      <c r="R177" s="6" t="str">
        <f>IF(Q177="","",Q177*2)</f>
        <v/>
      </c>
      <c r="S177" s="7"/>
      <c r="T177" s="6" t="str">
        <f>IF(S177="","",S177*2)</f>
        <v/>
      </c>
      <c r="U177" s="7"/>
      <c r="V177" s="6" t="str">
        <f>IF(U177="","",U177*2)</f>
        <v/>
      </c>
      <c r="W177" s="7"/>
      <c r="X177" s="6" t="str">
        <f>IF(W177="","",W177*2)</f>
        <v/>
      </c>
      <c r="Y177" s="7"/>
      <c r="Z177" s="6" t="str">
        <f>IF(Y177="","",Y177*2)</f>
        <v/>
      </c>
      <c r="AA177" s="7">
        <v>2</v>
      </c>
      <c r="AB177" s="6">
        <f>IF(AA177="","",AA177*2)</f>
        <v>4</v>
      </c>
      <c r="AC177" s="7"/>
      <c r="AD177" s="6" t="str">
        <f>IF(AC177="","",AC177*2)</f>
        <v/>
      </c>
      <c r="AE177" s="7"/>
      <c r="AF177" s="6" t="str">
        <f>IF(AE177="","",AE177*2)</f>
        <v/>
      </c>
      <c r="AG177" s="7"/>
      <c r="AH177" s="6" t="str">
        <f>IF(AG177="","",AG177*2)</f>
        <v/>
      </c>
      <c r="AI177" s="7"/>
      <c r="AJ177" s="6" t="str">
        <f>IF(AI177="","",AI177*2)</f>
        <v/>
      </c>
      <c r="AK177" s="7"/>
      <c r="AL177" s="6" t="str">
        <f>IF(AK177="","",AK177*2)</f>
        <v/>
      </c>
      <c r="AM177" s="7"/>
      <c r="AN177" s="6" t="str">
        <f>IF(AM177="","",AM177*2)</f>
        <v/>
      </c>
      <c r="AO177" s="7"/>
      <c r="AP177" s="6" t="str">
        <f>IF(AO177="","",AO177*2)</f>
        <v/>
      </c>
      <c r="AQ177" s="10">
        <f>G177+I177+K177+M177+O177+Q177+S177+U177+W177+Y177+AA177+AC177+AE177+AG177+AI177+AK177+AM177+AO177</f>
        <v>2</v>
      </c>
    </row>
    <row r="178" spans="1:43" ht="33.75" customHeight="1">
      <c r="A178" s="18" t="s">
        <v>314</v>
      </c>
      <c r="B178" s="19" t="s">
        <v>427</v>
      </c>
      <c r="C178" s="19" t="s">
        <v>428</v>
      </c>
      <c r="D178" s="9" t="s">
        <v>429</v>
      </c>
      <c r="E178" s="9" t="s">
        <v>31</v>
      </c>
      <c r="F178" s="8" t="str">
        <f>IFERROR(IF(OR(D178="Adicionar",D178="Digite/Selecione o bairro"),"",VLOOKUP(D178,Gabarito!$A$1:$B$1006,2,0)),"Consulte a aba Gabarito")</f>
        <v>Leste</v>
      </c>
      <c r="G178" s="7"/>
      <c r="H178" s="6" t="str">
        <f>IF(G178="","",G178*2)</f>
        <v/>
      </c>
      <c r="I178" s="7"/>
      <c r="J178" s="6" t="str">
        <f>IF(I178="","",I178*2)</f>
        <v/>
      </c>
      <c r="K178" s="7"/>
      <c r="L178" s="6" t="str">
        <f>IF(K178="","",K178*2)</f>
        <v/>
      </c>
      <c r="M178" s="7"/>
      <c r="N178" s="6" t="str">
        <f>IF(M178="","",M178*2)</f>
        <v/>
      </c>
      <c r="O178" s="7"/>
      <c r="P178" s="6" t="str">
        <f>IF(O178="","",O178*2)</f>
        <v/>
      </c>
      <c r="Q178" s="7"/>
      <c r="R178" s="6" t="str">
        <f>IF(Q178="","",Q178*2)</f>
        <v/>
      </c>
      <c r="S178" s="7"/>
      <c r="T178" s="6" t="str">
        <f>IF(S178="","",S178*2)</f>
        <v/>
      </c>
      <c r="U178" s="7"/>
      <c r="V178" s="6" t="str">
        <f>IF(U178="","",U178*2)</f>
        <v/>
      </c>
      <c r="W178" s="7"/>
      <c r="X178" s="6" t="str">
        <f>IF(W178="","",W178*2)</f>
        <v/>
      </c>
      <c r="Y178" s="7"/>
      <c r="Z178" s="6" t="str">
        <f>IF(Y178="","",Y178*2)</f>
        <v/>
      </c>
      <c r="AA178" s="7"/>
      <c r="AB178" s="6" t="str">
        <f>IF(AA178="","",AA178*2)</f>
        <v/>
      </c>
      <c r="AC178" s="7"/>
      <c r="AD178" s="6" t="str">
        <f>IF(AC178="","",AC178*2)</f>
        <v/>
      </c>
      <c r="AE178" s="7">
        <v>2</v>
      </c>
      <c r="AF178" s="6">
        <f>IF(AE178="","",AE178*2)</f>
        <v>4</v>
      </c>
      <c r="AG178" s="7"/>
      <c r="AH178" s="6" t="str">
        <f>IF(AG178="","",AG178*2)</f>
        <v/>
      </c>
      <c r="AI178" s="7"/>
      <c r="AJ178" s="6" t="str">
        <f>IF(AI178="","",AI178*2)</f>
        <v/>
      </c>
      <c r="AK178" s="7">
        <v>1</v>
      </c>
      <c r="AL178" s="6">
        <f>IF(AK178="","",AK178*2)</f>
        <v>2</v>
      </c>
      <c r="AM178" s="7"/>
      <c r="AN178" s="6" t="str">
        <f>IF(AM178="","",AM178*2)</f>
        <v/>
      </c>
      <c r="AO178" s="7"/>
      <c r="AP178" s="6" t="str">
        <f>IF(AO178="","",AO178*2)</f>
        <v/>
      </c>
      <c r="AQ178" s="10">
        <f>G178+I178+K178+M178+O178+Q178+S178+U178+W178+Y178+AA178+AC178+AE178+AG178+AI178+AK178+AM178+AO178</f>
        <v>3</v>
      </c>
    </row>
    <row r="179" spans="1:43" ht="33.75" customHeight="1">
      <c r="A179" s="18" t="s">
        <v>314</v>
      </c>
      <c r="B179" s="19" t="s">
        <v>430</v>
      </c>
      <c r="C179" s="19" t="s">
        <v>431</v>
      </c>
      <c r="D179" s="9" t="s">
        <v>424</v>
      </c>
      <c r="E179" s="9" t="s">
        <v>31</v>
      </c>
      <c r="F179" s="8" t="str">
        <f>IFERROR(IF(OR(D179="Adicionar",D179="Digite/Selecione o bairro"),"",VLOOKUP(D179,Gabarito!$A$1:$B$1006,2,0)),"Consulte a aba Gabarito")</f>
        <v>Leste</v>
      </c>
      <c r="G179" s="7"/>
      <c r="H179" s="6" t="str">
        <f>IF(G179="","",G179*2)</f>
        <v/>
      </c>
      <c r="I179" s="7"/>
      <c r="J179" s="6" t="str">
        <f>IF(I179="","",I179*2)</f>
        <v/>
      </c>
      <c r="K179" s="7">
        <v>5</v>
      </c>
      <c r="L179" s="6">
        <f>IF(K179="","",K179*2)</f>
        <v>10</v>
      </c>
      <c r="M179" s="7"/>
      <c r="N179" s="6" t="str">
        <f>IF(M179="","",M179*2)</f>
        <v/>
      </c>
      <c r="O179" s="7"/>
      <c r="P179" s="6" t="str">
        <f>IF(O179="","",O179*2)</f>
        <v/>
      </c>
      <c r="Q179" s="7"/>
      <c r="R179" s="6" t="str">
        <f>IF(Q179="","",Q179*2)</f>
        <v/>
      </c>
      <c r="S179" s="7"/>
      <c r="T179" s="6" t="str">
        <f>IF(S179="","",S179*2)</f>
        <v/>
      </c>
      <c r="U179" s="7"/>
      <c r="V179" s="6" t="str">
        <f>IF(U179="","",U179*2)</f>
        <v/>
      </c>
      <c r="W179" s="7"/>
      <c r="X179" s="6" t="str">
        <f>IF(W179="","",W179*2)</f>
        <v/>
      </c>
      <c r="Y179" s="7"/>
      <c r="Z179" s="6" t="str">
        <f>IF(Y179="","",Y179*2)</f>
        <v/>
      </c>
      <c r="AA179" s="7">
        <v>2</v>
      </c>
      <c r="AB179" s="6">
        <f>IF(AA179="","",AA179*2)</f>
        <v>4</v>
      </c>
      <c r="AC179" s="7"/>
      <c r="AD179" s="6" t="str">
        <f>IF(AC179="","",AC179*2)</f>
        <v/>
      </c>
      <c r="AE179" s="7"/>
      <c r="AF179" s="6" t="str">
        <f>IF(AE179="","",AE179*2)</f>
        <v/>
      </c>
      <c r="AG179" s="7"/>
      <c r="AH179" s="6" t="str">
        <f>IF(AG179="","",AG179*2)</f>
        <v/>
      </c>
      <c r="AI179" s="7"/>
      <c r="AJ179" s="6" t="str">
        <f>IF(AI179="","",AI179*2)</f>
        <v/>
      </c>
      <c r="AK179" s="7"/>
      <c r="AL179" s="6" t="str">
        <f>IF(AK179="","",AK179*2)</f>
        <v/>
      </c>
      <c r="AM179" s="7"/>
      <c r="AN179" s="6" t="str">
        <f>IF(AM179="","",AM179*2)</f>
        <v/>
      </c>
      <c r="AO179" s="7"/>
      <c r="AP179" s="6" t="str">
        <f>IF(AO179="","",AO179*2)</f>
        <v/>
      </c>
      <c r="AQ179" s="10">
        <f>G179+I179+K179+M179+O179+Q179+S179+U179+W179+Y179+AA179+AC179+AE179+AG179+AI179+AK179+AM179+AO179</f>
        <v>7</v>
      </c>
    </row>
    <row r="180" spans="1:43" ht="33.75" customHeight="1">
      <c r="A180" s="18" t="s">
        <v>314</v>
      </c>
      <c r="B180" s="19" t="s">
        <v>432</v>
      </c>
      <c r="C180" s="19" t="s">
        <v>433</v>
      </c>
      <c r="D180" s="9" t="s">
        <v>347</v>
      </c>
      <c r="E180" s="9" t="s">
        <v>31</v>
      </c>
      <c r="F180" s="8" t="str">
        <f>IFERROR(IF(OR(D180="Adicionar",D180="Digite/Selecione o bairro"),"",VLOOKUP(D180,Gabarito!$A$1:$B$1006,2,0)),"Consulte a aba Gabarito")</f>
        <v>Leste</v>
      </c>
      <c r="G180" s="7"/>
      <c r="H180" s="6" t="str">
        <f>IF(G180="","",G180*2)</f>
        <v/>
      </c>
      <c r="I180" s="7"/>
      <c r="J180" s="6" t="str">
        <f>IF(I180="","",I180*2)</f>
        <v/>
      </c>
      <c r="K180" s="7"/>
      <c r="L180" s="6" t="str">
        <f>IF(K180="","",K180*2)</f>
        <v/>
      </c>
      <c r="M180" s="7"/>
      <c r="N180" s="6" t="str">
        <f>IF(M180="","",M180*2)</f>
        <v/>
      </c>
      <c r="O180" s="7"/>
      <c r="P180" s="6" t="str">
        <f>IF(O180="","",O180*2)</f>
        <v/>
      </c>
      <c r="Q180" s="7"/>
      <c r="R180" s="6" t="str">
        <f>IF(Q180="","",Q180*2)</f>
        <v/>
      </c>
      <c r="S180" s="7"/>
      <c r="T180" s="6" t="str">
        <f>IF(S180="","",S180*2)</f>
        <v/>
      </c>
      <c r="U180" s="7"/>
      <c r="V180" s="6" t="str">
        <f>IF(U180="","",U180*2)</f>
        <v/>
      </c>
      <c r="W180" s="7"/>
      <c r="X180" s="6" t="str">
        <f>IF(W180="","",W180*2)</f>
        <v/>
      </c>
      <c r="Y180" s="7"/>
      <c r="Z180" s="6" t="str">
        <f>IF(Y180="","",Y180*2)</f>
        <v/>
      </c>
      <c r="AA180" s="7">
        <v>2</v>
      </c>
      <c r="AB180" s="6">
        <f>IF(AA180="","",AA180*2)</f>
        <v>4</v>
      </c>
      <c r="AC180" s="7"/>
      <c r="AD180" s="6" t="str">
        <f>IF(AC180="","",AC180*2)</f>
        <v/>
      </c>
      <c r="AE180" s="7"/>
      <c r="AF180" s="6" t="str">
        <f>IF(AE180="","",AE180*2)</f>
        <v/>
      </c>
      <c r="AG180" s="7"/>
      <c r="AH180" s="6" t="str">
        <f>IF(AG180="","",AG180*2)</f>
        <v/>
      </c>
      <c r="AI180" s="7"/>
      <c r="AJ180" s="6" t="str">
        <f>IF(AI180="","",AI180*2)</f>
        <v/>
      </c>
      <c r="AK180" s="7"/>
      <c r="AL180" s="6" t="str">
        <f>IF(AK180="","",AK180*2)</f>
        <v/>
      </c>
      <c r="AM180" s="7"/>
      <c r="AN180" s="6" t="str">
        <f>IF(AM180="","",AM180*2)</f>
        <v/>
      </c>
      <c r="AO180" s="7"/>
      <c r="AP180" s="6" t="str">
        <f>IF(AO180="","",AO180*2)</f>
        <v/>
      </c>
      <c r="AQ180" s="10">
        <f>G180+I180+K180+M180+O180+Q180+S180+U180+W180+Y180+AA180+AC180+AE180+AG180+AI180+AK180+AM180+AO180</f>
        <v>2</v>
      </c>
    </row>
    <row r="181" spans="1:43" ht="33.75" customHeight="1">
      <c r="A181" s="18" t="s">
        <v>314</v>
      </c>
      <c r="B181" s="19" t="s">
        <v>434</v>
      </c>
      <c r="C181" s="19" t="s">
        <v>435</v>
      </c>
      <c r="D181" s="9" t="s">
        <v>436</v>
      </c>
      <c r="E181" s="9" t="s">
        <v>31</v>
      </c>
      <c r="F181" s="8" t="str">
        <f>IFERROR(IF(OR(D181="Adicionar",D181="Digite/Selecione o bairro"),"",VLOOKUP(D181,Gabarito!$A$1:$B$1006,2,0)),"Consulte a aba Gabarito")</f>
        <v>Leste</v>
      </c>
      <c r="G181" s="7"/>
      <c r="H181" s="6" t="str">
        <f>IF(G181="","",G181*2)</f>
        <v/>
      </c>
      <c r="I181" s="7"/>
      <c r="J181" s="6" t="str">
        <f>IF(I181="","",I181*2)</f>
        <v/>
      </c>
      <c r="K181" s="7"/>
      <c r="L181" s="6" t="str">
        <f>IF(K181="","",K181*2)</f>
        <v/>
      </c>
      <c r="M181" s="7"/>
      <c r="N181" s="6" t="str">
        <f>IF(M181="","",M181*2)</f>
        <v/>
      </c>
      <c r="O181" s="7"/>
      <c r="P181" s="6" t="str">
        <f>IF(O181="","",O181*2)</f>
        <v/>
      </c>
      <c r="Q181" s="7"/>
      <c r="R181" s="6" t="str">
        <f>IF(Q181="","",Q181*2)</f>
        <v/>
      </c>
      <c r="S181" s="7"/>
      <c r="T181" s="6" t="str">
        <f>IF(S181="","",S181*2)</f>
        <v/>
      </c>
      <c r="U181" s="7"/>
      <c r="V181" s="6" t="str">
        <f>IF(U181="","",U181*2)</f>
        <v/>
      </c>
      <c r="W181" s="7"/>
      <c r="X181" s="6" t="str">
        <f>IF(W181="","",W181*2)</f>
        <v/>
      </c>
      <c r="Y181" s="7"/>
      <c r="Z181" s="6" t="str">
        <f>IF(Y181="","",Y181*2)</f>
        <v/>
      </c>
      <c r="AA181" s="7"/>
      <c r="AB181" s="6" t="str">
        <f>IF(AA181="","",AA181*2)</f>
        <v/>
      </c>
      <c r="AC181" s="7"/>
      <c r="AD181" s="6" t="str">
        <f>IF(AC181="","",AC181*2)</f>
        <v/>
      </c>
      <c r="AE181" s="7">
        <v>2</v>
      </c>
      <c r="AF181" s="6">
        <f>IF(AE181="","",AE181*2)</f>
        <v>4</v>
      </c>
      <c r="AG181" s="7"/>
      <c r="AH181" s="6" t="str">
        <f>IF(AG181="","",AG181*2)</f>
        <v/>
      </c>
      <c r="AI181" s="7"/>
      <c r="AJ181" s="6" t="str">
        <f>IF(AI181="","",AI181*2)</f>
        <v/>
      </c>
      <c r="AK181" s="7"/>
      <c r="AL181" s="6" t="str">
        <f>IF(AK181="","",AK181*2)</f>
        <v/>
      </c>
      <c r="AM181" s="7"/>
      <c r="AN181" s="6" t="str">
        <f>IF(AM181="","",AM181*2)</f>
        <v/>
      </c>
      <c r="AO181" s="7"/>
      <c r="AP181" s="6" t="str">
        <f>IF(AO181="","",AO181*2)</f>
        <v/>
      </c>
      <c r="AQ181" s="10">
        <f>G181+I181+K181+M181+O181+Q181+S181+U181+W181+Y181+AA181+AC181+AE181+AG181+AI181+AK181+AM181+AO181</f>
        <v>2</v>
      </c>
    </row>
    <row r="182" spans="1:43" ht="33.75" customHeight="1">
      <c r="A182" s="18" t="s">
        <v>314</v>
      </c>
      <c r="B182" s="19" t="s">
        <v>437</v>
      </c>
      <c r="C182" s="19" t="s">
        <v>438</v>
      </c>
      <c r="D182" s="9" t="s">
        <v>320</v>
      </c>
      <c r="E182" s="9" t="s">
        <v>31</v>
      </c>
      <c r="F182" s="8" t="str">
        <f>IFERROR(IF(OR(D182="Adicionar",D182="Digite/Selecione o bairro"),"",VLOOKUP(D182,Gabarito!$A$1:$B$1006,2,0)),"Consulte a aba Gabarito")</f>
        <v>Leste</v>
      </c>
      <c r="G182" s="7"/>
      <c r="H182" s="6" t="str">
        <f>IF(G182="","",G182*2)</f>
        <v/>
      </c>
      <c r="I182" s="7"/>
      <c r="J182" s="6" t="str">
        <f>IF(I182="","",I182*2)</f>
        <v/>
      </c>
      <c r="K182" s="7"/>
      <c r="L182" s="6" t="str">
        <f>IF(K182="","",K182*2)</f>
        <v/>
      </c>
      <c r="M182" s="7"/>
      <c r="N182" s="6" t="str">
        <f>IF(M182="","",M182*2)</f>
        <v/>
      </c>
      <c r="O182" s="7"/>
      <c r="P182" s="6" t="str">
        <f>IF(O182="","",O182*2)</f>
        <v/>
      </c>
      <c r="Q182" s="7"/>
      <c r="R182" s="6" t="str">
        <f>IF(Q182="","",Q182*2)</f>
        <v/>
      </c>
      <c r="S182" s="7"/>
      <c r="T182" s="6" t="str">
        <f>IF(S182="","",S182*2)</f>
        <v/>
      </c>
      <c r="U182" s="7"/>
      <c r="V182" s="6" t="str">
        <f>IF(U182="","",U182*2)</f>
        <v/>
      </c>
      <c r="W182" s="7"/>
      <c r="X182" s="6" t="str">
        <f>IF(W182="","",W182*2)</f>
        <v/>
      </c>
      <c r="Y182" s="7"/>
      <c r="Z182" s="6" t="str">
        <f>IF(Y182="","",Y182*2)</f>
        <v/>
      </c>
      <c r="AA182" s="7">
        <v>2</v>
      </c>
      <c r="AB182" s="6">
        <f>IF(AA182="","",AA182*2)</f>
        <v>4</v>
      </c>
      <c r="AC182" s="7"/>
      <c r="AD182" s="6" t="str">
        <f>IF(AC182="","",AC182*2)</f>
        <v/>
      </c>
      <c r="AE182" s="7"/>
      <c r="AF182" s="6" t="str">
        <f>IF(AE182="","",AE182*2)</f>
        <v/>
      </c>
      <c r="AG182" s="7"/>
      <c r="AH182" s="6" t="str">
        <f>IF(AG182="","",AG182*2)</f>
        <v/>
      </c>
      <c r="AI182" s="7"/>
      <c r="AJ182" s="6" t="str">
        <f>IF(AI182="","",AI182*2)</f>
        <v/>
      </c>
      <c r="AK182" s="7"/>
      <c r="AL182" s="6" t="str">
        <f>IF(AK182="","",AK182*2)</f>
        <v/>
      </c>
      <c r="AM182" s="7"/>
      <c r="AN182" s="6" t="str">
        <f>IF(AM182="","",AM182*2)</f>
        <v/>
      </c>
      <c r="AO182" s="7"/>
      <c r="AP182" s="6" t="str">
        <f>IF(AO182="","",AO182*2)</f>
        <v/>
      </c>
      <c r="AQ182" s="10">
        <f>G182+I182+K182+M182+O182+Q182+S182+U182+W182+Y182+AA182+AC182+AE182+AG182+AI182+AK182+AM182+AO182</f>
        <v>2</v>
      </c>
    </row>
    <row r="183" spans="1:43" ht="33.75" customHeight="1">
      <c r="A183" s="18" t="s">
        <v>314</v>
      </c>
      <c r="B183" s="19" t="s">
        <v>439</v>
      </c>
      <c r="C183" s="19" t="s">
        <v>440</v>
      </c>
      <c r="D183" s="9" t="s">
        <v>441</v>
      </c>
      <c r="E183" s="9" t="s">
        <v>31</v>
      </c>
      <c r="F183" s="8" t="str">
        <f>IFERROR(IF(OR(D183="Adicionar",D183="Digite/Selecione o bairro"),"",VLOOKUP(D183,Gabarito!$A$1:$B$1006,2,0)),"Consulte a aba Gabarito")</f>
        <v>Leste</v>
      </c>
      <c r="G183" s="7"/>
      <c r="H183" s="6" t="str">
        <f>IF(G183="","",G183*2)</f>
        <v/>
      </c>
      <c r="I183" s="7"/>
      <c r="J183" s="6" t="str">
        <f>IF(I183="","",I183*2)</f>
        <v/>
      </c>
      <c r="K183" s="7"/>
      <c r="L183" s="6" t="str">
        <f>IF(K183="","",K183*2)</f>
        <v/>
      </c>
      <c r="M183" s="7"/>
      <c r="N183" s="6" t="str">
        <f>IF(M183="","",M183*2)</f>
        <v/>
      </c>
      <c r="O183" s="7"/>
      <c r="P183" s="6" t="str">
        <f>IF(O183="","",O183*2)</f>
        <v/>
      </c>
      <c r="Q183" s="7"/>
      <c r="R183" s="6" t="str">
        <f>IF(Q183="","",Q183*2)</f>
        <v/>
      </c>
      <c r="S183" s="7"/>
      <c r="T183" s="6" t="str">
        <f>IF(S183="","",S183*2)</f>
        <v/>
      </c>
      <c r="U183" s="7"/>
      <c r="V183" s="6" t="str">
        <f>IF(U183="","",U183*2)</f>
        <v/>
      </c>
      <c r="W183" s="7"/>
      <c r="X183" s="6" t="str">
        <f>IF(W183="","",W183*2)</f>
        <v/>
      </c>
      <c r="Y183" s="7"/>
      <c r="Z183" s="6" t="str">
        <f>IF(Y183="","",Y183*2)</f>
        <v/>
      </c>
      <c r="AA183" s="7">
        <v>2</v>
      </c>
      <c r="AB183" s="6">
        <f>IF(AA183="","",AA183*2)</f>
        <v>4</v>
      </c>
      <c r="AC183" s="7"/>
      <c r="AD183" s="6" t="str">
        <f>IF(AC183="","",AC183*2)</f>
        <v/>
      </c>
      <c r="AE183" s="7"/>
      <c r="AF183" s="6" t="str">
        <f>IF(AE183="","",AE183*2)</f>
        <v/>
      </c>
      <c r="AG183" s="7"/>
      <c r="AH183" s="6" t="str">
        <f>IF(AG183="","",AG183*2)</f>
        <v/>
      </c>
      <c r="AI183" s="7"/>
      <c r="AJ183" s="6" t="str">
        <f>IF(AI183="","",AI183*2)</f>
        <v/>
      </c>
      <c r="AK183" s="7"/>
      <c r="AL183" s="6" t="str">
        <f>IF(AK183="","",AK183*2)</f>
        <v/>
      </c>
      <c r="AM183" s="7"/>
      <c r="AN183" s="6" t="str">
        <f>IF(AM183="","",AM183*2)</f>
        <v/>
      </c>
      <c r="AO183" s="7"/>
      <c r="AP183" s="6" t="str">
        <f>IF(AO183="","",AO183*2)</f>
        <v/>
      </c>
      <c r="AQ183" s="10">
        <f>G183+I183+K183+M183+O183+Q183+S183+U183+W183+Y183+AA183+AC183+AE183+AG183+AI183+AK183+AM183+AO183</f>
        <v>2</v>
      </c>
    </row>
    <row r="184" spans="1:43" ht="33.75" customHeight="1">
      <c r="A184" s="18" t="s">
        <v>314</v>
      </c>
      <c r="B184" s="19" t="s">
        <v>442</v>
      </c>
      <c r="C184" s="19" t="s">
        <v>443</v>
      </c>
      <c r="D184" s="9" t="s">
        <v>444</v>
      </c>
      <c r="E184" s="9" t="s">
        <v>31</v>
      </c>
      <c r="F184" s="8" t="str">
        <f>IFERROR(IF(OR(D184="Adicionar",D184="Digite/Selecione o bairro"),"",VLOOKUP(D184,Gabarito!$A$1:$B$1006,2,0)),"Consulte a aba Gabarito")</f>
        <v>Leste</v>
      </c>
      <c r="G184" s="7"/>
      <c r="H184" s="6" t="str">
        <f>IF(G184="","",G184*2)</f>
        <v/>
      </c>
      <c r="I184" s="7"/>
      <c r="J184" s="6" t="str">
        <f>IF(I184="","",I184*2)</f>
        <v/>
      </c>
      <c r="K184" s="7"/>
      <c r="L184" s="6" t="str">
        <f>IF(K184="","",K184*2)</f>
        <v/>
      </c>
      <c r="M184" s="7"/>
      <c r="N184" s="6" t="str">
        <f>IF(M184="","",M184*2)</f>
        <v/>
      </c>
      <c r="O184" s="7"/>
      <c r="P184" s="6" t="str">
        <f>IF(O184="","",O184*2)</f>
        <v/>
      </c>
      <c r="Q184" s="7"/>
      <c r="R184" s="6" t="str">
        <f>IF(Q184="","",Q184*2)</f>
        <v/>
      </c>
      <c r="S184" s="7"/>
      <c r="T184" s="6" t="str">
        <f>IF(S184="","",S184*2)</f>
        <v/>
      </c>
      <c r="U184" s="7"/>
      <c r="V184" s="6" t="str">
        <f>IF(U184="","",U184*2)</f>
        <v/>
      </c>
      <c r="W184" s="7"/>
      <c r="X184" s="6" t="str">
        <f>IF(W184="","",W184*2)</f>
        <v/>
      </c>
      <c r="Y184" s="7"/>
      <c r="Z184" s="6" t="str">
        <f>IF(Y184="","",Y184*2)</f>
        <v/>
      </c>
      <c r="AA184" s="7">
        <v>2</v>
      </c>
      <c r="AB184" s="6">
        <f>IF(AA184="","",AA184*2)</f>
        <v>4</v>
      </c>
      <c r="AC184" s="7"/>
      <c r="AD184" s="6" t="str">
        <f>IF(AC184="","",AC184*2)</f>
        <v/>
      </c>
      <c r="AE184" s="7"/>
      <c r="AF184" s="6" t="str">
        <f>IF(AE184="","",AE184*2)</f>
        <v/>
      </c>
      <c r="AG184" s="7"/>
      <c r="AH184" s="6" t="str">
        <f>IF(AG184="","",AG184*2)</f>
        <v/>
      </c>
      <c r="AI184" s="7"/>
      <c r="AJ184" s="6" t="str">
        <f>IF(AI184="","",AI184*2)</f>
        <v/>
      </c>
      <c r="AK184" s="7"/>
      <c r="AL184" s="6" t="str">
        <f>IF(AK184="","",AK184*2)</f>
        <v/>
      </c>
      <c r="AM184" s="7"/>
      <c r="AN184" s="6" t="str">
        <f>IF(AM184="","",AM184*2)</f>
        <v/>
      </c>
      <c r="AO184" s="7"/>
      <c r="AP184" s="6" t="str">
        <f>IF(AO184="","",AO184*2)</f>
        <v/>
      </c>
      <c r="AQ184" s="10">
        <f>G184+I184+K184+M184+O184+Q184+S184+U184+W184+Y184+AA184+AC184+AE184+AG184+AI184+AK184+AM184+AO184</f>
        <v>2</v>
      </c>
    </row>
    <row r="185" spans="1:43" ht="33.75" customHeight="1">
      <c r="A185" s="18" t="s">
        <v>314</v>
      </c>
      <c r="B185" s="19" t="s">
        <v>445</v>
      </c>
      <c r="C185" s="19" t="s">
        <v>446</v>
      </c>
      <c r="D185" s="9" t="s">
        <v>447</v>
      </c>
      <c r="E185" s="9" t="s">
        <v>31</v>
      </c>
      <c r="F185" s="8" t="str">
        <f>IFERROR(IF(OR(D185="Adicionar",D185="Digite/Selecione o bairro"),"",VLOOKUP(D185,Gabarito!$A$1:$B$1006,2,0)),"Consulte a aba Gabarito")</f>
        <v>Leste</v>
      </c>
      <c r="G185" s="7"/>
      <c r="H185" s="6" t="str">
        <f>IF(G185="","",G185*2)</f>
        <v/>
      </c>
      <c r="I185" s="7"/>
      <c r="J185" s="6" t="str">
        <f>IF(I185="","",I185*2)</f>
        <v/>
      </c>
      <c r="K185" s="7"/>
      <c r="L185" s="6" t="str">
        <f>IF(K185="","",K185*2)</f>
        <v/>
      </c>
      <c r="M185" s="7"/>
      <c r="N185" s="6" t="str">
        <f>IF(M185="","",M185*2)</f>
        <v/>
      </c>
      <c r="O185" s="7">
        <v>1</v>
      </c>
      <c r="P185" s="6">
        <f>IF(O185="","",O185*2)</f>
        <v>2</v>
      </c>
      <c r="Q185" s="7"/>
      <c r="R185" s="6" t="str">
        <f>IF(Q185="","",Q185*2)</f>
        <v/>
      </c>
      <c r="S185" s="7">
        <v>1</v>
      </c>
      <c r="T185" s="6">
        <f>IF(S185="","",S185*2)</f>
        <v>2</v>
      </c>
      <c r="U185" s="7"/>
      <c r="V185" s="6" t="str">
        <f>IF(U185="","",U185*2)</f>
        <v/>
      </c>
      <c r="W185" s="7"/>
      <c r="X185" s="6" t="str">
        <f>IF(W185="","",W185*2)</f>
        <v/>
      </c>
      <c r="Y185" s="7">
        <v>1</v>
      </c>
      <c r="Z185" s="6">
        <f>IF(Y185="","",Y185*2)</f>
        <v>2</v>
      </c>
      <c r="AA185" s="7"/>
      <c r="AB185" s="6" t="str">
        <f>IF(AA185="","",AA185*2)</f>
        <v/>
      </c>
      <c r="AC185" s="7"/>
      <c r="AD185" s="6" t="str">
        <f>IF(AC185="","",AC185*2)</f>
        <v/>
      </c>
      <c r="AE185" s="7"/>
      <c r="AF185" s="6" t="str">
        <f>IF(AE185="","",AE185*2)</f>
        <v/>
      </c>
      <c r="AG185" s="7"/>
      <c r="AH185" s="6" t="str">
        <f>IF(AG185="","",AG185*2)</f>
        <v/>
      </c>
      <c r="AI185" s="7"/>
      <c r="AJ185" s="6" t="str">
        <f>IF(AI185="","",AI185*2)</f>
        <v/>
      </c>
      <c r="AK185" s="7"/>
      <c r="AL185" s="6" t="str">
        <f>IF(AK185="","",AK185*2)</f>
        <v/>
      </c>
      <c r="AM185" s="7"/>
      <c r="AN185" s="6" t="str">
        <f>IF(AM185="","",AM185*2)</f>
        <v/>
      </c>
      <c r="AO185" s="7"/>
      <c r="AP185" s="6" t="str">
        <f>IF(AO185="","",AO185*2)</f>
        <v/>
      </c>
      <c r="AQ185" s="10">
        <f>G185+I185+K185+M185+O185+Q185+S185+U185+W185+Y185+AA185+AC185+AE185+AG185+AI185+AK185+AM185+AO185</f>
        <v>3</v>
      </c>
    </row>
    <row r="186" spans="1:43" ht="33.75" customHeight="1">
      <c r="A186" s="18" t="s">
        <v>314</v>
      </c>
      <c r="B186" s="19" t="s">
        <v>448</v>
      </c>
      <c r="C186" s="19" t="s">
        <v>449</v>
      </c>
      <c r="D186" s="9" t="s">
        <v>450</v>
      </c>
      <c r="E186" s="9" t="s">
        <v>31</v>
      </c>
      <c r="F186" s="8" t="str">
        <f>IFERROR(IF(OR(D186="Adicionar",D186="Digite/Selecione o bairro"),"",VLOOKUP(D186,Gabarito!$A$1:$B$1006,2,0)),"Consulte a aba Gabarito")</f>
        <v>Leste</v>
      </c>
      <c r="G186" s="7"/>
      <c r="H186" s="6" t="str">
        <f>IF(G186="","",G186*2)</f>
        <v/>
      </c>
      <c r="I186" s="7"/>
      <c r="J186" s="6" t="str">
        <f>IF(I186="","",I186*2)</f>
        <v/>
      </c>
      <c r="K186" s="7"/>
      <c r="L186" s="6" t="str">
        <f>IF(K186="","",K186*2)</f>
        <v/>
      </c>
      <c r="M186" s="7"/>
      <c r="N186" s="6" t="str">
        <f>IF(M186="","",M186*2)</f>
        <v/>
      </c>
      <c r="O186" s="7"/>
      <c r="P186" s="6" t="str">
        <f>IF(O186="","",O186*2)</f>
        <v/>
      </c>
      <c r="Q186" s="7"/>
      <c r="R186" s="6" t="str">
        <f>IF(Q186="","",Q186*2)</f>
        <v/>
      </c>
      <c r="S186" s="7"/>
      <c r="T186" s="6" t="str">
        <f>IF(S186="","",S186*2)</f>
        <v/>
      </c>
      <c r="U186" s="7"/>
      <c r="V186" s="6" t="str">
        <f>IF(U186="","",U186*2)</f>
        <v/>
      </c>
      <c r="W186" s="7"/>
      <c r="X186" s="6" t="str">
        <f>IF(W186="","",W186*2)</f>
        <v/>
      </c>
      <c r="Y186" s="7"/>
      <c r="Z186" s="6" t="str">
        <f>IF(Y186="","",Y186*2)</f>
        <v/>
      </c>
      <c r="AA186" s="7">
        <v>2</v>
      </c>
      <c r="AB186" s="6">
        <f>IF(AA186="","",AA186*2)</f>
        <v>4</v>
      </c>
      <c r="AC186" s="7"/>
      <c r="AD186" s="6" t="str">
        <f>IF(AC186="","",AC186*2)</f>
        <v/>
      </c>
      <c r="AE186" s="7"/>
      <c r="AF186" s="6" t="str">
        <f>IF(AE186="","",AE186*2)</f>
        <v/>
      </c>
      <c r="AG186" s="7"/>
      <c r="AH186" s="6" t="str">
        <f>IF(AG186="","",AG186*2)</f>
        <v/>
      </c>
      <c r="AI186" s="7"/>
      <c r="AJ186" s="6" t="str">
        <f>IF(AI186="","",AI186*2)</f>
        <v/>
      </c>
      <c r="AK186" s="7"/>
      <c r="AL186" s="6" t="str">
        <f>IF(AK186="","",AK186*2)</f>
        <v/>
      </c>
      <c r="AM186" s="7"/>
      <c r="AN186" s="6" t="str">
        <f>IF(AM186="","",AM186*2)</f>
        <v/>
      </c>
      <c r="AO186" s="7"/>
      <c r="AP186" s="6" t="str">
        <f>IF(AO186="","",AO186*2)</f>
        <v/>
      </c>
      <c r="AQ186" s="10">
        <f>G186+I186+K186+M186+O186+Q186+S186+U186+W186+Y186+AA186+AC186+AE186+AG186+AI186+AK186+AM186+AO186</f>
        <v>2</v>
      </c>
    </row>
    <row r="187" spans="1:43" ht="33.75" customHeight="1">
      <c r="A187" s="18" t="s">
        <v>314</v>
      </c>
      <c r="B187" s="19" t="s">
        <v>451</v>
      </c>
      <c r="C187" s="19" t="s">
        <v>452</v>
      </c>
      <c r="D187" s="9" t="s">
        <v>424</v>
      </c>
      <c r="E187" s="9" t="s">
        <v>31</v>
      </c>
      <c r="F187" s="8" t="str">
        <f>IFERROR(IF(OR(D187="Adicionar",D187="Digite/Selecione o bairro"),"",VLOOKUP(D187,Gabarito!$A$1:$B$1006,2,0)),"Consulte a aba Gabarito")</f>
        <v>Leste</v>
      </c>
      <c r="G187" s="7"/>
      <c r="H187" s="6" t="str">
        <f>IF(G187="","",G187*2)</f>
        <v/>
      </c>
      <c r="I187" s="7"/>
      <c r="J187" s="6" t="str">
        <f>IF(I187="","",I187*2)</f>
        <v/>
      </c>
      <c r="K187" s="7">
        <v>4</v>
      </c>
      <c r="L187" s="6">
        <f>IF(K187="","",K187*2)</f>
        <v>8</v>
      </c>
      <c r="M187" s="7"/>
      <c r="N187" s="6" t="str">
        <f>IF(M187="","",M187*2)</f>
        <v/>
      </c>
      <c r="O187" s="7"/>
      <c r="P187" s="6" t="str">
        <f>IF(O187="","",O187*2)</f>
        <v/>
      </c>
      <c r="Q187" s="7">
        <v>1</v>
      </c>
      <c r="R187" s="6">
        <f>IF(Q187="","",Q187*2)</f>
        <v>2</v>
      </c>
      <c r="S187" s="7"/>
      <c r="T187" s="6" t="str">
        <f>IF(S187="","",S187*2)</f>
        <v/>
      </c>
      <c r="U187" s="7"/>
      <c r="V187" s="6" t="str">
        <f>IF(U187="","",U187*2)</f>
        <v/>
      </c>
      <c r="W187" s="7"/>
      <c r="X187" s="6" t="str">
        <f>IF(W187="","",W187*2)</f>
        <v/>
      </c>
      <c r="Y187" s="7"/>
      <c r="Z187" s="6" t="str">
        <f>IF(Y187="","",Y187*2)</f>
        <v/>
      </c>
      <c r="AA187" s="7"/>
      <c r="AB187" s="6" t="str">
        <f>IF(AA187="","",AA187*2)</f>
        <v/>
      </c>
      <c r="AC187" s="7"/>
      <c r="AD187" s="6" t="str">
        <f>IF(AC187="","",AC187*2)</f>
        <v/>
      </c>
      <c r="AE187" s="7"/>
      <c r="AF187" s="6" t="str">
        <f>IF(AE187="","",AE187*2)</f>
        <v/>
      </c>
      <c r="AG187" s="7"/>
      <c r="AH187" s="6" t="str">
        <f>IF(AG187="","",AG187*2)</f>
        <v/>
      </c>
      <c r="AI187" s="7"/>
      <c r="AJ187" s="6" t="str">
        <f>IF(AI187="","",AI187*2)</f>
        <v/>
      </c>
      <c r="AK187" s="7"/>
      <c r="AL187" s="6" t="str">
        <f>IF(AK187="","",AK187*2)</f>
        <v/>
      </c>
      <c r="AM187" s="7"/>
      <c r="AN187" s="6" t="str">
        <f>IF(AM187="","",AM187*2)</f>
        <v/>
      </c>
      <c r="AO187" s="7"/>
      <c r="AP187" s="6" t="str">
        <f>IF(AO187="","",AO187*2)</f>
        <v/>
      </c>
      <c r="AQ187" s="10">
        <f>G187+I187+K187+M187+O187+Q187+S187+U187+W187+Y187+AA187+AC187+AE187+AG187+AI187+AK187+AM187+AO187</f>
        <v>5</v>
      </c>
    </row>
    <row r="188" spans="1:43" ht="33.75" customHeight="1">
      <c r="A188" s="18" t="s">
        <v>314</v>
      </c>
      <c r="B188" s="19" t="s">
        <v>453</v>
      </c>
      <c r="C188" s="19" t="s">
        <v>454</v>
      </c>
      <c r="D188" s="9" t="s">
        <v>320</v>
      </c>
      <c r="E188" s="9" t="s">
        <v>31</v>
      </c>
      <c r="F188" s="8" t="str">
        <f>IFERROR(IF(OR(D188="Adicionar",D188="Digite/Selecione o bairro"),"",VLOOKUP(D188,Gabarito!$A$1:$B$1006,2,0)),"Consulte a aba Gabarito")</f>
        <v>Leste</v>
      </c>
      <c r="G188" s="7"/>
      <c r="H188" s="6" t="str">
        <f>IF(G188="","",G188*2)</f>
        <v/>
      </c>
      <c r="I188" s="7"/>
      <c r="J188" s="6" t="str">
        <f>IF(I188="","",I188*2)</f>
        <v/>
      </c>
      <c r="K188" s="7"/>
      <c r="L188" s="6" t="str">
        <f>IF(K188="","",K188*2)</f>
        <v/>
      </c>
      <c r="M188" s="7"/>
      <c r="N188" s="6" t="str">
        <f>IF(M188="","",M188*2)</f>
        <v/>
      </c>
      <c r="O188" s="7"/>
      <c r="P188" s="6" t="str">
        <f>IF(O188="","",O188*2)</f>
        <v/>
      </c>
      <c r="Q188" s="7"/>
      <c r="R188" s="6" t="str">
        <f>IF(Q188="","",Q188*2)</f>
        <v/>
      </c>
      <c r="S188" s="7"/>
      <c r="T188" s="6" t="str">
        <f>IF(S188="","",S188*2)</f>
        <v/>
      </c>
      <c r="U188" s="7"/>
      <c r="V188" s="6" t="str">
        <f>IF(U188="","",U188*2)</f>
        <v/>
      </c>
      <c r="W188" s="7"/>
      <c r="X188" s="6" t="str">
        <f>IF(W188="","",W188*2)</f>
        <v/>
      </c>
      <c r="Y188" s="7"/>
      <c r="Z188" s="6" t="str">
        <f>IF(Y188="","",Y188*2)</f>
        <v/>
      </c>
      <c r="AA188" s="7">
        <v>1</v>
      </c>
      <c r="AB188" s="6">
        <f>IF(AA188="","",AA188*2)</f>
        <v>2</v>
      </c>
      <c r="AC188" s="7"/>
      <c r="AD188" s="6" t="str">
        <f>IF(AC188="","",AC188*2)</f>
        <v/>
      </c>
      <c r="AE188" s="7"/>
      <c r="AF188" s="6" t="str">
        <f>IF(AE188="","",AE188*2)</f>
        <v/>
      </c>
      <c r="AG188" s="7"/>
      <c r="AH188" s="6" t="str">
        <f>IF(AG188="","",AG188*2)</f>
        <v/>
      </c>
      <c r="AI188" s="7"/>
      <c r="AJ188" s="6" t="str">
        <f>IF(AI188="","",AI188*2)</f>
        <v/>
      </c>
      <c r="AK188" s="7"/>
      <c r="AL188" s="6" t="str">
        <f>IF(AK188="","",AK188*2)</f>
        <v/>
      </c>
      <c r="AM188" s="7"/>
      <c r="AN188" s="6" t="str">
        <f>IF(AM188="","",AM188*2)</f>
        <v/>
      </c>
      <c r="AO188" s="7"/>
      <c r="AP188" s="6" t="str">
        <f>IF(AO188="","",AO188*2)</f>
        <v/>
      </c>
      <c r="AQ188" s="10">
        <f>G188+I188+K188+M188+O188+Q188+S188+U188+W188+Y188+AA188+AC188+AE188+AG188+AI188+AK188+AM188+AO188</f>
        <v>1</v>
      </c>
    </row>
    <row r="189" spans="1:43" ht="33.75" customHeight="1">
      <c r="A189" s="18" t="s">
        <v>314</v>
      </c>
      <c r="B189" s="19" t="s">
        <v>455</v>
      </c>
      <c r="C189" s="19" t="s">
        <v>456</v>
      </c>
      <c r="D189" s="9" t="s">
        <v>317</v>
      </c>
      <c r="E189" s="9" t="s">
        <v>31</v>
      </c>
      <c r="F189" s="8" t="str">
        <f>IFERROR(IF(OR(D189="Adicionar",D189="Digite/Selecione o bairro"),"",VLOOKUP(D189,Gabarito!$A$1:$B$1006,2,0)),"Consulte a aba Gabarito")</f>
        <v>Leste</v>
      </c>
      <c r="G189" s="7"/>
      <c r="H189" s="6" t="str">
        <f>IF(G189="","",G189*2)</f>
        <v/>
      </c>
      <c r="I189" s="7"/>
      <c r="J189" s="6" t="str">
        <f>IF(I189="","",I189*2)</f>
        <v/>
      </c>
      <c r="K189" s="7"/>
      <c r="L189" s="6" t="str">
        <f>IF(K189="","",K189*2)</f>
        <v/>
      </c>
      <c r="M189" s="7"/>
      <c r="N189" s="6" t="str">
        <f>IF(M189="","",M189*2)</f>
        <v/>
      </c>
      <c r="O189" s="7"/>
      <c r="P189" s="6" t="str">
        <f>IF(O189="","",O189*2)</f>
        <v/>
      </c>
      <c r="Q189" s="7"/>
      <c r="R189" s="6" t="str">
        <f>IF(Q189="","",Q189*2)</f>
        <v/>
      </c>
      <c r="S189" s="7"/>
      <c r="T189" s="6" t="str">
        <f>IF(S189="","",S189*2)</f>
        <v/>
      </c>
      <c r="U189" s="7"/>
      <c r="V189" s="6" t="str">
        <f>IF(U189="","",U189*2)</f>
        <v/>
      </c>
      <c r="W189" s="7"/>
      <c r="X189" s="6" t="str">
        <f>IF(W189="","",W189*2)</f>
        <v/>
      </c>
      <c r="Y189" s="7"/>
      <c r="Z189" s="6" t="str">
        <f>IF(Y189="","",Y189*2)</f>
        <v/>
      </c>
      <c r="AA189" s="7">
        <v>1</v>
      </c>
      <c r="AB189" s="6">
        <f>IF(AA189="","",AA189*2)</f>
        <v>2</v>
      </c>
      <c r="AC189" s="7"/>
      <c r="AD189" s="6" t="str">
        <f>IF(AC189="","",AC189*2)</f>
        <v/>
      </c>
      <c r="AE189" s="7"/>
      <c r="AF189" s="6" t="str">
        <f>IF(AE189="","",AE189*2)</f>
        <v/>
      </c>
      <c r="AG189" s="7"/>
      <c r="AH189" s="6" t="str">
        <f>IF(AG189="","",AG189*2)</f>
        <v/>
      </c>
      <c r="AI189" s="7"/>
      <c r="AJ189" s="6" t="str">
        <f>IF(AI189="","",AI189*2)</f>
        <v/>
      </c>
      <c r="AK189" s="7"/>
      <c r="AL189" s="6" t="str">
        <f>IF(AK189="","",AK189*2)</f>
        <v/>
      </c>
      <c r="AM189" s="7"/>
      <c r="AN189" s="6" t="str">
        <f>IF(AM189="","",AM189*2)</f>
        <v/>
      </c>
      <c r="AO189" s="7"/>
      <c r="AP189" s="6" t="str">
        <f>IF(AO189="","",AO189*2)</f>
        <v/>
      </c>
      <c r="AQ189" s="10">
        <f>G189+I189+K189+M189+O189+Q189+S189+U189+W189+Y189+AA189+AC189+AE189+AG189+AI189+AK189+AM189+AO189</f>
        <v>1</v>
      </c>
    </row>
    <row r="190" spans="1:43" ht="33.75" customHeight="1">
      <c r="A190" s="18" t="s">
        <v>314</v>
      </c>
      <c r="B190" s="19" t="s">
        <v>457</v>
      </c>
      <c r="C190" s="19" t="s">
        <v>458</v>
      </c>
      <c r="D190" s="9" t="s">
        <v>171</v>
      </c>
      <c r="E190" s="9" t="s">
        <v>31</v>
      </c>
      <c r="F190" s="8" t="str">
        <f>IFERROR(IF(OR(D190="Adicionar",D190="Digite/Selecione o bairro"),"",VLOOKUP(D190,Gabarito!$A$1:$B$1006,2,0)),"Consulte a aba Gabarito")</f>
        <v>Leste</v>
      </c>
      <c r="G190" s="7"/>
      <c r="H190" s="6" t="str">
        <f>IF(G190="","",G190*2)</f>
        <v/>
      </c>
      <c r="I190" s="7"/>
      <c r="J190" s="6" t="str">
        <f>IF(I190="","",I190*2)</f>
        <v/>
      </c>
      <c r="K190" s="7"/>
      <c r="L190" s="6" t="str">
        <f>IF(K190="","",K190*2)</f>
        <v/>
      </c>
      <c r="M190" s="7"/>
      <c r="N190" s="6" t="str">
        <f>IF(M190="","",M190*2)</f>
        <v/>
      </c>
      <c r="O190" s="7"/>
      <c r="P190" s="6" t="str">
        <f>IF(O190="","",O190*2)</f>
        <v/>
      </c>
      <c r="Q190" s="7"/>
      <c r="R190" s="6" t="str">
        <f>IF(Q190="","",Q190*2)</f>
        <v/>
      </c>
      <c r="S190" s="7"/>
      <c r="T190" s="6" t="str">
        <f>IF(S190="","",S190*2)</f>
        <v/>
      </c>
      <c r="U190" s="7"/>
      <c r="V190" s="6" t="str">
        <f>IF(U190="","",U190*2)</f>
        <v/>
      </c>
      <c r="W190" s="7"/>
      <c r="X190" s="6" t="str">
        <f>IF(W190="","",W190*2)</f>
        <v/>
      </c>
      <c r="Y190" s="7"/>
      <c r="Z190" s="6" t="str">
        <f>IF(Y190="","",Y190*2)</f>
        <v/>
      </c>
      <c r="AA190" s="7">
        <v>2</v>
      </c>
      <c r="AB190" s="6">
        <f>IF(AA190="","",AA190*2)</f>
        <v>4</v>
      </c>
      <c r="AC190" s="7"/>
      <c r="AD190" s="6" t="str">
        <f>IF(AC190="","",AC190*2)</f>
        <v/>
      </c>
      <c r="AE190" s="7">
        <v>1</v>
      </c>
      <c r="AF190" s="6">
        <f>IF(AE190="","",AE190*2)</f>
        <v>2</v>
      </c>
      <c r="AG190" s="7"/>
      <c r="AH190" s="6" t="str">
        <f>IF(AG190="","",AG190*2)</f>
        <v/>
      </c>
      <c r="AI190" s="7"/>
      <c r="AJ190" s="6" t="str">
        <f>IF(AI190="","",AI190*2)</f>
        <v/>
      </c>
      <c r="AK190" s="7"/>
      <c r="AL190" s="6" t="str">
        <f>IF(AK190="","",AK190*2)</f>
        <v/>
      </c>
      <c r="AM190" s="7"/>
      <c r="AN190" s="6" t="str">
        <f>IF(AM190="","",AM190*2)</f>
        <v/>
      </c>
      <c r="AO190" s="7"/>
      <c r="AP190" s="6" t="str">
        <f>IF(AO190="","",AO190*2)</f>
        <v/>
      </c>
      <c r="AQ190" s="10">
        <f>G190+I190+K190+M190+O190+Q190+S190+U190+W190+Y190+AA190+AC190+AE190+AG190+AI190+AK190+AM190+AO190</f>
        <v>3</v>
      </c>
    </row>
    <row r="191" spans="1:43" ht="33.75" customHeight="1">
      <c r="A191" s="18" t="s">
        <v>314</v>
      </c>
      <c r="B191" s="19" t="s">
        <v>459</v>
      </c>
      <c r="C191" s="19" t="s">
        <v>460</v>
      </c>
      <c r="D191" s="9" t="s">
        <v>403</v>
      </c>
      <c r="E191" s="9" t="s">
        <v>31</v>
      </c>
      <c r="F191" s="8" t="str">
        <f>IFERROR(IF(OR(D191="Adicionar",D191="Digite/Selecione o bairro"),"",VLOOKUP(D191,Gabarito!$A$1:$B$1006,2,0)),"Consulte a aba Gabarito")</f>
        <v>Leste</v>
      </c>
      <c r="G191" s="7"/>
      <c r="H191" s="6" t="str">
        <f>IF(G191="","",G191*2)</f>
        <v/>
      </c>
      <c r="I191" s="7"/>
      <c r="J191" s="6" t="str">
        <f>IF(I191="","",I191*2)</f>
        <v/>
      </c>
      <c r="K191" s="7"/>
      <c r="L191" s="6" t="str">
        <f>IF(K191="","",K191*2)</f>
        <v/>
      </c>
      <c r="M191" s="7"/>
      <c r="N191" s="6" t="str">
        <f>IF(M191="","",M191*2)</f>
        <v/>
      </c>
      <c r="O191" s="7"/>
      <c r="P191" s="6" t="str">
        <f>IF(O191="","",O191*2)</f>
        <v/>
      </c>
      <c r="Q191" s="7"/>
      <c r="R191" s="6" t="str">
        <f>IF(Q191="","",Q191*2)</f>
        <v/>
      </c>
      <c r="S191" s="7"/>
      <c r="T191" s="6" t="str">
        <f>IF(S191="","",S191*2)</f>
        <v/>
      </c>
      <c r="U191" s="7"/>
      <c r="V191" s="6" t="str">
        <f>IF(U191="","",U191*2)</f>
        <v/>
      </c>
      <c r="W191" s="7"/>
      <c r="X191" s="6" t="str">
        <f>IF(W191="","",W191*2)</f>
        <v/>
      </c>
      <c r="Y191" s="7"/>
      <c r="Z191" s="6" t="str">
        <f>IF(Y191="","",Y191*2)</f>
        <v/>
      </c>
      <c r="AA191" s="7">
        <v>1</v>
      </c>
      <c r="AB191" s="6">
        <f>IF(AA191="","",AA191*2)</f>
        <v>2</v>
      </c>
      <c r="AC191" s="7"/>
      <c r="AD191" s="6" t="str">
        <f>IF(AC191="","",AC191*2)</f>
        <v/>
      </c>
      <c r="AE191" s="7"/>
      <c r="AF191" s="6" t="str">
        <f>IF(AE191="","",AE191*2)</f>
        <v/>
      </c>
      <c r="AG191" s="7"/>
      <c r="AH191" s="6" t="str">
        <f>IF(AG191="","",AG191*2)</f>
        <v/>
      </c>
      <c r="AI191" s="7"/>
      <c r="AJ191" s="6" t="str">
        <f>IF(AI191="","",AI191*2)</f>
        <v/>
      </c>
      <c r="AK191" s="7"/>
      <c r="AL191" s="6" t="str">
        <f>IF(AK191="","",AK191*2)</f>
        <v/>
      </c>
      <c r="AM191" s="7"/>
      <c r="AN191" s="6" t="str">
        <f>IF(AM191="","",AM191*2)</f>
        <v/>
      </c>
      <c r="AO191" s="7"/>
      <c r="AP191" s="6" t="str">
        <f>IF(AO191="","",AO191*2)</f>
        <v/>
      </c>
      <c r="AQ191" s="10">
        <f>G191+I191+K191+M191+O191+Q191+S191+U191+W191+Y191+AA191+AC191+AE191+AG191+AI191+AK191+AM191+AO191</f>
        <v>1</v>
      </c>
    </row>
    <row r="192" spans="1:43" ht="33.75" customHeight="1">
      <c r="A192" s="18" t="s">
        <v>314</v>
      </c>
      <c r="B192" s="19" t="s">
        <v>461</v>
      </c>
      <c r="C192" s="19" t="s">
        <v>462</v>
      </c>
      <c r="D192" s="9" t="s">
        <v>383</v>
      </c>
      <c r="E192" s="9" t="s">
        <v>31</v>
      </c>
      <c r="F192" s="8" t="str">
        <f>IFERROR(IF(OR(D192="Adicionar",D192="Digite/Selecione o bairro"),"",VLOOKUP(D192,Gabarito!$A$1:$B$1006,2,0)),"Consulte a aba Gabarito")</f>
        <v>Leste</v>
      </c>
      <c r="G192" s="7"/>
      <c r="H192" s="6" t="str">
        <f>IF(G192="","",G192*2)</f>
        <v/>
      </c>
      <c r="I192" s="7"/>
      <c r="J192" s="6" t="str">
        <f>IF(I192="","",I192*2)</f>
        <v/>
      </c>
      <c r="K192" s="7"/>
      <c r="L192" s="6" t="str">
        <f>IF(K192="","",K192*2)</f>
        <v/>
      </c>
      <c r="M192" s="7"/>
      <c r="N192" s="6" t="str">
        <f>IF(M192="","",M192*2)</f>
        <v/>
      </c>
      <c r="O192" s="7"/>
      <c r="P192" s="6" t="str">
        <f>IF(O192="","",O192*2)</f>
        <v/>
      </c>
      <c r="Q192" s="7"/>
      <c r="R192" s="6" t="str">
        <f>IF(Q192="","",Q192*2)</f>
        <v/>
      </c>
      <c r="S192" s="7"/>
      <c r="T192" s="6" t="str">
        <f>IF(S192="","",S192*2)</f>
        <v/>
      </c>
      <c r="U192" s="7"/>
      <c r="V192" s="6" t="str">
        <f>IF(U192="","",U192*2)</f>
        <v/>
      </c>
      <c r="W192" s="7"/>
      <c r="X192" s="6" t="str">
        <f>IF(W192="","",W192*2)</f>
        <v/>
      </c>
      <c r="Y192" s="7"/>
      <c r="Z192" s="6" t="str">
        <f>IF(Y192="","",Y192*2)</f>
        <v/>
      </c>
      <c r="AA192" s="7"/>
      <c r="AB192" s="6" t="str">
        <f>IF(AA192="","",AA192*2)</f>
        <v/>
      </c>
      <c r="AC192" s="7"/>
      <c r="AD192" s="6" t="str">
        <f>IF(AC192="","",AC192*2)</f>
        <v/>
      </c>
      <c r="AE192" s="7">
        <v>1</v>
      </c>
      <c r="AF192" s="6">
        <f>IF(AE192="","",AE192*2)</f>
        <v>2</v>
      </c>
      <c r="AG192" s="7"/>
      <c r="AH192" s="6" t="str">
        <f>IF(AG192="","",AG192*2)</f>
        <v/>
      </c>
      <c r="AI192" s="7"/>
      <c r="AJ192" s="6" t="str">
        <f>IF(AI192="","",AI192*2)</f>
        <v/>
      </c>
      <c r="AK192" s="7"/>
      <c r="AL192" s="6" t="str">
        <f>IF(AK192="","",AK192*2)</f>
        <v/>
      </c>
      <c r="AM192" s="7"/>
      <c r="AN192" s="6" t="str">
        <f>IF(AM192="","",AM192*2)</f>
        <v/>
      </c>
      <c r="AO192" s="7"/>
      <c r="AP192" s="6" t="str">
        <f>IF(AO192="","",AO192*2)</f>
        <v/>
      </c>
      <c r="AQ192" s="10">
        <f>G192+I192+K192+M192+O192+Q192+S192+U192+W192+Y192+AA192+AC192+AE192+AG192+AI192+AK192+AM192+AO192</f>
        <v>1</v>
      </c>
    </row>
    <row r="193" spans="1:43" ht="33.75" customHeight="1">
      <c r="A193" s="18" t="s">
        <v>314</v>
      </c>
      <c r="B193" s="19" t="s">
        <v>463</v>
      </c>
      <c r="C193" s="19" t="s">
        <v>464</v>
      </c>
      <c r="D193" s="9" t="s">
        <v>465</v>
      </c>
      <c r="E193" s="9" t="s">
        <v>31</v>
      </c>
      <c r="F193" s="8" t="str">
        <f>IFERROR(IF(OR(D193="Adicionar",D193="Digite/Selecione o bairro"),"",VLOOKUP(D193,Gabarito!$A$1:$B$1006,2,0)),"Consulte a aba Gabarito")</f>
        <v>Leste</v>
      </c>
      <c r="G193" s="7"/>
      <c r="H193" s="6" t="str">
        <f>IF(G193="","",G193*2)</f>
        <v/>
      </c>
      <c r="I193" s="7"/>
      <c r="J193" s="6" t="str">
        <f>IF(I193="","",I193*2)</f>
        <v/>
      </c>
      <c r="K193" s="7"/>
      <c r="L193" s="6" t="str">
        <f>IF(K193="","",K193*2)</f>
        <v/>
      </c>
      <c r="M193" s="7"/>
      <c r="N193" s="6" t="str">
        <f>IF(M193="","",M193*2)</f>
        <v/>
      </c>
      <c r="O193" s="7"/>
      <c r="P193" s="6" t="str">
        <f>IF(O193="","",O193*2)</f>
        <v/>
      </c>
      <c r="Q193" s="7"/>
      <c r="R193" s="6" t="str">
        <f>IF(Q193="","",Q193*2)</f>
        <v/>
      </c>
      <c r="S193" s="7"/>
      <c r="T193" s="6" t="str">
        <f>IF(S193="","",S193*2)</f>
        <v/>
      </c>
      <c r="U193" s="7"/>
      <c r="V193" s="6" t="str">
        <f>IF(U193="","",U193*2)</f>
        <v/>
      </c>
      <c r="W193" s="7"/>
      <c r="X193" s="6" t="str">
        <f>IF(W193="","",W193*2)</f>
        <v/>
      </c>
      <c r="Y193" s="7"/>
      <c r="Z193" s="6" t="str">
        <f>IF(Y193="","",Y193*2)</f>
        <v/>
      </c>
      <c r="AA193" s="7">
        <v>2</v>
      </c>
      <c r="AB193" s="6">
        <f>IF(AA193="","",AA193*2)</f>
        <v>4</v>
      </c>
      <c r="AC193" s="7"/>
      <c r="AD193" s="6" t="str">
        <f>IF(AC193="","",AC193*2)</f>
        <v/>
      </c>
      <c r="AE193" s="7"/>
      <c r="AF193" s="6" t="str">
        <f>IF(AE193="","",AE193*2)</f>
        <v/>
      </c>
      <c r="AG193" s="7"/>
      <c r="AH193" s="6" t="str">
        <f>IF(AG193="","",AG193*2)</f>
        <v/>
      </c>
      <c r="AI193" s="7"/>
      <c r="AJ193" s="6" t="str">
        <f>IF(AI193="","",AI193*2)</f>
        <v/>
      </c>
      <c r="AK193" s="7"/>
      <c r="AL193" s="6" t="str">
        <f>IF(AK193="","",AK193*2)</f>
        <v/>
      </c>
      <c r="AM193" s="7"/>
      <c r="AN193" s="6" t="str">
        <f>IF(AM193="","",AM193*2)</f>
        <v/>
      </c>
      <c r="AO193" s="7"/>
      <c r="AP193" s="6" t="str">
        <f>IF(AO193="","",AO193*2)</f>
        <v/>
      </c>
      <c r="AQ193" s="10">
        <f>G193+I193+K193+M193+O193+Q193+S193+U193+W193+Y193+AA193+AC193+AE193+AG193+AI193+AK193+AM193+AO193</f>
        <v>2</v>
      </c>
    </row>
    <row r="194" spans="1:43" ht="33.75" customHeight="1">
      <c r="A194" s="18" t="s">
        <v>314</v>
      </c>
      <c r="B194" s="19" t="s">
        <v>466</v>
      </c>
      <c r="C194" s="19" t="s">
        <v>467</v>
      </c>
      <c r="D194" s="9" t="s">
        <v>334</v>
      </c>
      <c r="E194" s="9" t="s">
        <v>31</v>
      </c>
      <c r="F194" s="8" t="str">
        <f>IFERROR(IF(OR(D194="Adicionar",D194="Digite/Selecione o bairro"),"",VLOOKUP(D194,Gabarito!$A$1:$B$1006,2,0)),"Consulte a aba Gabarito")</f>
        <v>Leste</v>
      </c>
      <c r="G194" s="7"/>
      <c r="H194" s="6" t="str">
        <f>IF(G194="","",G194*2)</f>
        <v/>
      </c>
      <c r="I194" s="7"/>
      <c r="J194" s="6" t="str">
        <f>IF(I194="","",I194*2)</f>
        <v/>
      </c>
      <c r="K194" s="7"/>
      <c r="L194" s="6" t="str">
        <f>IF(K194="","",K194*2)</f>
        <v/>
      </c>
      <c r="M194" s="7"/>
      <c r="N194" s="6" t="str">
        <f>IF(M194="","",M194*2)</f>
        <v/>
      </c>
      <c r="O194" s="7"/>
      <c r="P194" s="6" t="str">
        <f>IF(O194="","",O194*2)</f>
        <v/>
      </c>
      <c r="Q194" s="7"/>
      <c r="R194" s="6" t="str">
        <f>IF(Q194="","",Q194*2)</f>
        <v/>
      </c>
      <c r="S194" s="7"/>
      <c r="T194" s="6" t="str">
        <f>IF(S194="","",S194*2)</f>
        <v/>
      </c>
      <c r="U194" s="7"/>
      <c r="V194" s="6" t="str">
        <f>IF(U194="","",U194*2)</f>
        <v/>
      </c>
      <c r="W194" s="7"/>
      <c r="X194" s="6" t="str">
        <f>IF(W194="","",W194*2)</f>
        <v/>
      </c>
      <c r="Y194" s="7"/>
      <c r="Z194" s="6" t="str">
        <f>IF(Y194="","",Y194*2)</f>
        <v/>
      </c>
      <c r="AA194" s="7">
        <v>1</v>
      </c>
      <c r="AB194" s="6">
        <f>IF(AA194="","",AA194*2)</f>
        <v>2</v>
      </c>
      <c r="AC194" s="7"/>
      <c r="AD194" s="6" t="str">
        <f>IF(AC194="","",AC194*2)</f>
        <v/>
      </c>
      <c r="AE194" s="7"/>
      <c r="AF194" s="6" t="str">
        <f>IF(AE194="","",AE194*2)</f>
        <v/>
      </c>
      <c r="AG194" s="7"/>
      <c r="AH194" s="6" t="str">
        <f>IF(AG194="","",AG194*2)</f>
        <v/>
      </c>
      <c r="AI194" s="7"/>
      <c r="AJ194" s="6" t="str">
        <f>IF(AI194="","",AI194*2)</f>
        <v/>
      </c>
      <c r="AK194" s="7"/>
      <c r="AL194" s="6" t="str">
        <f>IF(AK194="","",AK194*2)</f>
        <v/>
      </c>
      <c r="AM194" s="7"/>
      <c r="AN194" s="6" t="str">
        <f>IF(AM194="","",AM194*2)</f>
        <v/>
      </c>
      <c r="AO194" s="7"/>
      <c r="AP194" s="6" t="str">
        <f>IF(AO194="","",AO194*2)</f>
        <v/>
      </c>
      <c r="AQ194" s="10">
        <f>G194+I194+K194+M194+O194+Q194+S194+U194+W194+Y194+AA194+AC194+AE194+AG194+AI194+AK194+AM194+AO194</f>
        <v>1</v>
      </c>
    </row>
    <row r="195" spans="1:43" ht="33.75" customHeight="1">
      <c r="A195" s="18" t="s">
        <v>314</v>
      </c>
      <c r="B195" s="19" t="s">
        <v>468</v>
      </c>
      <c r="C195" s="19" t="s">
        <v>469</v>
      </c>
      <c r="D195" s="9" t="s">
        <v>334</v>
      </c>
      <c r="E195" s="9" t="s">
        <v>31</v>
      </c>
      <c r="F195" s="8" t="str">
        <f>IFERROR(IF(OR(D195="Adicionar",D195="Digite/Selecione o bairro"),"",VLOOKUP(D195,Gabarito!$A$1:$B$1006,2,0)),"Consulte a aba Gabarito")</f>
        <v>Leste</v>
      </c>
      <c r="G195" s="7"/>
      <c r="H195" s="6" t="str">
        <f>IF(G195="","",G195*2)</f>
        <v/>
      </c>
      <c r="I195" s="7"/>
      <c r="J195" s="6" t="str">
        <f>IF(I195="","",I195*2)</f>
        <v/>
      </c>
      <c r="K195" s="7"/>
      <c r="L195" s="6" t="str">
        <f>IF(K195="","",K195*2)</f>
        <v/>
      </c>
      <c r="M195" s="7"/>
      <c r="N195" s="6" t="str">
        <f>IF(M195="","",M195*2)</f>
        <v/>
      </c>
      <c r="O195" s="7"/>
      <c r="P195" s="6" t="str">
        <f>IF(O195="","",O195*2)</f>
        <v/>
      </c>
      <c r="Q195" s="7"/>
      <c r="R195" s="6" t="str">
        <f>IF(Q195="","",Q195*2)</f>
        <v/>
      </c>
      <c r="S195" s="7"/>
      <c r="T195" s="6" t="str">
        <f>IF(S195="","",S195*2)</f>
        <v/>
      </c>
      <c r="U195" s="7"/>
      <c r="V195" s="6" t="str">
        <f>IF(U195="","",U195*2)</f>
        <v/>
      </c>
      <c r="W195" s="7"/>
      <c r="X195" s="6" t="str">
        <f>IF(W195="","",W195*2)</f>
        <v/>
      </c>
      <c r="Y195" s="7"/>
      <c r="Z195" s="6" t="str">
        <f>IF(Y195="","",Y195*2)</f>
        <v/>
      </c>
      <c r="AA195" s="7">
        <v>1</v>
      </c>
      <c r="AB195" s="6">
        <f>IF(AA195="","",AA195*2)</f>
        <v>2</v>
      </c>
      <c r="AC195" s="7"/>
      <c r="AD195" s="6" t="str">
        <f>IF(AC195="","",AC195*2)</f>
        <v/>
      </c>
      <c r="AE195" s="7">
        <v>2</v>
      </c>
      <c r="AF195" s="6">
        <f>IF(AE195="","",AE195*2)</f>
        <v>4</v>
      </c>
      <c r="AG195" s="7"/>
      <c r="AH195" s="6" t="str">
        <f>IF(AG195="","",AG195*2)</f>
        <v/>
      </c>
      <c r="AI195" s="7"/>
      <c r="AJ195" s="6" t="str">
        <f>IF(AI195="","",AI195*2)</f>
        <v/>
      </c>
      <c r="AK195" s="7"/>
      <c r="AL195" s="6" t="str">
        <f>IF(AK195="","",AK195*2)</f>
        <v/>
      </c>
      <c r="AM195" s="7"/>
      <c r="AN195" s="6" t="str">
        <f>IF(AM195="","",AM195*2)</f>
        <v/>
      </c>
      <c r="AO195" s="7"/>
      <c r="AP195" s="6" t="str">
        <f>IF(AO195="","",AO195*2)</f>
        <v/>
      </c>
      <c r="AQ195" s="10">
        <f>G195+I195+K195+M195+O195+Q195+S195+U195+W195+Y195+AA195+AC195+AE195+AG195+AI195+AK195+AM195+AO195</f>
        <v>3</v>
      </c>
    </row>
    <row r="196" spans="1:43" ht="33.75" customHeight="1">
      <c r="A196" s="18" t="s">
        <v>314</v>
      </c>
      <c r="B196" s="19" t="s">
        <v>470</v>
      </c>
      <c r="C196" s="19" t="s">
        <v>471</v>
      </c>
      <c r="D196" s="9" t="s">
        <v>317</v>
      </c>
      <c r="E196" s="9" t="s">
        <v>31</v>
      </c>
      <c r="F196" s="8" t="str">
        <f>IFERROR(IF(OR(D196="Adicionar",D196="Digite/Selecione o bairro"),"",VLOOKUP(D196,Gabarito!$A$1:$B$1006,2,0)),"Consulte a aba Gabarito")</f>
        <v>Leste</v>
      </c>
      <c r="G196" s="7"/>
      <c r="H196" s="6" t="str">
        <f>IF(G196="","",G196*2)</f>
        <v/>
      </c>
      <c r="I196" s="7"/>
      <c r="J196" s="6" t="str">
        <f>IF(I196="","",I196*2)</f>
        <v/>
      </c>
      <c r="K196" s="7"/>
      <c r="L196" s="6" t="str">
        <f>IF(K196="","",K196*2)</f>
        <v/>
      </c>
      <c r="M196" s="7"/>
      <c r="N196" s="6" t="str">
        <f>IF(M196="","",M196*2)</f>
        <v/>
      </c>
      <c r="O196" s="7"/>
      <c r="P196" s="6" t="str">
        <f>IF(O196="","",O196*2)</f>
        <v/>
      </c>
      <c r="Q196" s="7"/>
      <c r="R196" s="6" t="str">
        <f>IF(Q196="","",Q196*2)</f>
        <v/>
      </c>
      <c r="S196" s="7"/>
      <c r="T196" s="6" t="str">
        <f>IF(S196="","",S196*2)</f>
        <v/>
      </c>
      <c r="U196" s="7"/>
      <c r="V196" s="6" t="str">
        <f>IF(U196="","",U196*2)</f>
        <v/>
      </c>
      <c r="W196" s="7"/>
      <c r="X196" s="6" t="str">
        <f>IF(W196="","",W196*2)</f>
        <v/>
      </c>
      <c r="Y196" s="7"/>
      <c r="Z196" s="6" t="str">
        <f>IF(Y196="","",Y196*2)</f>
        <v/>
      </c>
      <c r="AA196" s="7">
        <v>1</v>
      </c>
      <c r="AB196" s="6">
        <f>IF(AA196="","",AA196*2)</f>
        <v>2</v>
      </c>
      <c r="AC196" s="7"/>
      <c r="AD196" s="6" t="str">
        <f>IF(AC196="","",AC196*2)</f>
        <v/>
      </c>
      <c r="AE196" s="7"/>
      <c r="AF196" s="6" t="str">
        <f>IF(AE196="","",AE196*2)</f>
        <v/>
      </c>
      <c r="AG196" s="7"/>
      <c r="AH196" s="6" t="str">
        <f>IF(AG196="","",AG196*2)</f>
        <v/>
      </c>
      <c r="AI196" s="7"/>
      <c r="AJ196" s="6" t="str">
        <f>IF(AI196="","",AI196*2)</f>
        <v/>
      </c>
      <c r="AK196" s="7"/>
      <c r="AL196" s="6" t="str">
        <f>IF(AK196="","",AK196*2)</f>
        <v/>
      </c>
      <c r="AM196" s="7"/>
      <c r="AN196" s="6" t="str">
        <f>IF(AM196="","",AM196*2)</f>
        <v/>
      </c>
      <c r="AO196" s="7"/>
      <c r="AP196" s="6" t="str">
        <f>IF(AO196="","",AO196*2)</f>
        <v/>
      </c>
      <c r="AQ196" s="10">
        <f>G196+I196+K196+M196+O196+Q196+S196+U196+W196+Y196+AA196+AC196+AE196+AG196+AI196+AK196+AM196+AO196</f>
        <v>1</v>
      </c>
    </row>
    <row r="197" spans="1:43" ht="33.75" customHeight="1">
      <c r="A197" s="18" t="s">
        <v>314</v>
      </c>
      <c r="B197" s="19" t="s">
        <v>472</v>
      </c>
      <c r="C197" s="19" t="s">
        <v>473</v>
      </c>
      <c r="D197" s="9" t="s">
        <v>317</v>
      </c>
      <c r="E197" s="9" t="s">
        <v>31</v>
      </c>
      <c r="F197" s="8" t="str">
        <f>IFERROR(IF(OR(D197="Adicionar",D197="Digite/Selecione o bairro"),"",VLOOKUP(D197,Gabarito!$A$1:$B$1006,2,0)),"Consulte a aba Gabarito")</f>
        <v>Leste</v>
      </c>
      <c r="G197" s="7"/>
      <c r="H197" s="6" t="str">
        <f>IF(G197="","",G197*2)</f>
        <v/>
      </c>
      <c r="I197" s="7">
        <v>1</v>
      </c>
      <c r="J197" s="6">
        <f>IF(I197="","",I197*2)</f>
        <v>2</v>
      </c>
      <c r="K197" s="7"/>
      <c r="L197" s="6" t="str">
        <f>IF(K197="","",K197*2)</f>
        <v/>
      </c>
      <c r="M197" s="7">
        <v>2</v>
      </c>
      <c r="N197" s="6">
        <f>IF(M197="","",M197*2)</f>
        <v>4</v>
      </c>
      <c r="O197" s="7"/>
      <c r="P197" s="6" t="str">
        <f>IF(O197="","",O197*2)</f>
        <v/>
      </c>
      <c r="Q197" s="7"/>
      <c r="R197" s="6" t="str">
        <f>IF(Q197="","",Q197*2)</f>
        <v/>
      </c>
      <c r="S197" s="7"/>
      <c r="T197" s="6" t="str">
        <f>IF(S197="","",S197*2)</f>
        <v/>
      </c>
      <c r="U197" s="7"/>
      <c r="V197" s="6" t="str">
        <f>IF(U197="","",U197*2)</f>
        <v/>
      </c>
      <c r="W197" s="7"/>
      <c r="X197" s="6" t="str">
        <f>IF(W197="","",W197*2)</f>
        <v/>
      </c>
      <c r="Y197" s="7"/>
      <c r="Z197" s="6" t="str">
        <f>IF(Y197="","",Y197*2)</f>
        <v/>
      </c>
      <c r="AA197" s="7"/>
      <c r="AB197" s="6" t="str">
        <f>IF(AA197="","",AA197*2)</f>
        <v/>
      </c>
      <c r="AC197" s="7"/>
      <c r="AD197" s="6" t="str">
        <f>IF(AC197="","",AC197*2)</f>
        <v/>
      </c>
      <c r="AE197" s="7"/>
      <c r="AF197" s="6" t="str">
        <f>IF(AE197="","",AE197*2)</f>
        <v/>
      </c>
      <c r="AG197" s="7"/>
      <c r="AH197" s="6" t="str">
        <f>IF(AG197="","",AG197*2)</f>
        <v/>
      </c>
      <c r="AI197" s="7"/>
      <c r="AJ197" s="6" t="str">
        <f>IF(AI197="","",AI197*2)</f>
        <v/>
      </c>
      <c r="AK197" s="7"/>
      <c r="AL197" s="6" t="str">
        <f>IF(AK197="","",AK197*2)</f>
        <v/>
      </c>
      <c r="AM197" s="7"/>
      <c r="AN197" s="6" t="str">
        <f>IF(AM197="","",AM197*2)</f>
        <v/>
      </c>
      <c r="AO197" s="7"/>
      <c r="AP197" s="6" t="str">
        <f>IF(AO197="","",AO197*2)</f>
        <v/>
      </c>
      <c r="AQ197" s="10">
        <f>G197+I197+K197+M197+O197+Q197+S197+U197+W197+Y197+AA197+AC197+AE197+AG197+AI197+AK197+AM197+AO197</f>
        <v>3</v>
      </c>
    </row>
    <row r="198" spans="1:43" ht="33.75" customHeight="1">
      <c r="A198" s="18" t="s">
        <v>314</v>
      </c>
      <c r="B198" s="19" t="s">
        <v>474</v>
      </c>
      <c r="C198" s="19" t="s">
        <v>475</v>
      </c>
      <c r="D198" s="9" t="s">
        <v>320</v>
      </c>
      <c r="E198" s="9" t="s">
        <v>31</v>
      </c>
      <c r="F198" s="8" t="str">
        <f>IFERROR(IF(OR(D198="Adicionar",D198="Digite/Selecione o bairro"),"",VLOOKUP(D198,Gabarito!$A$1:$B$1006,2,0)),"Consulte a aba Gabarito")</f>
        <v>Leste</v>
      </c>
      <c r="G198" s="7"/>
      <c r="H198" s="6" t="str">
        <f>IF(G198="","",G198*2)</f>
        <v/>
      </c>
      <c r="I198" s="7"/>
      <c r="J198" s="6" t="str">
        <f>IF(I198="","",I198*2)</f>
        <v/>
      </c>
      <c r="K198" s="7"/>
      <c r="L198" s="6" t="str">
        <f>IF(K198="","",K198*2)</f>
        <v/>
      </c>
      <c r="M198" s="7"/>
      <c r="N198" s="6" t="str">
        <f>IF(M198="","",M198*2)</f>
        <v/>
      </c>
      <c r="O198" s="7"/>
      <c r="P198" s="6" t="str">
        <f>IF(O198="","",O198*2)</f>
        <v/>
      </c>
      <c r="Q198" s="7">
        <v>1</v>
      </c>
      <c r="R198" s="6">
        <f>IF(Q198="","",Q198*2)</f>
        <v>2</v>
      </c>
      <c r="S198" s="7">
        <v>1</v>
      </c>
      <c r="T198" s="6">
        <f>IF(S198="","",S198*2)</f>
        <v>2</v>
      </c>
      <c r="U198" s="7"/>
      <c r="V198" s="6" t="str">
        <f>IF(U198="","",U198*2)</f>
        <v/>
      </c>
      <c r="W198" s="7"/>
      <c r="X198" s="6" t="str">
        <f>IF(W198="","",W198*2)</f>
        <v/>
      </c>
      <c r="Y198" s="7"/>
      <c r="Z198" s="6" t="str">
        <f>IF(Y198="","",Y198*2)</f>
        <v/>
      </c>
      <c r="AA198" s="7"/>
      <c r="AB198" s="6" t="str">
        <f>IF(AA198="","",AA198*2)</f>
        <v/>
      </c>
      <c r="AC198" s="7"/>
      <c r="AD198" s="6" t="str">
        <f>IF(AC198="","",AC198*2)</f>
        <v/>
      </c>
      <c r="AE198" s="7"/>
      <c r="AF198" s="6" t="str">
        <f>IF(AE198="","",AE198*2)</f>
        <v/>
      </c>
      <c r="AG198" s="7"/>
      <c r="AH198" s="6" t="str">
        <f>IF(AG198="","",AG198*2)</f>
        <v/>
      </c>
      <c r="AI198" s="7"/>
      <c r="AJ198" s="6" t="str">
        <f>IF(AI198="","",AI198*2)</f>
        <v/>
      </c>
      <c r="AK198" s="7"/>
      <c r="AL198" s="6" t="str">
        <f>IF(AK198="","",AK198*2)</f>
        <v/>
      </c>
      <c r="AM198" s="7"/>
      <c r="AN198" s="6" t="str">
        <f>IF(AM198="","",AM198*2)</f>
        <v/>
      </c>
      <c r="AO198" s="7"/>
      <c r="AP198" s="6" t="str">
        <f>IF(AO198="","",AO198*2)</f>
        <v/>
      </c>
      <c r="AQ198" s="10">
        <f>G198+I198+K198+M198+O198+Q198+S198+U198+W198+Y198+AA198+AC198+AE198+AG198+AI198+AK198+AM198+AO198</f>
        <v>2</v>
      </c>
    </row>
    <row r="199" spans="1:43" ht="33.75" customHeight="1">
      <c r="A199" s="18" t="s">
        <v>314</v>
      </c>
      <c r="B199" s="19" t="s">
        <v>476</v>
      </c>
      <c r="C199" s="19" t="s">
        <v>477</v>
      </c>
      <c r="D199" s="9" t="s">
        <v>347</v>
      </c>
      <c r="E199" s="9" t="s">
        <v>31</v>
      </c>
      <c r="F199" s="8" t="str">
        <f>IFERROR(IF(OR(D199="Adicionar",D199="Digite/Selecione o bairro"),"",VLOOKUP(D199,Gabarito!$A$1:$B$1006,2,0)),"Consulte a aba Gabarito")</f>
        <v>Leste</v>
      </c>
      <c r="G199" s="7"/>
      <c r="H199" s="6" t="str">
        <f>IF(G199="","",G199*2)</f>
        <v/>
      </c>
      <c r="I199" s="7"/>
      <c r="J199" s="6" t="str">
        <f>IF(I199="","",I199*2)</f>
        <v/>
      </c>
      <c r="K199" s="7"/>
      <c r="L199" s="6" t="str">
        <f>IF(K199="","",K199*2)</f>
        <v/>
      </c>
      <c r="M199" s="7"/>
      <c r="N199" s="6" t="str">
        <f>IF(M199="","",M199*2)</f>
        <v/>
      </c>
      <c r="O199" s="7"/>
      <c r="P199" s="6" t="str">
        <f>IF(O199="","",O199*2)</f>
        <v/>
      </c>
      <c r="Q199" s="7"/>
      <c r="R199" s="6" t="str">
        <f>IF(Q199="","",Q199*2)</f>
        <v/>
      </c>
      <c r="S199" s="7"/>
      <c r="T199" s="6" t="str">
        <f>IF(S199="","",S199*2)</f>
        <v/>
      </c>
      <c r="U199" s="7"/>
      <c r="V199" s="6" t="str">
        <f>IF(U199="","",U199*2)</f>
        <v/>
      </c>
      <c r="W199" s="7"/>
      <c r="X199" s="6" t="str">
        <f>IF(W199="","",W199*2)</f>
        <v/>
      </c>
      <c r="Y199" s="7"/>
      <c r="Z199" s="6" t="str">
        <f>IF(Y199="","",Y199*2)</f>
        <v/>
      </c>
      <c r="AA199" s="7">
        <v>1</v>
      </c>
      <c r="AB199" s="6">
        <f>IF(AA199="","",AA199*2)</f>
        <v>2</v>
      </c>
      <c r="AC199" s="7"/>
      <c r="AD199" s="6" t="str">
        <f>IF(AC199="","",AC199*2)</f>
        <v/>
      </c>
      <c r="AE199" s="7"/>
      <c r="AF199" s="6" t="str">
        <f>IF(AE199="","",AE199*2)</f>
        <v/>
      </c>
      <c r="AG199" s="7"/>
      <c r="AH199" s="6" t="str">
        <f>IF(AG199="","",AG199*2)</f>
        <v/>
      </c>
      <c r="AI199" s="7"/>
      <c r="AJ199" s="6" t="str">
        <f>IF(AI199="","",AI199*2)</f>
        <v/>
      </c>
      <c r="AK199" s="7"/>
      <c r="AL199" s="6" t="str">
        <f>IF(AK199="","",AK199*2)</f>
        <v/>
      </c>
      <c r="AM199" s="7"/>
      <c r="AN199" s="6" t="str">
        <f>IF(AM199="","",AM199*2)</f>
        <v/>
      </c>
      <c r="AO199" s="7"/>
      <c r="AP199" s="6" t="str">
        <f>IF(AO199="","",AO199*2)</f>
        <v/>
      </c>
      <c r="AQ199" s="10">
        <f>G199+I199+K199+M199+O199+Q199+S199+U199+W199+Y199+AA199+AC199+AE199+AG199+AI199+AK199+AM199+AO199</f>
        <v>1</v>
      </c>
    </row>
    <row r="200" spans="1:43" ht="33.75" customHeight="1">
      <c r="A200" s="18" t="s">
        <v>314</v>
      </c>
      <c r="B200" s="19" t="s">
        <v>478</v>
      </c>
      <c r="C200" s="19" t="s">
        <v>479</v>
      </c>
      <c r="D200" s="9" t="s">
        <v>424</v>
      </c>
      <c r="E200" s="9" t="s">
        <v>31</v>
      </c>
      <c r="F200" s="8" t="str">
        <f>IFERROR(IF(OR(D200="Adicionar",D200="Digite/Selecione o bairro"),"",VLOOKUP(D200,Gabarito!$A$1:$B$1006,2,0)),"Consulte a aba Gabarito")</f>
        <v>Leste</v>
      </c>
      <c r="G200" s="7"/>
      <c r="H200" s="6" t="str">
        <f>IF(G200="","",G200*2)</f>
        <v/>
      </c>
      <c r="I200" s="7"/>
      <c r="J200" s="6" t="str">
        <f>IF(I200="","",I200*2)</f>
        <v/>
      </c>
      <c r="K200" s="7"/>
      <c r="L200" s="6" t="str">
        <f>IF(K200="","",K200*2)</f>
        <v/>
      </c>
      <c r="M200" s="7">
        <v>4</v>
      </c>
      <c r="N200" s="6">
        <f>IF(M200="","",M200*2)</f>
        <v>8</v>
      </c>
      <c r="O200" s="7"/>
      <c r="P200" s="6" t="str">
        <f>IF(O200="","",O200*2)</f>
        <v/>
      </c>
      <c r="Q200" s="7"/>
      <c r="R200" s="6" t="str">
        <f>IF(Q200="","",Q200*2)</f>
        <v/>
      </c>
      <c r="S200" s="7"/>
      <c r="T200" s="6" t="str">
        <f>IF(S200="","",S200*2)</f>
        <v/>
      </c>
      <c r="U200" s="7"/>
      <c r="V200" s="6" t="str">
        <f>IF(U200="","",U200*2)</f>
        <v/>
      </c>
      <c r="W200" s="7"/>
      <c r="X200" s="6" t="str">
        <f>IF(W200="","",W200*2)</f>
        <v/>
      </c>
      <c r="Y200" s="7">
        <v>1</v>
      </c>
      <c r="Z200" s="6">
        <f>IF(Y200="","",Y200*2)</f>
        <v>2</v>
      </c>
      <c r="AA200" s="7"/>
      <c r="AB200" s="6" t="str">
        <f>IF(AA200="","",AA200*2)</f>
        <v/>
      </c>
      <c r="AC200" s="7"/>
      <c r="AD200" s="6" t="str">
        <f>IF(AC200="","",AC200*2)</f>
        <v/>
      </c>
      <c r="AE200" s="7"/>
      <c r="AF200" s="6" t="str">
        <f>IF(AE200="","",AE200*2)</f>
        <v/>
      </c>
      <c r="AG200" s="7"/>
      <c r="AH200" s="6" t="str">
        <f>IF(AG200="","",AG200*2)</f>
        <v/>
      </c>
      <c r="AI200" s="7"/>
      <c r="AJ200" s="6" t="str">
        <f>IF(AI200="","",AI200*2)</f>
        <v/>
      </c>
      <c r="AK200" s="7"/>
      <c r="AL200" s="6" t="str">
        <f>IF(AK200="","",AK200*2)</f>
        <v/>
      </c>
      <c r="AM200" s="7"/>
      <c r="AN200" s="6" t="str">
        <f>IF(AM200="","",AM200*2)</f>
        <v/>
      </c>
      <c r="AO200" s="7"/>
      <c r="AP200" s="6" t="str">
        <f>IF(AO200="","",AO200*2)</f>
        <v/>
      </c>
      <c r="AQ200" s="10">
        <f>G200+I200+K200+M200+O200+Q200+S200+U200+W200+Y200+AA200+AC200+AE200+AG200+AI200+AK200+AM200+AO200</f>
        <v>5</v>
      </c>
    </row>
    <row r="201" spans="1:43" ht="33.75" customHeight="1">
      <c r="A201" s="18" t="s">
        <v>314</v>
      </c>
      <c r="B201" s="19" t="s">
        <v>480</v>
      </c>
      <c r="C201" s="19" t="s">
        <v>481</v>
      </c>
      <c r="D201" s="9" t="s">
        <v>358</v>
      </c>
      <c r="E201" s="9" t="s">
        <v>31</v>
      </c>
      <c r="F201" s="8" t="str">
        <f>IFERROR(IF(OR(D201="Adicionar",D201="Digite/Selecione o bairro"),"",VLOOKUP(D201,Gabarito!$A$1:$B$1006,2,0)),"Consulte a aba Gabarito")</f>
        <v>Leste</v>
      </c>
      <c r="G201" s="7"/>
      <c r="H201" s="6" t="str">
        <f>IF(G201="","",G201*2)</f>
        <v/>
      </c>
      <c r="I201" s="7"/>
      <c r="J201" s="6" t="str">
        <f>IF(I201="","",I201*2)</f>
        <v/>
      </c>
      <c r="K201" s="7"/>
      <c r="L201" s="6" t="str">
        <f>IF(K201="","",K201*2)</f>
        <v/>
      </c>
      <c r="M201" s="7"/>
      <c r="N201" s="6" t="str">
        <f>IF(M201="","",M201*2)</f>
        <v/>
      </c>
      <c r="O201" s="7"/>
      <c r="P201" s="6" t="str">
        <f>IF(O201="","",O201*2)</f>
        <v/>
      </c>
      <c r="Q201" s="7"/>
      <c r="R201" s="6" t="str">
        <f>IF(Q201="","",Q201*2)</f>
        <v/>
      </c>
      <c r="S201" s="7"/>
      <c r="T201" s="6" t="str">
        <f>IF(S201="","",S201*2)</f>
        <v/>
      </c>
      <c r="U201" s="7"/>
      <c r="V201" s="6" t="str">
        <f>IF(U201="","",U201*2)</f>
        <v/>
      </c>
      <c r="W201" s="7"/>
      <c r="X201" s="6" t="str">
        <f>IF(W201="","",W201*2)</f>
        <v/>
      </c>
      <c r="Y201" s="7"/>
      <c r="Z201" s="6" t="str">
        <f>IF(Y201="","",Y201*2)</f>
        <v/>
      </c>
      <c r="AA201" s="7">
        <v>1</v>
      </c>
      <c r="AB201" s="6">
        <f>IF(AA201="","",AA201*2)</f>
        <v>2</v>
      </c>
      <c r="AC201" s="7"/>
      <c r="AD201" s="6" t="str">
        <f>IF(AC201="","",AC201*2)</f>
        <v/>
      </c>
      <c r="AE201" s="7">
        <v>1</v>
      </c>
      <c r="AF201" s="6">
        <f>IF(AE201="","",AE201*2)</f>
        <v>2</v>
      </c>
      <c r="AG201" s="7"/>
      <c r="AH201" s="6" t="str">
        <f>IF(AG201="","",AG201*2)</f>
        <v/>
      </c>
      <c r="AI201" s="7"/>
      <c r="AJ201" s="6" t="str">
        <f>IF(AI201="","",AI201*2)</f>
        <v/>
      </c>
      <c r="AK201" s="7"/>
      <c r="AL201" s="6" t="str">
        <f>IF(AK201="","",AK201*2)</f>
        <v/>
      </c>
      <c r="AM201" s="7"/>
      <c r="AN201" s="6" t="str">
        <f>IF(AM201="","",AM201*2)</f>
        <v/>
      </c>
      <c r="AO201" s="7"/>
      <c r="AP201" s="6" t="str">
        <f>IF(AO201="","",AO201*2)</f>
        <v/>
      </c>
      <c r="AQ201" s="10">
        <f>G201+I201+K201+M201+O201+Q201+S201+U201+W201+Y201+AA201+AC201+AE201+AG201+AI201+AK201+AM201+AO201</f>
        <v>2</v>
      </c>
    </row>
    <row r="202" spans="1:43" ht="33.75" customHeight="1">
      <c r="A202" s="18" t="s">
        <v>314</v>
      </c>
      <c r="B202" s="19" t="s">
        <v>482</v>
      </c>
      <c r="C202" s="19" t="s">
        <v>483</v>
      </c>
      <c r="D202" s="9" t="s">
        <v>484</v>
      </c>
      <c r="E202" s="9" t="s">
        <v>31</v>
      </c>
      <c r="F202" s="8" t="str">
        <f>IFERROR(IF(OR(D202="Adicionar",D202="Digite/Selecione o bairro"),"",VLOOKUP(D202,Gabarito!$A$1:$B$1006,2,0)),"Consulte a aba Gabarito")</f>
        <v>Leste</v>
      </c>
      <c r="G202" s="7"/>
      <c r="H202" s="6" t="str">
        <f>IF(G202="","",G202*2)</f>
        <v/>
      </c>
      <c r="I202" s="7"/>
      <c r="J202" s="6" t="str">
        <f>IF(I202="","",I202*2)</f>
        <v/>
      </c>
      <c r="K202" s="7"/>
      <c r="L202" s="6" t="str">
        <f>IF(K202="","",K202*2)</f>
        <v/>
      </c>
      <c r="M202" s="7"/>
      <c r="N202" s="6" t="str">
        <f>IF(M202="","",M202*2)</f>
        <v/>
      </c>
      <c r="O202" s="7"/>
      <c r="P202" s="6" t="str">
        <f>IF(O202="","",O202*2)</f>
        <v/>
      </c>
      <c r="Q202" s="7"/>
      <c r="R202" s="6" t="str">
        <f>IF(Q202="","",Q202*2)</f>
        <v/>
      </c>
      <c r="S202" s="7"/>
      <c r="T202" s="6" t="str">
        <f>IF(S202="","",S202*2)</f>
        <v/>
      </c>
      <c r="U202" s="7"/>
      <c r="V202" s="6" t="str">
        <f>IF(U202="","",U202*2)</f>
        <v/>
      </c>
      <c r="W202" s="7"/>
      <c r="X202" s="6" t="str">
        <f>IF(W202="","",W202*2)</f>
        <v/>
      </c>
      <c r="Y202" s="7"/>
      <c r="Z202" s="6" t="str">
        <f>IF(Y202="","",Y202*2)</f>
        <v/>
      </c>
      <c r="AA202" s="7"/>
      <c r="AB202" s="6" t="str">
        <f>IF(AA202="","",AA202*2)</f>
        <v/>
      </c>
      <c r="AC202" s="7"/>
      <c r="AD202" s="6" t="str">
        <f>IF(AC202="","",AC202*2)</f>
        <v/>
      </c>
      <c r="AE202" s="7"/>
      <c r="AF202" s="6" t="str">
        <f>IF(AE202="","",AE202*2)</f>
        <v/>
      </c>
      <c r="AG202" s="7"/>
      <c r="AH202" s="6" t="str">
        <f>IF(AG202="","",AG202*2)</f>
        <v/>
      </c>
      <c r="AI202" s="7"/>
      <c r="AJ202" s="6" t="str">
        <f>IF(AI202="","",AI202*2)</f>
        <v/>
      </c>
      <c r="AK202" s="7">
        <v>1</v>
      </c>
      <c r="AL202" s="6">
        <f>IF(AK202="","",AK202*2)</f>
        <v>2</v>
      </c>
      <c r="AM202" s="7"/>
      <c r="AN202" s="6" t="str">
        <f>IF(AM202="","",AM202*2)</f>
        <v/>
      </c>
      <c r="AO202" s="7"/>
      <c r="AP202" s="6" t="str">
        <f>IF(AO202="","",AO202*2)</f>
        <v/>
      </c>
      <c r="AQ202" s="10">
        <f>G202+I202+K202+M202+O202+Q202+S202+U202+W202+Y202+AA202+AC202+AE202+AG202+AI202+AK202+AM202+AO202</f>
        <v>1</v>
      </c>
    </row>
    <row r="203" spans="1:43" ht="33.75" customHeight="1">
      <c r="A203" s="18" t="s">
        <v>314</v>
      </c>
      <c r="B203" s="19" t="s">
        <v>485</v>
      </c>
      <c r="C203" s="19" t="s">
        <v>413</v>
      </c>
      <c r="D203" s="9" t="s">
        <v>350</v>
      </c>
      <c r="E203" s="9" t="s">
        <v>31</v>
      </c>
      <c r="F203" s="8" t="str">
        <f>IFERROR(IF(OR(D203="Adicionar",D203="Digite/Selecione o bairro"),"",VLOOKUP(D203,Gabarito!$A$1:$B$1006,2,0)),"Consulte a aba Gabarito")</f>
        <v>Leste</v>
      </c>
      <c r="G203" s="7"/>
      <c r="H203" s="6" t="str">
        <f>IF(G203="","",G203*2)</f>
        <v/>
      </c>
      <c r="I203" s="7"/>
      <c r="J203" s="6" t="str">
        <f>IF(I203="","",I203*2)</f>
        <v/>
      </c>
      <c r="K203" s="7"/>
      <c r="L203" s="6" t="str">
        <f>IF(K203="","",K203*2)</f>
        <v/>
      </c>
      <c r="M203" s="7"/>
      <c r="N203" s="6" t="str">
        <f>IF(M203="","",M203*2)</f>
        <v/>
      </c>
      <c r="O203" s="7"/>
      <c r="P203" s="6" t="str">
        <f>IF(O203="","",O203*2)</f>
        <v/>
      </c>
      <c r="Q203" s="7"/>
      <c r="R203" s="6" t="str">
        <f>IF(Q203="","",Q203*2)</f>
        <v/>
      </c>
      <c r="S203" s="7"/>
      <c r="T203" s="6" t="str">
        <f>IF(S203="","",S203*2)</f>
        <v/>
      </c>
      <c r="U203" s="7"/>
      <c r="V203" s="6" t="str">
        <f>IF(U203="","",U203*2)</f>
        <v/>
      </c>
      <c r="W203" s="7"/>
      <c r="X203" s="6" t="str">
        <f>IF(W203="","",W203*2)</f>
        <v/>
      </c>
      <c r="Y203" s="7"/>
      <c r="Z203" s="6" t="str">
        <f>IF(Y203="","",Y203*2)</f>
        <v/>
      </c>
      <c r="AA203" s="7">
        <v>1</v>
      </c>
      <c r="AB203" s="6">
        <f>IF(AA203="","",AA203*2)</f>
        <v>2</v>
      </c>
      <c r="AC203" s="7"/>
      <c r="AD203" s="6" t="str">
        <f>IF(AC203="","",AC203*2)</f>
        <v/>
      </c>
      <c r="AE203" s="7">
        <v>1</v>
      </c>
      <c r="AF203" s="6">
        <f>IF(AE203="","",AE203*2)</f>
        <v>2</v>
      </c>
      <c r="AG203" s="7"/>
      <c r="AH203" s="6" t="str">
        <f>IF(AG203="","",AG203*2)</f>
        <v/>
      </c>
      <c r="AI203" s="7"/>
      <c r="AJ203" s="6" t="str">
        <f>IF(AI203="","",AI203*2)</f>
        <v/>
      </c>
      <c r="AK203" s="7"/>
      <c r="AL203" s="6" t="str">
        <f>IF(AK203="","",AK203*2)</f>
        <v/>
      </c>
      <c r="AM203" s="7"/>
      <c r="AN203" s="6" t="str">
        <f>IF(AM203="","",AM203*2)</f>
        <v/>
      </c>
      <c r="AO203" s="7"/>
      <c r="AP203" s="6" t="str">
        <f>IF(AO203="","",AO203*2)</f>
        <v/>
      </c>
      <c r="AQ203" s="10">
        <f>G203+I203+K203+M203+O203+Q203+S203+U203+W203+Y203+AA203+AC203+AE203+AG203+AI203+AK203+AM203+AO203</f>
        <v>2</v>
      </c>
    </row>
    <row r="204" spans="1:43" ht="33.75" customHeight="1">
      <c r="A204" s="18" t="s">
        <v>314</v>
      </c>
      <c r="B204" s="19" t="s">
        <v>486</v>
      </c>
      <c r="C204" s="19" t="s">
        <v>487</v>
      </c>
      <c r="D204" s="9" t="s">
        <v>337</v>
      </c>
      <c r="E204" s="9" t="s">
        <v>31</v>
      </c>
      <c r="F204" s="8" t="str">
        <f>IFERROR(IF(OR(D204="Adicionar",D204="Digite/Selecione o bairro"),"",VLOOKUP(D204,Gabarito!$A$1:$B$1006,2,0)),"Consulte a aba Gabarito")</f>
        <v>Leste</v>
      </c>
      <c r="G204" s="7"/>
      <c r="H204" s="6" t="str">
        <f>IF(G204="","",G204*2)</f>
        <v/>
      </c>
      <c r="I204" s="7"/>
      <c r="J204" s="6" t="str">
        <f>IF(I204="","",I204*2)</f>
        <v/>
      </c>
      <c r="K204" s="7"/>
      <c r="L204" s="6" t="str">
        <f>IF(K204="","",K204*2)</f>
        <v/>
      </c>
      <c r="M204" s="7"/>
      <c r="N204" s="6" t="str">
        <f>IF(M204="","",M204*2)</f>
        <v/>
      </c>
      <c r="O204" s="7"/>
      <c r="P204" s="6" t="str">
        <f>IF(O204="","",O204*2)</f>
        <v/>
      </c>
      <c r="Q204" s="7"/>
      <c r="R204" s="6" t="str">
        <f>IF(Q204="","",Q204*2)</f>
        <v/>
      </c>
      <c r="S204" s="7"/>
      <c r="T204" s="6" t="str">
        <f>IF(S204="","",S204*2)</f>
        <v/>
      </c>
      <c r="U204" s="7"/>
      <c r="V204" s="6" t="str">
        <f>IF(U204="","",U204*2)</f>
        <v/>
      </c>
      <c r="W204" s="7"/>
      <c r="X204" s="6" t="str">
        <f>IF(W204="","",W204*2)</f>
        <v/>
      </c>
      <c r="Y204" s="7"/>
      <c r="Z204" s="6" t="str">
        <f>IF(Y204="","",Y204*2)</f>
        <v/>
      </c>
      <c r="AA204" s="7">
        <v>1</v>
      </c>
      <c r="AB204" s="6">
        <f>IF(AA204="","",AA204*2)</f>
        <v>2</v>
      </c>
      <c r="AC204" s="7"/>
      <c r="AD204" s="6" t="str">
        <f>IF(AC204="","",AC204*2)</f>
        <v/>
      </c>
      <c r="AE204" s="7"/>
      <c r="AF204" s="6" t="str">
        <f>IF(AE204="","",AE204*2)</f>
        <v/>
      </c>
      <c r="AG204" s="7"/>
      <c r="AH204" s="6" t="str">
        <f>IF(AG204="","",AG204*2)</f>
        <v/>
      </c>
      <c r="AI204" s="7"/>
      <c r="AJ204" s="6" t="str">
        <f>IF(AI204="","",AI204*2)</f>
        <v/>
      </c>
      <c r="AK204" s="7"/>
      <c r="AL204" s="6" t="str">
        <f>IF(AK204="","",AK204*2)</f>
        <v/>
      </c>
      <c r="AM204" s="7"/>
      <c r="AN204" s="6" t="str">
        <f>IF(AM204="","",AM204*2)</f>
        <v/>
      </c>
      <c r="AO204" s="7"/>
      <c r="AP204" s="6" t="str">
        <f>IF(AO204="","",AO204*2)</f>
        <v/>
      </c>
      <c r="AQ204" s="10">
        <f>G204+I204+K204+M204+O204+Q204+S204+U204+W204+Y204+AA204+AC204+AE204+AG204+AI204+AK204+AM204+AO204</f>
        <v>1</v>
      </c>
    </row>
    <row r="205" spans="1:43" ht="33.75" customHeight="1">
      <c r="A205" s="18" t="s">
        <v>314</v>
      </c>
      <c r="B205" s="19" t="s">
        <v>488</v>
      </c>
      <c r="C205" s="19" t="s">
        <v>489</v>
      </c>
      <c r="D205" s="9" t="s">
        <v>424</v>
      </c>
      <c r="E205" s="9" t="s">
        <v>31</v>
      </c>
      <c r="F205" s="8" t="str">
        <f>IFERROR(IF(OR(D205="Adicionar",D205="Digite/Selecione o bairro"),"",VLOOKUP(D205,Gabarito!$A$1:$B$1006,2,0)),"Consulte a aba Gabarito")</f>
        <v>Leste</v>
      </c>
      <c r="G205" s="7"/>
      <c r="H205" s="6" t="str">
        <f>IF(G205="","",G205*2)</f>
        <v/>
      </c>
      <c r="I205" s="7"/>
      <c r="J205" s="6" t="str">
        <f>IF(I205="","",I205*2)</f>
        <v/>
      </c>
      <c r="K205" s="7"/>
      <c r="L205" s="6" t="str">
        <f>IF(K205="","",K205*2)</f>
        <v/>
      </c>
      <c r="M205" s="7"/>
      <c r="N205" s="6" t="str">
        <f>IF(M205="","",M205*2)</f>
        <v/>
      </c>
      <c r="O205" s="7"/>
      <c r="P205" s="6" t="str">
        <f>IF(O205="","",O205*2)</f>
        <v/>
      </c>
      <c r="Q205" s="7"/>
      <c r="R205" s="6" t="str">
        <f>IF(Q205="","",Q205*2)</f>
        <v/>
      </c>
      <c r="S205" s="7"/>
      <c r="T205" s="6" t="str">
        <f>IF(S205="","",S205*2)</f>
        <v/>
      </c>
      <c r="U205" s="7"/>
      <c r="V205" s="6" t="str">
        <f>IF(U205="","",U205*2)</f>
        <v/>
      </c>
      <c r="W205" s="7"/>
      <c r="X205" s="6" t="str">
        <f>IF(W205="","",W205*2)</f>
        <v/>
      </c>
      <c r="Y205" s="7"/>
      <c r="Z205" s="6" t="str">
        <f>IF(Y205="","",Y205*2)</f>
        <v/>
      </c>
      <c r="AA205" s="7"/>
      <c r="AB205" s="6" t="str">
        <f>IF(AA205="","",AA205*2)</f>
        <v/>
      </c>
      <c r="AC205" s="7"/>
      <c r="AD205" s="6" t="str">
        <f>IF(AC205="","",AC205*2)</f>
        <v/>
      </c>
      <c r="AE205" s="7">
        <v>2</v>
      </c>
      <c r="AF205" s="6">
        <f>IF(AE205="","",AE205*2)</f>
        <v>4</v>
      </c>
      <c r="AG205" s="7"/>
      <c r="AH205" s="6" t="str">
        <f>IF(AG205="","",AG205*2)</f>
        <v/>
      </c>
      <c r="AI205" s="7"/>
      <c r="AJ205" s="6" t="str">
        <f>IF(AI205="","",AI205*2)</f>
        <v/>
      </c>
      <c r="AK205" s="7"/>
      <c r="AL205" s="6" t="str">
        <f>IF(AK205="","",AK205*2)</f>
        <v/>
      </c>
      <c r="AM205" s="7"/>
      <c r="AN205" s="6" t="str">
        <f>IF(AM205="","",AM205*2)</f>
        <v/>
      </c>
      <c r="AO205" s="7"/>
      <c r="AP205" s="6" t="str">
        <f>IF(AO205="","",AO205*2)</f>
        <v/>
      </c>
      <c r="AQ205" s="10">
        <f>G205+I205+K205+M205+O205+Q205+S205+U205+W205+Y205+AA205+AC205+AE205+AG205+AI205+AK205+AM205+AO205</f>
        <v>2</v>
      </c>
    </row>
    <row r="206" spans="1:43" ht="33.75" customHeight="1">
      <c r="A206" s="18" t="s">
        <v>314</v>
      </c>
      <c r="B206" s="19" t="s">
        <v>490</v>
      </c>
      <c r="C206" s="19" t="s">
        <v>491</v>
      </c>
      <c r="D206" s="9" t="s">
        <v>323</v>
      </c>
      <c r="E206" s="9" t="s">
        <v>31</v>
      </c>
      <c r="F206" s="8" t="str">
        <f>IFERROR(IF(OR(D206="Adicionar",D206="Digite/Selecione o bairro"),"",VLOOKUP(D206,Gabarito!$A$1:$B$1006,2,0)),"Consulte a aba Gabarito")</f>
        <v>Leste</v>
      </c>
      <c r="G206" s="7"/>
      <c r="H206" s="6" t="str">
        <f>IF(G206="","",G206*2)</f>
        <v/>
      </c>
      <c r="I206" s="7"/>
      <c r="J206" s="6" t="str">
        <f>IF(I206="","",I206*2)</f>
        <v/>
      </c>
      <c r="K206" s="7"/>
      <c r="L206" s="6" t="str">
        <f>IF(K206="","",K206*2)</f>
        <v/>
      </c>
      <c r="M206" s="7"/>
      <c r="N206" s="6" t="str">
        <f>IF(M206="","",M206*2)</f>
        <v/>
      </c>
      <c r="O206" s="7"/>
      <c r="P206" s="6" t="str">
        <f>IF(O206="","",O206*2)</f>
        <v/>
      </c>
      <c r="Q206" s="7"/>
      <c r="R206" s="6" t="str">
        <f>IF(Q206="","",Q206*2)</f>
        <v/>
      </c>
      <c r="S206" s="7"/>
      <c r="T206" s="6" t="str">
        <f>IF(S206="","",S206*2)</f>
        <v/>
      </c>
      <c r="U206" s="7"/>
      <c r="V206" s="6" t="str">
        <f>IF(U206="","",U206*2)</f>
        <v/>
      </c>
      <c r="W206" s="7"/>
      <c r="X206" s="6" t="str">
        <f>IF(W206="","",W206*2)</f>
        <v/>
      </c>
      <c r="Y206" s="7"/>
      <c r="Z206" s="6" t="str">
        <f>IF(Y206="","",Y206*2)</f>
        <v/>
      </c>
      <c r="AA206" s="7"/>
      <c r="AB206" s="6" t="str">
        <f>IF(AA206="","",AA206*2)</f>
        <v/>
      </c>
      <c r="AC206" s="7"/>
      <c r="AD206" s="6" t="str">
        <f>IF(AC206="","",AC206*2)</f>
        <v/>
      </c>
      <c r="AE206" s="7">
        <v>2</v>
      </c>
      <c r="AF206" s="6">
        <f>IF(AE206="","",AE206*2)</f>
        <v>4</v>
      </c>
      <c r="AG206" s="7"/>
      <c r="AH206" s="6" t="str">
        <f>IF(AG206="","",AG206*2)</f>
        <v/>
      </c>
      <c r="AI206" s="7"/>
      <c r="AJ206" s="6" t="str">
        <f>IF(AI206="","",AI206*2)</f>
        <v/>
      </c>
      <c r="AK206" s="7"/>
      <c r="AL206" s="6" t="str">
        <f>IF(AK206="","",AK206*2)</f>
        <v/>
      </c>
      <c r="AM206" s="7"/>
      <c r="AN206" s="6" t="str">
        <f>IF(AM206="","",AM206*2)</f>
        <v/>
      </c>
      <c r="AO206" s="7"/>
      <c r="AP206" s="6" t="str">
        <f>IF(AO206="","",AO206*2)</f>
        <v/>
      </c>
      <c r="AQ206" s="10">
        <f>G206+I206+K206+M206+O206+Q206+S206+U206+W206+Y206+AA206+AC206+AE206+AG206+AI206+AK206+AM206+AO206</f>
        <v>2</v>
      </c>
    </row>
    <row r="207" spans="1:43" ht="33.75" customHeight="1">
      <c r="A207" s="18" t="s">
        <v>314</v>
      </c>
      <c r="B207" s="19" t="s">
        <v>492</v>
      </c>
      <c r="C207" s="19" t="s">
        <v>493</v>
      </c>
      <c r="D207" s="9" t="s">
        <v>317</v>
      </c>
      <c r="E207" s="9" t="s">
        <v>31</v>
      </c>
      <c r="F207" s="8" t="str">
        <f>IFERROR(IF(OR(D207="Adicionar",D207="Digite/Selecione o bairro"),"",VLOOKUP(D207,Gabarito!$A$1:$B$1006,2,0)),"Consulte a aba Gabarito")</f>
        <v>Leste</v>
      </c>
      <c r="G207" s="7"/>
      <c r="H207" s="6" t="str">
        <f>IF(G207="","",G207*2)</f>
        <v/>
      </c>
      <c r="I207" s="7"/>
      <c r="J207" s="6" t="str">
        <f>IF(I207="","",I207*2)</f>
        <v/>
      </c>
      <c r="K207" s="7"/>
      <c r="L207" s="6" t="str">
        <f>IF(K207="","",K207*2)</f>
        <v/>
      </c>
      <c r="M207" s="7"/>
      <c r="N207" s="6" t="str">
        <f>IF(M207="","",M207*2)</f>
        <v/>
      </c>
      <c r="O207" s="7"/>
      <c r="P207" s="6" t="str">
        <f>IF(O207="","",O207*2)</f>
        <v/>
      </c>
      <c r="Q207" s="7"/>
      <c r="R207" s="6" t="str">
        <f>IF(Q207="","",Q207*2)</f>
        <v/>
      </c>
      <c r="S207" s="7"/>
      <c r="T207" s="6" t="str">
        <f>IF(S207="","",S207*2)</f>
        <v/>
      </c>
      <c r="U207" s="7"/>
      <c r="V207" s="6" t="str">
        <f>IF(U207="","",U207*2)</f>
        <v/>
      </c>
      <c r="W207" s="7"/>
      <c r="X207" s="6" t="str">
        <f>IF(W207="","",W207*2)</f>
        <v/>
      </c>
      <c r="Y207" s="7"/>
      <c r="Z207" s="6" t="str">
        <f>IF(Y207="","",Y207*2)</f>
        <v/>
      </c>
      <c r="AA207" s="7">
        <v>1</v>
      </c>
      <c r="AB207" s="6">
        <f>IF(AA207="","",AA207*2)</f>
        <v>2</v>
      </c>
      <c r="AC207" s="7"/>
      <c r="AD207" s="6" t="str">
        <f>IF(AC207="","",AC207*2)</f>
        <v/>
      </c>
      <c r="AE207" s="7"/>
      <c r="AF207" s="6" t="str">
        <f>IF(AE207="","",AE207*2)</f>
        <v/>
      </c>
      <c r="AG207" s="7"/>
      <c r="AH207" s="6" t="str">
        <f>IF(AG207="","",AG207*2)</f>
        <v/>
      </c>
      <c r="AI207" s="7"/>
      <c r="AJ207" s="6" t="str">
        <f>IF(AI207="","",AI207*2)</f>
        <v/>
      </c>
      <c r="AK207" s="7"/>
      <c r="AL207" s="6" t="str">
        <f>IF(AK207="","",AK207*2)</f>
        <v/>
      </c>
      <c r="AM207" s="7"/>
      <c r="AN207" s="6" t="str">
        <f>IF(AM207="","",AM207*2)</f>
        <v/>
      </c>
      <c r="AO207" s="7"/>
      <c r="AP207" s="6" t="str">
        <f>IF(AO207="","",AO207*2)</f>
        <v/>
      </c>
      <c r="AQ207" s="10">
        <f>G207+I207+K207+M207+O207+Q207+S207+U207+W207+Y207+AA207+AC207+AE207+AG207+AI207+AK207+AM207+AO207</f>
        <v>1</v>
      </c>
    </row>
    <row r="208" spans="1:43" ht="33.75" customHeight="1">
      <c r="A208" s="18" t="s">
        <v>314</v>
      </c>
      <c r="B208" s="19" t="s">
        <v>494</v>
      </c>
      <c r="C208" s="19" t="s">
        <v>495</v>
      </c>
      <c r="D208" s="9" t="s">
        <v>496</v>
      </c>
      <c r="E208" s="9" t="s">
        <v>31</v>
      </c>
      <c r="F208" s="8" t="str">
        <f>IFERROR(IF(OR(D208="Adicionar",D208="Digite/Selecione o bairro"),"",VLOOKUP(D208,Gabarito!$A$1:$B$1006,2,0)),"Consulte a aba Gabarito")</f>
        <v>Leste</v>
      </c>
      <c r="G208" s="7"/>
      <c r="H208" s="6" t="str">
        <f>IF(G208="","",G208*2)</f>
        <v/>
      </c>
      <c r="I208" s="7"/>
      <c r="J208" s="6" t="str">
        <f>IF(I208="","",I208*2)</f>
        <v/>
      </c>
      <c r="K208" s="7"/>
      <c r="L208" s="6" t="str">
        <f>IF(K208="","",K208*2)</f>
        <v/>
      </c>
      <c r="M208" s="7"/>
      <c r="N208" s="6" t="str">
        <f>IF(M208="","",M208*2)</f>
        <v/>
      </c>
      <c r="O208" s="7"/>
      <c r="P208" s="6" t="str">
        <f>IF(O208="","",O208*2)</f>
        <v/>
      </c>
      <c r="Q208" s="7"/>
      <c r="R208" s="6" t="str">
        <f>IF(Q208="","",Q208*2)</f>
        <v/>
      </c>
      <c r="S208" s="7"/>
      <c r="T208" s="6" t="str">
        <f>IF(S208="","",S208*2)</f>
        <v/>
      </c>
      <c r="U208" s="7"/>
      <c r="V208" s="6" t="str">
        <f>IF(U208="","",U208*2)</f>
        <v/>
      </c>
      <c r="W208" s="7"/>
      <c r="X208" s="6" t="str">
        <f>IF(W208="","",W208*2)</f>
        <v/>
      </c>
      <c r="Y208" s="7"/>
      <c r="Z208" s="6" t="str">
        <f>IF(Y208="","",Y208*2)</f>
        <v/>
      </c>
      <c r="AA208" s="7">
        <v>1</v>
      </c>
      <c r="AB208" s="6">
        <f>IF(AA208="","",AA208*2)</f>
        <v>2</v>
      </c>
      <c r="AC208" s="7"/>
      <c r="AD208" s="6" t="str">
        <f>IF(AC208="","",AC208*2)</f>
        <v/>
      </c>
      <c r="AE208" s="7"/>
      <c r="AF208" s="6" t="str">
        <f>IF(AE208="","",AE208*2)</f>
        <v/>
      </c>
      <c r="AG208" s="7"/>
      <c r="AH208" s="6" t="str">
        <f>IF(AG208="","",AG208*2)</f>
        <v/>
      </c>
      <c r="AI208" s="7"/>
      <c r="AJ208" s="6" t="str">
        <f>IF(AI208="","",AI208*2)</f>
        <v/>
      </c>
      <c r="AK208" s="7"/>
      <c r="AL208" s="6" t="str">
        <f>IF(AK208="","",AK208*2)</f>
        <v/>
      </c>
      <c r="AM208" s="7"/>
      <c r="AN208" s="6" t="str">
        <f>IF(AM208="","",AM208*2)</f>
        <v/>
      </c>
      <c r="AO208" s="7"/>
      <c r="AP208" s="6" t="str">
        <f>IF(AO208="","",AO208*2)</f>
        <v/>
      </c>
      <c r="AQ208" s="10">
        <f>G208+I208+K208+M208+O208+Q208+S208+U208+W208+Y208+AA208+AC208+AE208+AG208+AI208+AK208+AM208+AO208</f>
        <v>1</v>
      </c>
    </row>
    <row r="209" spans="1:43" ht="33.75" customHeight="1">
      <c r="A209" s="18" t="s">
        <v>314</v>
      </c>
      <c r="B209" s="19" t="s">
        <v>497</v>
      </c>
      <c r="C209" s="19" t="s">
        <v>498</v>
      </c>
      <c r="D209" s="9" t="s">
        <v>350</v>
      </c>
      <c r="E209" s="9" t="s">
        <v>31</v>
      </c>
      <c r="F209" s="8" t="str">
        <f>IFERROR(IF(OR(D209="Adicionar",D209="Digite/Selecione o bairro"),"",VLOOKUP(D209,Gabarito!$A$1:$B$1006,2,0)),"Consulte a aba Gabarito")</f>
        <v>Leste</v>
      </c>
      <c r="G209" s="7"/>
      <c r="H209" s="6" t="str">
        <f>IF(G209="","",G209*2)</f>
        <v/>
      </c>
      <c r="I209" s="7"/>
      <c r="J209" s="6" t="str">
        <f>IF(I209="","",I209*2)</f>
        <v/>
      </c>
      <c r="K209" s="7"/>
      <c r="L209" s="6" t="str">
        <f>IF(K209="","",K209*2)</f>
        <v/>
      </c>
      <c r="M209" s="7"/>
      <c r="N209" s="6" t="str">
        <f>IF(M209="","",M209*2)</f>
        <v/>
      </c>
      <c r="O209" s="7"/>
      <c r="P209" s="6" t="str">
        <f>IF(O209="","",O209*2)</f>
        <v/>
      </c>
      <c r="Q209" s="7"/>
      <c r="R209" s="6" t="str">
        <f>IF(Q209="","",Q209*2)</f>
        <v/>
      </c>
      <c r="S209" s="7"/>
      <c r="T209" s="6" t="str">
        <f>IF(S209="","",S209*2)</f>
        <v/>
      </c>
      <c r="U209" s="7"/>
      <c r="V209" s="6" t="str">
        <f>IF(U209="","",U209*2)</f>
        <v/>
      </c>
      <c r="W209" s="7"/>
      <c r="X209" s="6" t="str">
        <f>IF(W209="","",W209*2)</f>
        <v/>
      </c>
      <c r="Y209" s="7"/>
      <c r="Z209" s="6" t="str">
        <f>IF(Y209="","",Y209*2)</f>
        <v/>
      </c>
      <c r="AA209" s="7">
        <v>1</v>
      </c>
      <c r="AB209" s="6">
        <f>IF(AA209="","",AA209*2)</f>
        <v>2</v>
      </c>
      <c r="AC209" s="7"/>
      <c r="AD209" s="6" t="str">
        <f>IF(AC209="","",AC209*2)</f>
        <v/>
      </c>
      <c r="AE209" s="7"/>
      <c r="AF209" s="6" t="str">
        <f>IF(AE209="","",AE209*2)</f>
        <v/>
      </c>
      <c r="AG209" s="7"/>
      <c r="AH209" s="6" t="str">
        <f>IF(AG209="","",AG209*2)</f>
        <v/>
      </c>
      <c r="AI209" s="7"/>
      <c r="AJ209" s="6" t="str">
        <f>IF(AI209="","",AI209*2)</f>
        <v/>
      </c>
      <c r="AK209" s="7"/>
      <c r="AL209" s="6" t="str">
        <f>IF(AK209="","",AK209*2)</f>
        <v/>
      </c>
      <c r="AM209" s="7"/>
      <c r="AN209" s="6" t="str">
        <f>IF(AM209="","",AM209*2)</f>
        <v/>
      </c>
      <c r="AO209" s="7"/>
      <c r="AP209" s="6" t="str">
        <f>IF(AO209="","",AO209*2)</f>
        <v/>
      </c>
      <c r="AQ209" s="10">
        <f>G209+I209+K209+M209+O209+Q209+S209+U209+W209+Y209+AA209+AC209+AE209+AG209+AI209+AK209+AM209+AO209</f>
        <v>1</v>
      </c>
    </row>
    <row r="210" spans="1:43" ht="33.75" customHeight="1">
      <c r="A210" s="18" t="s">
        <v>314</v>
      </c>
      <c r="B210" s="19" t="s">
        <v>499</v>
      </c>
      <c r="C210" s="19" t="s">
        <v>500</v>
      </c>
      <c r="D210" s="9" t="s">
        <v>320</v>
      </c>
      <c r="E210" s="9" t="s">
        <v>31</v>
      </c>
      <c r="F210" s="8" t="str">
        <f>IFERROR(IF(OR(D210="Adicionar",D210="Digite/Selecione o bairro"),"",VLOOKUP(D210,Gabarito!$A$1:$B$1006,2,0)),"Consulte a aba Gabarito")</f>
        <v>Leste</v>
      </c>
      <c r="G210" s="7"/>
      <c r="H210" s="6" t="str">
        <f>IF(G210="","",G210*2)</f>
        <v/>
      </c>
      <c r="I210" s="7"/>
      <c r="J210" s="6" t="str">
        <f>IF(I210="","",I210*2)</f>
        <v/>
      </c>
      <c r="K210" s="7"/>
      <c r="L210" s="6" t="str">
        <f>IF(K210="","",K210*2)</f>
        <v/>
      </c>
      <c r="M210" s="7"/>
      <c r="N210" s="6" t="str">
        <f>IF(M210="","",M210*2)</f>
        <v/>
      </c>
      <c r="O210" s="7"/>
      <c r="P210" s="6" t="str">
        <f>IF(O210="","",O210*2)</f>
        <v/>
      </c>
      <c r="Q210" s="7">
        <v>1</v>
      </c>
      <c r="R210" s="6">
        <f>IF(Q210="","",Q210*2)</f>
        <v>2</v>
      </c>
      <c r="S210" s="7">
        <v>1</v>
      </c>
      <c r="T210" s="6">
        <f>IF(S210="","",S210*2)</f>
        <v>2</v>
      </c>
      <c r="U210" s="7"/>
      <c r="V210" s="6" t="str">
        <f>IF(U210="","",U210*2)</f>
        <v/>
      </c>
      <c r="W210" s="7"/>
      <c r="X210" s="6" t="str">
        <f>IF(W210="","",W210*2)</f>
        <v/>
      </c>
      <c r="Y210" s="7"/>
      <c r="Z210" s="6" t="str">
        <f>IF(Y210="","",Y210*2)</f>
        <v/>
      </c>
      <c r="AA210" s="7"/>
      <c r="AB210" s="6" t="str">
        <f>IF(AA210="","",AA210*2)</f>
        <v/>
      </c>
      <c r="AC210" s="7"/>
      <c r="AD210" s="6" t="str">
        <f>IF(AC210="","",AC210*2)</f>
        <v/>
      </c>
      <c r="AE210" s="7"/>
      <c r="AF210" s="6" t="str">
        <f>IF(AE210="","",AE210*2)</f>
        <v/>
      </c>
      <c r="AG210" s="7"/>
      <c r="AH210" s="6" t="str">
        <f>IF(AG210="","",AG210*2)</f>
        <v/>
      </c>
      <c r="AI210" s="7"/>
      <c r="AJ210" s="6" t="str">
        <f>IF(AI210="","",AI210*2)</f>
        <v/>
      </c>
      <c r="AK210" s="7"/>
      <c r="AL210" s="6" t="str">
        <f>IF(AK210="","",AK210*2)</f>
        <v/>
      </c>
      <c r="AM210" s="7"/>
      <c r="AN210" s="6" t="str">
        <f>IF(AM210="","",AM210*2)</f>
        <v/>
      </c>
      <c r="AO210" s="7"/>
      <c r="AP210" s="6" t="str">
        <f>IF(AO210="","",AO210*2)</f>
        <v/>
      </c>
      <c r="AQ210" s="10">
        <f>G210+I210+K210+M210+O210+Q210+S210+U210+W210+Y210+AA210+AC210+AE210+AG210+AI210+AK210+AM210+AO210</f>
        <v>2</v>
      </c>
    </row>
    <row r="211" spans="1:43" ht="33.75" customHeight="1">
      <c r="A211" s="18" t="s">
        <v>314</v>
      </c>
      <c r="B211" s="19" t="s">
        <v>501</v>
      </c>
      <c r="C211" s="19" t="s">
        <v>502</v>
      </c>
      <c r="D211" s="9" t="s">
        <v>429</v>
      </c>
      <c r="E211" s="9" t="s">
        <v>31</v>
      </c>
      <c r="F211" s="8" t="str">
        <f>IFERROR(IF(OR(D211="Adicionar",D211="Digite/Selecione o bairro"),"",VLOOKUP(D211,Gabarito!$A$1:$B$1006,2,0)),"Consulte a aba Gabarito")</f>
        <v>Leste</v>
      </c>
      <c r="G211" s="7"/>
      <c r="H211" s="6" t="str">
        <f>IF(G211="","",G211*2)</f>
        <v/>
      </c>
      <c r="I211" s="7"/>
      <c r="J211" s="6" t="str">
        <f>IF(I211="","",I211*2)</f>
        <v/>
      </c>
      <c r="K211" s="7"/>
      <c r="L211" s="6" t="str">
        <f>IF(K211="","",K211*2)</f>
        <v/>
      </c>
      <c r="M211" s="7"/>
      <c r="N211" s="6" t="str">
        <f>IF(M211="","",M211*2)</f>
        <v/>
      </c>
      <c r="O211" s="7"/>
      <c r="P211" s="6" t="str">
        <f>IF(O211="","",O211*2)</f>
        <v/>
      </c>
      <c r="Q211" s="7"/>
      <c r="R211" s="6" t="str">
        <f>IF(Q211="","",Q211*2)</f>
        <v/>
      </c>
      <c r="S211" s="7"/>
      <c r="T211" s="6" t="str">
        <f>IF(S211="","",S211*2)</f>
        <v/>
      </c>
      <c r="U211" s="7"/>
      <c r="V211" s="6" t="str">
        <f>IF(U211="","",U211*2)</f>
        <v/>
      </c>
      <c r="W211" s="7"/>
      <c r="X211" s="6" t="str">
        <f>IF(W211="","",W211*2)</f>
        <v/>
      </c>
      <c r="Y211" s="7"/>
      <c r="Z211" s="6" t="str">
        <f>IF(Y211="","",Y211*2)</f>
        <v/>
      </c>
      <c r="AA211" s="7">
        <v>1</v>
      </c>
      <c r="AB211" s="6">
        <f>IF(AA211="","",AA211*2)</f>
        <v>2</v>
      </c>
      <c r="AC211" s="7"/>
      <c r="AD211" s="6" t="str">
        <f>IF(AC211="","",AC211*2)</f>
        <v/>
      </c>
      <c r="AE211" s="7"/>
      <c r="AF211" s="6" t="str">
        <f>IF(AE211="","",AE211*2)</f>
        <v/>
      </c>
      <c r="AG211" s="7"/>
      <c r="AH211" s="6" t="str">
        <f>IF(AG211="","",AG211*2)</f>
        <v/>
      </c>
      <c r="AI211" s="7"/>
      <c r="AJ211" s="6" t="str">
        <f>IF(AI211="","",AI211*2)</f>
        <v/>
      </c>
      <c r="AK211" s="7"/>
      <c r="AL211" s="6" t="str">
        <f>IF(AK211="","",AK211*2)</f>
        <v/>
      </c>
      <c r="AM211" s="7"/>
      <c r="AN211" s="6" t="str">
        <f>IF(AM211="","",AM211*2)</f>
        <v/>
      </c>
      <c r="AO211" s="7"/>
      <c r="AP211" s="6" t="str">
        <f>IF(AO211="","",AO211*2)</f>
        <v/>
      </c>
      <c r="AQ211" s="10">
        <f>G211+I211+K211+M211+O211+Q211+S211+U211+W211+Y211+AA211+AC211+AE211+AG211+AI211+AK211+AM211+AO211</f>
        <v>1</v>
      </c>
    </row>
    <row r="212" spans="1:43" ht="33.75" customHeight="1">
      <c r="A212" s="18" t="s">
        <v>314</v>
      </c>
      <c r="B212" s="19" t="s">
        <v>503</v>
      </c>
      <c r="C212" s="19" t="s">
        <v>504</v>
      </c>
      <c r="D212" s="9" t="s">
        <v>505</v>
      </c>
      <c r="E212" s="9" t="s">
        <v>31</v>
      </c>
      <c r="F212" s="8" t="str">
        <f>IFERROR(IF(OR(D212="Adicionar",D212="Digite/Selecione o bairro"),"",VLOOKUP(D212,Gabarito!$A$1:$B$1006,2,0)),"Consulte a aba Gabarito")</f>
        <v>Leste</v>
      </c>
      <c r="G212" s="7"/>
      <c r="H212" s="6" t="str">
        <f>IF(G212="","",G212*2)</f>
        <v/>
      </c>
      <c r="I212" s="7"/>
      <c r="J212" s="6" t="str">
        <f>IF(I212="","",I212*2)</f>
        <v/>
      </c>
      <c r="K212" s="7">
        <v>1</v>
      </c>
      <c r="L212" s="6">
        <f>IF(K212="","",K212*2)</f>
        <v>2</v>
      </c>
      <c r="M212" s="7"/>
      <c r="N212" s="6" t="str">
        <f>IF(M212="","",M212*2)</f>
        <v/>
      </c>
      <c r="O212" s="7">
        <v>1</v>
      </c>
      <c r="P212" s="6">
        <f>IF(O212="","",O212*2)</f>
        <v>2</v>
      </c>
      <c r="Q212" s="7"/>
      <c r="R212" s="6" t="str">
        <f>IF(Q212="","",Q212*2)</f>
        <v/>
      </c>
      <c r="S212" s="7"/>
      <c r="T212" s="6" t="str">
        <f>IF(S212="","",S212*2)</f>
        <v/>
      </c>
      <c r="U212" s="7"/>
      <c r="V212" s="6" t="str">
        <f>IF(U212="","",U212*2)</f>
        <v/>
      </c>
      <c r="W212" s="7"/>
      <c r="X212" s="6" t="str">
        <f>IF(W212="","",W212*2)</f>
        <v/>
      </c>
      <c r="Y212" s="7"/>
      <c r="Z212" s="6" t="str">
        <f>IF(Y212="","",Y212*2)</f>
        <v/>
      </c>
      <c r="AA212" s="7"/>
      <c r="AB212" s="6" t="str">
        <f>IF(AA212="","",AA212*2)</f>
        <v/>
      </c>
      <c r="AC212" s="7"/>
      <c r="AD212" s="6" t="str">
        <f>IF(AC212="","",AC212*2)</f>
        <v/>
      </c>
      <c r="AE212" s="7"/>
      <c r="AF212" s="6" t="str">
        <f>IF(AE212="","",AE212*2)</f>
        <v/>
      </c>
      <c r="AG212" s="7"/>
      <c r="AH212" s="6" t="str">
        <f>IF(AG212="","",AG212*2)</f>
        <v/>
      </c>
      <c r="AI212" s="7"/>
      <c r="AJ212" s="6" t="str">
        <f>IF(AI212="","",AI212*2)</f>
        <v/>
      </c>
      <c r="AK212" s="7"/>
      <c r="AL212" s="6" t="str">
        <f>IF(AK212="","",AK212*2)</f>
        <v/>
      </c>
      <c r="AM212" s="7"/>
      <c r="AN212" s="6" t="str">
        <f>IF(AM212="","",AM212*2)</f>
        <v/>
      </c>
      <c r="AO212" s="7"/>
      <c r="AP212" s="6" t="str">
        <f>IF(AO212="","",AO212*2)</f>
        <v/>
      </c>
      <c r="AQ212" s="10">
        <f>G212+I212+K212+M212+O212+Q212+S212+U212+W212+Y212+AA212+AC212+AE212+AG212+AI212+AK212+AM212+AO212</f>
        <v>2</v>
      </c>
    </row>
    <row r="213" spans="1:43" ht="33.75" customHeight="1">
      <c r="A213" s="18" t="s">
        <v>314</v>
      </c>
      <c r="B213" s="19" t="s">
        <v>506</v>
      </c>
      <c r="C213" s="19" t="s">
        <v>507</v>
      </c>
      <c r="D213" s="9" t="s">
        <v>508</v>
      </c>
      <c r="E213" s="9" t="s">
        <v>31</v>
      </c>
      <c r="F213" s="8" t="str">
        <f>IFERROR(IF(OR(D213="Adicionar",D213="Digite/Selecione o bairro"),"",VLOOKUP(D213,Gabarito!$A$1:$B$1006,2,0)),"Consulte a aba Gabarito")</f>
        <v>Leste</v>
      </c>
      <c r="G213" s="7"/>
      <c r="H213" s="6" t="str">
        <f>IF(G213="","",G213*2)</f>
        <v/>
      </c>
      <c r="I213" s="7"/>
      <c r="J213" s="6" t="str">
        <f>IF(I213="","",I213*2)</f>
        <v/>
      </c>
      <c r="K213" s="7">
        <v>2</v>
      </c>
      <c r="L213" s="6">
        <f>IF(K213="","",K213*2)</f>
        <v>4</v>
      </c>
      <c r="M213" s="7"/>
      <c r="N213" s="6" t="str">
        <f>IF(M213="","",M213*2)</f>
        <v/>
      </c>
      <c r="O213" s="7"/>
      <c r="P213" s="6" t="str">
        <f>IF(O213="","",O213*2)</f>
        <v/>
      </c>
      <c r="Q213" s="7"/>
      <c r="R213" s="6" t="str">
        <f>IF(Q213="","",Q213*2)</f>
        <v/>
      </c>
      <c r="S213" s="7">
        <v>2</v>
      </c>
      <c r="T213" s="6">
        <f>IF(S213="","",S213*2)</f>
        <v>4</v>
      </c>
      <c r="U213" s="7"/>
      <c r="V213" s="6" t="str">
        <f>IF(U213="","",U213*2)</f>
        <v/>
      </c>
      <c r="W213" s="7"/>
      <c r="X213" s="6" t="str">
        <f>IF(W213="","",W213*2)</f>
        <v/>
      </c>
      <c r="Y213" s="7"/>
      <c r="Z213" s="6" t="str">
        <f>IF(Y213="","",Y213*2)</f>
        <v/>
      </c>
      <c r="AA213" s="7"/>
      <c r="AB213" s="6" t="str">
        <f>IF(AA213="","",AA213*2)</f>
        <v/>
      </c>
      <c r="AC213" s="7"/>
      <c r="AD213" s="6" t="str">
        <f>IF(AC213="","",AC213*2)</f>
        <v/>
      </c>
      <c r="AE213" s="7"/>
      <c r="AF213" s="6" t="str">
        <f>IF(AE213="","",AE213*2)</f>
        <v/>
      </c>
      <c r="AG213" s="7"/>
      <c r="AH213" s="6" t="str">
        <f>IF(AG213="","",AG213*2)</f>
        <v/>
      </c>
      <c r="AI213" s="7"/>
      <c r="AJ213" s="6" t="str">
        <f>IF(AI213="","",AI213*2)</f>
        <v/>
      </c>
      <c r="AK213" s="7"/>
      <c r="AL213" s="6" t="str">
        <f>IF(AK213="","",AK213*2)</f>
        <v/>
      </c>
      <c r="AM213" s="7"/>
      <c r="AN213" s="6" t="str">
        <f>IF(AM213="","",AM213*2)</f>
        <v/>
      </c>
      <c r="AO213" s="7"/>
      <c r="AP213" s="6" t="str">
        <f>IF(AO213="","",AO213*2)</f>
        <v/>
      </c>
      <c r="AQ213" s="10">
        <f>G213+I213+K213+M213+O213+Q213+S213+U213+W213+Y213+AA213+AC213+AE213+AG213+AI213+AK213+AM213+AO213</f>
        <v>4</v>
      </c>
    </row>
    <row r="214" spans="1:43" ht="33.75" customHeight="1">
      <c r="A214" s="18" t="s">
        <v>314</v>
      </c>
      <c r="B214" s="19" t="s">
        <v>509</v>
      </c>
      <c r="C214" s="19" t="s">
        <v>510</v>
      </c>
      <c r="D214" s="9" t="s">
        <v>317</v>
      </c>
      <c r="E214" s="9" t="s">
        <v>31</v>
      </c>
      <c r="F214" s="8" t="str">
        <f>IFERROR(IF(OR(D214="Adicionar",D214="Digite/Selecione o bairro"),"",VLOOKUP(D214,Gabarito!$A$1:$B$1006,2,0)),"Consulte a aba Gabarito")</f>
        <v>Leste</v>
      </c>
      <c r="G214" s="7"/>
      <c r="H214" s="6" t="str">
        <f>IF(G214="","",G214*2)</f>
        <v/>
      </c>
      <c r="I214" s="7"/>
      <c r="J214" s="6" t="str">
        <f>IF(I214="","",I214*2)</f>
        <v/>
      </c>
      <c r="K214" s="7"/>
      <c r="L214" s="6" t="str">
        <f>IF(K214="","",K214*2)</f>
        <v/>
      </c>
      <c r="M214" s="7"/>
      <c r="N214" s="6" t="str">
        <f>IF(M214="","",M214*2)</f>
        <v/>
      </c>
      <c r="O214" s="7"/>
      <c r="P214" s="6" t="str">
        <f>IF(O214="","",O214*2)</f>
        <v/>
      </c>
      <c r="Q214" s="7"/>
      <c r="R214" s="6" t="str">
        <f>IF(Q214="","",Q214*2)</f>
        <v/>
      </c>
      <c r="S214" s="7"/>
      <c r="T214" s="6" t="str">
        <f>IF(S214="","",S214*2)</f>
        <v/>
      </c>
      <c r="U214" s="7"/>
      <c r="V214" s="6" t="str">
        <f>IF(U214="","",U214*2)</f>
        <v/>
      </c>
      <c r="W214" s="7"/>
      <c r="X214" s="6" t="str">
        <f>IF(W214="","",W214*2)</f>
        <v/>
      </c>
      <c r="Y214" s="7"/>
      <c r="Z214" s="6" t="str">
        <f>IF(Y214="","",Y214*2)</f>
        <v/>
      </c>
      <c r="AA214" s="7"/>
      <c r="AB214" s="6" t="str">
        <f>IF(AA214="","",AA214*2)</f>
        <v/>
      </c>
      <c r="AC214" s="7"/>
      <c r="AD214" s="6" t="str">
        <f>IF(AC214="","",AC214*2)</f>
        <v/>
      </c>
      <c r="AE214" s="7">
        <v>2</v>
      </c>
      <c r="AF214" s="6">
        <f>IF(AE214="","",AE214*2)</f>
        <v>4</v>
      </c>
      <c r="AG214" s="7"/>
      <c r="AH214" s="6" t="str">
        <f>IF(AG214="","",AG214*2)</f>
        <v/>
      </c>
      <c r="AI214" s="7"/>
      <c r="AJ214" s="6" t="str">
        <f>IF(AI214="","",AI214*2)</f>
        <v/>
      </c>
      <c r="AK214" s="7"/>
      <c r="AL214" s="6" t="str">
        <f>IF(AK214="","",AK214*2)</f>
        <v/>
      </c>
      <c r="AM214" s="7"/>
      <c r="AN214" s="6" t="str">
        <f>IF(AM214="","",AM214*2)</f>
        <v/>
      </c>
      <c r="AO214" s="7"/>
      <c r="AP214" s="6" t="str">
        <f>IF(AO214="","",AO214*2)</f>
        <v/>
      </c>
      <c r="AQ214" s="10">
        <f>G214+I214+K214+M214+O214+Q214+S214+U214+W214+Y214+AA214+AC214+AE214+AG214+AI214+AK214+AM214+AO214</f>
        <v>2</v>
      </c>
    </row>
    <row r="215" spans="1:43" ht="33.75" customHeight="1">
      <c r="A215" s="18" t="s">
        <v>314</v>
      </c>
      <c r="B215" s="19" t="s">
        <v>511</v>
      </c>
      <c r="C215" s="19" t="s">
        <v>512</v>
      </c>
      <c r="D215" s="9" t="s">
        <v>317</v>
      </c>
      <c r="E215" s="9" t="s">
        <v>31</v>
      </c>
      <c r="F215" s="8" t="str">
        <f>IFERROR(IF(OR(D215="Adicionar",D215="Digite/Selecione o bairro"),"",VLOOKUP(D215,Gabarito!$A$1:$B$1006,2,0)),"Consulte a aba Gabarito")</f>
        <v>Leste</v>
      </c>
      <c r="G215" s="7"/>
      <c r="H215" s="6" t="str">
        <f>IF(G215="","",G215*2)</f>
        <v/>
      </c>
      <c r="I215" s="7"/>
      <c r="J215" s="6" t="str">
        <f>IF(I215="","",I215*2)</f>
        <v/>
      </c>
      <c r="K215" s="7"/>
      <c r="L215" s="6" t="str">
        <f>IF(K215="","",K215*2)</f>
        <v/>
      </c>
      <c r="M215" s="7"/>
      <c r="N215" s="6" t="str">
        <f>IF(M215="","",M215*2)</f>
        <v/>
      </c>
      <c r="O215" s="7"/>
      <c r="P215" s="6" t="str">
        <f>IF(O215="","",O215*2)</f>
        <v/>
      </c>
      <c r="Q215" s="7"/>
      <c r="R215" s="6" t="str">
        <f>IF(Q215="","",Q215*2)</f>
        <v/>
      </c>
      <c r="S215" s="7"/>
      <c r="T215" s="6" t="str">
        <f>IF(S215="","",S215*2)</f>
        <v/>
      </c>
      <c r="U215" s="7"/>
      <c r="V215" s="6" t="str">
        <f>IF(U215="","",U215*2)</f>
        <v/>
      </c>
      <c r="W215" s="7"/>
      <c r="X215" s="6" t="str">
        <f>IF(W215="","",W215*2)</f>
        <v/>
      </c>
      <c r="Y215" s="7"/>
      <c r="Z215" s="6" t="str">
        <f>IF(Y215="","",Y215*2)</f>
        <v/>
      </c>
      <c r="AA215" s="7"/>
      <c r="AB215" s="6" t="str">
        <f>IF(AA215="","",AA215*2)</f>
        <v/>
      </c>
      <c r="AC215" s="7"/>
      <c r="AD215" s="6" t="str">
        <f>IF(AC215="","",AC215*2)</f>
        <v/>
      </c>
      <c r="AE215" s="7"/>
      <c r="AF215" s="6" t="str">
        <f>IF(AE215="","",AE215*2)</f>
        <v/>
      </c>
      <c r="AG215" s="7">
        <v>1</v>
      </c>
      <c r="AH215" s="6">
        <f>IF(AG215="","",AG215*2)</f>
        <v>2</v>
      </c>
      <c r="AI215" s="7"/>
      <c r="AJ215" s="6" t="str">
        <f>IF(AI215="","",AI215*2)</f>
        <v/>
      </c>
      <c r="AK215" s="7"/>
      <c r="AL215" s="6" t="str">
        <f>IF(AK215="","",AK215*2)</f>
        <v/>
      </c>
      <c r="AM215" s="7"/>
      <c r="AN215" s="6" t="str">
        <f>IF(AM215="","",AM215*2)</f>
        <v/>
      </c>
      <c r="AO215" s="7"/>
      <c r="AP215" s="6" t="str">
        <f>IF(AO215="","",AO215*2)</f>
        <v/>
      </c>
      <c r="AQ215" s="10">
        <f>G215+I215+K215+M215+O215+Q215+S215+U215+W215+Y215+AA215+AC215+AE215+AG215+AI215+AK215+AM215+AO215</f>
        <v>1</v>
      </c>
    </row>
    <row r="216" spans="1:43" ht="33.75" customHeight="1">
      <c r="A216" s="18" t="s">
        <v>314</v>
      </c>
      <c r="B216" s="19" t="s">
        <v>513</v>
      </c>
      <c r="C216" s="19" t="s">
        <v>514</v>
      </c>
      <c r="D216" s="9" t="s">
        <v>441</v>
      </c>
      <c r="E216" s="9" t="s">
        <v>31</v>
      </c>
      <c r="F216" s="8" t="str">
        <f>IFERROR(IF(OR(D216="Adicionar",D216="Digite/Selecione o bairro"),"",VLOOKUP(D216,Gabarito!$A$1:$B$1006,2,0)),"Consulte a aba Gabarito")</f>
        <v>Leste</v>
      </c>
      <c r="G216" s="7"/>
      <c r="H216" s="6" t="str">
        <f>IF(G216="","",G216*2)</f>
        <v/>
      </c>
      <c r="I216" s="7"/>
      <c r="J216" s="6" t="str">
        <f>IF(I216="","",I216*2)</f>
        <v/>
      </c>
      <c r="K216" s="7">
        <v>8</v>
      </c>
      <c r="L216" s="6">
        <f>IF(K216="","",K216*2)</f>
        <v>16</v>
      </c>
      <c r="M216" s="7"/>
      <c r="N216" s="6" t="str">
        <f>IF(M216="","",M216*2)</f>
        <v/>
      </c>
      <c r="O216" s="7"/>
      <c r="P216" s="6" t="str">
        <f>IF(O216="","",O216*2)</f>
        <v/>
      </c>
      <c r="Q216" s="7"/>
      <c r="R216" s="6" t="str">
        <f>IF(Q216="","",Q216*2)</f>
        <v/>
      </c>
      <c r="S216" s="7"/>
      <c r="T216" s="6" t="str">
        <f>IF(S216="","",S216*2)</f>
        <v/>
      </c>
      <c r="U216" s="7"/>
      <c r="V216" s="6" t="str">
        <f>IF(U216="","",U216*2)</f>
        <v/>
      </c>
      <c r="W216" s="7"/>
      <c r="X216" s="6" t="str">
        <f>IF(W216="","",W216*2)</f>
        <v/>
      </c>
      <c r="Y216" s="7"/>
      <c r="Z216" s="6" t="str">
        <f>IF(Y216="","",Y216*2)</f>
        <v/>
      </c>
      <c r="AA216" s="7"/>
      <c r="AB216" s="6" t="str">
        <f>IF(AA216="","",AA216*2)</f>
        <v/>
      </c>
      <c r="AC216" s="7"/>
      <c r="AD216" s="6" t="str">
        <f>IF(AC216="","",AC216*2)</f>
        <v/>
      </c>
      <c r="AE216" s="7"/>
      <c r="AF216" s="6" t="str">
        <f>IF(AE216="","",AE216*2)</f>
        <v/>
      </c>
      <c r="AG216" s="7"/>
      <c r="AH216" s="6" t="str">
        <f>IF(AG216="","",AG216*2)</f>
        <v/>
      </c>
      <c r="AI216" s="7"/>
      <c r="AJ216" s="6" t="str">
        <f>IF(AI216="","",AI216*2)</f>
        <v/>
      </c>
      <c r="AK216" s="7"/>
      <c r="AL216" s="6" t="str">
        <f>IF(AK216="","",AK216*2)</f>
        <v/>
      </c>
      <c r="AM216" s="7"/>
      <c r="AN216" s="6" t="str">
        <f>IF(AM216="","",AM216*2)</f>
        <v/>
      </c>
      <c r="AO216" s="7"/>
      <c r="AP216" s="6" t="str">
        <f>IF(AO216="","",AO216*2)</f>
        <v/>
      </c>
      <c r="AQ216" s="10">
        <f>G216+I216+K216+M216+O216+Q216+S216+U216+W216+Y216+AA216+AC216+AE216+AG216+AI216+AK216+AM216+AO216</f>
        <v>8</v>
      </c>
    </row>
    <row r="217" spans="1:43" ht="33.75" customHeight="1">
      <c r="A217" s="18" t="s">
        <v>314</v>
      </c>
      <c r="B217" s="19" t="s">
        <v>515</v>
      </c>
      <c r="C217" s="19" t="s">
        <v>516</v>
      </c>
      <c r="D217" s="9" t="s">
        <v>496</v>
      </c>
      <c r="E217" s="9" t="s">
        <v>31</v>
      </c>
      <c r="F217" s="8" t="str">
        <f>IFERROR(IF(OR(D217="Adicionar",D217="Digite/Selecione o bairro"),"",VLOOKUP(D217,Gabarito!$A$1:$B$1006,2,0)),"Consulte a aba Gabarito")</f>
        <v>Leste</v>
      </c>
      <c r="G217" s="7"/>
      <c r="H217" s="6" t="str">
        <f>IF(G217="","",G217*2)</f>
        <v/>
      </c>
      <c r="I217" s="7"/>
      <c r="J217" s="6" t="str">
        <f>IF(I217="","",I217*2)</f>
        <v/>
      </c>
      <c r="K217" s="7"/>
      <c r="L217" s="6" t="str">
        <f>IF(K217="","",K217*2)</f>
        <v/>
      </c>
      <c r="M217" s="7"/>
      <c r="N217" s="6" t="str">
        <f>IF(M217="","",M217*2)</f>
        <v/>
      </c>
      <c r="O217" s="7"/>
      <c r="P217" s="6" t="str">
        <f>IF(O217="","",O217*2)</f>
        <v/>
      </c>
      <c r="Q217" s="7"/>
      <c r="R217" s="6" t="str">
        <f>IF(Q217="","",Q217*2)</f>
        <v/>
      </c>
      <c r="S217" s="7"/>
      <c r="T217" s="6" t="str">
        <f>IF(S217="","",S217*2)</f>
        <v/>
      </c>
      <c r="U217" s="7"/>
      <c r="V217" s="6" t="str">
        <f>IF(U217="","",U217*2)</f>
        <v/>
      </c>
      <c r="W217" s="7"/>
      <c r="X217" s="6" t="str">
        <f>IF(W217="","",W217*2)</f>
        <v/>
      </c>
      <c r="Y217" s="7"/>
      <c r="Z217" s="6" t="str">
        <f>IF(Y217="","",Y217*2)</f>
        <v/>
      </c>
      <c r="AA217" s="7"/>
      <c r="AB217" s="6" t="str">
        <f>IF(AA217="","",AA217*2)</f>
        <v/>
      </c>
      <c r="AC217" s="7"/>
      <c r="AD217" s="6" t="str">
        <f>IF(AC217="","",AC217*2)</f>
        <v/>
      </c>
      <c r="AE217" s="7">
        <v>2</v>
      </c>
      <c r="AF217" s="6">
        <f>IF(AE217="","",AE217*2)</f>
        <v>4</v>
      </c>
      <c r="AG217" s="7"/>
      <c r="AH217" s="6" t="str">
        <f>IF(AG217="","",AG217*2)</f>
        <v/>
      </c>
      <c r="AI217" s="7"/>
      <c r="AJ217" s="6" t="str">
        <f>IF(AI217="","",AI217*2)</f>
        <v/>
      </c>
      <c r="AK217" s="7"/>
      <c r="AL217" s="6" t="str">
        <f>IF(AK217="","",AK217*2)</f>
        <v/>
      </c>
      <c r="AM217" s="7"/>
      <c r="AN217" s="6" t="str">
        <f>IF(AM217="","",AM217*2)</f>
        <v/>
      </c>
      <c r="AO217" s="7"/>
      <c r="AP217" s="6" t="str">
        <f>IF(AO217="","",AO217*2)</f>
        <v/>
      </c>
      <c r="AQ217" s="10">
        <f>G217+I217+K217+M217+O217+Q217+S217+U217+W217+Y217+AA217+AC217+AE217+AG217+AI217+AK217+AM217+AO217</f>
        <v>2</v>
      </c>
    </row>
    <row r="218" spans="1:43" ht="33.75" customHeight="1">
      <c r="A218" s="18" t="s">
        <v>314</v>
      </c>
      <c r="B218" s="19" t="s">
        <v>517</v>
      </c>
      <c r="C218" s="19" t="s">
        <v>518</v>
      </c>
      <c r="D218" s="9" t="s">
        <v>447</v>
      </c>
      <c r="E218" s="9" t="s">
        <v>31</v>
      </c>
      <c r="F218" s="8" t="str">
        <f>IFERROR(IF(OR(D218="Adicionar",D218="Digite/Selecione o bairro"),"",VLOOKUP(D218,Gabarito!$A$1:$B$1006,2,0)),"Consulte a aba Gabarito")</f>
        <v>Leste</v>
      </c>
      <c r="G218" s="7"/>
      <c r="H218" s="6" t="str">
        <f>IF(G218="","",G218*2)</f>
        <v/>
      </c>
      <c r="I218" s="7"/>
      <c r="J218" s="6" t="str">
        <f>IF(I218="","",I218*2)</f>
        <v/>
      </c>
      <c r="K218" s="7"/>
      <c r="L218" s="6" t="str">
        <f>IF(K218="","",K218*2)</f>
        <v/>
      </c>
      <c r="M218" s="7"/>
      <c r="N218" s="6" t="str">
        <f>IF(M218="","",M218*2)</f>
        <v/>
      </c>
      <c r="O218" s="7">
        <v>1</v>
      </c>
      <c r="P218" s="6">
        <f>IF(O218="","",O218*2)</f>
        <v>2</v>
      </c>
      <c r="Q218" s="7"/>
      <c r="R218" s="6" t="str">
        <f>IF(Q218="","",Q218*2)</f>
        <v/>
      </c>
      <c r="S218" s="7"/>
      <c r="T218" s="6" t="str">
        <f>IF(S218="","",S218*2)</f>
        <v/>
      </c>
      <c r="U218" s="7"/>
      <c r="V218" s="6" t="str">
        <f>IF(U218="","",U218*2)</f>
        <v/>
      </c>
      <c r="W218" s="7"/>
      <c r="X218" s="6" t="str">
        <f>IF(W218="","",W218*2)</f>
        <v/>
      </c>
      <c r="Y218" s="7"/>
      <c r="Z218" s="6" t="str">
        <f>IF(Y218="","",Y218*2)</f>
        <v/>
      </c>
      <c r="AA218" s="7">
        <v>1</v>
      </c>
      <c r="AB218" s="6">
        <f>IF(AA218="","",AA218*2)</f>
        <v>2</v>
      </c>
      <c r="AC218" s="7"/>
      <c r="AD218" s="6" t="str">
        <f>IF(AC218="","",AC218*2)</f>
        <v/>
      </c>
      <c r="AE218" s="7"/>
      <c r="AF218" s="6" t="str">
        <f>IF(AE218="","",AE218*2)</f>
        <v/>
      </c>
      <c r="AG218" s="7"/>
      <c r="AH218" s="6" t="str">
        <f>IF(AG218="","",AG218*2)</f>
        <v/>
      </c>
      <c r="AI218" s="7"/>
      <c r="AJ218" s="6" t="str">
        <f>IF(AI218="","",AI218*2)</f>
        <v/>
      </c>
      <c r="AK218" s="7"/>
      <c r="AL218" s="6" t="str">
        <f>IF(AK218="","",AK218*2)</f>
        <v/>
      </c>
      <c r="AM218" s="7"/>
      <c r="AN218" s="6" t="str">
        <f>IF(AM218="","",AM218*2)</f>
        <v/>
      </c>
      <c r="AO218" s="7"/>
      <c r="AP218" s="6" t="str">
        <f>IF(AO218="","",AO218*2)</f>
        <v/>
      </c>
      <c r="AQ218" s="10">
        <f>G218+I218+K218+M218+O218+Q218+S218+U218+W218+Y218+AA218+AC218+AE218+AG218+AI218+AK218+AM218+AO218</f>
        <v>2</v>
      </c>
    </row>
    <row r="219" spans="1:43" ht="33.75" customHeight="1">
      <c r="A219" s="18" t="s">
        <v>314</v>
      </c>
      <c r="B219" s="19" t="s">
        <v>519</v>
      </c>
      <c r="C219" s="19" t="s">
        <v>520</v>
      </c>
      <c r="D219" s="9" t="s">
        <v>361</v>
      </c>
      <c r="E219" s="9" t="s">
        <v>31</v>
      </c>
      <c r="F219" s="8" t="str">
        <f>IFERROR(IF(OR(D219="Adicionar",D219="Digite/Selecione o bairro"),"",VLOOKUP(D219,Gabarito!$A$1:$B$1006,2,0)),"Consulte a aba Gabarito")</f>
        <v>Leste</v>
      </c>
      <c r="G219" s="7"/>
      <c r="H219" s="6" t="str">
        <f>IF(G219="","",G219*2)</f>
        <v/>
      </c>
      <c r="I219" s="7"/>
      <c r="J219" s="6" t="str">
        <f>IF(I219="","",I219*2)</f>
        <v/>
      </c>
      <c r="K219" s="7"/>
      <c r="L219" s="6" t="str">
        <f>IF(K219="","",K219*2)</f>
        <v/>
      </c>
      <c r="M219" s="7"/>
      <c r="N219" s="6" t="str">
        <f>IF(M219="","",M219*2)</f>
        <v/>
      </c>
      <c r="O219" s="7"/>
      <c r="P219" s="6" t="str">
        <f>IF(O219="","",O219*2)</f>
        <v/>
      </c>
      <c r="Q219" s="7"/>
      <c r="R219" s="6" t="str">
        <f>IF(Q219="","",Q219*2)</f>
        <v/>
      </c>
      <c r="S219" s="7"/>
      <c r="T219" s="6" t="str">
        <f>IF(S219="","",S219*2)</f>
        <v/>
      </c>
      <c r="U219" s="7"/>
      <c r="V219" s="6" t="str">
        <f>IF(U219="","",U219*2)</f>
        <v/>
      </c>
      <c r="W219" s="7"/>
      <c r="X219" s="6" t="str">
        <f>IF(W219="","",W219*2)</f>
        <v/>
      </c>
      <c r="Y219" s="7"/>
      <c r="Z219" s="6" t="str">
        <f>IF(Y219="","",Y219*2)</f>
        <v/>
      </c>
      <c r="AA219" s="7">
        <v>2</v>
      </c>
      <c r="AB219" s="6">
        <f>IF(AA219="","",AA219*2)</f>
        <v>4</v>
      </c>
      <c r="AC219" s="7"/>
      <c r="AD219" s="6" t="str">
        <f>IF(AC219="","",AC219*2)</f>
        <v/>
      </c>
      <c r="AE219" s="7"/>
      <c r="AF219" s="6" t="str">
        <f>IF(AE219="","",AE219*2)</f>
        <v/>
      </c>
      <c r="AG219" s="7"/>
      <c r="AH219" s="6" t="str">
        <f>IF(AG219="","",AG219*2)</f>
        <v/>
      </c>
      <c r="AI219" s="7"/>
      <c r="AJ219" s="6" t="str">
        <f>IF(AI219="","",AI219*2)</f>
        <v/>
      </c>
      <c r="AK219" s="7"/>
      <c r="AL219" s="6" t="str">
        <f>IF(AK219="","",AK219*2)</f>
        <v/>
      </c>
      <c r="AM219" s="7"/>
      <c r="AN219" s="6" t="str">
        <f>IF(AM219="","",AM219*2)</f>
        <v/>
      </c>
      <c r="AO219" s="7"/>
      <c r="AP219" s="6" t="str">
        <f>IF(AO219="","",AO219*2)</f>
        <v/>
      </c>
      <c r="AQ219" s="10">
        <f>G219+I219+K219+M219+O219+Q219+S219+U219+W219+Y219+AA219+AC219+AE219+AG219+AI219+AK219+AM219+AO219</f>
        <v>2</v>
      </c>
    </row>
    <row r="220" spans="1:43" ht="33.75" customHeight="1">
      <c r="A220" s="18" t="s">
        <v>314</v>
      </c>
      <c r="B220" s="19" t="s">
        <v>521</v>
      </c>
      <c r="C220" s="19" t="s">
        <v>522</v>
      </c>
      <c r="D220" s="9" t="s">
        <v>508</v>
      </c>
      <c r="E220" s="9" t="s">
        <v>31</v>
      </c>
      <c r="F220" s="8" t="str">
        <f>IFERROR(IF(OR(D220="Adicionar",D220="Digite/Selecione o bairro"),"",VLOOKUP(D220,Gabarito!$A$1:$B$1006,2,0)),"Consulte a aba Gabarito")</f>
        <v>Leste</v>
      </c>
      <c r="G220" s="7"/>
      <c r="H220" s="6" t="str">
        <f>IF(G220="","",G220*2)</f>
        <v/>
      </c>
      <c r="I220" s="7"/>
      <c r="J220" s="6" t="str">
        <f>IF(I220="","",I220*2)</f>
        <v/>
      </c>
      <c r="K220" s="7"/>
      <c r="L220" s="6" t="str">
        <f>IF(K220="","",K220*2)</f>
        <v/>
      </c>
      <c r="M220" s="7"/>
      <c r="N220" s="6" t="str">
        <f>IF(M220="","",M220*2)</f>
        <v/>
      </c>
      <c r="O220" s="7"/>
      <c r="P220" s="6" t="str">
        <f>IF(O220="","",O220*2)</f>
        <v/>
      </c>
      <c r="Q220" s="7"/>
      <c r="R220" s="6" t="str">
        <f>IF(Q220="","",Q220*2)</f>
        <v/>
      </c>
      <c r="S220" s="7"/>
      <c r="T220" s="6" t="str">
        <f>IF(S220="","",S220*2)</f>
        <v/>
      </c>
      <c r="U220" s="7"/>
      <c r="V220" s="6" t="str">
        <f>IF(U220="","",U220*2)</f>
        <v/>
      </c>
      <c r="W220" s="7"/>
      <c r="X220" s="6" t="str">
        <f>IF(W220="","",W220*2)</f>
        <v/>
      </c>
      <c r="Y220" s="7"/>
      <c r="Z220" s="6" t="str">
        <f>IF(Y220="","",Y220*2)</f>
        <v/>
      </c>
      <c r="AA220" s="7">
        <v>2</v>
      </c>
      <c r="AB220" s="6">
        <f>IF(AA220="","",AA220*2)</f>
        <v>4</v>
      </c>
      <c r="AC220" s="7"/>
      <c r="AD220" s="6" t="str">
        <f>IF(AC220="","",AC220*2)</f>
        <v/>
      </c>
      <c r="AE220" s="7"/>
      <c r="AF220" s="6" t="str">
        <f>IF(AE220="","",AE220*2)</f>
        <v/>
      </c>
      <c r="AG220" s="7"/>
      <c r="AH220" s="6" t="str">
        <f>IF(AG220="","",AG220*2)</f>
        <v/>
      </c>
      <c r="AI220" s="7"/>
      <c r="AJ220" s="6" t="str">
        <f>IF(AI220="","",AI220*2)</f>
        <v/>
      </c>
      <c r="AK220" s="7"/>
      <c r="AL220" s="6" t="str">
        <f>IF(AK220="","",AK220*2)</f>
        <v/>
      </c>
      <c r="AM220" s="7"/>
      <c r="AN220" s="6" t="str">
        <f>IF(AM220="","",AM220*2)</f>
        <v/>
      </c>
      <c r="AO220" s="7"/>
      <c r="AP220" s="6" t="str">
        <f>IF(AO220="","",AO220*2)</f>
        <v/>
      </c>
      <c r="AQ220" s="10">
        <f>G220+I220+K220+M220+O220+Q220+S220+U220+W220+Y220+AA220+AC220+AE220+AG220+AI220+AK220+AM220+AO220</f>
        <v>2</v>
      </c>
    </row>
    <row r="221" spans="1:43" ht="33.75" customHeight="1">
      <c r="A221" s="18" t="s">
        <v>314</v>
      </c>
      <c r="B221" s="19" t="s">
        <v>523</v>
      </c>
      <c r="C221" s="19" t="s">
        <v>524</v>
      </c>
      <c r="D221" s="9" t="s">
        <v>406</v>
      </c>
      <c r="E221" s="9" t="s">
        <v>31</v>
      </c>
      <c r="F221" s="8" t="str">
        <f>IFERROR(IF(OR(D221="Adicionar",D221="Digite/Selecione o bairro"),"",VLOOKUP(D221,Gabarito!$A$1:$B$1006,2,0)),"Consulte a aba Gabarito")</f>
        <v>Leste</v>
      </c>
      <c r="G221" s="7"/>
      <c r="H221" s="6" t="str">
        <f>IF(G221="","",G221*2)</f>
        <v/>
      </c>
      <c r="I221" s="7"/>
      <c r="J221" s="6" t="str">
        <f>IF(I221="","",I221*2)</f>
        <v/>
      </c>
      <c r="K221" s="7"/>
      <c r="L221" s="6" t="str">
        <f>IF(K221="","",K221*2)</f>
        <v/>
      </c>
      <c r="M221" s="7"/>
      <c r="N221" s="6" t="str">
        <f>IF(M221="","",M221*2)</f>
        <v/>
      </c>
      <c r="O221" s="7"/>
      <c r="P221" s="6" t="str">
        <f>IF(O221="","",O221*2)</f>
        <v/>
      </c>
      <c r="Q221" s="7"/>
      <c r="R221" s="6" t="str">
        <f>IF(Q221="","",Q221*2)</f>
        <v/>
      </c>
      <c r="S221" s="7"/>
      <c r="T221" s="6" t="str">
        <f>IF(S221="","",S221*2)</f>
        <v/>
      </c>
      <c r="U221" s="7"/>
      <c r="V221" s="6" t="str">
        <f>IF(U221="","",U221*2)</f>
        <v/>
      </c>
      <c r="W221" s="7"/>
      <c r="X221" s="6" t="str">
        <f>IF(W221="","",W221*2)</f>
        <v/>
      </c>
      <c r="Y221" s="7">
        <v>2</v>
      </c>
      <c r="Z221" s="6">
        <f>IF(Y221="","",Y221*2)</f>
        <v>4</v>
      </c>
      <c r="AA221" s="7"/>
      <c r="AB221" s="6" t="str">
        <f>IF(AA221="","",AA221*2)</f>
        <v/>
      </c>
      <c r="AC221" s="7"/>
      <c r="AD221" s="6" t="str">
        <f>IF(AC221="","",AC221*2)</f>
        <v/>
      </c>
      <c r="AE221" s="7"/>
      <c r="AF221" s="6" t="str">
        <f>IF(AE221="","",AE221*2)</f>
        <v/>
      </c>
      <c r="AG221" s="7"/>
      <c r="AH221" s="6" t="str">
        <f>IF(AG221="","",AG221*2)</f>
        <v/>
      </c>
      <c r="AI221" s="7"/>
      <c r="AJ221" s="6" t="str">
        <f>IF(AI221="","",AI221*2)</f>
        <v/>
      </c>
      <c r="AK221" s="7"/>
      <c r="AL221" s="6" t="str">
        <f>IF(AK221="","",AK221*2)</f>
        <v/>
      </c>
      <c r="AM221" s="7"/>
      <c r="AN221" s="6" t="str">
        <f>IF(AM221="","",AM221*2)</f>
        <v/>
      </c>
      <c r="AO221" s="7"/>
      <c r="AP221" s="6" t="str">
        <f>IF(AO221="","",AO221*2)</f>
        <v/>
      </c>
      <c r="AQ221" s="10">
        <f>G221+I221+K221+M221+O221+Q221+S221+U221+W221+Y221+AA221+AC221+AE221+AG221+AI221+AK221+AM221+AO221</f>
        <v>2</v>
      </c>
    </row>
    <row r="222" spans="1:43" ht="33.75" customHeight="1">
      <c r="A222" s="18" t="s">
        <v>314</v>
      </c>
      <c r="B222" s="19" t="s">
        <v>525</v>
      </c>
      <c r="C222" s="19" t="s">
        <v>526</v>
      </c>
      <c r="D222" s="9" t="s">
        <v>317</v>
      </c>
      <c r="E222" s="9" t="s">
        <v>31</v>
      </c>
      <c r="F222" s="8" t="str">
        <f>IFERROR(IF(OR(D222="Adicionar",D222="Digite/Selecione o bairro"),"",VLOOKUP(D222,Gabarito!$A$1:$B$1006,2,0)),"Consulte a aba Gabarito")</f>
        <v>Leste</v>
      </c>
      <c r="G222" s="7"/>
      <c r="H222" s="6" t="str">
        <f>IF(G222="","",G222*2)</f>
        <v/>
      </c>
      <c r="I222" s="7"/>
      <c r="J222" s="6" t="str">
        <f>IF(I222="","",I222*2)</f>
        <v/>
      </c>
      <c r="K222" s="7"/>
      <c r="L222" s="6" t="str">
        <f>IF(K222="","",K222*2)</f>
        <v/>
      </c>
      <c r="M222" s="7"/>
      <c r="N222" s="6" t="str">
        <f>IF(M222="","",M222*2)</f>
        <v/>
      </c>
      <c r="O222" s="7"/>
      <c r="P222" s="6" t="str">
        <f>IF(O222="","",O222*2)</f>
        <v/>
      </c>
      <c r="Q222" s="7"/>
      <c r="R222" s="6" t="str">
        <f>IF(Q222="","",Q222*2)</f>
        <v/>
      </c>
      <c r="S222" s="7"/>
      <c r="T222" s="6" t="str">
        <f>IF(S222="","",S222*2)</f>
        <v/>
      </c>
      <c r="U222" s="7"/>
      <c r="V222" s="6" t="str">
        <f>IF(U222="","",U222*2)</f>
        <v/>
      </c>
      <c r="W222" s="7"/>
      <c r="X222" s="6" t="str">
        <f>IF(W222="","",W222*2)</f>
        <v/>
      </c>
      <c r="Y222" s="7"/>
      <c r="Z222" s="6" t="str">
        <f>IF(Y222="","",Y222*2)</f>
        <v/>
      </c>
      <c r="AA222" s="7"/>
      <c r="AB222" s="6" t="str">
        <f>IF(AA222="","",AA222*2)</f>
        <v/>
      </c>
      <c r="AC222" s="7"/>
      <c r="AD222" s="6" t="str">
        <f>IF(AC222="","",AC222*2)</f>
        <v/>
      </c>
      <c r="AE222" s="7">
        <v>2</v>
      </c>
      <c r="AF222" s="6">
        <f>IF(AE222="","",AE222*2)</f>
        <v>4</v>
      </c>
      <c r="AG222" s="7"/>
      <c r="AH222" s="6" t="str">
        <f>IF(AG222="","",AG222*2)</f>
        <v/>
      </c>
      <c r="AI222" s="7"/>
      <c r="AJ222" s="6" t="str">
        <f>IF(AI222="","",AI222*2)</f>
        <v/>
      </c>
      <c r="AK222" s="7"/>
      <c r="AL222" s="6" t="str">
        <f>IF(AK222="","",AK222*2)</f>
        <v/>
      </c>
      <c r="AM222" s="7"/>
      <c r="AN222" s="6" t="str">
        <f>IF(AM222="","",AM222*2)</f>
        <v/>
      </c>
      <c r="AO222" s="7"/>
      <c r="AP222" s="6" t="str">
        <f>IF(AO222="","",AO222*2)</f>
        <v/>
      </c>
      <c r="AQ222" s="10">
        <f>G222+I222+K222+M222+O222+Q222+S222+U222+W222+Y222+AA222+AC222+AE222+AG222+AI222+AK222+AM222+AO222</f>
        <v>2</v>
      </c>
    </row>
    <row r="223" spans="1:43" ht="33.75" customHeight="1">
      <c r="A223" s="18" t="s">
        <v>314</v>
      </c>
      <c r="B223" s="19" t="s">
        <v>527</v>
      </c>
      <c r="C223" s="19" t="s">
        <v>528</v>
      </c>
      <c r="D223" s="9" t="s">
        <v>419</v>
      </c>
      <c r="E223" s="9" t="s">
        <v>31</v>
      </c>
      <c r="F223" s="8" t="str">
        <f>IFERROR(IF(OR(D223="Adicionar",D223="Digite/Selecione o bairro"),"",VLOOKUP(D223,Gabarito!$A$1:$B$1006,2,0)),"Consulte a aba Gabarito")</f>
        <v>Leste</v>
      </c>
      <c r="G223" s="7"/>
      <c r="H223" s="6" t="str">
        <f>IF(G223="","",G223*2)</f>
        <v/>
      </c>
      <c r="I223" s="7"/>
      <c r="J223" s="6" t="str">
        <f>IF(I223="","",I223*2)</f>
        <v/>
      </c>
      <c r="K223" s="7"/>
      <c r="L223" s="6" t="str">
        <f>IF(K223="","",K223*2)</f>
        <v/>
      </c>
      <c r="M223" s="7"/>
      <c r="N223" s="6" t="str">
        <f>IF(M223="","",M223*2)</f>
        <v/>
      </c>
      <c r="O223" s="7"/>
      <c r="P223" s="6" t="str">
        <f>IF(O223="","",O223*2)</f>
        <v/>
      </c>
      <c r="Q223" s="7"/>
      <c r="R223" s="6" t="str">
        <f>IF(Q223="","",Q223*2)</f>
        <v/>
      </c>
      <c r="S223" s="7"/>
      <c r="T223" s="6" t="str">
        <f>IF(S223="","",S223*2)</f>
        <v/>
      </c>
      <c r="U223" s="7"/>
      <c r="V223" s="6" t="str">
        <f>IF(U223="","",U223*2)</f>
        <v/>
      </c>
      <c r="W223" s="7"/>
      <c r="X223" s="6" t="str">
        <f>IF(W223="","",W223*2)</f>
        <v/>
      </c>
      <c r="Y223" s="7"/>
      <c r="Z223" s="6" t="str">
        <f>IF(Y223="","",Y223*2)</f>
        <v/>
      </c>
      <c r="AA223" s="7"/>
      <c r="AB223" s="6" t="str">
        <f>IF(AA223="","",AA223*2)</f>
        <v/>
      </c>
      <c r="AC223" s="7"/>
      <c r="AD223" s="6" t="str">
        <f>IF(AC223="","",AC223*2)</f>
        <v/>
      </c>
      <c r="AE223" s="7">
        <v>2</v>
      </c>
      <c r="AF223" s="6">
        <f>IF(AE223="","",AE223*2)</f>
        <v>4</v>
      </c>
      <c r="AG223" s="7"/>
      <c r="AH223" s="6" t="str">
        <f>IF(AG223="","",AG223*2)</f>
        <v/>
      </c>
      <c r="AI223" s="7"/>
      <c r="AJ223" s="6" t="str">
        <f>IF(AI223="","",AI223*2)</f>
        <v/>
      </c>
      <c r="AK223" s="7"/>
      <c r="AL223" s="6" t="str">
        <f>IF(AK223="","",AK223*2)</f>
        <v/>
      </c>
      <c r="AM223" s="7"/>
      <c r="AN223" s="6" t="str">
        <f>IF(AM223="","",AM223*2)</f>
        <v/>
      </c>
      <c r="AO223" s="7"/>
      <c r="AP223" s="6" t="str">
        <f>IF(AO223="","",AO223*2)</f>
        <v/>
      </c>
      <c r="AQ223" s="10">
        <f>G223+I223+K223+M223+O223+Q223+S223+U223+W223+Y223+AA223+AC223+AE223+AG223+AI223+AK223+AM223+AO223</f>
        <v>2</v>
      </c>
    </row>
    <row r="224" spans="1:43" ht="33.75" customHeight="1">
      <c r="A224" s="18" t="s">
        <v>314</v>
      </c>
      <c r="B224" s="19" t="s">
        <v>529</v>
      </c>
      <c r="C224" s="19" t="s">
        <v>530</v>
      </c>
      <c r="D224" s="9" t="s">
        <v>317</v>
      </c>
      <c r="E224" s="9" t="s">
        <v>31</v>
      </c>
      <c r="F224" s="8" t="str">
        <f>IFERROR(IF(OR(D224="Adicionar",D224="Digite/Selecione o bairro"),"",VLOOKUP(D224,Gabarito!$A$1:$B$1006,2,0)),"Consulte a aba Gabarito")</f>
        <v>Leste</v>
      </c>
      <c r="G224" s="7"/>
      <c r="H224" s="6" t="str">
        <f>IF(G224="","",G224*2)</f>
        <v/>
      </c>
      <c r="I224" s="7"/>
      <c r="J224" s="6" t="str">
        <f>IF(I224="","",I224*2)</f>
        <v/>
      </c>
      <c r="K224" s="7"/>
      <c r="L224" s="6" t="str">
        <f>IF(K224="","",K224*2)</f>
        <v/>
      </c>
      <c r="M224" s="7"/>
      <c r="N224" s="6" t="str">
        <f>IF(M224="","",M224*2)</f>
        <v/>
      </c>
      <c r="O224" s="7"/>
      <c r="P224" s="6" t="str">
        <f>IF(O224="","",O224*2)</f>
        <v/>
      </c>
      <c r="Q224" s="7"/>
      <c r="R224" s="6" t="str">
        <f>IF(Q224="","",Q224*2)</f>
        <v/>
      </c>
      <c r="S224" s="7"/>
      <c r="T224" s="6" t="str">
        <f>IF(S224="","",S224*2)</f>
        <v/>
      </c>
      <c r="U224" s="7"/>
      <c r="V224" s="6" t="str">
        <f>IF(U224="","",U224*2)</f>
        <v/>
      </c>
      <c r="W224" s="7"/>
      <c r="X224" s="6" t="str">
        <f>IF(W224="","",W224*2)</f>
        <v/>
      </c>
      <c r="Y224" s="7"/>
      <c r="Z224" s="6" t="str">
        <f>IF(Y224="","",Y224*2)</f>
        <v/>
      </c>
      <c r="AA224" s="7">
        <v>1</v>
      </c>
      <c r="AB224" s="6">
        <f>IF(AA224="","",AA224*2)</f>
        <v>2</v>
      </c>
      <c r="AC224" s="7"/>
      <c r="AD224" s="6" t="str">
        <f>IF(AC224="","",AC224*2)</f>
        <v/>
      </c>
      <c r="AE224" s="7"/>
      <c r="AF224" s="6" t="str">
        <f>IF(AE224="","",AE224*2)</f>
        <v/>
      </c>
      <c r="AG224" s="7"/>
      <c r="AH224" s="6" t="str">
        <f>IF(AG224="","",AG224*2)</f>
        <v/>
      </c>
      <c r="AI224" s="7"/>
      <c r="AJ224" s="6" t="str">
        <f>IF(AI224="","",AI224*2)</f>
        <v/>
      </c>
      <c r="AK224" s="7"/>
      <c r="AL224" s="6" t="str">
        <f>IF(AK224="","",AK224*2)</f>
        <v/>
      </c>
      <c r="AM224" s="7"/>
      <c r="AN224" s="6" t="str">
        <f>IF(AM224="","",AM224*2)</f>
        <v/>
      </c>
      <c r="AO224" s="7"/>
      <c r="AP224" s="6" t="str">
        <f>IF(AO224="","",AO224*2)</f>
        <v/>
      </c>
      <c r="AQ224" s="10">
        <f>G224+I224+K224+M224+O224+Q224+S224+U224+W224+Y224+AA224+AC224+AE224+AG224+AI224+AK224+AM224+AO224</f>
        <v>1</v>
      </c>
    </row>
    <row r="225" spans="1:43" ht="33.75" customHeight="1">
      <c r="A225" s="18" t="s">
        <v>314</v>
      </c>
      <c r="B225" s="19" t="s">
        <v>531</v>
      </c>
      <c r="C225" s="19" t="s">
        <v>532</v>
      </c>
      <c r="D225" s="9" t="s">
        <v>533</v>
      </c>
      <c r="E225" s="9" t="s">
        <v>31</v>
      </c>
      <c r="F225" s="8" t="str">
        <f>IFERROR(IF(OR(D225="Adicionar",D225="Digite/Selecione o bairro"),"",VLOOKUP(D225,Gabarito!$A$1:$B$1006,2,0)),"Consulte a aba Gabarito")</f>
        <v>Leste</v>
      </c>
      <c r="G225" s="7"/>
      <c r="H225" s="6" t="str">
        <f>IF(G225="","",G225*2)</f>
        <v/>
      </c>
      <c r="I225" s="7"/>
      <c r="J225" s="6" t="str">
        <f>IF(I225="","",I225*2)</f>
        <v/>
      </c>
      <c r="K225" s="7"/>
      <c r="L225" s="6" t="str">
        <f>IF(K225="","",K225*2)</f>
        <v/>
      </c>
      <c r="M225" s="7"/>
      <c r="N225" s="6" t="str">
        <f>IF(M225="","",M225*2)</f>
        <v/>
      </c>
      <c r="O225" s="7"/>
      <c r="P225" s="6" t="str">
        <f>IF(O225="","",O225*2)</f>
        <v/>
      </c>
      <c r="Q225" s="7"/>
      <c r="R225" s="6" t="str">
        <f>IF(Q225="","",Q225*2)</f>
        <v/>
      </c>
      <c r="S225" s="7"/>
      <c r="T225" s="6" t="str">
        <f>IF(S225="","",S225*2)</f>
        <v/>
      </c>
      <c r="U225" s="7"/>
      <c r="V225" s="6" t="str">
        <f>IF(U225="","",U225*2)</f>
        <v/>
      </c>
      <c r="W225" s="7"/>
      <c r="X225" s="6" t="str">
        <f>IF(W225="","",W225*2)</f>
        <v/>
      </c>
      <c r="Y225" s="7"/>
      <c r="Z225" s="6" t="str">
        <f>IF(Y225="","",Y225*2)</f>
        <v/>
      </c>
      <c r="AA225" s="7">
        <v>2</v>
      </c>
      <c r="AB225" s="6">
        <f>IF(AA225="","",AA225*2)</f>
        <v>4</v>
      </c>
      <c r="AC225" s="7"/>
      <c r="AD225" s="6" t="str">
        <f>IF(AC225="","",AC225*2)</f>
        <v/>
      </c>
      <c r="AE225" s="7"/>
      <c r="AF225" s="6" t="str">
        <f>IF(AE225="","",AE225*2)</f>
        <v/>
      </c>
      <c r="AG225" s="7"/>
      <c r="AH225" s="6" t="str">
        <f>IF(AG225="","",AG225*2)</f>
        <v/>
      </c>
      <c r="AI225" s="7"/>
      <c r="AJ225" s="6" t="str">
        <f>IF(AI225="","",AI225*2)</f>
        <v/>
      </c>
      <c r="AK225" s="7"/>
      <c r="AL225" s="6" t="str">
        <f>IF(AK225="","",AK225*2)</f>
        <v/>
      </c>
      <c r="AM225" s="7"/>
      <c r="AN225" s="6" t="str">
        <f>IF(AM225="","",AM225*2)</f>
        <v/>
      </c>
      <c r="AO225" s="7"/>
      <c r="AP225" s="6" t="str">
        <f>IF(AO225="","",AO225*2)</f>
        <v/>
      </c>
      <c r="AQ225" s="10">
        <f>G225+I225+K225+M225+O225+Q225+S225+U225+W225+Y225+AA225+AC225+AE225+AG225+AI225+AK225+AM225+AO225</f>
        <v>2</v>
      </c>
    </row>
    <row r="226" spans="1:43" ht="33.75" customHeight="1">
      <c r="A226" s="18" t="s">
        <v>314</v>
      </c>
      <c r="B226" s="19" t="s">
        <v>534</v>
      </c>
      <c r="C226" s="19" t="s">
        <v>535</v>
      </c>
      <c r="D226" s="9" t="s">
        <v>361</v>
      </c>
      <c r="E226" s="9" t="s">
        <v>31</v>
      </c>
      <c r="F226" s="8" t="str">
        <f>IFERROR(IF(OR(D226="Adicionar",D226="Digite/Selecione o bairro"),"",VLOOKUP(D226,Gabarito!$A$1:$B$1006,2,0)),"Consulte a aba Gabarito")</f>
        <v>Leste</v>
      </c>
      <c r="G226" s="7"/>
      <c r="H226" s="6" t="str">
        <f>IF(G226="","",G226*2)</f>
        <v/>
      </c>
      <c r="I226" s="7"/>
      <c r="J226" s="6" t="str">
        <f>IF(I226="","",I226*2)</f>
        <v/>
      </c>
      <c r="K226" s="7"/>
      <c r="L226" s="6" t="str">
        <f>IF(K226="","",K226*2)</f>
        <v/>
      </c>
      <c r="M226" s="7"/>
      <c r="N226" s="6" t="str">
        <f>IF(M226="","",M226*2)</f>
        <v/>
      </c>
      <c r="O226" s="7"/>
      <c r="P226" s="6" t="str">
        <f>IF(O226="","",O226*2)</f>
        <v/>
      </c>
      <c r="Q226" s="7"/>
      <c r="R226" s="6" t="str">
        <f>IF(Q226="","",Q226*2)</f>
        <v/>
      </c>
      <c r="S226" s="7"/>
      <c r="T226" s="6" t="str">
        <f>IF(S226="","",S226*2)</f>
        <v/>
      </c>
      <c r="U226" s="7"/>
      <c r="V226" s="6" t="str">
        <f>IF(U226="","",U226*2)</f>
        <v/>
      </c>
      <c r="W226" s="7"/>
      <c r="X226" s="6" t="str">
        <f>IF(W226="","",W226*2)</f>
        <v/>
      </c>
      <c r="Y226" s="7"/>
      <c r="Z226" s="6" t="str">
        <f>IF(Y226="","",Y226*2)</f>
        <v/>
      </c>
      <c r="AA226" s="7"/>
      <c r="AB226" s="6" t="str">
        <f>IF(AA226="","",AA226*2)</f>
        <v/>
      </c>
      <c r="AC226" s="7"/>
      <c r="AD226" s="6" t="str">
        <f>IF(AC226="","",AC226*2)</f>
        <v/>
      </c>
      <c r="AE226" s="7">
        <v>2</v>
      </c>
      <c r="AF226" s="6">
        <f>IF(AE226="","",AE226*2)</f>
        <v>4</v>
      </c>
      <c r="AG226" s="7"/>
      <c r="AH226" s="6" t="str">
        <f>IF(AG226="","",AG226*2)</f>
        <v/>
      </c>
      <c r="AI226" s="7"/>
      <c r="AJ226" s="6" t="str">
        <f>IF(AI226="","",AI226*2)</f>
        <v/>
      </c>
      <c r="AK226" s="7"/>
      <c r="AL226" s="6" t="str">
        <f>IF(AK226="","",AK226*2)</f>
        <v/>
      </c>
      <c r="AM226" s="7"/>
      <c r="AN226" s="6" t="str">
        <f>IF(AM226="","",AM226*2)</f>
        <v/>
      </c>
      <c r="AO226" s="7"/>
      <c r="AP226" s="6" t="str">
        <f>IF(AO226="","",AO226*2)</f>
        <v/>
      </c>
      <c r="AQ226" s="10">
        <f>G226+I226+K226+M226+O226+Q226+S226+U226+W226+Y226+AA226+AC226+AE226+AG226+AI226+AK226+AM226+AO226</f>
        <v>2</v>
      </c>
    </row>
    <row r="227" spans="1:43" ht="33.75" customHeight="1">
      <c r="A227" s="18" t="s">
        <v>314</v>
      </c>
      <c r="B227" s="19" t="s">
        <v>536</v>
      </c>
      <c r="C227" s="19" t="s">
        <v>537</v>
      </c>
      <c r="D227" s="9" t="s">
        <v>538</v>
      </c>
      <c r="E227" s="9" t="s">
        <v>31</v>
      </c>
      <c r="F227" s="8" t="str">
        <f>IFERROR(IF(OR(D227="Adicionar",D227="Digite/Selecione o bairro"),"",VLOOKUP(D227,Gabarito!$A$1:$B$1006,2,0)),"Consulte a aba Gabarito")</f>
        <v>Leste</v>
      </c>
      <c r="G227" s="7"/>
      <c r="H227" s="6" t="str">
        <f>IF(G227="","",G227*2)</f>
        <v/>
      </c>
      <c r="I227" s="7"/>
      <c r="J227" s="6" t="str">
        <f>IF(I227="","",I227*2)</f>
        <v/>
      </c>
      <c r="K227" s="7"/>
      <c r="L227" s="6" t="str">
        <f>IF(K227="","",K227*2)</f>
        <v/>
      </c>
      <c r="M227" s="7"/>
      <c r="N227" s="6" t="str">
        <f>IF(M227="","",M227*2)</f>
        <v/>
      </c>
      <c r="O227" s="7"/>
      <c r="P227" s="6" t="str">
        <f>IF(O227="","",O227*2)</f>
        <v/>
      </c>
      <c r="Q227" s="7"/>
      <c r="R227" s="6" t="str">
        <f>IF(Q227="","",Q227*2)</f>
        <v/>
      </c>
      <c r="S227" s="7"/>
      <c r="T227" s="6" t="str">
        <f>IF(S227="","",S227*2)</f>
        <v/>
      </c>
      <c r="U227" s="7"/>
      <c r="V227" s="6" t="str">
        <f>IF(U227="","",U227*2)</f>
        <v/>
      </c>
      <c r="W227" s="7"/>
      <c r="X227" s="6" t="str">
        <f>IF(W227="","",W227*2)</f>
        <v/>
      </c>
      <c r="Y227" s="7"/>
      <c r="Z227" s="6" t="str">
        <f>IF(Y227="","",Y227*2)</f>
        <v/>
      </c>
      <c r="AA227" s="7"/>
      <c r="AB227" s="6" t="str">
        <f>IF(AA227="","",AA227*2)</f>
        <v/>
      </c>
      <c r="AC227" s="7"/>
      <c r="AD227" s="6" t="str">
        <f>IF(AC227="","",AC227*2)</f>
        <v/>
      </c>
      <c r="AE227" s="7">
        <v>2</v>
      </c>
      <c r="AF227" s="6">
        <f>IF(AE227="","",AE227*2)</f>
        <v>4</v>
      </c>
      <c r="AG227" s="7"/>
      <c r="AH227" s="6" t="str">
        <f>IF(AG227="","",AG227*2)</f>
        <v/>
      </c>
      <c r="AI227" s="7"/>
      <c r="AJ227" s="6" t="str">
        <f>IF(AI227="","",AI227*2)</f>
        <v/>
      </c>
      <c r="AK227" s="7"/>
      <c r="AL227" s="6" t="str">
        <f>IF(AK227="","",AK227*2)</f>
        <v/>
      </c>
      <c r="AM227" s="7"/>
      <c r="AN227" s="6" t="str">
        <f>IF(AM227="","",AM227*2)</f>
        <v/>
      </c>
      <c r="AO227" s="7"/>
      <c r="AP227" s="6" t="str">
        <f>IF(AO227="","",AO227*2)</f>
        <v/>
      </c>
      <c r="AQ227" s="10">
        <f>G227+I227+K227+M227+O227+Q227+S227+U227+W227+Y227+AA227+AC227+AE227+AG227+AI227+AK227+AM227+AO227</f>
        <v>2</v>
      </c>
    </row>
    <row r="228" spans="1:43" ht="33.75" customHeight="1">
      <c r="A228" s="18" t="s">
        <v>539</v>
      </c>
      <c r="B228" s="19" t="s">
        <v>40</v>
      </c>
      <c r="C228" s="19" t="s">
        <v>540</v>
      </c>
      <c r="D228" s="9" t="s">
        <v>541</v>
      </c>
      <c r="E228" s="9" t="s">
        <v>31</v>
      </c>
      <c r="F228" s="8" t="str">
        <f>IFERROR(IF(OR(D228="Adicionar",D228="Digite/Selecione o bairro"),"",VLOOKUP(D228,Gabarito!$A$1:$B$1006,2,0)),"Consulte a aba Gabarito")</f>
        <v>Leste</v>
      </c>
      <c r="G228" s="7"/>
      <c r="H228" s="6" t="str">
        <f>IF(G228="","",G228*2)</f>
        <v/>
      </c>
      <c r="I228" s="7"/>
      <c r="J228" s="6" t="str">
        <f>IF(I228="","",I228*2)</f>
        <v/>
      </c>
      <c r="K228" s="7"/>
      <c r="L228" s="6" t="str">
        <f>IF(K228="","",K228*2)</f>
        <v/>
      </c>
      <c r="M228" s="7"/>
      <c r="N228" s="6" t="str">
        <f>IF(M228="","",M228*2)</f>
        <v/>
      </c>
      <c r="O228" s="7"/>
      <c r="P228" s="6" t="str">
        <f>IF(O228="","",O228*2)</f>
        <v/>
      </c>
      <c r="Q228" s="7"/>
      <c r="R228" s="6" t="str">
        <f>IF(Q228="","",Q228*2)</f>
        <v/>
      </c>
      <c r="S228" s="7">
        <v>1</v>
      </c>
      <c r="T228" s="6">
        <f>IF(S228="","",S228*2)</f>
        <v>2</v>
      </c>
      <c r="U228" s="7"/>
      <c r="V228" s="6" t="str">
        <f>IF(U228="","",U228*2)</f>
        <v/>
      </c>
      <c r="W228" s="7"/>
      <c r="X228" s="6" t="str">
        <f>IF(W228="","",W228*2)</f>
        <v/>
      </c>
      <c r="Y228" s="7"/>
      <c r="Z228" s="6" t="str">
        <f>IF(Y228="","",Y228*2)</f>
        <v/>
      </c>
      <c r="AA228" s="7"/>
      <c r="AB228" s="6" t="str">
        <f>IF(AA228="","",AA228*2)</f>
        <v/>
      </c>
      <c r="AC228" s="7"/>
      <c r="AD228" s="6" t="str">
        <f>IF(AC228="","",AC228*2)</f>
        <v/>
      </c>
      <c r="AE228" s="7"/>
      <c r="AF228" s="6" t="str">
        <f>IF(AE228="","",AE228*2)</f>
        <v/>
      </c>
      <c r="AG228" s="7"/>
      <c r="AH228" s="6" t="str">
        <f>IF(AG228="","",AG228*2)</f>
        <v/>
      </c>
      <c r="AI228" s="7"/>
      <c r="AJ228" s="6" t="str">
        <f>IF(AI228="","",AI228*2)</f>
        <v/>
      </c>
      <c r="AK228" s="7"/>
      <c r="AL228" s="6" t="str">
        <f>IF(AK228="","",AK228*2)</f>
        <v/>
      </c>
      <c r="AM228" s="7"/>
      <c r="AN228" s="6" t="str">
        <f>IF(AM228="","",AM228*2)</f>
        <v/>
      </c>
      <c r="AO228" s="7"/>
      <c r="AP228" s="6" t="str">
        <f>IF(AO228="","",AO228*2)</f>
        <v/>
      </c>
      <c r="AQ228" s="10">
        <f>G228+I228+K228+M228+O228+Q228+S228+U228+W228+Y228+AA228+AC228+AE228+AG228+AI228+AK228+AM228+AO228</f>
        <v>1</v>
      </c>
    </row>
    <row r="229" spans="1:43" ht="33.75" customHeight="1">
      <c r="A229" s="18" t="s">
        <v>539</v>
      </c>
      <c r="B229" s="18" t="s">
        <v>542</v>
      </c>
      <c r="C229" s="19" t="s">
        <v>543</v>
      </c>
      <c r="D229" s="9" t="s">
        <v>544</v>
      </c>
      <c r="E229" s="9" t="s">
        <v>31</v>
      </c>
      <c r="F229" s="8" t="str">
        <f>IFERROR(IF(OR(D229="Adicionar",D229="Digite/Selecione o bairro"),"",VLOOKUP(D229,Gabarito!$A$1:$B$1006,2,0)),"Consulte a aba Gabarito")</f>
        <v>Leste</v>
      </c>
      <c r="G229" s="7"/>
      <c r="H229" s="6" t="str">
        <f>IF(G229="","",G229*2)</f>
        <v/>
      </c>
      <c r="I229" s="7"/>
      <c r="J229" s="6" t="str">
        <f>IF(I229="","",I229*2)</f>
        <v/>
      </c>
      <c r="K229" s="7"/>
      <c r="L229" s="6" t="str">
        <f>IF(K229="","",K229*2)</f>
        <v/>
      </c>
      <c r="M229" s="7"/>
      <c r="N229" s="6" t="str">
        <f>IF(M229="","",M229*2)</f>
        <v/>
      </c>
      <c r="O229" s="7"/>
      <c r="P229" s="6" t="str">
        <f>IF(O229="","",O229*2)</f>
        <v/>
      </c>
      <c r="Q229" s="7"/>
      <c r="R229" s="6" t="str">
        <f>IF(Q229="","",Q229*2)</f>
        <v/>
      </c>
      <c r="S229" s="7"/>
      <c r="T229" s="6" t="str">
        <f>IF(S229="","",S229*2)</f>
        <v/>
      </c>
      <c r="U229" s="7"/>
      <c r="V229" s="6" t="str">
        <f>IF(U229="","",U229*2)</f>
        <v/>
      </c>
      <c r="W229" s="7"/>
      <c r="X229" s="6" t="str">
        <f>IF(W229="","",W229*2)</f>
        <v/>
      </c>
      <c r="Y229" s="7">
        <v>1</v>
      </c>
      <c r="Z229" s="6">
        <f>IF(Y229="","",Y229*2)</f>
        <v>2</v>
      </c>
      <c r="AA229" s="7"/>
      <c r="AB229" s="6" t="str">
        <f>IF(AA229="","",AA229*2)</f>
        <v/>
      </c>
      <c r="AC229" s="7"/>
      <c r="AD229" s="6" t="str">
        <f>IF(AC229="","",AC229*2)</f>
        <v/>
      </c>
      <c r="AE229" s="7"/>
      <c r="AF229" s="6" t="str">
        <f>IF(AE229="","",AE229*2)</f>
        <v/>
      </c>
      <c r="AG229" s="7"/>
      <c r="AH229" s="6" t="str">
        <f>IF(AG229="","",AG229*2)</f>
        <v/>
      </c>
      <c r="AI229" s="7"/>
      <c r="AJ229" s="6" t="str">
        <f>IF(AI229="","",AI229*2)</f>
        <v/>
      </c>
      <c r="AK229" s="7"/>
      <c r="AL229" s="6" t="str">
        <f>IF(AK229="","",AK229*2)</f>
        <v/>
      </c>
      <c r="AM229" s="7"/>
      <c r="AN229" s="6" t="str">
        <f>IF(AM229="","",AM229*2)</f>
        <v/>
      </c>
      <c r="AO229" s="7"/>
      <c r="AP229" s="6" t="str">
        <f>IF(AO229="","",AO229*2)</f>
        <v/>
      </c>
      <c r="AQ229" s="10">
        <f>G229+I229+K229+M229+O229+Q229+S229+U229+W229+Y229+AA229+AC229+AE229+AG229+AI229+AK229+AM229+AO229</f>
        <v>1</v>
      </c>
    </row>
    <row r="230" spans="1:43" ht="33.75" customHeight="1">
      <c r="A230" s="18" t="s">
        <v>539</v>
      </c>
      <c r="B230" s="18" t="s">
        <v>545</v>
      </c>
      <c r="C230" s="19" t="s">
        <v>546</v>
      </c>
      <c r="D230" s="9" t="s">
        <v>547</v>
      </c>
      <c r="E230" s="9" t="s">
        <v>31</v>
      </c>
      <c r="F230" s="8" t="str">
        <f>IFERROR(IF(OR(D230="Adicionar",D230="Digite/Selecione o bairro"),"",VLOOKUP(D230,Gabarito!$A$1:$B$1006,2,0)),"Consulte a aba Gabarito")</f>
        <v>Leste</v>
      </c>
      <c r="G230" s="7"/>
      <c r="H230" s="6" t="str">
        <f>IF(G230="","",G230*2)</f>
        <v/>
      </c>
      <c r="I230" s="7"/>
      <c r="J230" s="6" t="str">
        <f>IF(I230="","",I230*2)</f>
        <v/>
      </c>
      <c r="K230" s="7"/>
      <c r="L230" s="6" t="str">
        <f>IF(K230="","",K230*2)</f>
        <v/>
      </c>
      <c r="M230" s="7"/>
      <c r="N230" s="6" t="str">
        <f>IF(M230="","",M230*2)</f>
        <v/>
      </c>
      <c r="O230" s="7"/>
      <c r="P230" s="6" t="str">
        <f>IF(O230="","",O230*2)</f>
        <v/>
      </c>
      <c r="Q230" s="7"/>
      <c r="R230" s="6" t="str">
        <f>IF(Q230="","",Q230*2)</f>
        <v/>
      </c>
      <c r="S230" s="7"/>
      <c r="T230" s="6" t="str">
        <f>IF(S230="","",S230*2)</f>
        <v/>
      </c>
      <c r="U230" s="7"/>
      <c r="V230" s="6" t="str">
        <f>IF(U230="","",U230*2)</f>
        <v/>
      </c>
      <c r="W230" s="7"/>
      <c r="X230" s="6" t="str">
        <f>IF(W230="","",W230*2)</f>
        <v/>
      </c>
      <c r="Y230" s="7">
        <v>1</v>
      </c>
      <c r="Z230" s="6">
        <f>IF(Y230="","",Y230*2)</f>
        <v>2</v>
      </c>
      <c r="AA230" s="7"/>
      <c r="AB230" s="6" t="str">
        <f>IF(AA230="","",AA230*2)</f>
        <v/>
      </c>
      <c r="AC230" s="7"/>
      <c r="AD230" s="6" t="str">
        <f>IF(AC230="","",AC230*2)</f>
        <v/>
      </c>
      <c r="AE230" s="7"/>
      <c r="AF230" s="6" t="str">
        <f>IF(AE230="","",AE230*2)</f>
        <v/>
      </c>
      <c r="AG230" s="7"/>
      <c r="AH230" s="6" t="str">
        <f>IF(AG230="","",AG230*2)</f>
        <v/>
      </c>
      <c r="AI230" s="7"/>
      <c r="AJ230" s="6" t="str">
        <f>IF(AI230="","",AI230*2)</f>
        <v/>
      </c>
      <c r="AK230" s="7"/>
      <c r="AL230" s="6" t="str">
        <f>IF(AK230="","",AK230*2)</f>
        <v/>
      </c>
      <c r="AM230" s="7"/>
      <c r="AN230" s="6" t="str">
        <f>IF(AM230="","",AM230*2)</f>
        <v/>
      </c>
      <c r="AO230" s="7"/>
      <c r="AP230" s="6" t="str">
        <f>IF(AO230="","",AO230*2)</f>
        <v/>
      </c>
      <c r="AQ230" s="10">
        <f>G230+I230+K230+M230+O230+Q230+S230+U230+W230+Y230+AA230+AC230+AE230+AG230+AI230+AK230+AM230+AO230</f>
        <v>1</v>
      </c>
    </row>
    <row r="231" spans="1:43" ht="33.75" customHeight="1">
      <c r="A231" s="18" t="s">
        <v>539</v>
      </c>
      <c r="B231" s="18" t="s">
        <v>548</v>
      </c>
      <c r="C231" s="19" t="s">
        <v>549</v>
      </c>
      <c r="D231" s="9" t="s">
        <v>550</v>
      </c>
      <c r="E231" s="9" t="s">
        <v>31</v>
      </c>
      <c r="F231" s="8" t="str">
        <f>IFERROR(IF(OR(D231="Adicionar",D231="Digite/Selecione o bairro"),"",VLOOKUP(D231,Gabarito!$A$1:$B$1006,2,0)),"Consulte a aba Gabarito")</f>
        <v>Leste</v>
      </c>
      <c r="G231" s="7"/>
      <c r="H231" s="6" t="str">
        <f>IF(G231="","",G231*2)</f>
        <v/>
      </c>
      <c r="I231" s="7"/>
      <c r="J231" s="6" t="str">
        <f>IF(I231="","",I231*2)</f>
        <v/>
      </c>
      <c r="K231" s="7"/>
      <c r="L231" s="6" t="str">
        <f>IF(K231="","",K231*2)</f>
        <v/>
      </c>
      <c r="M231" s="7"/>
      <c r="N231" s="6" t="str">
        <f>IF(M231="","",M231*2)</f>
        <v/>
      </c>
      <c r="O231" s="7"/>
      <c r="P231" s="6" t="str">
        <f>IF(O231="","",O231*2)</f>
        <v/>
      </c>
      <c r="Q231" s="7"/>
      <c r="R231" s="6" t="str">
        <f>IF(Q231="","",Q231*2)</f>
        <v/>
      </c>
      <c r="S231" s="7"/>
      <c r="T231" s="6" t="str">
        <f>IF(S231="","",S231*2)</f>
        <v/>
      </c>
      <c r="U231" s="7"/>
      <c r="V231" s="6" t="str">
        <f>IF(U231="","",U231*2)</f>
        <v/>
      </c>
      <c r="W231" s="7"/>
      <c r="X231" s="6" t="str">
        <f>IF(W231="","",W231*2)</f>
        <v/>
      </c>
      <c r="Y231" s="7"/>
      <c r="Z231" s="6" t="str">
        <f>IF(Y231="","",Y231*2)</f>
        <v/>
      </c>
      <c r="AA231" s="7">
        <v>1</v>
      </c>
      <c r="AB231" s="6">
        <f>IF(AA231="","",AA231*2)</f>
        <v>2</v>
      </c>
      <c r="AC231" s="7">
        <v>1</v>
      </c>
      <c r="AD231" s="6">
        <f>IF(AC231="","",AC231*2)</f>
        <v>2</v>
      </c>
      <c r="AE231" s="7"/>
      <c r="AF231" s="6" t="str">
        <f>IF(AE231="","",AE231*2)</f>
        <v/>
      </c>
      <c r="AG231" s="7"/>
      <c r="AH231" s="6" t="str">
        <f>IF(AG231="","",AG231*2)</f>
        <v/>
      </c>
      <c r="AI231" s="7"/>
      <c r="AJ231" s="6" t="str">
        <f>IF(AI231="","",AI231*2)</f>
        <v/>
      </c>
      <c r="AK231" s="7"/>
      <c r="AL231" s="6" t="str">
        <f>IF(AK231="","",AK231*2)</f>
        <v/>
      </c>
      <c r="AM231" s="7"/>
      <c r="AN231" s="6" t="str">
        <f>IF(AM231="","",AM231*2)</f>
        <v/>
      </c>
      <c r="AO231" s="7"/>
      <c r="AP231" s="6" t="str">
        <f>IF(AO231="","",AO231*2)</f>
        <v/>
      </c>
      <c r="AQ231" s="10">
        <f>G231+I231+K231+M231+O231+Q231+S231+U231+W231+Y231+AA231+AC231+AE231+AG231+AI231+AK231+AM231+AO231</f>
        <v>2</v>
      </c>
    </row>
    <row r="232" spans="1:43" ht="33.75" customHeight="1">
      <c r="A232" s="18" t="s">
        <v>539</v>
      </c>
      <c r="B232" s="18" t="s">
        <v>551</v>
      </c>
      <c r="C232" s="19" t="s">
        <v>552</v>
      </c>
      <c r="D232" s="9" t="s">
        <v>553</v>
      </c>
      <c r="E232" s="9" t="s">
        <v>31</v>
      </c>
      <c r="F232" s="8" t="str">
        <f>IFERROR(IF(OR(D232="Adicionar",D232="Digite/Selecione o bairro"),"",VLOOKUP(D232,Gabarito!$A$1:$B$1006,2,0)),"Consulte a aba Gabarito")</f>
        <v>Leste</v>
      </c>
      <c r="G232" s="7"/>
      <c r="H232" s="6" t="str">
        <f>IF(G232="","",G232*2)</f>
        <v/>
      </c>
      <c r="I232" s="7"/>
      <c r="J232" s="6" t="str">
        <f>IF(I232="","",I232*2)</f>
        <v/>
      </c>
      <c r="K232" s="7"/>
      <c r="L232" s="6" t="str">
        <f>IF(K232="","",K232*2)</f>
        <v/>
      </c>
      <c r="M232" s="7"/>
      <c r="N232" s="6" t="str">
        <f>IF(M232="","",M232*2)</f>
        <v/>
      </c>
      <c r="O232" s="7"/>
      <c r="P232" s="6" t="str">
        <f>IF(O232="","",O232*2)</f>
        <v/>
      </c>
      <c r="Q232" s="7"/>
      <c r="R232" s="6" t="str">
        <f>IF(Q232="","",Q232*2)</f>
        <v/>
      </c>
      <c r="S232" s="7"/>
      <c r="T232" s="6" t="str">
        <f>IF(S232="","",S232*2)</f>
        <v/>
      </c>
      <c r="U232" s="7"/>
      <c r="V232" s="6" t="str">
        <f>IF(U232="","",U232*2)</f>
        <v/>
      </c>
      <c r="W232" s="7"/>
      <c r="X232" s="6" t="str">
        <f>IF(W232="","",W232*2)</f>
        <v/>
      </c>
      <c r="Y232" s="7">
        <v>1</v>
      </c>
      <c r="Z232" s="6">
        <f>IF(Y232="","",Y232*2)</f>
        <v>2</v>
      </c>
      <c r="AA232" s="7"/>
      <c r="AB232" s="6" t="str">
        <f>IF(AA232="","",AA232*2)</f>
        <v/>
      </c>
      <c r="AC232" s="7"/>
      <c r="AD232" s="6" t="str">
        <f>IF(AC232="","",AC232*2)</f>
        <v/>
      </c>
      <c r="AE232" s="7"/>
      <c r="AF232" s="6" t="str">
        <f>IF(AE232="","",AE232*2)</f>
        <v/>
      </c>
      <c r="AG232" s="7"/>
      <c r="AH232" s="6" t="str">
        <f>IF(AG232="","",AG232*2)</f>
        <v/>
      </c>
      <c r="AI232" s="7"/>
      <c r="AJ232" s="6" t="str">
        <f>IF(AI232="","",AI232*2)</f>
        <v/>
      </c>
      <c r="AK232" s="7"/>
      <c r="AL232" s="6" t="str">
        <f>IF(AK232="","",AK232*2)</f>
        <v/>
      </c>
      <c r="AM232" s="7"/>
      <c r="AN232" s="6" t="str">
        <f>IF(AM232="","",AM232*2)</f>
        <v/>
      </c>
      <c r="AO232" s="7"/>
      <c r="AP232" s="6" t="str">
        <f>IF(AO232="","",AO232*2)</f>
        <v/>
      </c>
      <c r="AQ232" s="10">
        <f>G232+I232+K232+M232+O232+Q232+S232+U232+W232+Y232+AA232+AC232+AE232+AG232+AI232+AK232+AM232+AO232</f>
        <v>1</v>
      </c>
    </row>
    <row r="233" spans="1:43" ht="33.75" customHeight="1">
      <c r="A233" s="18" t="s">
        <v>539</v>
      </c>
      <c r="B233" s="18" t="s">
        <v>554</v>
      </c>
      <c r="C233" s="19" t="s">
        <v>555</v>
      </c>
      <c r="D233" s="9" t="s">
        <v>556</v>
      </c>
      <c r="E233" s="9" t="s">
        <v>31</v>
      </c>
      <c r="F233" s="8" t="str">
        <f>IFERROR(IF(OR(D233="Adicionar",D233="Digite/Selecione o bairro"),"",VLOOKUP(D233,Gabarito!$A$1:$B$1006,2,0)),"Consulte a aba Gabarito")</f>
        <v>Leste</v>
      </c>
      <c r="G233" s="7"/>
      <c r="H233" s="6" t="str">
        <f>IF(G233="","",G233*2)</f>
        <v/>
      </c>
      <c r="I233" s="7">
        <v>1</v>
      </c>
      <c r="J233" s="6">
        <f>IF(I233="","",I233*2)</f>
        <v>2</v>
      </c>
      <c r="K233" s="7"/>
      <c r="L233" s="6" t="str">
        <f>IF(K233="","",K233*2)</f>
        <v/>
      </c>
      <c r="M233" s="7"/>
      <c r="N233" s="6" t="str">
        <f>IF(M233="","",M233*2)</f>
        <v/>
      </c>
      <c r="O233" s="7"/>
      <c r="P233" s="6" t="str">
        <f>IF(O233="","",O233*2)</f>
        <v/>
      </c>
      <c r="Q233" s="7"/>
      <c r="R233" s="6" t="str">
        <f>IF(Q233="","",Q233*2)</f>
        <v/>
      </c>
      <c r="S233" s="7"/>
      <c r="T233" s="6" t="str">
        <f>IF(S233="","",S233*2)</f>
        <v/>
      </c>
      <c r="U233" s="7"/>
      <c r="V233" s="6" t="str">
        <f>IF(U233="","",U233*2)</f>
        <v/>
      </c>
      <c r="W233" s="7"/>
      <c r="X233" s="6" t="str">
        <f>IF(W233="","",W233*2)</f>
        <v/>
      </c>
      <c r="Y233" s="7">
        <v>1</v>
      </c>
      <c r="Z233" s="6">
        <f>IF(Y233="","",Y233*2)</f>
        <v>2</v>
      </c>
      <c r="AA233" s="7"/>
      <c r="AB233" s="6" t="str">
        <f>IF(AA233="","",AA233*2)</f>
        <v/>
      </c>
      <c r="AC233" s="7"/>
      <c r="AD233" s="6" t="str">
        <f>IF(AC233="","",AC233*2)</f>
        <v/>
      </c>
      <c r="AE233" s="7"/>
      <c r="AF233" s="6" t="str">
        <f>IF(AE233="","",AE233*2)</f>
        <v/>
      </c>
      <c r="AG233" s="7"/>
      <c r="AH233" s="6" t="str">
        <f>IF(AG233="","",AG233*2)</f>
        <v/>
      </c>
      <c r="AI233" s="7"/>
      <c r="AJ233" s="6" t="str">
        <f>IF(AI233="","",AI233*2)</f>
        <v/>
      </c>
      <c r="AK233" s="7"/>
      <c r="AL233" s="6" t="str">
        <f>IF(AK233="","",AK233*2)</f>
        <v/>
      </c>
      <c r="AM233" s="7"/>
      <c r="AN233" s="6" t="str">
        <f>IF(AM233="","",AM233*2)</f>
        <v/>
      </c>
      <c r="AO233" s="7"/>
      <c r="AP233" s="6" t="str">
        <f>IF(AO233="","",AO233*2)</f>
        <v/>
      </c>
      <c r="AQ233" s="10">
        <f>G233+I233+K233+M233+O233+Q233+S233+U233+W233+Y233+AA233+AC233+AE233+AG233+AI233+AK233+AM233+AO233</f>
        <v>2</v>
      </c>
    </row>
    <row r="234" spans="1:43" ht="33.75" customHeight="1">
      <c r="A234" s="18" t="s">
        <v>539</v>
      </c>
      <c r="B234" s="18" t="s">
        <v>557</v>
      </c>
      <c r="C234" s="19" t="s">
        <v>558</v>
      </c>
      <c r="D234" s="9" t="s">
        <v>559</v>
      </c>
      <c r="E234" s="9" t="s">
        <v>31</v>
      </c>
      <c r="F234" s="8" t="str">
        <f>IFERROR(IF(OR(D234="Adicionar",D234="Digite/Selecione o bairro"),"",VLOOKUP(D234,Gabarito!$A$1:$B$1006,2,0)),"Consulte a aba Gabarito")</f>
        <v>Leste</v>
      </c>
      <c r="G234" s="7"/>
      <c r="H234" s="6" t="str">
        <f>IF(G234="","",G234*2)</f>
        <v/>
      </c>
      <c r="I234" s="7"/>
      <c r="J234" s="6" t="str">
        <f>IF(I234="","",I234*2)</f>
        <v/>
      </c>
      <c r="K234" s="7"/>
      <c r="L234" s="6" t="str">
        <f>IF(K234="","",K234*2)</f>
        <v/>
      </c>
      <c r="M234" s="7"/>
      <c r="N234" s="6" t="str">
        <f>IF(M234="","",M234*2)</f>
        <v/>
      </c>
      <c r="O234" s="7"/>
      <c r="P234" s="6" t="str">
        <f>IF(O234="","",O234*2)</f>
        <v/>
      </c>
      <c r="Q234" s="7"/>
      <c r="R234" s="6" t="str">
        <f>IF(Q234="","",Q234*2)</f>
        <v/>
      </c>
      <c r="S234" s="7"/>
      <c r="T234" s="6" t="str">
        <f>IF(S234="","",S234*2)</f>
        <v/>
      </c>
      <c r="U234" s="7"/>
      <c r="V234" s="6" t="str">
        <f>IF(U234="","",U234*2)</f>
        <v/>
      </c>
      <c r="W234" s="7"/>
      <c r="X234" s="6" t="str">
        <f>IF(W234="","",W234*2)</f>
        <v/>
      </c>
      <c r="Y234" s="7"/>
      <c r="Z234" s="6" t="str">
        <f>IF(Y234="","",Y234*2)</f>
        <v/>
      </c>
      <c r="AA234" s="7">
        <v>1</v>
      </c>
      <c r="AB234" s="6">
        <f>IF(AA234="","",AA234*2)</f>
        <v>2</v>
      </c>
      <c r="AC234" s="7"/>
      <c r="AD234" s="6" t="str">
        <f>IF(AC234="","",AC234*2)</f>
        <v/>
      </c>
      <c r="AE234" s="7"/>
      <c r="AF234" s="6" t="str">
        <f>IF(AE234="","",AE234*2)</f>
        <v/>
      </c>
      <c r="AG234" s="7"/>
      <c r="AH234" s="6" t="str">
        <f>IF(AG234="","",AG234*2)</f>
        <v/>
      </c>
      <c r="AI234" s="7"/>
      <c r="AJ234" s="6" t="str">
        <f>IF(AI234="","",AI234*2)</f>
        <v/>
      </c>
      <c r="AK234" s="7"/>
      <c r="AL234" s="6" t="str">
        <f>IF(AK234="","",AK234*2)</f>
        <v/>
      </c>
      <c r="AM234" s="7"/>
      <c r="AN234" s="6" t="str">
        <f>IF(AM234="","",AM234*2)</f>
        <v/>
      </c>
      <c r="AO234" s="7"/>
      <c r="AP234" s="6" t="str">
        <f>IF(AO234="","",AO234*2)</f>
        <v/>
      </c>
      <c r="AQ234" s="10">
        <f>G234+I234+K234+M234+O234+Q234+S234+U234+W234+Y234+AA234+AC234+AE234+AG234+AI234+AK234+AM234+AO234</f>
        <v>1</v>
      </c>
    </row>
    <row r="235" spans="1:43" ht="33.75" customHeight="1">
      <c r="A235" s="18" t="s">
        <v>539</v>
      </c>
      <c r="B235" s="18" t="s">
        <v>560</v>
      </c>
      <c r="C235" s="19" t="s">
        <v>561</v>
      </c>
      <c r="D235" s="9" t="s">
        <v>562</v>
      </c>
      <c r="E235" s="9" t="s">
        <v>31</v>
      </c>
      <c r="F235" s="8" t="str">
        <f>IFERROR(IF(OR(D235="Adicionar",D235="Digite/Selecione o bairro"),"",VLOOKUP(D235,Gabarito!$A$1:$B$1006,2,0)),"Consulte a aba Gabarito")</f>
        <v>Leste</v>
      </c>
      <c r="G235" s="7"/>
      <c r="H235" s="6" t="str">
        <f>IF(G235="","",G235*2)</f>
        <v/>
      </c>
      <c r="I235" s="7"/>
      <c r="J235" s="6" t="str">
        <f>IF(I235="","",I235*2)</f>
        <v/>
      </c>
      <c r="K235" s="7">
        <v>4</v>
      </c>
      <c r="L235" s="6">
        <f>IF(K235="","",K235*2)</f>
        <v>8</v>
      </c>
      <c r="M235" s="7"/>
      <c r="N235" s="6" t="str">
        <f>IF(M235="","",M235*2)</f>
        <v/>
      </c>
      <c r="O235" s="7"/>
      <c r="P235" s="6" t="str">
        <f>IF(O235="","",O235*2)</f>
        <v/>
      </c>
      <c r="Q235" s="7"/>
      <c r="R235" s="6" t="str">
        <f>IF(Q235="","",Q235*2)</f>
        <v/>
      </c>
      <c r="S235" s="7"/>
      <c r="T235" s="6" t="str">
        <f>IF(S235="","",S235*2)</f>
        <v/>
      </c>
      <c r="U235" s="7"/>
      <c r="V235" s="6" t="str">
        <f>IF(U235="","",U235*2)</f>
        <v/>
      </c>
      <c r="W235" s="7"/>
      <c r="X235" s="6" t="str">
        <f>IF(W235="","",W235*2)</f>
        <v/>
      </c>
      <c r="Y235" s="7">
        <v>1</v>
      </c>
      <c r="Z235" s="6">
        <f>IF(Y235="","",Y235*2)</f>
        <v>2</v>
      </c>
      <c r="AA235" s="7">
        <v>1</v>
      </c>
      <c r="AB235" s="6">
        <f>IF(AA235="","",AA235*2)</f>
        <v>2</v>
      </c>
      <c r="AC235" s="7"/>
      <c r="AD235" s="6" t="str">
        <f>IF(AC235="","",AC235*2)</f>
        <v/>
      </c>
      <c r="AE235" s="7"/>
      <c r="AF235" s="6" t="str">
        <f>IF(AE235="","",AE235*2)</f>
        <v/>
      </c>
      <c r="AG235" s="7"/>
      <c r="AH235" s="6" t="str">
        <f>IF(AG235="","",AG235*2)</f>
        <v/>
      </c>
      <c r="AI235" s="7"/>
      <c r="AJ235" s="6" t="str">
        <f>IF(AI235="","",AI235*2)</f>
        <v/>
      </c>
      <c r="AK235" s="7"/>
      <c r="AL235" s="6" t="str">
        <f>IF(AK235="","",AK235*2)</f>
        <v/>
      </c>
      <c r="AM235" s="7"/>
      <c r="AN235" s="6" t="str">
        <f>IF(AM235="","",AM235*2)</f>
        <v/>
      </c>
      <c r="AO235" s="7"/>
      <c r="AP235" s="6" t="str">
        <f>IF(AO235="","",AO235*2)</f>
        <v/>
      </c>
      <c r="AQ235" s="10">
        <f>G235+I235+K235+M235+O235+Q235+S235+U235+W235+Y235+AA235+AC235+AE235+AG235+AI235+AK235+AM235+AO235</f>
        <v>6</v>
      </c>
    </row>
    <row r="236" spans="1:43" ht="33.75" customHeight="1">
      <c r="A236" s="18" t="s">
        <v>539</v>
      </c>
      <c r="B236" s="18" t="s">
        <v>563</v>
      </c>
      <c r="C236" s="19" t="s">
        <v>564</v>
      </c>
      <c r="D236" s="9" t="s">
        <v>565</v>
      </c>
      <c r="E236" s="9" t="s">
        <v>31</v>
      </c>
      <c r="F236" s="8" t="str">
        <f>IFERROR(IF(OR(D236="Adicionar",D236="Digite/Selecione o bairro"),"",VLOOKUP(D236,Gabarito!$A$1:$B$1006,2,0)),"Consulte a aba Gabarito")</f>
        <v>Leste</v>
      </c>
      <c r="G236" s="7"/>
      <c r="H236" s="6" t="str">
        <f>IF(G236="","",G236*2)</f>
        <v/>
      </c>
      <c r="I236" s="7"/>
      <c r="J236" s="6" t="str">
        <f>IF(I236="","",I236*2)</f>
        <v/>
      </c>
      <c r="K236" s="7"/>
      <c r="L236" s="6" t="str">
        <f>IF(K236="","",K236*2)</f>
        <v/>
      </c>
      <c r="M236" s="7"/>
      <c r="N236" s="6" t="str">
        <f>IF(M236="","",M236*2)</f>
        <v/>
      </c>
      <c r="O236" s="7"/>
      <c r="P236" s="6" t="str">
        <f>IF(O236="","",O236*2)</f>
        <v/>
      </c>
      <c r="Q236" s="7"/>
      <c r="R236" s="6" t="str">
        <f>IF(Q236="","",Q236*2)</f>
        <v/>
      </c>
      <c r="S236" s="7"/>
      <c r="T236" s="6" t="str">
        <f>IF(S236="","",S236*2)</f>
        <v/>
      </c>
      <c r="U236" s="7"/>
      <c r="V236" s="6" t="str">
        <f>IF(U236="","",U236*2)</f>
        <v/>
      </c>
      <c r="W236" s="7"/>
      <c r="X236" s="6" t="str">
        <f>IF(W236="","",W236*2)</f>
        <v/>
      </c>
      <c r="Y236" s="7">
        <v>1</v>
      </c>
      <c r="Z236" s="6">
        <f>IF(Y236="","",Y236*2)</f>
        <v>2</v>
      </c>
      <c r="AA236" s="7"/>
      <c r="AB236" s="6" t="str">
        <f>IF(AA236="","",AA236*2)</f>
        <v/>
      </c>
      <c r="AC236" s="7"/>
      <c r="AD236" s="6" t="str">
        <f>IF(AC236="","",AC236*2)</f>
        <v/>
      </c>
      <c r="AE236" s="7"/>
      <c r="AF236" s="6" t="str">
        <f>IF(AE236="","",AE236*2)</f>
        <v/>
      </c>
      <c r="AG236" s="7"/>
      <c r="AH236" s="6" t="str">
        <f>IF(AG236="","",AG236*2)</f>
        <v/>
      </c>
      <c r="AI236" s="7"/>
      <c r="AJ236" s="6" t="str">
        <f>IF(AI236="","",AI236*2)</f>
        <v/>
      </c>
      <c r="AK236" s="7"/>
      <c r="AL236" s="6" t="str">
        <f>IF(AK236="","",AK236*2)</f>
        <v/>
      </c>
      <c r="AM236" s="7"/>
      <c r="AN236" s="6" t="str">
        <f>IF(AM236="","",AM236*2)</f>
        <v/>
      </c>
      <c r="AO236" s="7"/>
      <c r="AP236" s="6" t="str">
        <f>IF(AO236="","",AO236*2)</f>
        <v/>
      </c>
      <c r="AQ236" s="10">
        <f>G236+I236+K236+M236+O236+Q236+S236+U236+W236+Y236+AA236+AC236+AE236+AG236+AI236+AK236+AM236+AO236</f>
        <v>1</v>
      </c>
    </row>
    <row r="237" spans="1:43" ht="33.75" customHeight="1">
      <c r="A237" s="18" t="s">
        <v>539</v>
      </c>
      <c r="B237" s="18" t="s">
        <v>566</v>
      </c>
      <c r="C237" s="19" t="s">
        <v>567</v>
      </c>
      <c r="D237" s="9" t="s">
        <v>568</v>
      </c>
      <c r="E237" s="9" t="s">
        <v>31</v>
      </c>
      <c r="F237" s="8" t="str">
        <f>IFERROR(IF(OR(D237="Adicionar",D237="Digite/Selecione o bairro"),"",VLOOKUP(D237,Gabarito!$A$1:$B$1006,2,0)),"Consulte a aba Gabarito")</f>
        <v>Leste</v>
      </c>
      <c r="G237" s="7"/>
      <c r="H237" s="6" t="str">
        <f>IF(G237="","",G237*2)</f>
        <v/>
      </c>
      <c r="I237" s="7"/>
      <c r="J237" s="6" t="str">
        <f>IF(I237="","",I237*2)</f>
        <v/>
      </c>
      <c r="K237" s="7"/>
      <c r="L237" s="6" t="str">
        <f>IF(K237="","",K237*2)</f>
        <v/>
      </c>
      <c r="M237" s="7"/>
      <c r="N237" s="6" t="str">
        <f>IF(M237="","",M237*2)</f>
        <v/>
      </c>
      <c r="O237" s="7"/>
      <c r="P237" s="6" t="str">
        <f>IF(O237="","",O237*2)</f>
        <v/>
      </c>
      <c r="Q237" s="7"/>
      <c r="R237" s="6" t="str">
        <f>IF(Q237="","",Q237*2)</f>
        <v/>
      </c>
      <c r="S237" s="7"/>
      <c r="T237" s="6" t="str">
        <f>IF(S237="","",S237*2)</f>
        <v/>
      </c>
      <c r="U237" s="7"/>
      <c r="V237" s="6" t="str">
        <f>IF(U237="","",U237*2)</f>
        <v/>
      </c>
      <c r="W237" s="7"/>
      <c r="X237" s="6" t="str">
        <f>IF(W237="","",W237*2)</f>
        <v/>
      </c>
      <c r="Y237" s="7"/>
      <c r="Z237" s="6" t="str">
        <f>IF(Y237="","",Y237*2)</f>
        <v/>
      </c>
      <c r="AA237" s="7">
        <v>1</v>
      </c>
      <c r="AB237" s="6">
        <f>IF(AA237="","",AA237*2)</f>
        <v>2</v>
      </c>
      <c r="AC237" s="7"/>
      <c r="AD237" s="6" t="str">
        <f>IF(AC237="","",AC237*2)</f>
        <v/>
      </c>
      <c r="AE237" s="7"/>
      <c r="AF237" s="6" t="str">
        <f>IF(AE237="","",AE237*2)</f>
        <v/>
      </c>
      <c r="AG237" s="7"/>
      <c r="AH237" s="6" t="str">
        <f>IF(AG237="","",AG237*2)</f>
        <v/>
      </c>
      <c r="AI237" s="7"/>
      <c r="AJ237" s="6" t="str">
        <f>IF(AI237="","",AI237*2)</f>
        <v/>
      </c>
      <c r="AK237" s="7"/>
      <c r="AL237" s="6" t="str">
        <f>IF(AK237="","",AK237*2)</f>
        <v/>
      </c>
      <c r="AM237" s="7"/>
      <c r="AN237" s="6" t="str">
        <f>IF(AM237="","",AM237*2)</f>
        <v/>
      </c>
      <c r="AO237" s="7"/>
      <c r="AP237" s="6" t="str">
        <f>IF(AO237="","",AO237*2)</f>
        <v/>
      </c>
      <c r="AQ237" s="10">
        <f>G237+I237+K237+M237+O237+Q237+S237+U237+W237+Y237+AA237+AC237+AE237+AG237+AI237+AK237+AM237+AO237</f>
        <v>1</v>
      </c>
    </row>
    <row r="238" spans="1:43" ht="33.75" customHeight="1">
      <c r="A238" s="18" t="s">
        <v>539</v>
      </c>
      <c r="B238" s="18" t="s">
        <v>569</v>
      </c>
      <c r="C238" s="19" t="s">
        <v>570</v>
      </c>
      <c r="D238" s="9" t="s">
        <v>571</v>
      </c>
      <c r="E238" s="9" t="s">
        <v>31</v>
      </c>
      <c r="F238" s="8" t="str">
        <f>IFERROR(IF(OR(D238="Adicionar",D238="Digite/Selecione o bairro"),"",VLOOKUP(D238,Gabarito!$A$1:$B$1006,2,0)),"Consulte a aba Gabarito")</f>
        <v>Leste</v>
      </c>
      <c r="G238" s="7"/>
      <c r="H238" s="6" t="str">
        <f>IF(G238="","",G238*2)</f>
        <v/>
      </c>
      <c r="I238" s="7"/>
      <c r="J238" s="6" t="str">
        <f>IF(I238="","",I238*2)</f>
        <v/>
      </c>
      <c r="K238" s="7"/>
      <c r="L238" s="6" t="str">
        <f>IF(K238="","",K238*2)</f>
        <v/>
      </c>
      <c r="M238" s="7"/>
      <c r="N238" s="6" t="str">
        <f>IF(M238="","",M238*2)</f>
        <v/>
      </c>
      <c r="O238" s="7"/>
      <c r="P238" s="6" t="str">
        <f>IF(O238="","",O238*2)</f>
        <v/>
      </c>
      <c r="Q238" s="7"/>
      <c r="R238" s="6" t="str">
        <f>IF(Q238="","",Q238*2)</f>
        <v/>
      </c>
      <c r="S238" s="7"/>
      <c r="T238" s="6" t="str">
        <f>IF(S238="","",S238*2)</f>
        <v/>
      </c>
      <c r="U238" s="7">
        <v>1</v>
      </c>
      <c r="V238" s="6">
        <f>IF(U238="","",U238*2)</f>
        <v>2</v>
      </c>
      <c r="W238" s="7"/>
      <c r="X238" s="6" t="str">
        <f>IF(W238="","",W238*2)</f>
        <v/>
      </c>
      <c r="Y238" s="7"/>
      <c r="Z238" s="6" t="str">
        <f>IF(Y238="","",Y238*2)</f>
        <v/>
      </c>
      <c r="AA238" s="7"/>
      <c r="AB238" s="6" t="str">
        <f>IF(AA238="","",AA238*2)</f>
        <v/>
      </c>
      <c r="AC238" s="7"/>
      <c r="AD238" s="6" t="str">
        <f>IF(AC238="","",AC238*2)</f>
        <v/>
      </c>
      <c r="AE238" s="7"/>
      <c r="AF238" s="6" t="str">
        <f>IF(AE238="","",AE238*2)</f>
        <v/>
      </c>
      <c r="AG238" s="7"/>
      <c r="AH238" s="6" t="str">
        <f>IF(AG238="","",AG238*2)</f>
        <v/>
      </c>
      <c r="AI238" s="7"/>
      <c r="AJ238" s="6" t="str">
        <f>IF(AI238="","",AI238*2)</f>
        <v/>
      </c>
      <c r="AK238" s="7"/>
      <c r="AL238" s="6" t="str">
        <f>IF(AK238="","",AK238*2)</f>
        <v/>
      </c>
      <c r="AM238" s="7"/>
      <c r="AN238" s="6" t="str">
        <f>IF(AM238="","",AM238*2)</f>
        <v/>
      </c>
      <c r="AO238" s="7"/>
      <c r="AP238" s="6" t="str">
        <f>IF(AO238="","",AO238*2)</f>
        <v/>
      </c>
      <c r="AQ238" s="10">
        <f>G238+I238+K238+M238+O238+Q238+S238+U238+W238+Y238+AA238+AC238+AE238+AG238+AI238+AK238+AM238+AO238</f>
        <v>1</v>
      </c>
    </row>
    <row r="239" spans="1:43" ht="33.75" customHeight="1">
      <c r="A239" s="18" t="s">
        <v>539</v>
      </c>
      <c r="B239" s="18" t="s">
        <v>572</v>
      </c>
      <c r="C239" s="19" t="s">
        <v>573</v>
      </c>
      <c r="D239" s="9" t="s">
        <v>574</v>
      </c>
      <c r="E239" s="9" t="s">
        <v>31</v>
      </c>
      <c r="F239" s="8" t="str">
        <f>IFERROR(IF(OR(D239="Adicionar",D239="Digite/Selecione o bairro"),"",VLOOKUP(D239,Gabarito!$A$1:$B$1006,2,0)),"Consulte a aba Gabarito")</f>
        <v>Leste</v>
      </c>
      <c r="G239" s="7"/>
      <c r="H239" s="6" t="str">
        <f>IF(G239="","",G239*2)</f>
        <v/>
      </c>
      <c r="I239" s="7"/>
      <c r="J239" s="6" t="str">
        <f>IF(I239="","",I239*2)</f>
        <v/>
      </c>
      <c r="K239" s="7"/>
      <c r="L239" s="6" t="str">
        <f>IF(K239="","",K239*2)</f>
        <v/>
      </c>
      <c r="M239" s="7"/>
      <c r="N239" s="6" t="str">
        <f>IF(M239="","",M239*2)</f>
        <v/>
      </c>
      <c r="O239" s="7"/>
      <c r="P239" s="6" t="str">
        <f>IF(O239="","",O239*2)</f>
        <v/>
      </c>
      <c r="Q239" s="7"/>
      <c r="R239" s="6" t="str">
        <f>IF(Q239="","",Q239*2)</f>
        <v/>
      </c>
      <c r="S239" s="7"/>
      <c r="T239" s="6" t="str">
        <f>IF(S239="","",S239*2)</f>
        <v/>
      </c>
      <c r="U239" s="7"/>
      <c r="V239" s="6" t="str">
        <f>IF(U239="","",U239*2)</f>
        <v/>
      </c>
      <c r="W239" s="7"/>
      <c r="X239" s="6" t="str">
        <f>IF(W239="","",W239*2)</f>
        <v/>
      </c>
      <c r="Y239" s="7"/>
      <c r="Z239" s="6" t="str">
        <f>IF(Y239="","",Y239*2)</f>
        <v/>
      </c>
      <c r="AA239" s="7">
        <v>2</v>
      </c>
      <c r="AB239" s="6">
        <f>IF(AA239="","",AA239*2)</f>
        <v>4</v>
      </c>
      <c r="AC239" s="7"/>
      <c r="AD239" s="6" t="str">
        <f>IF(AC239="","",AC239*2)</f>
        <v/>
      </c>
      <c r="AE239" s="7"/>
      <c r="AF239" s="6" t="str">
        <f>IF(AE239="","",AE239*2)</f>
        <v/>
      </c>
      <c r="AG239" s="7"/>
      <c r="AH239" s="6" t="str">
        <f>IF(AG239="","",AG239*2)</f>
        <v/>
      </c>
      <c r="AI239" s="7"/>
      <c r="AJ239" s="6" t="str">
        <f>IF(AI239="","",AI239*2)</f>
        <v/>
      </c>
      <c r="AK239" s="7"/>
      <c r="AL239" s="6" t="str">
        <f>IF(AK239="","",AK239*2)</f>
        <v/>
      </c>
      <c r="AM239" s="7"/>
      <c r="AN239" s="6" t="str">
        <f>IF(AM239="","",AM239*2)</f>
        <v/>
      </c>
      <c r="AO239" s="7"/>
      <c r="AP239" s="6" t="str">
        <f>IF(AO239="","",AO239*2)</f>
        <v/>
      </c>
      <c r="AQ239" s="10">
        <f>G239+I239+K239+M239+O239+Q239+S239+U239+W239+Y239+AA239+AC239+AE239+AG239+AI239+AK239+AM239+AO239</f>
        <v>2</v>
      </c>
    </row>
    <row r="240" spans="1:43" ht="33.75" customHeight="1">
      <c r="A240" s="18" t="s">
        <v>539</v>
      </c>
      <c r="B240" s="18" t="s">
        <v>575</v>
      </c>
      <c r="C240" s="19" t="s">
        <v>576</v>
      </c>
      <c r="D240" s="9" t="s">
        <v>577</v>
      </c>
      <c r="E240" s="9" t="s">
        <v>31</v>
      </c>
      <c r="F240" s="8" t="str">
        <f>IFERROR(IF(OR(D240="Adicionar",D240="Digite/Selecione o bairro"),"",VLOOKUP(D240,Gabarito!$A$1:$B$1006,2,0)),"Consulte a aba Gabarito")</f>
        <v>Leste</v>
      </c>
      <c r="G240" s="7"/>
      <c r="H240" s="6" t="str">
        <f>IF(G240="","",G240*2)</f>
        <v/>
      </c>
      <c r="I240" s="7"/>
      <c r="J240" s="6" t="str">
        <f>IF(I240="","",I240*2)</f>
        <v/>
      </c>
      <c r="K240" s="7"/>
      <c r="L240" s="6" t="str">
        <f>IF(K240="","",K240*2)</f>
        <v/>
      </c>
      <c r="M240" s="7"/>
      <c r="N240" s="6" t="str">
        <f>IF(M240="","",M240*2)</f>
        <v/>
      </c>
      <c r="O240" s="7"/>
      <c r="P240" s="6" t="str">
        <f>IF(O240="","",O240*2)</f>
        <v/>
      </c>
      <c r="Q240" s="7"/>
      <c r="R240" s="6" t="str">
        <f>IF(Q240="","",Q240*2)</f>
        <v/>
      </c>
      <c r="S240" s="7"/>
      <c r="T240" s="6" t="str">
        <f>IF(S240="","",S240*2)</f>
        <v/>
      </c>
      <c r="U240" s="7"/>
      <c r="V240" s="6" t="str">
        <f>IF(U240="","",U240*2)</f>
        <v/>
      </c>
      <c r="W240" s="7"/>
      <c r="X240" s="6" t="str">
        <f>IF(W240="","",W240*2)</f>
        <v/>
      </c>
      <c r="Y240" s="7"/>
      <c r="Z240" s="6" t="str">
        <f>IF(Y240="","",Y240*2)</f>
        <v/>
      </c>
      <c r="AA240" s="7">
        <v>1</v>
      </c>
      <c r="AB240" s="6">
        <f>IF(AA240="","",AA240*2)</f>
        <v>2</v>
      </c>
      <c r="AC240" s="7">
        <v>1</v>
      </c>
      <c r="AD240" s="6">
        <f>IF(AC240="","",AC240*2)</f>
        <v>2</v>
      </c>
      <c r="AE240" s="7"/>
      <c r="AF240" s="6" t="str">
        <f>IF(AE240="","",AE240*2)</f>
        <v/>
      </c>
      <c r="AG240" s="7"/>
      <c r="AH240" s="6" t="str">
        <f>IF(AG240="","",AG240*2)</f>
        <v/>
      </c>
      <c r="AI240" s="7"/>
      <c r="AJ240" s="6" t="str">
        <f>IF(AI240="","",AI240*2)</f>
        <v/>
      </c>
      <c r="AK240" s="7"/>
      <c r="AL240" s="6" t="str">
        <f>IF(AK240="","",AK240*2)</f>
        <v/>
      </c>
      <c r="AM240" s="7"/>
      <c r="AN240" s="6" t="str">
        <f>IF(AM240="","",AM240*2)</f>
        <v/>
      </c>
      <c r="AO240" s="7"/>
      <c r="AP240" s="6" t="str">
        <f>IF(AO240="","",AO240*2)</f>
        <v/>
      </c>
      <c r="AQ240" s="10">
        <f>G240+I240+K240+M240+O240+Q240+S240+U240+W240+Y240+AA240+AC240+AE240+AG240+AI240+AK240+AM240+AO240</f>
        <v>2</v>
      </c>
    </row>
    <row r="241" spans="1:43" ht="33.75" customHeight="1">
      <c r="A241" s="18" t="s">
        <v>539</v>
      </c>
      <c r="B241" s="18" t="s">
        <v>578</v>
      </c>
      <c r="C241" s="19" t="s">
        <v>579</v>
      </c>
      <c r="D241" s="9" t="s">
        <v>580</v>
      </c>
      <c r="E241" s="9" t="s">
        <v>31</v>
      </c>
      <c r="F241" s="8" t="str">
        <f>IFERROR(IF(OR(D241="Adicionar",D241="Digite/Selecione o bairro"),"",VLOOKUP(D241,Gabarito!$A$1:$B$1006,2,0)),"Consulte a aba Gabarito")</f>
        <v>Leste</v>
      </c>
      <c r="G241" s="7"/>
      <c r="H241" s="6" t="str">
        <f>IF(G241="","",G241*2)</f>
        <v/>
      </c>
      <c r="I241" s="7"/>
      <c r="J241" s="6" t="str">
        <f>IF(I241="","",I241*2)</f>
        <v/>
      </c>
      <c r="K241" s="7">
        <v>7</v>
      </c>
      <c r="L241" s="6">
        <f>IF(K241="","",K241*2)</f>
        <v>14</v>
      </c>
      <c r="M241" s="7"/>
      <c r="N241" s="6" t="str">
        <f>IF(M241="","",M241*2)</f>
        <v/>
      </c>
      <c r="O241" s="7"/>
      <c r="P241" s="6" t="str">
        <f>IF(O241="","",O241*2)</f>
        <v/>
      </c>
      <c r="Q241" s="7"/>
      <c r="R241" s="6" t="str">
        <f>IF(Q241="","",Q241*2)</f>
        <v/>
      </c>
      <c r="S241" s="7"/>
      <c r="T241" s="6" t="str">
        <f>IF(S241="","",S241*2)</f>
        <v/>
      </c>
      <c r="U241" s="7"/>
      <c r="V241" s="6" t="str">
        <f>IF(U241="","",U241*2)</f>
        <v/>
      </c>
      <c r="W241" s="7"/>
      <c r="X241" s="6" t="str">
        <f>IF(W241="","",W241*2)</f>
        <v/>
      </c>
      <c r="Y241" s="7"/>
      <c r="Z241" s="6" t="str">
        <f>IF(Y241="","",Y241*2)</f>
        <v/>
      </c>
      <c r="AA241" s="7"/>
      <c r="AB241" s="6" t="str">
        <f>IF(AA241="","",AA241*2)</f>
        <v/>
      </c>
      <c r="AC241" s="7"/>
      <c r="AD241" s="6" t="str">
        <f>IF(AC241="","",AC241*2)</f>
        <v/>
      </c>
      <c r="AE241" s="7"/>
      <c r="AF241" s="6" t="str">
        <f>IF(AE241="","",AE241*2)</f>
        <v/>
      </c>
      <c r="AG241" s="7"/>
      <c r="AH241" s="6" t="str">
        <f>IF(AG241="","",AG241*2)</f>
        <v/>
      </c>
      <c r="AI241" s="7"/>
      <c r="AJ241" s="6" t="str">
        <f>IF(AI241="","",AI241*2)</f>
        <v/>
      </c>
      <c r="AK241" s="7"/>
      <c r="AL241" s="6" t="str">
        <f>IF(AK241="","",AK241*2)</f>
        <v/>
      </c>
      <c r="AM241" s="7"/>
      <c r="AN241" s="6" t="str">
        <f>IF(AM241="","",AM241*2)</f>
        <v/>
      </c>
      <c r="AO241" s="7"/>
      <c r="AP241" s="6" t="str">
        <f>IF(AO241="","",AO241*2)</f>
        <v/>
      </c>
      <c r="AQ241" s="10">
        <f>G241+I241+K241+M241+O241+Q241+S241+U241+W241+Y241+AA241+AC241+AE241+AG241+AI241+AK241+AM241+AO241</f>
        <v>7</v>
      </c>
    </row>
    <row r="242" spans="1:43" ht="33.75" customHeight="1">
      <c r="A242" s="18" t="s">
        <v>539</v>
      </c>
      <c r="B242" s="18" t="s">
        <v>581</v>
      </c>
      <c r="C242" s="19" t="s">
        <v>582</v>
      </c>
      <c r="D242" s="9" t="s">
        <v>583</v>
      </c>
      <c r="E242" s="9" t="s">
        <v>31</v>
      </c>
      <c r="F242" s="8" t="str">
        <f>IFERROR(IF(OR(D242="Adicionar",D242="Digite/Selecione o bairro"),"",VLOOKUP(D242,Gabarito!$A$1:$B$1006,2,0)),"Consulte a aba Gabarito")</f>
        <v>Leste</v>
      </c>
      <c r="G242" s="7"/>
      <c r="H242" s="6" t="str">
        <f>IF(G242="","",G242*2)</f>
        <v/>
      </c>
      <c r="I242" s="7"/>
      <c r="J242" s="6" t="str">
        <f>IF(I242="","",I242*2)</f>
        <v/>
      </c>
      <c r="K242" s="7"/>
      <c r="L242" s="6" t="str">
        <f>IF(K242="","",K242*2)</f>
        <v/>
      </c>
      <c r="M242" s="7"/>
      <c r="N242" s="6" t="str">
        <f>IF(M242="","",M242*2)</f>
        <v/>
      </c>
      <c r="O242" s="7"/>
      <c r="P242" s="6" t="str">
        <f>IF(O242="","",O242*2)</f>
        <v/>
      </c>
      <c r="Q242" s="7"/>
      <c r="R242" s="6" t="str">
        <f>IF(Q242="","",Q242*2)</f>
        <v/>
      </c>
      <c r="S242" s="7"/>
      <c r="T242" s="6" t="str">
        <f>IF(S242="","",S242*2)</f>
        <v/>
      </c>
      <c r="U242" s="7"/>
      <c r="V242" s="6" t="str">
        <f>IF(U242="","",U242*2)</f>
        <v/>
      </c>
      <c r="W242" s="7"/>
      <c r="X242" s="6" t="str">
        <f>IF(W242="","",W242*2)</f>
        <v/>
      </c>
      <c r="Y242" s="7">
        <v>1</v>
      </c>
      <c r="Z242" s="6">
        <f>IF(Y242="","",Y242*2)</f>
        <v>2</v>
      </c>
      <c r="AA242" s="7"/>
      <c r="AB242" s="6" t="str">
        <f>IF(AA242="","",AA242*2)</f>
        <v/>
      </c>
      <c r="AC242" s="7"/>
      <c r="AD242" s="6" t="str">
        <f>IF(AC242="","",AC242*2)</f>
        <v/>
      </c>
      <c r="AE242" s="7"/>
      <c r="AF242" s="6" t="str">
        <f>IF(AE242="","",AE242*2)</f>
        <v/>
      </c>
      <c r="AG242" s="7"/>
      <c r="AH242" s="6" t="str">
        <f>IF(AG242="","",AG242*2)</f>
        <v/>
      </c>
      <c r="AI242" s="7"/>
      <c r="AJ242" s="6" t="str">
        <f>IF(AI242="","",AI242*2)</f>
        <v/>
      </c>
      <c r="AK242" s="7"/>
      <c r="AL242" s="6" t="str">
        <f>IF(AK242="","",AK242*2)</f>
        <v/>
      </c>
      <c r="AM242" s="7"/>
      <c r="AN242" s="6" t="str">
        <f>IF(AM242="","",AM242*2)</f>
        <v/>
      </c>
      <c r="AO242" s="7"/>
      <c r="AP242" s="6" t="str">
        <f>IF(AO242="","",AO242*2)</f>
        <v/>
      </c>
      <c r="AQ242" s="10">
        <f>G242+I242+K242+M242+O242+Q242+S242+U242+W242+Y242+AA242+AC242+AE242+AG242+AI242+AK242+AM242+AO242</f>
        <v>1</v>
      </c>
    </row>
    <row r="243" spans="1:43" ht="33.75" customHeight="1">
      <c r="A243" s="18" t="s">
        <v>539</v>
      </c>
      <c r="B243" s="18" t="s">
        <v>584</v>
      </c>
      <c r="C243" s="19" t="s">
        <v>585</v>
      </c>
      <c r="D243" s="9" t="s">
        <v>586</v>
      </c>
      <c r="E243" s="9" t="s">
        <v>31</v>
      </c>
      <c r="F243" s="8" t="str">
        <f>IFERROR(IF(OR(D243="Adicionar",D243="Digite/Selecione o bairro"),"",VLOOKUP(D243,Gabarito!$A$1:$B$1006,2,0)),"Consulte a aba Gabarito")</f>
        <v>Leste</v>
      </c>
      <c r="G243" s="7"/>
      <c r="H243" s="6" t="str">
        <f>IF(G243="","",G243*2)</f>
        <v/>
      </c>
      <c r="I243" s="7"/>
      <c r="J243" s="6" t="str">
        <f>IF(I243="","",I243*2)</f>
        <v/>
      </c>
      <c r="K243" s="7"/>
      <c r="L243" s="6" t="str">
        <f>IF(K243="","",K243*2)</f>
        <v/>
      </c>
      <c r="M243" s="7"/>
      <c r="N243" s="6" t="str">
        <f>IF(M243="","",M243*2)</f>
        <v/>
      </c>
      <c r="O243" s="7"/>
      <c r="P243" s="6" t="str">
        <f>IF(O243="","",O243*2)</f>
        <v/>
      </c>
      <c r="Q243" s="7"/>
      <c r="R243" s="6" t="str">
        <f>IF(Q243="","",Q243*2)</f>
        <v/>
      </c>
      <c r="S243" s="7"/>
      <c r="T243" s="6" t="str">
        <f>IF(S243="","",S243*2)</f>
        <v/>
      </c>
      <c r="U243" s="7"/>
      <c r="V243" s="6" t="str">
        <f>IF(U243="","",U243*2)</f>
        <v/>
      </c>
      <c r="W243" s="7"/>
      <c r="X243" s="6" t="str">
        <f>IF(W243="","",W243*2)</f>
        <v/>
      </c>
      <c r="Y243" s="7"/>
      <c r="Z243" s="6" t="str">
        <f>IF(Y243="","",Y243*2)</f>
        <v/>
      </c>
      <c r="AA243" s="7">
        <v>1</v>
      </c>
      <c r="AB243" s="6">
        <f>IF(AA243="","",AA243*2)</f>
        <v>2</v>
      </c>
      <c r="AC243" s="7"/>
      <c r="AD243" s="6" t="str">
        <f>IF(AC243="","",AC243*2)</f>
        <v/>
      </c>
      <c r="AE243" s="7"/>
      <c r="AF243" s="6" t="str">
        <f>IF(AE243="","",AE243*2)</f>
        <v/>
      </c>
      <c r="AG243" s="7"/>
      <c r="AH243" s="6" t="str">
        <f>IF(AG243="","",AG243*2)</f>
        <v/>
      </c>
      <c r="AI243" s="7"/>
      <c r="AJ243" s="6" t="str">
        <f>IF(AI243="","",AI243*2)</f>
        <v/>
      </c>
      <c r="AK243" s="7"/>
      <c r="AL243" s="6" t="str">
        <f>IF(AK243="","",AK243*2)</f>
        <v/>
      </c>
      <c r="AM243" s="7"/>
      <c r="AN243" s="6" t="str">
        <f>IF(AM243="","",AM243*2)</f>
        <v/>
      </c>
      <c r="AO243" s="7"/>
      <c r="AP243" s="6" t="str">
        <f>IF(AO243="","",AO243*2)</f>
        <v/>
      </c>
      <c r="AQ243" s="10">
        <f>G243+I243+K243+M243+O243+Q243+S243+U243+W243+Y243+AA243+AC243+AE243+AG243+AI243+AK243+AM243+AO243</f>
        <v>1</v>
      </c>
    </row>
    <row r="244" spans="1:43" ht="33.75" customHeight="1">
      <c r="A244" s="18" t="s">
        <v>539</v>
      </c>
      <c r="B244" s="18" t="s">
        <v>587</v>
      </c>
      <c r="C244" s="19" t="s">
        <v>588</v>
      </c>
      <c r="D244" s="9" t="s">
        <v>589</v>
      </c>
      <c r="E244" s="9" t="s">
        <v>31</v>
      </c>
      <c r="F244" s="8" t="str">
        <f>IFERROR(IF(OR(D244="Adicionar",D244="Digite/Selecione o bairro"),"",VLOOKUP(D244,Gabarito!$A$1:$B$1006,2,0)),"Consulte a aba Gabarito")</f>
        <v>Leste</v>
      </c>
      <c r="G244" s="7"/>
      <c r="H244" s="6" t="str">
        <f>IF(G244="","",G244*2)</f>
        <v/>
      </c>
      <c r="I244" s="7"/>
      <c r="J244" s="6" t="str">
        <f>IF(I244="","",I244*2)</f>
        <v/>
      </c>
      <c r="K244" s="7"/>
      <c r="L244" s="6" t="str">
        <f>IF(K244="","",K244*2)</f>
        <v/>
      </c>
      <c r="M244" s="7"/>
      <c r="N244" s="6" t="str">
        <f>IF(M244="","",M244*2)</f>
        <v/>
      </c>
      <c r="O244" s="7"/>
      <c r="P244" s="6" t="str">
        <f>IF(O244="","",O244*2)</f>
        <v/>
      </c>
      <c r="Q244" s="7"/>
      <c r="R244" s="6" t="str">
        <f>IF(Q244="","",Q244*2)</f>
        <v/>
      </c>
      <c r="S244" s="7"/>
      <c r="T244" s="6" t="str">
        <f>IF(S244="","",S244*2)</f>
        <v/>
      </c>
      <c r="U244" s="7"/>
      <c r="V244" s="6" t="str">
        <f>IF(U244="","",U244*2)</f>
        <v/>
      </c>
      <c r="W244" s="7"/>
      <c r="X244" s="6" t="str">
        <f>IF(W244="","",W244*2)</f>
        <v/>
      </c>
      <c r="Y244" s="7">
        <v>1</v>
      </c>
      <c r="Z244" s="6">
        <f>IF(Y244="","",Y244*2)</f>
        <v>2</v>
      </c>
      <c r="AA244" s="7"/>
      <c r="AB244" s="6" t="str">
        <f>IF(AA244="","",AA244*2)</f>
        <v/>
      </c>
      <c r="AC244" s="7"/>
      <c r="AD244" s="6" t="str">
        <f>IF(AC244="","",AC244*2)</f>
        <v/>
      </c>
      <c r="AE244" s="7"/>
      <c r="AF244" s="6" t="str">
        <f>IF(AE244="","",AE244*2)</f>
        <v/>
      </c>
      <c r="AG244" s="7"/>
      <c r="AH244" s="6" t="str">
        <f>IF(AG244="","",AG244*2)</f>
        <v/>
      </c>
      <c r="AI244" s="7"/>
      <c r="AJ244" s="6" t="str">
        <f>IF(AI244="","",AI244*2)</f>
        <v/>
      </c>
      <c r="AK244" s="7"/>
      <c r="AL244" s="6" t="str">
        <f>IF(AK244="","",AK244*2)</f>
        <v/>
      </c>
      <c r="AM244" s="7"/>
      <c r="AN244" s="6" t="str">
        <f>IF(AM244="","",AM244*2)</f>
        <v/>
      </c>
      <c r="AO244" s="7"/>
      <c r="AP244" s="6" t="str">
        <f>IF(AO244="","",AO244*2)</f>
        <v/>
      </c>
      <c r="AQ244" s="10">
        <f>G244+I244+K244+M244+O244+Q244+S244+U244+W244+Y244+AA244+AC244+AE244+AG244+AI244+AK244+AM244+AO244</f>
        <v>1</v>
      </c>
    </row>
    <row r="245" spans="1:43" ht="33.75" customHeight="1">
      <c r="A245" s="18" t="s">
        <v>539</v>
      </c>
      <c r="B245" s="18" t="s">
        <v>590</v>
      </c>
      <c r="C245" s="19" t="s">
        <v>591</v>
      </c>
      <c r="D245" s="9" t="s">
        <v>589</v>
      </c>
      <c r="E245" s="9" t="s">
        <v>31</v>
      </c>
      <c r="F245" s="8" t="str">
        <f>IFERROR(IF(OR(D245="Adicionar",D245="Digite/Selecione o bairro"),"",VLOOKUP(D245,Gabarito!$A$1:$B$1006,2,0)),"Consulte a aba Gabarito")</f>
        <v>Leste</v>
      </c>
      <c r="G245" s="7"/>
      <c r="H245" s="6" t="str">
        <f>IF(G245="","",G245*2)</f>
        <v/>
      </c>
      <c r="I245" s="7"/>
      <c r="J245" s="6" t="str">
        <f>IF(I245="","",I245*2)</f>
        <v/>
      </c>
      <c r="K245" s="7"/>
      <c r="L245" s="6" t="str">
        <f>IF(K245="","",K245*2)</f>
        <v/>
      </c>
      <c r="M245" s="7"/>
      <c r="N245" s="6" t="str">
        <f>IF(M245="","",M245*2)</f>
        <v/>
      </c>
      <c r="O245" s="7"/>
      <c r="P245" s="6" t="str">
        <f>IF(O245="","",O245*2)</f>
        <v/>
      </c>
      <c r="Q245" s="7"/>
      <c r="R245" s="6" t="str">
        <f>IF(Q245="","",Q245*2)</f>
        <v/>
      </c>
      <c r="S245" s="7"/>
      <c r="T245" s="6" t="str">
        <f>IF(S245="","",S245*2)</f>
        <v/>
      </c>
      <c r="U245" s="7"/>
      <c r="V245" s="6" t="str">
        <f>IF(U245="","",U245*2)</f>
        <v/>
      </c>
      <c r="W245" s="7"/>
      <c r="X245" s="6" t="str">
        <f>IF(W245="","",W245*2)</f>
        <v/>
      </c>
      <c r="Y245" s="7"/>
      <c r="Z245" s="6" t="str">
        <f>IF(Y245="","",Y245*2)</f>
        <v/>
      </c>
      <c r="AA245" s="7">
        <v>1</v>
      </c>
      <c r="AB245" s="6">
        <f>IF(AA245="","",AA245*2)</f>
        <v>2</v>
      </c>
      <c r="AC245" s="7"/>
      <c r="AD245" s="6" t="str">
        <f>IF(AC245="","",AC245*2)</f>
        <v/>
      </c>
      <c r="AE245" s="7">
        <v>1</v>
      </c>
      <c r="AF245" s="6">
        <f>IF(AE245="","",AE245*2)</f>
        <v>2</v>
      </c>
      <c r="AG245" s="7"/>
      <c r="AH245" s="6" t="str">
        <f>IF(AG245="","",AG245*2)</f>
        <v/>
      </c>
      <c r="AI245" s="7"/>
      <c r="AJ245" s="6" t="str">
        <f>IF(AI245="","",AI245*2)</f>
        <v/>
      </c>
      <c r="AK245" s="7"/>
      <c r="AL245" s="6" t="str">
        <f>IF(AK245="","",AK245*2)</f>
        <v/>
      </c>
      <c r="AM245" s="7"/>
      <c r="AN245" s="6" t="str">
        <f>IF(AM245="","",AM245*2)</f>
        <v/>
      </c>
      <c r="AO245" s="7"/>
      <c r="AP245" s="6" t="str">
        <f>IF(AO245="","",AO245*2)</f>
        <v/>
      </c>
      <c r="AQ245" s="10">
        <f>G245+I245+K245+M245+O245+Q245+S245+U245+W245+Y245+AA245+AC245+AE245+AG245+AI245+AK245+AM245+AO245</f>
        <v>2</v>
      </c>
    </row>
    <row r="246" spans="1:43" ht="33.75" customHeight="1">
      <c r="A246" s="18" t="s">
        <v>539</v>
      </c>
      <c r="B246" s="18" t="s">
        <v>592</v>
      </c>
      <c r="C246" s="19" t="s">
        <v>593</v>
      </c>
      <c r="D246" s="9" t="s">
        <v>559</v>
      </c>
      <c r="E246" s="9" t="s">
        <v>31</v>
      </c>
      <c r="F246" s="8" t="str">
        <f>IFERROR(IF(OR(D246="Adicionar",D246="Digite/Selecione o bairro"),"",VLOOKUP(D246,Gabarito!$A$1:$B$1006,2,0)),"Consulte a aba Gabarito")</f>
        <v>Leste</v>
      </c>
      <c r="G246" s="7"/>
      <c r="H246" s="6" t="str">
        <f>IF(G246="","",G246*2)</f>
        <v/>
      </c>
      <c r="I246" s="7"/>
      <c r="J246" s="6" t="str">
        <f>IF(I246="","",I246*2)</f>
        <v/>
      </c>
      <c r="K246" s="7"/>
      <c r="L246" s="6" t="str">
        <f>IF(K246="","",K246*2)</f>
        <v/>
      </c>
      <c r="M246" s="7"/>
      <c r="N246" s="6" t="str">
        <f>IF(M246="","",M246*2)</f>
        <v/>
      </c>
      <c r="O246" s="7"/>
      <c r="P246" s="6" t="str">
        <f>IF(O246="","",O246*2)</f>
        <v/>
      </c>
      <c r="Q246" s="7"/>
      <c r="R246" s="6" t="str">
        <f>IF(Q246="","",Q246*2)</f>
        <v/>
      </c>
      <c r="S246" s="7"/>
      <c r="T246" s="6" t="str">
        <f>IF(S246="","",S246*2)</f>
        <v/>
      </c>
      <c r="U246" s="7"/>
      <c r="V246" s="6" t="str">
        <f>IF(U246="","",U246*2)</f>
        <v/>
      </c>
      <c r="W246" s="7"/>
      <c r="X246" s="6" t="str">
        <f>IF(W246="","",W246*2)</f>
        <v/>
      </c>
      <c r="Y246" s="7">
        <v>1</v>
      </c>
      <c r="Z246" s="6">
        <f>IF(Y246="","",Y246*2)</f>
        <v>2</v>
      </c>
      <c r="AA246" s="7"/>
      <c r="AB246" s="6" t="str">
        <f>IF(AA246="","",AA246*2)</f>
        <v/>
      </c>
      <c r="AC246" s="7"/>
      <c r="AD246" s="6" t="str">
        <f>IF(AC246="","",AC246*2)</f>
        <v/>
      </c>
      <c r="AE246" s="7"/>
      <c r="AF246" s="6" t="str">
        <f>IF(AE246="","",AE246*2)</f>
        <v/>
      </c>
      <c r="AG246" s="7"/>
      <c r="AH246" s="6" t="str">
        <f>IF(AG246="","",AG246*2)</f>
        <v/>
      </c>
      <c r="AI246" s="7"/>
      <c r="AJ246" s="6" t="str">
        <f>IF(AI246="","",AI246*2)</f>
        <v/>
      </c>
      <c r="AK246" s="7"/>
      <c r="AL246" s="6" t="str">
        <f>IF(AK246="","",AK246*2)</f>
        <v/>
      </c>
      <c r="AM246" s="7"/>
      <c r="AN246" s="6" t="str">
        <f>IF(AM246="","",AM246*2)</f>
        <v/>
      </c>
      <c r="AO246" s="7"/>
      <c r="AP246" s="6" t="str">
        <f>IF(AO246="","",AO246*2)</f>
        <v/>
      </c>
      <c r="AQ246" s="10">
        <f>G246+I246+K246+M246+O246+Q246+S246+U246+W246+Y246+AA246+AC246+AE246+AG246+AI246+AK246+AM246+AO246</f>
        <v>1</v>
      </c>
    </row>
    <row r="247" spans="1:43" ht="33.75" customHeight="1">
      <c r="A247" s="18" t="s">
        <v>539</v>
      </c>
      <c r="B247" s="18" t="s">
        <v>594</v>
      </c>
      <c r="C247" s="19" t="s">
        <v>595</v>
      </c>
      <c r="D247" s="9" t="s">
        <v>596</v>
      </c>
      <c r="E247" s="9" t="s">
        <v>31</v>
      </c>
      <c r="F247" s="8" t="str">
        <f>IFERROR(IF(OR(D247="Adicionar",D247="Digite/Selecione o bairro"),"",VLOOKUP(D247,Gabarito!$A$1:$B$1006,2,0)),"Consulte a aba Gabarito")</f>
        <v>Leste</v>
      </c>
      <c r="G247" s="7"/>
      <c r="H247" s="6" t="str">
        <f>IF(G247="","",G247*2)</f>
        <v/>
      </c>
      <c r="I247" s="7"/>
      <c r="J247" s="6" t="str">
        <f>IF(I247="","",I247*2)</f>
        <v/>
      </c>
      <c r="K247" s="7"/>
      <c r="L247" s="6" t="str">
        <f>IF(K247="","",K247*2)</f>
        <v/>
      </c>
      <c r="M247" s="7"/>
      <c r="N247" s="6" t="str">
        <f>IF(M247="","",M247*2)</f>
        <v/>
      </c>
      <c r="O247" s="7"/>
      <c r="P247" s="6" t="str">
        <f>IF(O247="","",O247*2)</f>
        <v/>
      </c>
      <c r="Q247" s="7"/>
      <c r="R247" s="6" t="str">
        <f>IF(Q247="","",Q247*2)</f>
        <v/>
      </c>
      <c r="S247" s="7"/>
      <c r="T247" s="6" t="str">
        <f>IF(S247="","",S247*2)</f>
        <v/>
      </c>
      <c r="U247" s="7"/>
      <c r="V247" s="6" t="str">
        <f>IF(U247="","",U247*2)</f>
        <v/>
      </c>
      <c r="W247" s="7"/>
      <c r="X247" s="6" t="str">
        <f>IF(W247="","",W247*2)</f>
        <v/>
      </c>
      <c r="Y247" s="7"/>
      <c r="Z247" s="6" t="str">
        <f>IF(Y247="","",Y247*2)</f>
        <v/>
      </c>
      <c r="AA247" s="7"/>
      <c r="AB247" s="6" t="str">
        <f>IF(AA247="","",AA247*2)</f>
        <v/>
      </c>
      <c r="AC247" s="7">
        <v>1</v>
      </c>
      <c r="AD247" s="6">
        <f>IF(AC247="","",AC247*2)</f>
        <v>2</v>
      </c>
      <c r="AE247" s="7"/>
      <c r="AF247" s="6" t="str">
        <f>IF(AE247="","",AE247*2)</f>
        <v/>
      </c>
      <c r="AG247" s="7"/>
      <c r="AH247" s="6" t="str">
        <f>IF(AG247="","",AG247*2)</f>
        <v/>
      </c>
      <c r="AI247" s="7"/>
      <c r="AJ247" s="6" t="str">
        <f>IF(AI247="","",AI247*2)</f>
        <v/>
      </c>
      <c r="AK247" s="7"/>
      <c r="AL247" s="6" t="str">
        <f>IF(AK247="","",AK247*2)</f>
        <v/>
      </c>
      <c r="AM247" s="7"/>
      <c r="AN247" s="6" t="str">
        <f>IF(AM247="","",AM247*2)</f>
        <v/>
      </c>
      <c r="AO247" s="7"/>
      <c r="AP247" s="6" t="str">
        <f>IF(AO247="","",AO247*2)</f>
        <v/>
      </c>
      <c r="AQ247" s="10">
        <f>G247+I247+K247+M247+O247+Q247+S247+U247+W247+Y247+AA247+AC247+AE247+AG247+AI247+AK247+AM247+AO247</f>
        <v>1</v>
      </c>
    </row>
    <row r="248" spans="1:43" ht="33.75" customHeight="1">
      <c r="A248" s="18" t="s">
        <v>539</v>
      </c>
      <c r="B248" s="18" t="s">
        <v>597</v>
      </c>
      <c r="C248" s="19" t="s">
        <v>598</v>
      </c>
      <c r="D248" s="9" t="s">
        <v>599</v>
      </c>
      <c r="E248" s="9" t="s">
        <v>31</v>
      </c>
      <c r="F248" s="8" t="str">
        <f>IFERROR(IF(OR(D248="Adicionar",D248="Digite/Selecione o bairro"),"",VLOOKUP(D248,Gabarito!$A$1:$B$1006,2,0)),"Consulte a aba Gabarito")</f>
        <v>Leste</v>
      </c>
      <c r="G248" s="7"/>
      <c r="H248" s="6" t="str">
        <f>IF(G248="","",G248*2)</f>
        <v/>
      </c>
      <c r="I248" s="7"/>
      <c r="J248" s="6" t="str">
        <f>IF(I248="","",I248*2)</f>
        <v/>
      </c>
      <c r="K248" s="7">
        <v>1</v>
      </c>
      <c r="L248" s="6">
        <f>IF(K248="","",K248*2)</f>
        <v>2</v>
      </c>
      <c r="M248" s="7"/>
      <c r="N248" s="6" t="str">
        <f>IF(M248="","",M248*2)</f>
        <v/>
      </c>
      <c r="O248" s="7"/>
      <c r="P248" s="6" t="str">
        <f>IF(O248="","",O248*2)</f>
        <v/>
      </c>
      <c r="Q248" s="7"/>
      <c r="R248" s="6" t="str">
        <f>IF(Q248="","",Q248*2)</f>
        <v/>
      </c>
      <c r="S248" s="7"/>
      <c r="T248" s="6" t="str">
        <f>IF(S248="","",S248*2)</f>
        <v/>
      </c>
      <c r="U248" s="7"/>
      <c r="V248" s="6" t="str">
        <f>IF(U248="","",U248*2)</f>
        <v/>
      </c>
      <c r="W248" s="7"/>
      <c r="X248" s="6" t="str">
        <f>IF(W248="","",W248*2)</f>
        <v/>
      </c>
      <c r="Y248" s="7">
        <v>1</v>
      </c>
      <c r="Z248" s="6">
        <f>IF(Y248="","",Y248*2)</f>
        <v>2</v>
      </c>
      <c r="AA248" s="7"/>
      <c r="AB248" s="6" t="str">
        <f>IF(AA248="","",AA248*2)</f>
        <v/>
      </c>
      <c r="AC248" s="7">
        <v>1</v>
      </c>
      <c r="AD248" s="6">
        <f>IF(AC248="","",AC248*2)</f>
        <v>2</v>
      </c>
      <c r="AE248" s="7"/>
      <c r="AF248" s="6" t="str">
        <f>IF(AE248="","",AE248*2)</f>
        <v/>
      </c>
      <c r="AG248" s="7"/>
      <c r="AH248" s="6" t="str">
        <f>IF(AG248="","",AG248*2)</f>
        <v/>
      </c>
      <c r="AI248" s="7"/>
      <c r="AJ248" s="6" t="str">
        <f>IF(AI248="","",AI248*2)</f>
        <v/>
      </c>
      <c r="AK248" s="7"/>
      <c r="AL248" s="6" t="str">
        <f>IF(AK248="","",AK248*2)</f>
        <v/>
      </c>
      <c r="AM248" s="7"/>
      <c r="AN248" s="6" t="str">
        <f>IF(AM248="","",AM248*2)</f>
        <v/>
      </c>
      <c r="AO248" s="7"/>
      <c r="AP248" s="6" t="str">
        <f>IF(AO248="","",AO248*2)</f>
        <v/>
      </c>
      <c r="AQ248" s="10">
        <f>G248+I248+K248+M248+O248+Q248+S248+U248+W248+Y248+AA248+AC248+AE248+AG248+AI248+AK248+AM248+AO248</f>
        <v>3</v>
      </c>
    </row>
    <row r="249" spans="1:43" ht="33.75" customHeight="1">
      <c r="A249" s="18" t="s">
        <v>539</v>
      </c>
      <c r="B249" s="18" t="s">
        <v>600</v>
      </c>
      <c r="C249" s="19" t="s">
        <v>601</v>
      </c>
      <c r="D249" s="9" t="s">
        <v>334</v>
      </c>
      <c r="E249" s="9" t="s">
        <v>31</v>
      </c>
      <c r="F249" s="8" t="str">
        <f>IFERROR(IF(OR(D249="Adicionar",D249="Digite/Selecione o bairro"),"",VLOOKUP(D249,Gabarito!$A$1:$B$1006,2,0)),"Consulte a aba Gabarito")</f>
        <v>Leste</v>
      </c>
      <c r="G249" s="7"/>
      <c r="H249" s="6" t="str">
        <f>IF(G249="","",G249*2)</f>
        <v/>
      </c>
      <c r="I249" s="7"/>
      <c r="J249" s="6" t="str">
        <f>IF(I249="","",I249*2)</f>
        <v/>
      </c>
      <c r="K249" s="7"/>
      <c r="L249" s="6" t="str">
        <f>IF(K249="","",K249*2)</f>
        <v/>
      </c>
      <c r="M249" s="7"/>
      <c r="N249" s="6" t="str">
        <f>IF(M249="","",M249*2)</f>
        <v/>
      </c>
      <c r="O249" s="7"/>
      <c r="P249" s="6" t="str">
        <f>IF(O249="","",O249*2)</f>
        <v/>
      </c>
      <c r="Q249" s="7"/>
      <c r="R249" s="6" t="str">
        <f>IF(Q249="","",Q249*2)</f>
        <v/>
      </c>
      <c r="S249" s="7"/>
      <c r="T249" s="6" t="str">
        <f>IF(S249="","",S249*2)</f>
        <v/>
      </c>
      <c r="U249" s="7"/>
      <c r="V249" s="6" t="str">
        <f>IF(U249="","",U249*2)</f>
        <v/>
      </c>
      <c r="W249" s="7"/>
      <c r="X249" s="6" t="str">
        <f>IF(W249="","",W249*2)</f>
        <v/>
      </c>
      <c r="Y249" s="7"/>
      <c r="Z249" s="6" t="str">
        <f>IF(Y249="","",Y249*2)</f>
        <v/>
      </c>
      <c r="AA249" s="7">
        <v>1</v>
      </c>
      <c r="AB249" s="6">
        <f>IF(AA249="","",AA249*2)</f>
        <v>2</v>
      </c>
      <c r="AC249" s="7"/>
      <c r="AD249" s="6" t="str">
        <f>IF(AC249="","",AC249*2)</f>
        <v/>
      </c>
      <c r="AE249" s="7"/>
      <c r="AF249" s="6" t="str">
        <f>IF(AE249="","",AE249*2)</f>
        <v/>
      </c>
      <c r="AG249" s="7"/>
      <c r="AH249" s="6" t="str">
        <f>IF(AG249="","",AG249*2)</f>
        <v/>
      </c>
      <c r="AI249" s="7"/>
      <c r="AJ249" s="6" t="str">
        <f>IF(AI249="","",AI249*2)</f>
        <v/>
      </c>
      <c r="AK249" s="7"/>
      <c r="AL249" s="6" t="str">
        <f>IF(AK249="","",AK249*2)</f>
        <v/>
      </c>
      <c r="AM249" s="7"/>
      <c r="AN249" s="6" t="str">
        <f>IF(AM249="","",AM249*2)</f>
        <v/>
      </c>
      <c r="AO249" s="7"/>
      <c r="AP249" s="6" t="str">
        <f>IF(AO249="","",AO249*2)</f>
        <v/>
      </c>
      <c r="AQ249" s="10">
        <f>G249+I249+K249+M249+O249+Q249+S249+U249+W249+Y249+AA249+AC249+AE249+AG249+AI249+AK249+AM249+AO249</f>
        <v>1</v>
      </c>
    </row>
    <row r="250" spans="1:43" ht="33.75" customHeight="1">
      <c r="A250" s="18" t="s">
        <v>539</v>
      </c>
      <c r="B250" s="18" t="s">
        <v>602</v>
      </c>
      <c r="C250" s="19" t="s">
        <v>603</v>
      </c>
      <c r="D250" s="9" t="s">
        <v>604</v>
      </c>
      <c r="E250" s="9" t="s">
        <v>31</v>
      </c>
      <c r="F250" s="8" t="str">
        <f>IFERROR(IF(OR(D250="Adicionar",D250="Digite/Selecione o bairro"),"",VLOOKUP(D250,Gabarito!$A$1:$B$1006,2,0)),"Consulte a aba Gabarito")</f>
        <v>Leste</v>
      </c>
      <c r="G250" s="7"/>
      <c r="H250" s="6" t="str">
        <f>IF(G250="","",G250*2)</f>
        <v/>
      </c>
      <c r="I250" s="7"/>
      <c r="J250" s="6" t="str">
        <f>IF(I250="","",I250*2)</f>
        <v/>
      </c>
      <c r="K250" s="7"/>
      <c r="L250" s="6" t="str">
        <f>IF(K250="","",K250*2)</f>
        <v/>
      </c>
      <c r="M250" s="7"/>
      <c r="N250" s="6" t="str">
        <f>IF(M250="","",M250*2)</f>
        <v/>
      </c>
      <c r="O250" s="7"/>
      <c r="P250" s="6" t="str">
        <f>IF(O250="","",O250*2)</f>
        <v/>
      </c>
      <c r="Q250" s="7"/>
      <c r="R250" s="6" t="str">
        <f>IF(Q250="","",Q250*2)</f>
        <v/>
      </c>
      <c r="S250" s="7"/>
      <c r="T250" s="6" t="str">
        <f>IF(S250="","",S250*2)</f>
        <v/>
      </c>
      <c r="U250" s="7"/>
      <c r="V250" s="6" t="str">
        <f>IF(U250="","",U250*2)</f>
        <v/>
      </c>
      <c r="W250" s="7"/>
      <c r="X250" s="6" t="str">
        <f>IF(W250="","",W250*2)</f>
        <v/>
      </c>
      <c r="Y250" s="7"/>
      <c r="Z250" s="6" t="str">
        <f>IF(Y250="","",Y250*2)</f>
        <v/>
      </c>
      <c r="AA250" s="7"/>
      <c r="AB250" s="6" t="str">
        <f>IF(AA250="","",AA250*2)</f>
        <v/>
      </c>
      <c r="AC250" s="7">
        <v>1</v>
      </c>
      <c r="AD250" s="6">
        <f>IF(AC250="","",AC250*2)</f>
        <v>2</v>
      </c>
      <c r="AE250" s="7"/>
      <c r="AF250" s="6" t="str">
        <f>IF(AE250="","",AE250*2)</f>
        <v/>
      </c>
      <c r="AG250" s="7"/>
      <c r="AH250" s="6" t="str">
        <f>IF(AG250="","",AG250*2)</f>
        <v/>
      </c>
      <c r="AI250" s="7"/>
      <c r="AJ250" s="6" t="str">
        <f>IF(AI250="","",AI250*2)</f>
        <v/>
      </c>
      <c r="AK250" s="7"/>
      <c r="AL250" s="6" t="str">
        <f>IF(AK250="","",AK250*2)</f>
        <v/>
      </c>
      <c r="AM250" s="7"/>
      <c r="AN250" s="6" t="str">
        <f>IF(AM250="","",AM250*2)</f>
        <v/>
      </c>
      <c r="AO250" s="7"/>
      <c r="AP250" s="6" t="str">
        <f>IF(AO250="","",AO250*2)</f>
        <v/>
      </c>
      <c r="AQ250" s="10">
        <f>G250+I250+K250+M250+O250+Q250+S250+U250+W250+Y250+AA250+AC250+AE250+AG250+AI250+AK250+AM250+AO250</f>
        <v>1</v>
      </c>
    </row>
    <row r="251" spans="1:43" ht="33.75" customHeight="1">
      <c r="A251" s="18" t="s">
        <v>539</v>
      </c>
      <c r="B251" s="18" t="s">
        <v>605</v>
      </c>
      <c r="C251" s="19" t="s">
        <v>606</v>
      </c>
      <c r="D251" s="9" t="s">
        <v>607</v>
      </c>
      <c r="E251" s="9" t="s">
        <v>31</v>
      </c>
      <c r="F251" s="8" t="str">
        <f>IFERROR(IF(OR(D251="Adicionar",D251="Digite/Selecione o bairro"),"",VLOOKUP(D251,Gabarito!$A$1:$B$1006,2,0)),"Consulte a aba Gabarito")</f>
        <v>Leste</v>
      </c>
      <c r="G251" s="7"/>
      <c r="H251" s="6" t="str">
        <f>IF(G251="","",G251*2)</f>
        <v/>
      </c>
      <c r="I251" s="7"/>
      <c r="J251" s="6" t="str">
        <f>IF(I251="","",I251*2)</f>
        <v/>
      </c>
      <c r="K251" s="7"/>
      <c r="L251" s="6" t="str">
        <f>IF(K251="","",K251*2)</f>
        <v/>
      </c>
      <c r="M251" s="7"/>
      <c r="N251" s="6" t="str">
        <f>IF(M251="","",M251*2)</f>
        <v/>
      </c>
      <c r="O251" s="7"/>
      <c r="P251" s="6" t="str">
        <f>IF(O251="","",O251*2)</f>
        <v/>
      </c>
      <c r="Q251" s="7"/>
      <c r="R251" s="6" t="str">
        <f>IF(Q251="","",Q251*2)</f>
        <v/>
      </c>
      <c r="S251" s="7"/>
      <c r="T251" s="6" t="str">
        <f>IF(S251="","",S251*2)</f>
        <v/>
      </c>
      <c r="U251" s="7"/>
      <c r="V251" s="6" t="str">
        <f>IF(U251="","",U251*2)</f>
        <v/>
      </c>
      <c r="W251" s="7"/>
      <c r="X251" s="6" t="str">
        <f>IF(W251="","",W251*2)</f>
        <v/>
      </c>
      <c r="Y251" s="7">
        <v>1</v>
      </c>
      <c r="Z251" s="6">
        <f>IF(Y251="","",Y251*2)</f>
        <v>2</v>
      </c>
      <c r="AA251" s="7"/>
      <c r="AB251" s="6" t="str">
        <f>IF(AA251="","",AA251*2)</f>
        <v/>
      </c>
      <c r="AC251" s="7"/>
      <c r="AD251" s="6" t="str">
        <f>IF(AC251="","",AC251*2)</f>
        <v/>
      </c>
      <c r="AE251" s="7"/>
      <c r="AF251" s="6" t="str">
        <f>IF(AE251="","",AE251*2)</f>
        <v/>
      </c>
      <c r="AG251" s="7"/>
      <c r="AH251" s="6" t="str">
        <f>IF(AG251="","",AG251*2)</f>
        <v/>
      </c>
      <c r="AI251" s="7"/>
      <c r="AJ251" s="6" t="str">
        <f>IF(AI251="","",AI251*2)</f>
        <v/>
      </c>
      <c r="AK251" s="7"/>
      <c r="AL251" s="6" t="str">
        <f>IF(AK251="","",AK251*2)</f>
        <v/>
      </c>
      <c r="AM251" s="7"/>
      <c r="AN251" s="6" t="str">
        <f>IF(AM251="","",AM251*2)</f>
        <v/>
      </c>
      <c r="AO251" s="7"/>
      <c r="AP251" s="6" t="str">
        <f>IF(AO251="","",AO251*2)</f>
        <v/>
      </c>
      <c r="AQ251" s="10">
        <f>G251+I251+K251+M251+O251+Q251+S251+U251+W251+Y251+AA251+AC251+AE251+AG251+AI251+AK251+AM251+AO251</f>
        <v>1</v>
      </c>
    </row>
    <row r="252" spans="1:43" ht="33.75" customHeight="1">
      <c r="A252" s="18" t="s">
        <v>539</v>
      </c>
      <c r="B252" s="18" t="s">
        <v>608</v>
      </c>
      <c r="C252" s="19" t="s">
        <v>609</v>
      </c>
      <c r="D252" s="9" t="s">
        <v>589</v>
      </c>
      <c r="E252" s="9" t="s">
        <v>31</v>
      </c>
      <c r="F252" s="8" t="str">
        <f>IFERROR(IF(OR(D252="Adicionar",D252="Digite/Selecione o bairro"),"",VLOOKUP(D252,Gabarito!$A$1:$B$1006,2,0)),"Consulte a aba Gabarito")</f>
        <v>Leste</v>
      </c>
      <c r="G252" s="7"/>
      <c r="H252" s="6" t="str">
        <f>IF(G252="","",G252*2)</f>
        <v/>
      </c>
      <c r="I252" s="7"/>
      <c r="J252" s="6" t="str">
        <f>IF(I252="","",I252*2)</f>
        <v/>
      </c>
      <c r="K252" s="7"/>
      <c r="L252" s="6" t="str">
        <f>IF(K252="","",K252*2)</f>
        <v/>
      </c>
      <c r="M252" s="7"/>
      <c r="N252" s="6" t="str">
        <f>IF(M252="","",M252*2)</f>
        <v/>
      </c>
      <c r="O252" s="7"/>
      <c r="P252" s="6" t="str">
        <f>IF(O252="","",O252*2)</f>
        <v/>
      </c>
      <c r="Q252" s="7"/>
      <c r="R252" s="6" t="str">
        <f>IF(Q252="","",Q252*2)</f>
        <v/>
      </c>
      <c r="S252" s="7"/>
      <c r="T252" s="6" t="str">
        <f>IF(S252="","",S252*2)</f>
        <v/>
      </c>
      <c r="U252" s="7"/>
      <c r="V252" s="6" t="str">
        <f>IF(U252="","",U252*2)</f>
        <v/>
      </c>
      <c r="W252" s="7"/>
      <c r="X252" s="6" t="str">
        <f>IF(W252="","",W252*2)</f>
        <v/>
      </c>
      <c r="Y252" s="7"/>
      <c r="Z252" s="6" t="str">
        <f>IF(Y252="","",Y252*2)</f>
        <v/>
      </c>
      <c r="AA252" s="7"/>
      <c r="AB252" s="6" t="str">
        <f>IF(AA252="","",AA252*2)</f>
        <v/>
      </c>
      <c r="AC252" s="7">
        <v>1</v>
      </c>
      <c r="AD252" s="6">
        <f>IF(AC252="","",AC252*2)</f>
        <v>2</v>
      </c>
      <c r="AE252" s="7"/>
      <c r="AF252" s="6" t="str">
        <f>IF(AE252="","",AE252*2)</f>
        <v/>
      </c>
      <c r="AG252" s="7"/>
      <c r="AH252" s="6" t="str">
        <f>IF(AG252="","",AG252*2)</f>
        <v/>
      </c>
      <c r="AI252" s="7"/>
      <c r="AJ252" s="6" t="str">
        <f>IF(AI252="","",AI252*2)</f>
        <v/>
      </c>
      <c r="AK252" s="7"/>
      <c r="AL252" s="6" t="str">
        <f>IF(AK252="","",AK252*2)</f>
        <v/>
      </c>
      <c r="AM252" s="7"/>
      <c r="AN252" s="6" t="str">
        <f>IF(AM252="","",AM252*2)</f>
        <v/>
      </c>
      <c r="AO252" s="7"/>
      <c r="AP252" s="6" t="str">
        <f>IF(AO252="","",AO252*2)</f>
        <v/>
      </c>
      <c r="AQ252" s="10">
        <f>G252+I252+K252+M252+O252+Q252+S252+U252+W252+Y252+AA252+AC252+AE252+AG252+AI252+AK252+AM252+AO252</f>
        <v>1</v>
      </c>
    </row>
    <row r="253" spans="1:43" ht="33.75" customHeight="1">
      <c r="A253" s="18" t="s">
        <v>539</v>
      </c>
      <c r="B253" s="18" t="s">
        <v>610</v>
      </c>
      <c r="C253" s="19" t="s">
        <v>611</v>
      </c>
      <c r="D253" s="9" t="s">
        <v>612</v>
      </c>
      <c r="E253" s="9" t="s">
        <v>31</v>
      </c>
      <c r="F253" s="8" t="str">
        <f>IFERROR(IF(OR(D253="Adicionar",D253="Digite/Selecione o bairro"),"",VLOOKUP(D253,Gabarito!$A$1:$B$1006,2,0)),"Consulte a aba Gabarito")</f>
        <v>Leste</v>
      </c>
      <c r="G253" s="7"/>
      <c r="H253" s="6" t="str">
        <f>IF(G253="","",G253*2)</f>
        <v/>
      </c>
      <c r="I253" s="7"/>
      <c r="J253" s="6" t="str">
        <f>IF(I253="","",I253*2)</f>
        <v/>
      </c>
      <c r="K253" s="7"/>
      <c r="L253" s="6" t="str">
        <f>IF(K253="","",K253*2)</f>
        <v/>
      </c>
      <c r="M253" s="7"/>
      <c r="N253" s="6" t="str">
        <f>IF(M253="","",M253*2)</f>
        <v/>
      </c>
      <c r="O253" s="7"/>
      <c r="P253" s="6" t="str">
        <f>IF(O253="","",O253*2)</f>
        <v/>
      </c>
      <c r="Q253" s="7"/>
      <c r="R253" s="6" t="str">
        <f>IF(Q253="","",Q253*2)</f>
        <v/>
      </c>
      <c r="S253" s="7"/>
      <c r="T253" s="6" t="str">
        <f>IF(S253="","",S253*2)</f>
        <v/>
      </c>
      <c r="U253" s="7"/>
      <c r="V253" s="6" t="str">
        <f>IF(U253="","",U253*2)</f>
        <v/>
      </c>
      <c r="W253" s="7"/>
      <c r="X253" s="6" t="str">
        <f>IF(W253="","",W253*2)</f>
        <v/>
      </c>
      <c r="Y253" s="7"/>
      <c r="Z253" s="6" t="str">
        <f>IF(Y253="","",Y253*2)</f>
        <v/>
      </c>
      <c r="AA253" s="7"/>
      <c r="AB253" s="6" t="str">
        <f>IF(AA253="","",AA253*2)</f>
        <v/>
      </c>
      <c r="AC253" s="7">
        <v>1</v>
      </c>
      <c r="AD253" s="6">
        <f>IF(AC253="","",AC253*2)</f>
        <v>2</v>
      </c>
      <c r="AE253" s="7"/>
      <c r="AF253" s="6" t="str">
        <f>IF(AE253="","",AE253*2)</f>
        <v/>
      </c>
      <c r="AG253" s="7"/>
      <c r="AH253" s="6" t="str">
        <f>IF(AG253="","",AG253*2)</f>
        <v/>
      </c>
      <c r="AI253" s="7"/>
      <c r="AJ253" s="6" t="str">
        <f>IF(AI253="","",AI253*2)</f>
        <v/>
      </c>
      <c r="AK253" s="7"/>
      <c r="AL253" s="6" t="str">
        <f>IF(AK253="","",AK253*2)</f>
        <v/>
      </c>
      <c r="AM253" s="7"/>
      <c r="AN253" s="6" t="str">
        <f>IF(AM253="","",AM253*2)</f>
        <v/>
      </c>
      <c r="AO253" s="7"/>
      <c r="AP253" s="6" t="str">
        <f>IF(AO253="","",AO253*2)</f>
        <v/>
      </c>
      <c r="AQ253" s="10">
        <f>G253+I253+K253+M253+O253+Q253+S253+U253+W253+Y253+AA253+AC253+AE253+AG253+AI253+AK253+AM253+AO253</f>
        <v>1</v>
      </c>
    </row>
    <row r="254" spans="1:43" ht="33.75" customHeight="1">
      <c r="A254" s="18" t="s">
        <v>539</v>
      </c>
      <c r="B254" s="18" t="s">
        <v>613</v>
      </c>
      <c r="C254" s="19" t="s">
        <v>614</v>
      </c>
      <c r="D254" s="9" t="s">
        <v>556</v>
      </c>
      <c r="E254" s="9" t="s">
        <v>31</v>
      </c>
      <c r="F254" s="8" t="str">
        <f>IFERROR(IF(OR(D254="Adicionar",D254="Digite/Selecione o bairro"),"",VLOOKUP(D254,Gabarito!$A$1:$B$1006,2,0)),"Consulte a aba Gabarito")</f>
        <v>Leste</v>
      </c>
      <c r="G254" s="7"/>
      <c r="H254" s="6" t="str">
        <f>IF(G254="","",G254*2)</f>
        <v/>
      </c>
      <c r="I254" s="7"/>
      <c r="J254" s="6" t="str">
        <f>IF(I254="","",I254*2)</f>
        <v/>
      </c>
      <c r="K254" s="7"/>
      <c r="L254" s="6" t="str">
        <f>IF(K254="","",K254*2)</f>
        <v/>
      </c>
      <c r="M254" s="7"/>
      <c r="N254" s="6" t="str">
        <f>IF(M254="","",M254*2)</f>
        <v/>
      </c>
      <c r="O254" s="7"/>
      <c r="P254" s="6" t="str">
        <f>IF(O254="","",O254*2)</f>
        <v/>
      </c>
      <c r="Q254" s="7"/>
      <c r="R254" s="6" t="str">
        <f>IF(Q254="","",Q254*2)</f>
        <v/>
      </c>
      <c r="S254" s="7"/>
      <c r="T254" s="6" t="str">
        <f>IF(S254="","",S254*2)</f>
        <v/>
      </c>
      <c r="U254" s="7"/>
      <c r="V254" s="6" t="str">
        <f>IF(U254="","",U254*2)</f>
        <v/>
      </c>
      <c r="W254" s="7"/>
      <c r="X254" s="6" t="str">
        <f>IF(W254="","",W254*2)</f>
        <v/>
      </c>
      <c r="Y254" s="7">
        <v>1</v>
      </c>
      <c r="Z254" s="6">
        <f>IF(Y254="","",Y254*2)</f>
        <v>2</v>
      </c>
      <c r="AA254" s="7"/>
      <c r="AB254" s="6" t="str">
        <f>IF(AA254="","",AA254*2)</f>
        <v/>
      </c>
      <c r="AC254" s="7"/>
      <c r="AD254" s="6" t="str">
        <f>IF(AC254="","",AC254*2)</f>
        <v/>
      </c>
      <c r="AE254" s="7"/>
      <c r="AF254" s="6" t="str">
        <f>IF(AE254="","",AE254*2)</f>
        <v/>
      </c>
      <c r="AG254" s="7"/>
      <c r="AH254" s="6" t="str">
        <f>IF(AG254="","",AG254*2)</f>
        <v/>
      </c>
      <c r="AI254" s="7"/>
      <c r="AJ254" s="6" t="str">
        <f>IF(AI254="","",AI254*2)</f>
        <v/>
      </c>
      <c r="AK254" s="7"/>
      <c r="AL254" s="6" t="str">
        <f>IF(AK254="","",AK254*2)</f>
        <v/>
      </c>
      <c r="AM254" s="7"/>
      <c r="AN254" s="6" t="str">
        <f>IF(AM254="","",AM254*2)</f>
        <v/>
      </c>
      <c r="AO254" s="7"/>
      <c r="AP254" s="6" t="str">
        <f>IF(AO254="","",AO254*2)</f>
        <v/>
      </c>
      <c r="AQ254" s="10">
        <f>G254+I254+K254+M254+O254+Q254+S254+U254+W254+Y254+AA254+AC254+AE254+AG254+AI254+AK254+AM254+AO254</f>
        <v>1</v>
      </c>
    </row>
    <row r="255" spans="1:43" ht="33.75" customHeight="1">
      <c r="A255" s="18" t="s">
        <v>539</v>
      </c>
      <c r="B255" s="18" t="s">
        <v>615</v>
      </c>
      <c r="C255" s="19" t="s">
        <v>616</v>
      </c>
      <c r="D255" s="9" t="s">
        <v>617</v>
      </c>
      <c r="E255" s="9" t="s">
        <v>31</v>
      </c>
      <c r="F255" s="8" t="str">
        <f>IFERROR(IF(OR(D255="Adicionar",D255="Digite/Selecione o bairro"),"",VLOOKUP(D255,Gabarito!$A$1:$B$1006,2,0)),"Consulte a aba Gabarito")</f>
        <v>Leste</v>
      </c>
      <c r="G255" s="7"/>
      <c r="H255" s="6" t="str">
        <f>IF(G255="","",G255*2)</f>
        <v/>
      </c>
      <c r="I255" s="7"/>
      <c r="J255" s="6" t="str">
        <f>IF(I255="","",I255*2)</f>
        <v/>
      </c>
      <c r="K255" s="7"/>
      <c r="L255" s="6" t="str">
        <f>IF(K255="","",K255*2)</f>
        <v/>
      </c>
      <c r="M255" s="7"/>
      <c r="N255" s="6" t="str">
        <f>IF(M255="","",M255*2)</f>
        <v/>
      </c>
      <c r="O255" s="7"/>
      <c r="P255" s="6" t="str">
        <f>IF(O255="","",O255*2)</f>
        <v/>
      </c>
      <c r="Q255" s="7"/>
      <c r="R255" s="6" t="str">
        <f>IF(Q255="","",Q255*2)</f>
        <v/>
      </c>
      <c r="S255" s="7"/>
      <c r="T255" s="6" t="str">
        <f>IF(S255="","",S255*2)</f>
        <v/>
      </c>
      <c r="U255" s="7"/>
      <c r="V255" s="6" t="str">
        <f>IF(U255="","",U255*2)</f>
        <v/>
      </c>
      <c r="W255" s="7"/>
      <c r="X255" s="6" t="str">
        <f>IF(W255="","",W255*2)</f>
        <v/>
      </c>
      <c r="Y255" s="7">
        <v>1</v>
      </c>
      <c r="Z255" s="6">
        <f>IF(Y255="","",Y255*2)</f>
        <v>2</v>
      </c>
      <c r="AA255" s="7"/>
      <c r="AB255" s="6" t="str">
        <f>IF(AA255="","",AA255*2)</f>
        <v/>
      </c>
      <c r="AC255" s="7"/>
      <c r="AD255" s="6" t="str">
        <f>IF(AC255="","",AC255*2)</f>
        <v/>
      </c>
      <c r="AE255" s="7"/>
      <c r="AF255" s="6" t="str">
        <f>IF(AE255="","",AE255*2)</f>
        <v/>
      </c>
      <c r="AG255" s="7"/>
      <c r="AH255" s="6" t="str">
        <f>IF(AG255="","",AG255*2)</f>
        <v/>
      </c>
      <c r="AI255" s="7"/>
      <c r="AJ255" s="6" t="str">
        <f>IF(AI255="","",AI255*2)</f>
        <v/>
      </c>
      <c r="AK255" s="7"/>
      <c r="AL255" s="6" t="str">
        <f>IF(AK255="","",AK255*2)</f>
        <v/>
      </c>
      <c r="AM255" s="7"/>
      <c r="AN255" s="6" t="str">
        <f>IF(AM255="","",AM255*2)</f>
        <v/>
      </c>
      <c r="AO255" s="7"/>
      <c r="AP255" s="6" t="str">
        <f>IF(AO255="","",AO255*2)</f>
        <v/>
      </c>
      <c r="AQ255" s="10">
        <f>G255+I255+K255+M255+O255+Q255+S255+U255+W255+Y255+AA255+AC255+AE255+AG255+AI255+AK255+AM255+AO255</f>
        <v>1</v>
      </c>
    </row>
    <row r="256" spans="1:43" ht="33.75" customHeight="1">
      <c r="A256" s="18" t="s">
        <v>539</v>
      </c>
      <c r="B256" s="18" t="s">
        <v>618</v>
      </c>
      <c r="C256" s="19" t="s">
        <v>619</v>
      </c>
      <c r="D256" s="9" t="s">
        <v>620</v>
      </c>
      <c r="E256" s="9" t="s">
        <v>31</v>
      </c>
      <c r="F256" s="8" t="str">
        <f>IFERROR(IF(OR(D256="Adicionar",D256="Digite/Selecione o bairro"),"",VLOOKUP(D256,Gabarito!$A$1:$B$1006,2,0)),"Consulte a aba Gabarito")</f>
        <v>Leste</v>
      </c>
      <c r="G256" s="7"/>
      <c r="H256" s="6" t="str">
        <f>IF(G256="","",G256*2)</f>
        <v/>
      </c>
      <c r="I256" s="7"/>
      <c r="J256" s="6" t="str">
        <f>IF(I256="","",I256*2)</f>
        <v/>
      </c>
      <c r="K256" s="7"/>
      <c r="L256" s="6" t="str">
        <f>IF(K256="","",K256*2)</f>
        <v/>
      </c>
      <c r="M256" s="7"/>
      <c r="N256" s="6" t="str">
        <f>IF(M256="","",M256*2)</f>
        <v/>
      </c>
      <c r="O256" s="7"/>
      <c r="P256" s="6" t="str">
        <f>IF(O256="","",O256*2)</f>
        <v/>
      </c>
      <c r="Q256" s="7"/>
      <c r="R256" s="6" t="str">
        <f>IF(Q256="","",Q256*2)</f>
        <v/>
      </c>
      <c r="S256" s="7"/>
      <c r="T256" s="6" t="str">
        <f>IF(S256="","",S256*2)</f>
        <v/>
      </c>
      <c r="U256" s="7"/>
      <c r="V256" s="6" t="str">
        <f>IF(U256="","",U256*2)</f>
        <v/>
      </c>
      <c r="W256" s="7">
        <v>1</v>
      </c>
      <c r="X256" s="6">
        <f>IF(W256="","",W256*2)</f>
        <v>2</v>
      </c>
      <c r="Y256" s="7"/>
      <c r="Z256" s="6" t="str">
        <f>IF(Y256="","",Y256*2)</f>
        <v/>
      </c>
      <c r="AA256" s="7"/>
      <c r="AB256" s="6" t="str">
        <f>IF(AA256="","",AA256*2)</f>
        <v/>
      </c>
      <c r="AC256" s="7"/>
      <c r="AD256" s="6" t="str">
        <f>IF(AC256="","",AC256*2)</f>
        <v/>
      </c>
      <c r="AE256" s="7"/>
      <c r="AF256" s="6" t="str">
        <f>IF(AE256="","",AE256*2)</f>
        <v/>
      </c>
      <c r="AG256" s="7"/>
      <c r="AH256" s="6" t="str">
        <f>IF(AG256="","",AG256*2)</f>
        <v/>
      </c>
      <c r="AI256" s="7"/>
      <c r="AJ256" s="6" t="str">
        <f>IF(AI256="","",AI256*2)</f>
        <v/>
      </c>
      <c r="AK256" s="7"/>
      <c r="AL256" s="6" t="str">
        <f>IF(AK256="","",AK256*2)</f>
        <v/>
      </c>
      <c r="AM256" s="7"/>
      <c r="AN256" s="6" t="str">
        <f>IF(AM256="","",AM256*2)</f>
        <v/>
      </c>
      <c r="AO256" s="7"/>
      <c r="AP256" s="6" t="str">
        <f>IF(AO256="","",AO256*2)</f>
        <v/>
      </c>
      <c r="AQ256" s="10">
        <f>G256+I256+K256+M256+O256+Q256+S256+U256+W256+Y256+AA256+AC256+AE256+AG256+AI256+AK256+AM256+AO256</f>
        <v>1</v>
      </c>
    </row>
    <row r="257" spans="1:43" ht="33.75" customHeight="1">
      <c r="A257" s="18" t="s">
        <v>539</v>
      </c>
      <c r="B257" s="18" t="s">
        <v>621</v>
      </c>
      <c r="C257" s="19" t="s">
        <v>622</v>
      </c>
      <c r="D257" s="9" t="s">
        <v>623</v>
      </c>
      <c r="E257" s="9" t="s">
        <v>31</v>
      </c>
      <c r="F257" s="8" t="str">
        <f>IFERROR(IF(OR(D257="Adicionar",D257="Digite/Selecione o bairro"),"",VLOOKUP(D257,Gabarito!$A$1:$B$1006,2,0)),"Consulte a aba Gabarito")</f>
        <v>Leste</v>
      </c>
      <c r="G257" s="7"/>
      <c r="H257" s="6" t="str">
        <f>IF(G257="","",G257*2)</f>
        <v/>
      </c>
      <c r="I257" s="7"/>
      <c r="J257" s="6" t="str">
        <f>IF(I257="","",I257*2)</f>
        <v/>
      </c>
      <c r="K257" s="7">
        <v>5</v>
      </c>
      <c r="L257" s="6">
        <f>IF(K257="","",K257*2)</f>
        <v>10</v>
      </c>
      <c r="M257" s="7"/>
      <c r="N257" s="6" t="str">
        <f>IF(M257="","",M257*2)</f>
        <v/>
      </c>
      <c r="O257" s="7"/>
      <c r="P257" s="6" t="str">
        <f>IF(O257="","",O257*2)</f>
        <v/>
      </c>
      <c r="Q257" s="7"/>
      <c r="R257" s="6" t="str">
        <f>IF(Q257="","",Q257*2)</f>
        <v/>
      </c>
      <c r="S257" s="7"/>
      <c r="T257" s="6" t="str">
        <f>IF(S257="","",S257*2)</f>
        <v/>
      </c>
      <c r="U257" s="7"/>
      <c r="V257" s="6" t="str">
        <f>IF(U257="","",U257*2)</f>
        <v/>
      </c>
      <c r="W257" s="7"/>
      <c r="X257" s="6" t="str">
        <f>IF(W257="","",W257*2)</f>
        <v/>
      </c>
      <c r="Y257" s="7"/>
      <c r="Z257" s="6" t="str">
        <f>IF(Y257="","",Y257*2)</f>
        <v/>
      </c>
      <c r="AA257" s="7"/>
      <c r="AB257" s="6" t="str">
        <f>IF(AA257="","",AA257*2)</f>
        <v/>
      </c>
      <c r="AC257" s="7"/>
      <c r="AD257" s="6" t="str">
        <f>IF(AC257="","",AC257*2)</f>
        <v/>
      </c>
      <c r="AE257" s="7"/>
      <c r="AF257" s="6" t="str">
        <f>IF(AE257="","",AE257*2)</f>
        <v/>
      </c>
      <c r="AG257" s="7"/>
      <c r="AH257" s="6" t="str">
        <f>IF(AG257="","",AG257*2)</f>
        <v/>
      </c>
      <c r="AI257" s="7"/>
      <c r="AJ257" s="6" t="str">
        <f>IF(AI257="","",AI257*2)</f>
        <v/>
      </c>
      <c r="AK257" s="7"/>
      <c r="AL257" s="6" t="str">
        <f>IF(AK257="","",AK257*2)</f>
        <v/>
      </c>
      <c r="AM257" s="7"/>
      <c r="AN257" s="6" t="str">
        <f>IF(AM257="","",AM257*2)</f>
        <v/>
      </c>
      <c r="AO257" s="7"/>
      <c r="AP257" s="6" t="str">
        <f>IF(AO257="","",AO257*2)</f>
        <v/>
      </c>
      <c r="AQ257" s="10">
        <f>G257+I257+K257+M257+O257+Q257+S257+U257+W257+Y257+AA257+AC257+AE257+AG257+AI257+AK257+AM257+AO257</f>
        <v>5</v>
      </c>
    </row>
    <row r="258" spans="1:43" ht="33.75" customHeight="1">
      <c r="A258" s="18" t="s">
        <v>539</v>
      </c>
      <c r="B258" s="18" t="s">
        <v>624</v>
      </c>
      <c r="C258" s="19" t="s">
        <v>625</v>
      </c>
      <c r="D258" s="9" t="s">
        <v>626</v>
      </c>
      <c r="E258" s="9" t="s">
        <v>31</v>
      </c>
      <c r="F258" s="8" t="str">
        <f>IFERROR(IF(OR(D258="Adicionar",D258="Digite/Selecione o bairro"),"",VLOOKUP(D258,Gabarito!$A$1:$B$1006,2,0)),"Consulte a aba Gabarito")</f>
        <v>Leste</v>
      </c>
      <c r="G258" s="7"/>
      <c r="H258" s="6" t="str">
        <f>IF(G258="","",G258*2)</f>
        <v/>
      </c>
      <c r="I258" s="7"/>
      <c r="J258" s="6" t="str">
        <f>IF(I258="","",I258*2)</f>
        <v/>
      </c>
      <c r="K258" s="7"/>
      <c r="L258" s="6" t="str">
        <f>IF(K258="","",K258*2)</f>
        <v/>
      </c>
      <c r="M258" s="7"/>
      <c r="N258" s="6" t="str">
        <f>IF(M258="","",M258*2)</f>
        <v/>
      </c>
      <c r="O258" s="7"/>
      <c r="P258" s="6" t="str">
        <f>IF(O258="","",O258*2)</f>
        <v/>
      </c>
      <c r="Q258" s="7"/>
      <c r="R258" s="6" t="str">
        <f>IF(Q258="","",Q258*2)</f>
        <v/>
      </c>
      <c r="S258" s="7"/>
      <c r="T258" s="6" t="str">
        <f>IF(S258="","",S258*2)</f>
        <v/>
      </c>
      <c r="U258" s="7"/>
      <c r="V258" s="6" t="str">
        <f>IF(U258="","",U258*2)</f>
        <v/>
      </c>
      <c r="W258" s="7"/>
      <c r="X258" s="6" t="str">
        <f>IF(W258="","",W258*2)</f>
        <v/>
      </c>
      <c r="Y258" s="7"/>
      <c r="Z258" s="6" t="str">
        <f>IF(Y258="","",Y258*2)</f>
        <v/>
      </c>
      <c r="AA258" s="7">
        <v>1</v>
      </c>
      <c r="AB258" s="6">
        <f>IF(AA258="","",AA258*2)</f>
        <v>2</v>
      </c>
      <c r="AC258" s="7"/>
      <c r="AD258" s="6" t="str">
        <f>IF(AC258="","",AC258*2)</f>
        <v/>
      </c>
      <c r="AE258" s="7"/>
      <c r="AF258" s="6" t="str">
        <f>IF(AE258="","",AE258*2)</f>
        <v/>
      </c>
      <c r="AG258" s="7"/>
      <c r="AH258" s="6" t="str">
        <f>IF(AG258="","",AG258*2)</f>
        <v/>
      </c>
      <c r="AI258" s="7"/>
      <c r="AJ258" s="6" t="str">
        <f>IF(AI258="","",AI258*2)</f>
        <v/>
      </c>
      <c r="AK258" s="7"/>
      <c r="AL258" s="6" t="str">
        <f>IF(AK258="","",AK258*2)</f>
        <v/>
      </c>
      <c r="AM258" s="7"/>
      <c r="AN258" s="6" t="str">
        <f>IF(AM258="","",AM258*2)</f>
        <v/>
      </c>
      <c r="AO258" s="7"/>
      <c r="AP258" s="6" t="str">
        <f>IF(AO258="","",AO258*2)</f>
        <v/>
      </c>
      <c r="AQ258" s="10">
        <f>G258+I258+K258+M258+O258+Q258+S258+U258+W258+Y258+AA258+AC258+AE258+AG258+AI258+AK258+AM258+AO258</f>
        <v>1</v>
      </c>
    </row>
    <row r="259" spans="1:43" ht="33.75" customHeight="1">
      <c r="A259" s="18" t="s">
        <v>539</v>
      </c>
      <c r="B259" s="18" t="s">
        <v>627</v>
      </c>
      <c r="C259" s="19" t="s">
        <v>628</v>
      </c>
      <c r="D259" s="9" t="s">
        <v>629</v>
      </c>
      <c r="E259" s="9" t="s">
        <v>31</v>
      </c>
      <c r="F259" s="8" t="str">
        <f>IFERROR(IF(OR(D259="Adicionar",D259="Digite/Selecione o bairro"),"",VLOOKUP(D259,Gabarito!$A$1:$B$1006,2,0)),"Consulte a aba Gabarito")</f>
        <v>Leste</v>
      </c>
      <c r="G259" s="7"/>
      <c r="H259" s="6" t="str">
        <f>IF(G259="","",G259*2)</f>
        <v/>
      </c>
      <c r="I259" s="7"/>
      <c r="J259" s="6" t="str">
        <f>IF(I259="","",I259*2)</f>
        <v/>
      </c>
      <c r="K259" s="7"/>
      <c r="L259" s="6" t="str">
        <f>IF(K259="","",K259*2)</f>
        <v/>
      </c>
      <c r="M259" s="7"/>
      <c r="N259" s="6" t="str">
        <f>IF(M259="","",M259*2)</f>
        <v/>
      </c>
      <c r="O259" s="7"/>
      <c r="P259" s="6" t="str">
        <f>IF(O259="","",O259*2)</f>
        <v/>
      </c>
      <c r="Q259" s="7"/>
      <c r="R259" s="6" t="str">
        <f>IF(Q259="","",Q259*2)</f>
        <v/>
      </c>
      <c r="S259" s="7">
        <v>1</v>
      </c>
      <c r="T259" s="6">
        <f>IF(S259="","",S259*2)</f>
        <v>2</v>
      </c>
      <c r="U259" s="7"/>
      <c r="V259" s="6" t="str">
        <f>IF(U259="","",U259*2)</f>
        <v/>
      </c>
      <c r="W259" s="7"/>
      <c r="X259" s="6" t="str">
        <f>IF(W259="","",W259*2)</f>
        <v/>
      </c>
      <c r="Y259" s="7"/>
      <c r="Z259" s="6" t="str">
        <f>IF(Y259="","",Y259*2)</f>
        <v/>
      </c>
      <c r="AA259" s="7"/>
      <c r="AB259" s="6" t="str">
        <f>IF(AA259="","",AA259*2)</f>
        <v/>
      </c>
      <c r="AC259" s="7"/>
      <c r="AD259" s="6" t="str">
        <f>IF(AC259="","",AC259*2)</f>
        <v/>
      </c>
      <c r="AE259" s="7"/>
      <c r="AF259" s="6" t="str">
        <f>IF(AE259="","",AE259*2)</f>
        <v/>
      </c>
      <c r="AG259" s="7"/>
      <c r="AH259" s="6" t="str">
        <f>IF(AG259="","",AG259*2)</f>
        <v/>
      </c>
      <c r="AI259" s="7"/>
      <c r="AJ259" s="6" t="str">
        <f>IF(AI259="","",AI259*2)</f>
        <v/>
      </c>
      <c r="AK259" s="7"/>
      <c r="AL259" s="6" t="str">
        <f>IF(AK259="","",AK259*2)</f>
        <v/>
      </c>
      <c r="AM259" s="7"/>
      <c r="AN259" s="6" t="str">
        <f>IF(AM259="","",AM259*2)</f>
        <v/>
      </c>
      <c r="AO259" s="7"/>
      <c r="AP259" s="6" t="str">
        <f>IF(AO259="","",AO259*2)</f>
        <v/>
      </c>
      <c r="AQ259" s="10">
        <f>G259+I259+K259+M259+O259+Q259+S259+U259+W259+Y259+AA259+AC259+AE259+AG259+AI259+AK259+AM259+AO259</f>
        <v>1</v>
      </c>
    </row>
    <row r="260" spans="1:43" ht="33.75" customHeight="1">
      <c r="A260" s="18" t="s">
        <v>539</v>
      </c>
      <c r="B260" s="18" t="s">
        <v>630</v>
      </c>
      <c r="C260" s="19" t="s">
        <v>631</v>
      </c>
      <c r="D260" s="9" t="s">
        <v>632</v>
      </c>
      <c r="E260" s="9" t="s">
        <v>31</v>
      </c>
      <c r="F260" s="8" t="str">
        <f>IFERROR(IF(OR(D260="Adicionar",D260="Digite/Selecione o bairro"),"",VLOOKUP(D260,Gabarito!$A$1:$B$1006,2,0)),"Consulte a aba Gabarito")</f>
        <v>Leste</v>
      </c>
      <c r="G260" s="7"/>
      <c r="H260" s="6" t="str">
        <f>IF(G260="","",G260*2)</f>
        <v/>
      </c>
      <c r="I260" s="7"/>
      <c r="J260" s="6" t="str">
        <f>IF(I260="","",I260*2)</f>
        <v/>
      </c>
      <c r="K260" s="7"/>
      <c r="L260" s="6" t="str">
        <f>IF(K260="","",K260*2)</f>
        <v/>
      </c>
      <c r="M260" s="7"/>
      <c r="N260" s="6" t="str">
        <f>IF(M260="","",M260*2)</f>
        <v/>
      </c>
      <c r="O260" s="7"/>
      <c r="P260" s="6" t="str">
        <f>IF(O260="","",O260*2)</f>
        <v/>
      </c>
      <c r="Q260" s="7"/>
      <c r="R260" s="6" t="str">
        <f>IF(Q260="","",Q260*2)</f>
        <v/>
      </c>
      <c r="S260" s="7">
        <v>6</v>
      </c>
      <c r="T260" s="6">
        <f>IF(S260="","",S260*2)</f>
        <v>12</v>
      </c>
      <c r="U260" s="7"/>
      <c r="V260" s="6" t="str">
        <f>IF(U260="","",U260*2)</f>
        <v/>
      </c>
      <c r="W260" s="7"/>
      <c r="X260" s="6" t="str">
        <f>IF(W260="","",W260*2)</f>
        <v/>
      </c>
      <c r="Y260" s="7"/>
      <c r="Z260" s="6" t="str">
        <f>IF(Y260="","",Y260*2)</f>
        <v/>
      </c>
      <c r="AA260" s="7"/>
      <c r="AB260" s="6" t="str">
        <f>IF(AA260="","",AA260*2)</f>
        <v/>
      </c>
      <c r="AC260" s="7"/>
      <c r="AD260" s="6" t="str">
        <f>IF(AC260="","",AC260*2)</f>
        <v/>
      </c>
      <c r="AE260" s="7">
        <v>4</v>
      </c>
      <c r="AF260" s="6">
        <f>IF(AE260="","",AE260*2)</f>
        <v>8</v>
      </c>
      <c r="AG260" s="7">
        <v>2</v>
      </c>
      <c r="AH260" s="6">
        <f>IF(AG260="","",AG260*2)</f>
        <v>4</v>
      </c>
      <c r="AI260" s="7"/>
      <c r="AJ260" s="6" t="str">
        <f>IF(AI260="","",AI260*2)</f>
        <v/>
      </c>
      <c r="AK260" s="7"/>
      <c r="AL260" s="6" t="str">
        <f>IF(AK260="","",AK260*2)</f>
        <v/>
      </c>
      <c r="AM260" s="7"/>
      <c r="AN260" s="6" t="str">
        <f>IF(AM260="","",AM260*2)</f>
        <v/>
      </c>
      <c r="AO260" s="7"/>
      <c r="AP260" s="6" t="str">
        <f>IF(AO260="","",AO260*2)</f>
        <v/>
      </c>
      <c r="AQ260" s="10">
        <f>G260+I260+K260+M260+O260+Q260+S260+U260+W260+Y260+AA260+AC260+AE260+AG260+AI260+AK260+AM260+AO260</f>
        <v>12</v>
      </c>
    </row>
    <row r="261" spans="1:43" ht="33.75" customHeight="1">
      <c r="A261" s="18" t="s">
        <v>539</v>
      </c>
      <c r="B261" s="18" t="s">
        <v>633</v>
      </c>
      <c r="C261" s="19" t="s">
        <v>634</v>
      </c>
      <c r="D261" s="9" t="s">
        <v>635</v>
      </c>
      <c r="E261" s="9" t="s">
        <v>31</v>
      </c>
      <c r="F261" s="8" t="str">
        <f>IFERROR(IF(OR(D261="Adicionar",D261="Digite/Selecione o bairro"),"",VLOOKUP(D261,Gabarito!$A$1:$B$1006,2,0)),"Consulte a aba Gabarito")</f>
        <v>Leste</v>
      </c>
      <c r="G261" s="7"/>
      <c r="H261" s="6" t="str">
        <f>IF(G261="","",G261*2)</f>
        <v/>
      </c>
      <c r="I261" s="7"/>
      <c r="J261" s="6" t="str">
        <f>IF(I261="","",I261*2)</f>
        <v/>
      </c>
      <c r="K261" s="7"/>
      <c r="L261" s="6" t="str">
        <f>IF(K261="","",K261*2)</f>
        <v/>
      </c>
      <c r="M261" s="7"/>
      <c r="N261" s="6" t="str">
        <f>IF(M261="","",M261*2)</f>
        <v/>
      </c>
      <c r="O261" s="7"/>
      <c r="P261" s="6" t="str">
        <f>IF(O261="","",O261*2)</f>
        <v/>
      </c>
      <c r="Q261" s="7"/>
      <c r="R261" s="6" t="str">
        <f>IF(Q261="","",Q261*2)</f>
        <v/>
      </c>
      <c r="S261" s="7"/>
      <c r="T261" s="6" t="str">
        <f>IF(S261="","",S261*2)</f>
        <v/>
      </c>
      <c r="U261" s="7"/>
      <c r="V261" s="6" t="str">
        <f>IF(U261="","",U261*2)</f>
        <v/>
      </c>
      <c r="W261" s="7"/>
      <c r="X261" s="6" t="str">
        <f>IF(W261="","",W261*2)</f>
        <v/>
      </c>
      <c r="Y261" s="7"/>
      <c r="Z261" s="6" t="str">
        <f>IF(Y261="","",Y261*2)</f>
        <v/>
      </c>
      <c r="AA261" s="7"/>
      <c r="AB261" s="6" t="str">
        <f>IF(AA261="","",AA261*2)</f>
        <v/>
      </c>
      <c r="AC261" s="7"/>
      <c r="AD261" s="6" t="str">
        <f>IF(AC261="","",AC261*2)</f>
        <v/>
      </c>
      <c r="AE261" s="7">
        <v>4</v>
      </c>
      <c r="AF261" s="6">
        <f>IF(AE261="","",AE261*2)</f>
        <v>8</v>
      </c>
      <c r="AG261" s="7">
        <v>2</v>
      </c>
      <c r="AH261" s="6">
        <f>IF(AG261="","",AG261*2)</f>
        <v>4</v>
      </c>
      <c r="AI261" s="7"/>
      <c r="AJ261" s="6" t="str">
        <f>IF(AI261="","",AI261*2)</f>
        <v/>
      </c>
      <c r="AK261" s="7"/>
      <c r="AL261" s="6" t="str">
        <f>IF(AK261="","",AK261*2)</f>
        <v/>
      </c>
      <c r="AM261" s="7"/>
      <c r="AN261" s="6" t="str">
        <f>IF(AM261="","",AM261*2)</f>
        <v/>
      </c>
      <c r="AO261" s="7"/>
      <c r="AP261" s="6" t="str">
        <f>IF(AO261="","",AO261*2)</f>
        <v/>
      </c>
      <c r="AQ261" s="10">
        <f>G261+I261+K261+M261+O261+Q261+S261+U261+W261+Y261+AA261+AC261+AE261+AG261+AI261+AK261+AM261+AO261</f>
        <v>6</v>
      </c>
    </row>
    <row r="262" spans="1:43" ht="33.75" customHeight="1">
      <c r="A262" s="18" t="s">
        <v>539</v>
      </c>
      <c r="B262" s="18" t="s">
        <v>636</v>
      </c>
      <c r="C262" s="19" t="s">
        <v>637</v>
      </c>
      <c r="D262" s="9" t="s">
        <v>638</v>
      </c>
      <c r="E262" s="9" t="s">
        <v>31</v>
      </c>
      <c r="F262" s="8" t="str">
        <f>IFERROR(IF(OR(D262="Adicionar",D262="Digite/Selecione o bairro"),"",VLOOKUP(D262,Gabarito!$A$1:$B$1006,2,0)),"Consulte a aba Gabarito")</f>
        <v>Leste</v>
      </c>
      <c r="G262" s="7">
        <v>1</v>
      </c>
      <c r="H262" s="6">
        <f>IF(G262="","",G262*2)</f>
        <v>2</v>
      </c>
      <c r="I262" s="7"/>
      <c r="J262" s="6" t="str">
        <f>IF(I262="","",I262*2)</f>
        <v/>
      </c>
      <c r="K262" s="7">
        <v>3</v>
      </c>
      <c r="L262" s="6">
        <f>IF(K262="","",K262*2)</f>
        <v>6</v>
      </c>
      <c r="M262" s="7">
        <v>3</v>
      </c>
      <c r="N262" s="6">
        <f>IF(M262="","",M262*2)</f>
        <v>6</v>
      </c>
      <c r="O262" s="7"/>
      <c r="P262" s="6" t="str">
        <f>IF(O262="","",O262*2)</f>
        <v/>
      </c>
      <c r="Q262" s="7"/>
      <c r="R262" s="6" t="str">
        <f>IF(Q262="","",Q262*2)</f>
        <v/>
      </c>
      <c r="S262" s="7"/>
      <c r="T262" s="6" t="str">
        <f>IF(S262="","",S262*2)</f>
        <v/>
      </c>
      <c r="U262" s="7"/>
      <c r="V262" s="6" t="str">
        <f>IF(U262="","",U262*2)</f>
        <v/>
      </c>
      <c r="W262" s="7"/>
      <c r="X262" s="6" t="str">
        <f>IF(W262="","",W262*2)</f>
        <v/>
      </c>
      <c r="Y262" s="7">
        <v>1</v>
      </c>
      <c r="Z262" s="6">
        <f>IF(Y262="","",Y262*2)</f>
        <v>2</v>
      </c>
      <c r="AA262" s="7"/>
      <c r="AB262" s="6" t="str">
        <f>IF(AA262="","",AA262*2)</f>
        <v/>
      </c>
      <c r="AC262" s="7"/>
      <c r="AD262" s="6" t="str">
        <f>IF(AC262="","",AC262*2)</f>
        <v/>
      </c>
      <c r="AE262" s="7"/>
      <c r="AF262" s="6" t="str">
        <f>IF(AE262="","",AE262*2)</f>
        <v/>
      </c>
      <c r="AG262" s="7"/>
      <c r="AH262" s="6" t="str">
        <f>IF(AG262="","",AG262*2)</f>
        <v/>
      </c>
      <c r="AI262" s="7"/>
      <c r="AJ262" s="6" t="str">
        <f>IF(AI262="","",AI262*2)</f>
        <v/>
      </c>
      <c r="AK262" s="7"/>
      <c r="AL262" s="6" t="str">
        <f>IF(AK262="","",AK262*2)</f>
        <v/>
      </c>
      <c r="AM262" s="7"/>
      <c r="AN262" s="6" t="str">
        <f>IF(AM262="","",AM262*2)</f>
        <v/>
      </c>
      <c r="AO262" s="7"/>
      <c r="AP262" s="6" t="str">
        <f>IF(AO262="","",AO262*2)</f>
        <v/>
      </c>
      <c r="AQ262" s="10">
        <f>G262+I262+K262+M262+O262+Q262+S262+U262+W262+Y262+AA262+AC262+AE262+AG262+AI262+AK262+AM262+AO262</f>
        <v>8</v>
      </c>
    </row>
    <row r="263" spans="1:43" ht="33.75" customHeight="1">
      <c r="A263" s="18" t="s">
        <v>539</v>
      </c>
      <c r="B263" s="18" t="s">
        <v>639</v>
      </c>
      <c r="C263" s="19" t="s">
        <v>640</v>
      </c>
      <c r="D263" s="9" t="s">
        <v>256</v>
      </c>
      <c r="E263" s="9" t="s">
        <v>31</v>
      </c>
      <c r="F263" s="8" t="str">
        <f>IFERROR(IF(OR(D263="Adicionar",D263="Digite/Selecione o bairro"),"",VLOOKUP(D263,Gabarito!$A$1:$B$1006,2,0)),"Consulte a aba Gabarito")</f>
        <v>Leste</v>
      </c>
      <c r="G263" s="7"/>
      <c r="H263" s="6" t="str">
        <f>IF(G263="","",G263*2)</f>
        <v/>
      </c>
      <c r="I263" s="7"/>
      <c r="J263" s="6" t="str">
        <f>IF(I263="","",I263*2)</f>
        <v/>
      </c>
      <c r="K263" s="7"/>
      <c r="L263" s="6" t="str">
        <f>IF(K263="","",K263*2)</f>
        <v/>
      </c>
      <c r="M263" s="7"/>
      <c r="N263" s="6" t="str">
        <f>IF(M263="","",M263*2)</f>
        <v/>
      </c>
      <c r="O263" s="7"/>
      <c r="P263" s="6" t="str">
        <f>IF(O263="","",O263*2)</f>
        <v/>
      </c>
      <c r="Q263" s="7"/>
      <c r="R263" s="6" t="str">
        <f>IF(Q263="","",Q263*2)</f>
        <v/>
      </c>
      <c r="S263" s="7"/>
      <c r="T263" s="6" t="str">
        <f>IF(S263="","",S263*2)</f>
        <v/>
      </c>
      <c r="U263" s="7"/>
      <c r="V263" s="6" t="str">
        <f>IF(U263="","",U263*2)</f>
        <v/>
      </c>
      <c r="W263" s="7"/>
      <c r="X263" s="6" t="str">
        <f>IF(W263="","",W263*2)</f>
        <v/>
      </c>
      <c r="Y263" s="7"/>
      <c r="Z263" s="6" t="str">
        <f>IF(Y263="","",Y263*2)</f>
        <v/>
      </c>
      <c r="AA263" s="7">
        <v>1</v>
      </c>
      <c r="AB263" s="6">
        <f>IF(AA263="","",AA263*2)</f>
        <v>2</v>
      </c>
      <c r="AC263" s="7"/>
      <c r="AD263" s="6" t="str">
        <f>IF(AC263="","",AC263*2)</f>
        <v/>
      </c>
      <c r="AE263" s="7"/>
      <c r="AF263" s="6" t="str">
        <f>IF(AE263="","",AE263*2)</f>
        <v/>
      </c>
      <c r="AG263" s="7"/>
      <c r="AH263" s="6" t="str">
        <f>IF(AG263="","",AG263*2)</f>
        <v/>
      </c>
      <c r="AI263" s="7"/>
      <c r="AJ263" s="6" t="str">
        <f>IF(AI263="","",AI263*2)</f>
        <v/>
      </c>
      <c r="AK263" s="7"/>
      <c r="AL263" s="6" t="str">
        <f>IF(AK263="","",AK263*2)</f>
        <v/>
      </c>
      <c r="AM263" s="7"/>
      <c r="AN263" s="6" t="str">
        <f>IF(AM263="","",AM263*2)</f>
        <v/>
      </c>
      <c r="AO263" s="7"/>
      <c r="AP263" s="6" t="str">
        <f>IF(AO263="","",AO263*2)</f>
        <v/>
      </c>
      <c r="AQ263" s="10">
        <f>G263+I263+K263+M263+O263+Q263+S263+U263+W263+Y263+AA263+AC263+AE263+AG263+AI263+AK263+AM263+AO263</f>
        <v>1</v>
      </c>
    </row>
    <row r="264" spans="1:43" ht="33.75" customHeight="1">
      <c r="A264" s="18" t="s">
        <v>539</v>
      </c>
      <c r="B264" s="18" t="s">
        <v>641</v>
      </c>
      <c r="C264" s="19" t="s">
        <v>642</v>
      </c>
      <c r="D264" s="9" t="s">
        <v>643</v>
      </c>
      <c r="E264" s="9" t="s">
        <v>31</v>
      </c>
      <c r="F264" s="8" t="str">
        <f>IFERROR(IF(OR(D264="Adicionar",D264="Digite/Selecione o bairro"),"",VLOOKUP(D264,Gabarito!$A$1:$B$1006,2,0)),"Consulte a aba Gabarito")</f>
        <v>Leste</v>
      </c>
      <c r="G264" s="7"/>
      <c r="H264" s="6" t="str">
        <f>IF(G264="","",G264*2)</f>
        <v/>
      </c>
      <c r="I264" s="7"/>
      <c r="J264" s="6" t="str">
        <f>IF(I264="","",I264*2)</f>
        <v/>
      </c>
      <c r="K264" s="7"/>
      <c r="L264" s="6" t="str">
        <f>IF(K264="","",K264*2)</f>
        <v/>
      </c>
      <c r="M264" s="7"/>
      <c r="N264" s="6" t="str">
        <f>IF(M264="","",M264*2)</f>
        <v/>
      </c>
      <c r="O264" s="7"/>
      <c r="P264" s="6" t="str">
        <f>IF(O264="","",O264*2)</f>
        <v/>
      </c>
      <c r="Q264" s="7"/>
      <c r="R264" s="6" t="str">
        <f>IF(Q264="","",Q264*2)</f>
        <v/>
      </c>
      <c r="S264" s="7"/>
      <c r="T264" s="6" t="str">
        <f>IF(S264="","",S264*2)</f>
        <v/>
      </c>
      <c r="U264" s="7"/>
      <c r="V264" s="6" t="str">
        <f>IF(U264="","",U264*2)</f>
        <v/>
      </c>
      <c r="W264" s="7"/>
      <c r="X264" s="6" t="str">
        <f>IF(W264="","",W264*2)</f>
        <v/>
      </c>
      <c r="Y264" s="7"/>
      <c r="Z264" s="6" t="str">
        <f>IF(Y264="","",Y264*2)</f>
        <v/>
      </c>
      <c r="AA264" s="7">
        <v>2</v>
      </c>
      <c r="AB264" s="6">
        <f>IF(AA264="","",AA264*2)</f>
        <v>4</v>
      </c>
      <c r="AC264" s="7"/>
      <c r="AD264" s="6" t="str">
        <f>IF(AC264="","",AC264*2)</f>
        <v/>
      </c>
      <c r="AE264" s="7"/>
      <c r="AF264" s="6" t="str">
        <f>IF(AE264="","",AE264*2)</f>
        <v/>
      </c>
      <c r="AG264" s="7"/>
      <c r="AH264" s="6" t="str">
        <f>IF(AG264="","",AG264*2)</f>
        <v/>
      </c>
      <c r="AI264" s="7"/>
      <c r="AJ264" s="6" t="str">
        <f>IF(AI264="","",AI264*2)</f>
        <v/>
      </c>
      <c r="AK264" s="7"/>
      <c r="AL264" s="6" t="str">
        <f>IF(AK264="","",AK264*2)</f>
        <v/>
      </c>
      <c r="AM264" s="7"/>
      <c r="AN264" s="6" t="str">
        <f>IF(AM264="","",AM264*2)</f>
        <v/>
      </c>
      <c r="AO264" s="7"/>
      <c r="AP264" s="6" t="str">
        <f>IF(AO264="","",AO264*2)</f>
        <v/>
      </c>
      <c r="AQ264" s="10">
        <f>G264+I264+K264+M264+O264+Q264+S264+U264+W264+Y264+AA264+AC264+AE264+AG264+AI264+AK264+AM264+AO264</f>
        <v>2</v>
      </c>
    </row>
    <row r="265" spans="1:43" ht="33.75" customHeight="1">
      <c r="A265" s="18" t="s">
        <v>539</v>
      </c>
      <c r="B265" s="18" t="s">
        <v>644</v>
      </c>
      <c r="C265" s="19" t="s">
        <v>645</v>
      </c>
      <c r="D265" s="9" t="s">
        <v>568</v>
      </c>
      <c r="E265" s="9" t="s">
        <v>31</v>
      </c>
      <c r="F265" s="8" t="str">
        <f>IFERROR(IF(OR(D265="Adicionar",D265="Digite/Selecione o bairro"),"",VLOOKUP(D265,Gabarito!$A$1:$B$1006,2,0)),"Consulte a aba Gabarito")</f>
        <v>Leste</v>
      </c>
      <c r="G265" s="7"/>
      <c r="H265" s="6" t="str">
        <f>IF(G265="","",G265*2)</f>
        <v/>
      </c>
      <c r="I265" s="7"/>
      <c r="J265" s="6" t="str">
        <f>IF(I265="","",I265*2)</f>
        <v/>
      </c>
      <c r="K265" s="7"/>
      <c r="L265" s="6" t="str">
        <f>IF(K265="","",K265*2)</f>
        <v/>
      </c>
      <c r="M265" s="7"/>
      <c r="N265" s="6" t="str">
        <f>IF(M265="","",M265*2)</f>
        <v/>
      </c>
      <c r="O265" s="7"/>
      <c r="P265" s="6" t="str">
        <f>IF(O265="","",O265*2)</f>
        <v/>
      </c>
      <c r="Q265" s="7"/>
      <c r="R265" s="6" t="str">
        <f>IF(Q265="","",Q265*2)</f>
        <v/>
      </c>
      <c r="S265" s="7"/>
      <c r="T265" s="6" t="str">
        <f>IF(S265="","",S265*2)</f>
        <v/>
      </c>
      <c r="U265" s="7"/>
      <c r="V265" s="6" t="str">
        <f>IF(U265="","",U265*2)</f>
        <v/>
      </c>
      <c r="W265" s="7"/>
      <c r="X265" s="6" t="str">
        <f>IF(W265="","",W265*2)</f>
        <v/>
      </c>
      <c r="Y265" s="7">
        <v>2</v>
      </c>
      <c r="Z265" s="6">
        <f>IF(Y265="","",Y265*2)</f>
        <v>4</v>
      </c>
      <c r="AA265" s="7"/>
      <c r="AB265" s="6" t="str">
        <f>IF(AA265="","",AA265*2)</f>
        <v/>
      </c>
      <c r="AC265" s="7"/>
      <c r="AD265" s="6" t="str">
        <f>IF(AC265="","",AC265*2)</f>
        <v/>
      </c>
      <c r="AE265" s="7"/>
      <c r="AF265" s="6" t="str">
        <f>IF(AE265="","",AE265*2)</f>
        <v/>
      </c>
      <c r="AG265" s="7"/>
      <c r="AH265" s="6" t="str">
        <f>IF(AG265="","",AG265*2)</f>
        <v/>
      </c>
      <c r="AI265" s="7"/>
      <c r="AJ265" s="6" t="str">
        <f>IF(AI265="","",AI265*2)</f>
        <v/>
      </c>
      <c r="AK265" s="7"/>
      <c r="AL265" s="6" t="str">
        <f>IF(AK265="","",AK265*2)</f>
        <v/>
      </c>
      <c r="AM265" s="7"/>
      <c r="AN265" s="6" t="str">
        <f>IF(AM265="","",AM265*2)</f>
        <v/>
      </c>
      <c r="AO265" s="7"/>
      <c r="AP265" s="6" t="str">
        <f>IF(AO265="","",AO265*2)</f>
        <v/>
      </c>
      <c r="AQ265" s="10">
        <f>G265+I265+K265+M265+O265+Q265+S265+U265+W265+Y265+AA265+AC265+AE265+AG265+AI265+AK265+AM265+AO265</f>
        <v>2</v>
      </c>
    </row>
    <row r="266" spans="1:43" ht="33.75" customHeight="1">
      <c r="A266" s="18" t="s">
        <v>539</v>
      </c>
      <c r="B266" s="18" t="s">
        <v>646</v>
      </c>
      <c r="C266" s="19" t="s">
        <v>647</v>
      </c>
      <c r="D266" s="9" t="s">
        <v>648</v>
      </c>
      <c r="E266" s="9" t="s">
        <v>31</v>
      </c>
      <c r="F266" s="8" t="str">
        <f>IFERROR(IF(OR(D266="Adicionar",D266="Digite/Selecione o bairro"),"",VLOOKUP(D266,Gabarito!$A$1:$B$1006,2,0)),"Consulte a aba Gabarito")</f>
        <v>Leste</v>
      </c>
      <c r="G266" s="7"/>
      <c r="H266" s="6" t="str">
        <f>IF(G266="","",G266*2)</f>
        <v/>
      </c>
      <c r="I266" s="7"/>
      <c r="J266" s="6" t="str">
        <f>IF(I266="","",I266*2)</f>
        <v/>
      </c>
      <c r="K266" s="7"/>
      <c r="L266" s="6" t="str">
        <f>IF(K266="","",K266*2)</f>
        <v/>
      </c>
      <c r="M266" s="7"/>
      <c r="N266" s="6" t="str">
        <f>IF(M266="","",M266*2)</f>
        <v/>
      </c>
      <c r="O266" s="7"/>
      <c r="P266" s="6" t="str">
        <f>IF(O266="","",O266*2)</f>
        <v/>
      </c>
      <c r="Q266" s="7"/>
      <c r="R266" s="6" t="str">
        <f>IF(Q266="","",Q266*2)</f>
        <v/>
      </c>
      <c r="S266" s="7"/>
      <c r="T266" s="6" t="str">
        <f>IF(S266="","",S266*2)</f>
        <v/>
      </c>
      <c r="U266" s="7"/>
      <c r="V266" s="6" t="str">
        <f>IF(U266="","",U266*2)</f>
        <v/>
      </c>
      <c r="W266" s="7"/>
      <c r="X266" s="6" t="str">
        <f>IF(W266="","",W266*2)</f>
        <v/>
      </c>
      <c r="Y266" s="7"/>
      <c r="Z266" s="6" t="str">
        <f>IF(Y266="","",Y266*2)</f>
        <v/>
      </c>
      <c r="AA266" s="7"/>
      <c r="AB266" s="6" t="str">
        <f>IF(AA266="","",AA266*2)</f>
        <v/>
      </c>
      <c r="AC266" s="7">
        <v>1</v>
      </c>
      <c r="AD266" s="6">
        <f>IF(AC266="","",AC266*2)</f>
        <v>2</v>
      </c>
      <c r="AE266" s="7"/>
      <c r="AF266" s="6" t="str">
        <f>IF(AE266="","",AE266*2)</f>
        <v/>
      </c>
      <c r="AG266" s="7"/>
      <c r="AH266" s="6" t="str">
        <f>IF(AG266="","",AG266*2)</f>
        <v/>
      </c>
      <c r="AI266" s="7"/>
      <c r="AJ266" s="6" t="str">
        <f>IF(AI266="","",AI266*2)</f>
        <v/>
      </c>
      <c r="AK266" s="7"/>
      <c r="AL266" s="6" t="str">
        <f>IF(AK266="","",AK266*2)</f>
        <v/>
      </c>
      <c r="AM266" s="7"/>
      <c r="AN266" s="6" t="str">
        <f>IF(AM266="","",AM266*2)</f>
        <v/>
      </c>
      <c r="AO266" s="7"/>
      <c r="AP266" s="6" t="str">
        <f>IF(AO266="","",AO266*2)</f>
        <v/>
      </c>
      <c r="AQ266" s="10">
        <f>G266+I266+K266+M266+O266+Q266+S266+U266+W266+Y266+AA266+AC266+AE266+AG266+AI266+AK266+AM266+AO266</f>
        <v>1</v>
      </c>
    </row>
    <row r="267" spans="1:43" ht="33.75" customHeight="1">
      <c r="A267" s="18" t="s">
        <v>539</v>
      </c>
      <c r="B267" s="18" t="s">
        <v>649</v>
      </c>
      <c r="C267" s="19" t="s">
        <v>650</v>
      </c>
      <c r="D267" s="9" t="s">
        <v>651</v>
      </c>
      <c r="E267" s="9" t="s">
        <v>31</v>
      </c>
      <c r="F267" s="8" t="str">
        <f>IFERROR(IF(OR(D267="Adicionar",D267="Digite/Selecione o bairro"),"",VLOOKUP(D267,Gabarito!$A$1:$B$1006,2,0)),"Consulte a aba Gabarito")</f>
        <v>Leste</v>
      </c>
      <c r="G267" s="7"/>
      <c r="H267" s="6" t="str">
        <f>IF(G267="","",G267*2)</f>
        <v/>
      </c>
      <c r="I267" s="7"/>
      <c r="J267" s="6" t="str">
        <f>IF(I267="","",I267*2)</f>
        <v/>
      </c>
      <c r="K267" s="7"/>
      <c r="L267" s="6" t="str">
        <f>IF(K267="","",K267*2)</f>
        <v/>
      </c>
      <c r="M267" s="7"/>
      <c r="N267" s="6" t="str">
        <f>IF(M267="","",M267*2)</f>
        <v/>
      </c>
      <c r="O267" s="7"/>
      <c r="P267" s="6" t="str">
        <f>IF(O267="","",O267*2)</f>
        <v/>
      </c>
      <c r="Q267" s="7"/>
      <c r="R267" s="6" t="str">
        <f>IF(Q267="","",Q267*2)</f>
        <v/>
      </c>
      <c r="S267" s="7"/>
      <c r="T267" s="6" t="str">
        <f>IF(S267="","",S267*2)</f>
        <v/>
      </c>
      <c r="U267" s="7"/>
      <c r="V267" s="6" t="str">
        <f>IF(U267="","",U267*2)</f>
        <v/>
      </c>
      <c r="W267" s="7"/>
      <c r="X267" s="6" t="str">
        <f>IF(W267="","",W267*2)</f>
        <v/>
      </c>
      <c r="Y267" s="7"/>
      <c r="Z267" s="6" t="str">
        <f>IF(Y267="","",Y267*2)</f>
        <v/>
      </c>
      <c r="AA267" s="7">
        <v>4</v>
      </c>
      <c r="AB267" s="6">
        <f>IF(AA267="","",AA267*2)</f>
        <v>8</v>
      </c>
      <c r="AC267" s="7">
        <v>2</v>
      </c>
      <c r="AD267" s="6">
        <f>IF(AC267="","",AC267*2)</f>
        <v>4</v>
      </c>
      <c r="AE267" s="7"/>
      <c r="AF267" s="6" t="str">
        <f>IF(AE267="","",AE267*2)</f>
        <v/>
      </c>
      <c r="AG267" s="7"/>
      <c r="AH267" s="6" t="str">
        <f>IF(AG267="","",AG267*2)</f>
        <v/>
      </c>
      <c r="AI267" s="7"/>
      <c r="AJ267" s="6" t="str">
        <f>IF(AI267="","",AI267*2)</f>
        <v/>
      </c>
      <c r="AK267" s="7"/>
      <c r="AL267" s="6" t="str">
        <f>IF(AK267="","",AK267*2)</f>
        <v/>
      </c>
      <c r="AM267" s="7"/>
      <c r="AN267" s="6" t="str">
        <f>IF(AM267="","",AM267*2)</f>
        <v/>
      </c>
      <c r="AO267" s="7"/>
      <c r="AP267" s="6" t="str">
        <f>IF(AO267="","",AO267*2)</f>
        <v/>
      </c>
      <c r="AQ267" s="10">
        <f>G267+I267+K267+M267+O267+Q267+S267+U267+W267+Y267+AA267+AC267+AE267+AG267+AI267+AK267+AM267+AO267</f>
        <v>6</v>
      </c>
    </row>
    <row r="268" spans="1:43" ht="33.75" customHeight="1">
      <c r="A268" s="18" t="s">
        <v>539</v>
      </c>
      <c r="B268" s="18" t="s">
        <v>652</v>
      </c>
      <c r="C268" s="19" t="s">
        <v>653</v>
      </c>
      <c r="D268" s="9" t="s">
        <v>654</v>
      </c>
      <c r="E268" s="9" t="s">
        <v>31</v>
      </c>
      <c r="F268" s="8" t="str">
        <f>IFERROR(IF(OR(D268="Adicionar",D268="Digite/Selecione o bairro"),"",VLOOKUP(D268,Gabarito!$A$1:$B$1006,2,0)),"Consulte a aba Gabarito")</f>
        <v>Leste</v>
      </c>
      <c r="G268" s="7"/>
      <c r="H268" s="6" t="str">
        <f>IF(G268="","",G268*2)</f>
        <v/>
      </c>
      <c r="I268" s="7"/>
      <c r="J268" s="6" t="str">
        <f>IF(I268="","",I268*2)</f>
        <v/>
      </c>
      <c r="K268" s="7"/>
      <c r="L268" s="6" t="str">
        <f>IF(K268="","",K268*2)</f>
        <v/>
      </c>
      <c r="M268" s="7"/>
      <c r="N268" s="6" t="str">
        <f>IF(M268="","",M268*2)</f>
        <v/>
      </c>
      <c r="O268" s="7"/>
      <c r="P268" s="6" t="str">
        <f>IF(O268="","",O268*2)</f>
        <v/>
      </c>
      <c r="Q268" s="7"/>
      <c r="R268" s="6" t="str">
        <f>IF(Q268="","",Q268*2)</f>
        <v/>
      </c>
      <c r="S268" s="7"/>
      <c r="T268" s="6" t="str">
        <f>IF(S268="","",S268*2)</f>
        <v/>
      </c>
      <c r="U268" s="7"/>
      <c r="V268" s="6" t="str">
        <f>IF(U268="","",U268*2)</f>
        <v/>
      </c>
      <c r="W268" s="7"/>
      <c r="X268" s="6" t="str">
        <f>IF(W268="","",W268*2)</f>
        <v/>
      </c>
      <c r="Y268" s="7"/>
      <c r="Z268" s="6" t="str">
        <f>IF(Y268="","",Y268*2)</f>
        <v/>
      </c>
      <c r="AA268" s="7">
        <v>1</v>
      </c>
      <c r="AB268" s="6">
        <f>IF(AA268="","",AA268*2)</f>
        <v>2</v>
      </c>
      <c r="AC268" s="7"/>
      <c r="AD268" s="6" t="str">
        <f>IF(AC268="","",AC268*2)</f>
        <v/>
      </c>
      <c r="AE268" s="7"/>
      <c r="AF268" s="6" t="str">
        <f>IF(AE268="","",AE268*2)</f>
        <v/>
      </c>
      <c r="AG268" s="7"/>
      <c r="AH268" s="6" t="str">
        <f>IF(AG268="","",AG268*2)</f>
        <v/>
      </c>
      <c r="AI268" s="7"/>
      <c r="AJ268" s="6" t="str">
        <f>IF(AI268="","",AI268*2)</f>
        <v/>
      </c>
      <c r="AK268" s="7"/>
      <c r="AL268" s="6" t="str">
        <f>IF(AK268="","",AK268*2)</f>
        <v/>
      </c>
      <c r="AM268" s="7"/>
      <c r="AN268" s="6" t="str">
        <f>IF(AM268="","",AM268*2)</f>
        <v/>
      </c>
      <c r="AO268" s="7"/>
      <c r="AP268" s="6" t="str">
        <f>IF(AO268="","",AO268*2)</f>
        <v/>
      </c>
      <c r="AQ268" s="10">
        <f>G268+I268+K268+M268+O268+Q268+S268+U268+W268+Y268+AA268+AC268+AE268+AG268+AI268+AK268+AM268+AO268</f>
        <v>1</v>
      </c>
    </row>
    <row r="269" spans="1:43" ht="33.75" customHeight="1">
      <c r="A269" s="18" t="s">
        <v>539</v>
      </c>
      <c r="B269" s="18" t="s">
        <v>655</v>
      </c>
      <c r="C269" s="19" t="s">
        <v>656</v>
      </c>
      <c r="D269" s="9" t="s">
        <v>657</v>
      </c>
      <c r="E269" s="9" t="s">
        <v>31</v>
      </c>
      <c r="F269" s="8" t="str">
        <f>IFERROR(IF(OR(D269="Adicionar",D269="Digite/Selecione o bairro"),"",VLOOKUP(D269,Gabarito!$A$1:$B$1006,2,0)),"Consulte a aba Gabarito")</f>
        <v>Leste</v>
      </c>
      <c r="G269" s="7"/>
      <c r="H269" s="6" t="str">
        <f>IF(G269="","",G269*2)</f>
        <v/>
      </c>
      <c r="I269" s="7"/>
      <c r="J269" s="6" t="str">
        <f>IF(I269="","",I269*2)</f>
        <v/>
      </c>
      <c r="K269" s="7"/>
      <c r="L269" s="6" t="str">
        <f>IF(K269="","",K269*2)</f>
        <v/>
      </c>
      <c r="M269" s="7"/>
      <c r="N269" s="6" t="str">
        <f>IF(M269="","",M269*2)</f>
        <v/>
      </c>
      <c r="O269" s="7"/>
      <c r="P269" s="6" t="str">
        <f>IF(O269="","",O269*2)</f>
        <v/>
      </c>
      <c r="Q269" s="7"/>
      <c r="R269" s="6" t="str">
        <f>IF(Q269="","",Q269*2)</f>
        <v/>
      </c>
      <c r="S269" s="7"/>
      <c r="T269" s="6" t="str">
        <f>IF(S269="","",S269*2)</f>
        <v/>
      </c>
      <c r="U269" s="7"/>
      <c r="V269" s="6" t="str">
        <f>IF(U269="","",U269*2)</f>
        <v/>
      </c>
      <c r="W269" s="7"/>
      <c r="X269" s="6" t="str">
        <f>IF(W269="","",W269*2)</f>
        <v/>
      </c>
      <c r="Y269" s="7"/>
      <c r="Z269" s="6" t="str">
        <f>IF(Y269="","",Y269*2)</f>
        <v/>
      </c>
      <c r="AA269" s="7">
        <v>1</v>
      </c>
      <c r="AB269" s="6">
        <f>IF(AA269="","",AA269*2)</f>
        <v>2</v>
      </c>
      <c r="AC269" s="7"/>
      <c r="AD269" s="6" t="str">
        <f>IF(AC269="","",AC269*2)</f>
        <v/>
      </c>
      <c r="AE269" s="7"/>
      <c r="AF269" s="6" t="str">
        <f>IF(AE269="","",AE269*2)</f>
        <v/>
      </c>
      <c r="AG269" s="7"/>
      <c r="AH269" s="6" t="str">
        <f>IF(AG269="","",AG269*2)</f>
        <v/>
      </c>
      <c r="AI269" s="7"/>
      <c r="AJ269" s="6" t="str">
        <f>IF(AI269="","",AI269*2)</f>
        <v/>
      </c>
      <c r="AK269" s="7"/>
      <c r="AL269" s="6" t="str">
        <f>IF(AK269="","",AK269*2)</f>
        <v/>
      </c>
      <c r="AM269" s="7"/>
      <c r="AN269" s="6" t="str">
        <f>IF(AM269="","",AM269*2)</f>
        <v/>
      </c>
      <c r="AO269" s="7"/>
      <c r="AP269" s="6" t="str">
        <f>IF(AO269="","",AO269*2)</f>
        <v/>
      </c>
      <c r="AQ269" s="10">
        <f>G269+I269+K269+M269+O269+Q269+S269+U269+W269+Y269+AA269+AC269+AE269+AG269+AI269+AK269+AM269+AO269</f>
        <v>1</v>
      </c>
    </row>
    <row r="270" spans="1:43" ht="33.75" customHeight="1">
      <c r="A270" s="18" t="s">
        <v>539</v>
      </c>
      <c r="B270" s="18" t="s">
        <v>658</v>
      </c>
      <c r="C270" s="19" t="s">
        <v>659</v>
      </c>
      <c r="D270" s="9" t="s">
        <v>660</v>
      </c>
      <c r="E270" s="9" t="s">
        <v>31</v>
      </c>
      <c r="F270" s="8" t="str">
        <f>IFERROR(IF(OR(D270="Adicionar",D270="Digite/Selecione o bairro"),"",VLOOKUP(D270,Gabarito!$A$1:$B$1006,2,0)),"Consulte a aba Gabarito")</f>
        <v>Leste</v>
      </c>
      <c r="G270" s="7"/>
      <c r="H270" s="6" t="str">
        <f>IF(G270="","",G270*2)</f>
        <v/>
      </c>
      <c r="I270" s="7"/>
      <c r="J270" s="6" t="str">
        <f>IF(I270="","",I270*2)</f>
        <v/>
      </c>
      <c r="K270" s="7"/>
      <c r="L270" s="6" t="str">
        <f>IF(K270="","",K270*2)</f>
        <v/>
      </c>
      <c r="M270" s="7"/>
      <c r="N270" s="6" t="str">
        <f>IF(M270="","",M270*2)</f>
        <v/>
      </c>
      <c r="O270" s="7"/>
      <c r="P270" s="6" t="str">
        <f>IF(O270="","",O270*2)</f>
        <v/>
      </c>
      <c r="Q270" s="7"/>
      <c r="R270" s="6" t="str">
        <f>IF(Q270="","",Q270*2)</f>
        <v/>
      </c>
      <c r="S270" s="7"/>
      <c r="T270" s="6" t="str">
        <f>IF(S270="","",S270*2)</f>
        <v/>
      </c>
      <c r="U270" s="7"/>
      <c r="V270" s="6" t="str">
        <f>IF(U270="","",U270*2)</f>
        <v/>
      </c>
      <c r="W270" s="7"/>
      <c r="X270" s="6" t="str">
        <f>IF(W270="","",W270*2)</f>
        <v/>
      </c>
      <c r="Y270" s="7"/>
      <c r="Z270" s="6" t="str">
        <f>IF(Y270="","",Y270*2)</f>
        <v/>
      </c>
      <c r="AA270" s="7"/>
      <c r="AB270" s="6" t="str">
        <f>IF(AA270="","",AA270*2)</f>
        <v/>
      </c>
      <c r="AC270" s="7">
        <v>2</v>
      </c>
      <c r="AD270" s="6">
        <f>IF(AC270="","",AC270*2)</f>
        <v>4</v>
      </c>
      <c r="AE270" s="7"/>
      <c r="AF270" s="6" t="str">
        <f>IF(AE270="","",AE270*2)</f>
        <v/>
      </c>
      <c r="AG270" s="7"/>
      <c r="AH270" s="6" t="str">
        <f>IF(AG270="","",AG270*2)</f>
        <v/>
      </c>
      <c r="AI270" s="7"/>
      <c r="AJ270" s="6" t="str">
        <f>IF(AI270="","",AI270*2)</f>
        <v/>
      </c>
      <c r="AK270" s="7"/>
      <c r="AL270" s="6" t="str">
        <f>IF(AK270="","",AK270*2)</f>
        <v/>
      </c>
      <c r="AM270" s="7"/>
      <c r="AN270" s="6" t="str">
        <f>IF(AM270="","",AM270*2)</f>
        <v/>
      </c>
      <c r="AO270" s="7"/>
      <c r="AP270" s="6" t="str">
        <f>IF(AO270="","",AO270*2)</f>
        <v/>
      </c>
      <c r="AQ270" s="10">
        <f>G270+I270+K270+M270+O270+Q270+S270+U270+W270+Y270+AA270+AC270+AE270+AG270+AI270+AK270+AM270+AO270</f>
        <v>2</v>
      </c>
    </row>
    <row r="271" spans="1:43" ht="33.75" customHeight="1">
      <c r="A271" s="18" t="s">
        <v>539</v>
      </c>
      <c r="B271" s="18" t="s">
        <v>661</v>
      </c>
      <c r="C271" s="19" t="s">
        <v>662</v>
      </c>
      <c r="D271" s="9" t="s">
        <v>663</v>
      </c>
      <c r="E271" s="9" t="s">
        <v>31</v>
      </c>
      <c r="F271" s="8" t="str">
        <f>IFERROR(IF(OR(D271="Adicionar",D271="Digite/Selecione o bairro"),"",VLOOKUP(D271,Gabarito!$A$1:$B$1006,2,0)),"Consulte a aba Gabarito")</f>
        <v>Leste</v>
      </c>
      <c r="G271" s="7"/>
      <c r="H271" s="6" t="str">
        <f>IF(G271="","",G271*2)</f>
        <v/>
      </c>
      <c r="I271" s="7"/>
      <c r="J271" s="6" t="str">
        <f>IF(I271="","",I271*2)</f>
        <v/>
      </c>
      <c r="K271" s="7"/>
      <c r="L271" s="6" t="str">
        <f>IF(K271="","",K271*2)</f>
        <v/>
      </c>
      <c r="M271" s="7"/>
      <c r="N271" s="6" t="str">
        <f>IF(M271="","",M271*2)</f>
        <v/>
      </c>
      <c r="O271" s="7"/>
      <c r="P271" s="6" t="str">
        <f>IF(O271="","",O271*2)</f>
        <v/>
      </c>
      <c r="Q271" s="7"/>
      <c r="R271" s="6" t="str">
        <f>IF(Q271="","",Q271*2)</f>
        <v/>
      </c>
      <c r="S271" s="7"/>
      <c r="T271" s="6" t="str">
        <f>IF(S271="","",S271*2)</f>
        <v/>
      </c>
      <c r="U271" s="7"/>
      <c r="V271" s="6" t="str">
        <f>IF(U271="","",U271*2)</f>
        <v/>
      </c>
      <c r="W271" s="7"/>
      <c r="X271" s="6" t="str">
        <f>IF(W271="","",W271*2)</f>
        <v/>
      </c>
      <c r="Y271" s="7"/>
      <c r="Z271" s="6" t="str">
        <f>IF(Y271="","",Y271*2)</f>
        <v/>
      </c>
      <c r="AA271" s="7">
        <v>1</v>
      </c>
      <c r="AB271" s="6">
        <f>IF(AA271="","",AA271*2)</f>
        <v>2</v>
      </c>
      <c r="AC271" s="7"/>
      <c r="AD271" s="6" t="str">
        <f>IF(AC271="","",AC271*2)</f>
        <v/>
      </c>
      <c r="AE271" s="7"/>
      <c r="AF271" s="6" t="str">
        <f>IF(AE271="","",AE271*2)</f>
        <v/>
      </c>
      <c r="AG271" s="7"/>
      <c r="AH271" s="6" t="str">
        <f>IF(AG271="","",AG271*2)</f>
        <v/>
      </c>
      <c r="AI271" s="7"/>
      <c r="AJ271" s="6" t="str">
        <f>IF(AI271="","",AI271*2)</f>
        <v/>
      </c>
      <c r="AK271" s="7"/>
      <c r="AL271" s="6" t="str">
        <f>IF(AK271="","",AK271*2)</f>
        <v/>
      </c>
      <c r="AM271" s="7"/>
      <c r="AN271" s="6" t="str">
        <f>IF(AM271="","",AM271*2)</f>
        <v/>
      </c>
      <c r="AO271" s="7"/>
      <c r="AP271" s="6" t="str">
        <f>IF(AO271="","",AO271*2)</f>
        <v/>
      </c>
      <c r="AQ271" s="10">
        <f>G271+I271+K271+M271+O271+Q271+S271+U271+W271+Y271+AA271+AC271+AE271+AG271+AI271+AK271+AM271+AO271</f>
        <v>1</v>
      </c>
    </row>
    <row r="272" spans="1:43" ht="33.75" customHeight="1">
      <c r="A272" s="18" t="s">
        <v>539</v>
      </c>
      <c r="B272" s="18" t="s">
        <v>664</v>
      </c>
      <c r="C272" s="19" t="s">
        <v>665</v>
      </c>
      <c r="D272" s="9" t="s">
        <v>666</v>
      </c>
      <c r="E272" s="9" t="s">
        <v>31</v>
      </c>
      <c r="F272" s="8" t="str">
        <f>IFERROR(IF(OR(D272="Adicionar",D272="Digite/Selecione o bairro"),"",VLOOKUP(D272,Gabarito!$A$1:$B$1006,2,0)),"Consulte a aba Gabarito")</f>
        <v>Leste</v>
      </c>
      <c r="G272" s="7"/>
      <c r="H272" s="6" t="str">
        <f>IF(G272="","",G272*2)</f>
        <v/>
      </c>
      <c r="I272" s="7"/>
      <c r="J272" s="6" t="str">
        <f>IF(I272="","",I272*2)</f>
        <v/>
      </c>
      <c r="K272" s="7"/>
      <c r="L272" s="6" t="str">
        <f>IF(K272="","",K272*2)</f>
        <v/>
      </c>
      <c r="M272" s="7"/>
      <c r="N272" s="6" t="str">
        <f>IF(M272="","",M272*2)</f>
        <v/>
      </c>
      <c r="O272" s="7"/>
      <c r="P272" s="6" t="str">
        <f>IF(O272="","",O272*2)</f>
        <v/>
      </c>
      <c r="Q272" s="7"/>
      <c r="R272" s="6" t="str">
        <f>IF(Q272="","",Q272*2)</f>
        <v/>
      </c>
      <c r="S272" s="7"/>
      <c r="T272" s="6" t="str">
        <f>IF(S272="","",S272*2)</f>
        <v/>
      </c>
      <c r="U272" s="7"/>
      <c r="V272" s="6" t="str">
        <f>IF(U272="","",U272*2)</f>
        <v/>
      </c>
      <c r="W272" s="7"/>
      <c r="X272" s="6" t="str">
        <f>IF(W272="","",W272*2)</f>
        <v/>
      </c>
      <c r="Y272" s="7"/>
      <c r="Z272" s="6" t="str">
        <f>IF(Y272="","",Y272*2)</f>
        <v/>
      </c>
      <c r="AA272" s="7">
        <v>1</v>
      </c>
      <c r="AB272" s="6">
        <f>IF(AA272="","",AA272*2)</f>
        <v>2</v>
      </c>
      <c r="AC272" s="7"/>
      <c r="AD272" s="6" t="str">
        <f>IF(AC272="","",AC272*2)</f>
        <v/>
      </c>
      <c r="AE272" s="7"/>
      <c r="AF272" s="6" t="str">
        <f>IF(AE272="","",AE272*2)</f>
        <v/>
      </c>
      <c r="AG272" s="7"/>
      <c r="AH272" s="6" t="str">
        <f>IF(AG272="","",AG272*2)</f>
        <v/>
      </c>
      <c r="AI272" s="7"/>
      <c r="AJ272" s="6" t="str">
        <f>IF(AI272="","",AI272*2)</f>
        <v/>
      </c>
      <c r="AK272" s="7"/>
      <c r="AL272" s="6" t="str">
        <f>IF(AK272="","",AK272*2)</f>
        <v/>
      </c>
      <c r="AM272" s="7"/>
      <c r="AN272" s="6" t="str">
        <f>IF(AM272="","",AM272*2)</f>
        <v/>
      </c>
      <c r="AO272" s="7"/>
      <c r="AP272" s="6" t="str">
        <f>IF(AO272="","",AO272*2)</f>
        <v/>
      </c>
      <c r="AQ272" s="10">
        <f>G272+I272+K272+M272+O272+Q272+S272+U272+W272+Y272+AA272+AC272+AE272+AG272+AI272+AK272+AM272+AO272</f>
        <v>1</v>
      </c>
    </row>
    <row r="273" spans="1:43" ht="33.75" customHeight="1">
      <c r="A273" s="18" t="s">
        <v>539</v>
      </c>
      <c r="B273" s="18" t="s">
        <v>667</v>
      </c>
      <c r="C273" s="19" t="s">
        <v>668</v>
      </c>
      <c r="D273" s="9" t="s">
        <v>669</v>
      </c>
      <c r="E273" s="9" t="s">
        <v>31</v>
      </c>
      <c r="F273" s="8" t="str">
        <f>IFERROR(IF(OR(D273="Adicionar",D273="Digite/Selecione o bairro"),"",VLOOKUP(D273,Gabarito!$A$1:$B$1006,2,0)),"Consulte a aba Gabarito")</f>
        <v>Leste</v>
      </c>
      <c r="G273" s="7"/>
      <c r="H273" s="6" t="str">
        <f>IF(G273="","",G273*2)</f>
        <v/>
      </c>
      <c r="I273" s="7"/>
      <c r="J273" s="6" t="str">
        <f>IF(I273="","",I273*2)</f>
        <v/>
      </c>
      <c r="K273" s="7"/>
      <c r="L273" s="6" t="str">
        <f>IF(K273="","",K273*2)</f>
        <v/>
      </c>
      <c r="M273" s="7"/>
      <c r="N273" s="6" t="str">
        <f>IF(M273="","",M273*2)</f>
        <v/>
      </c>
      <c r="O273" s="7"/>
      <c r="P273" s="6" t="str">
        <f>IF(O273="","",O273*2)</f>
        <v/>
      </c>
      <c r="Q273" s="7"/>
      <c r="R273" s="6" t="str">
        <f>IF(Q273="","",Q273*2)</f>
        <v/>
      </c>
      <c r="S273" s="7"/>
      <c r="T273" s="6" t="str">
        <f>IF(S273="","",S273*2)</f>
        <v/>
      </c>
      <c r="U273" s="7"/>
      <c r="V273" s="6" t="str">
        <f>IF(U273="","",U273*2)</f>
        <v/>
      </c>
      <c r="W273" s="7"/>
      <c r="X273" s="6" t="str">
        <f>IF(W273="","",W273*2)</f>
        <v/>
      </c>
      <c r="Y273" s="7">
        <v>1</v>
      </c>
      <c r="Z273" s="6">
        <f>IF(Y273="","",Y273*2)</f>
        <v>2</v>
      </c>
      <c r="AA273" s="7">
        <v>1</v>
      </c>
      <c r="AB273" s="6">
        <f>IF(AA273="","",AA273*2)</f>
        <v>2</v>
      </c>
      <c r="AC273" s="7"/>
      <c r="AD273" s="6" t="str">
        <f>IF(AC273="","",AC273*2)</f>
        <v/>
      </c>
      <c r="AE273" s="7"/>
      <c r="AF273" s="6" t="str">
        <f>IF(AE273="","",AE273*2)</f>
        <v/>
      </c>
      <c r="AG273" s="7"/>
      <c r="AH273" s="6" t="str">
        <f>IF(AG273="","",AG273*2)</f>
        <v/>
      </c>
      <c r="AI273" s="7"/>
      <c r="AJ273" s="6" t="str">
        <f>IF(AI273="","",AI273*2)</f>
        <v/>
      </c>
      <c r="AK273" s="7"/>
      <c r="AL273" s="6" t="str">
        <f>IF(AK273="","",AK273*2)</f>
        <v/>
      </c>
      <c r="AM273" s="7"/>
      <c r="AN273" s="6" t="str">
        <f>IF(AM273="","",AM273*2)</f>
        <v/>
      </c>
      <c r="AO273" s="7"/>
      <c r="AP273" s="6" t="str">
        <f>IF(AO273="","",AO273*2)</f>
        <v/>
      </c>
      <c r="AQ273" s="10">
        <f>G273+I273+K273+M273+O273+Q273+S273+U273+W273+Y273+AA273+AC273+AE273+AG273+AI273+AK273+AM273+AO273</f>
        <v>2</v>
      </c>
    </row>
    <row r="274" spans="1:43" ht="33.75" customHeight="1">
      <c r="A274" s="18" t="s">
        <v>539</v>
      </c>
      <c r="B274" s="18" t="s">
        <v>670</v>
      </c>
      <c r="C274" s="19" t="s">
        <v>671</v>
      </c>
      <c r="D274" s="9" t="s">
        <v>632</v>
      </c>
      <c r="E274" s="9" t="s">
        <v>31</v>
      </c>
      <c r="F274" s="8" t="str">
        <f>IFERROR(IF(OR(D274="Adicionar",D274="Digite/Selecione o bairro"),"",VLOOKUP(D274,Gabarito!$A$1:$B$1006,2,0)),"Consulte a aba Gabarito")</f>
        <v>Leste</v>
      </c>
      <c r="G274" s="7"/>
      <c r="H274" s="6" t="str">
        <f>IF(G274="","",G274*2)</f>
        <v/>
      </c>
      <c r="I274" s="7"/>
      <c r="J274" s="6" t="str">
        <f>IF(I274="","",I274*2)</f>
        <v/>
      </c>
      <c r="K274" s="7"/>
      <c r="L274" s="6" t="str">
        <f>IF(K274="","",K274*2)</f>
        <v/>
      </c>
      <c r="M274" s="7"/>
      <c r="N274" s="6" t="str">
        <f>IF(M274="","",M274*2)</f>
        <v/>
      </c>
      <c r="O274" s="7"/>
      <c r="P274" s="6" t="str">
        <f>IF(O274="","",O274*2)</f>
        <v/>
      </c>
      <c r="Q274" s="7"/>
      <c r="R274" s="6" t="str">
        <f>IF(Q274="","",Q274*2)</f>
        <v/>
      </c>
      <c r="S274" s="7"/>
      <c r="T274" s="6" t="str">
        <f>IF(S274="","",S274*2)</f>
        <v/>
      </c>
      <c r="U274" s="7"/>
      <c r="V274" s="6" t="str">
        <f>IF(U274="","",U274*2)</f>
        <v/>
      </c>
      <c r="W274" s="7"/>
      <c r="X274" s="6" t="str">
        <f>IF(W274="","",W274*2)</f>
        <v/>
      </c>
      <c r="Y274" s="7">
        <v>2</v>
      </c>
      <c r="Z274" s="6">
        <f>IF(Y274="","",Y274*2)</f>
        <v>4</v>
      </c>
      <c r="AA274" s="7"/>
      <c r="AB274" s="6" t="str">
        <f>IF(AA274="","",AA274*2)</f>
        <v/>
      </c>
      <c r="AC274" s="7"/>
      <c r="AD274" s="6" t="str">
        <f>IF(AC274="","",AC274*2)</f>
        <v/>
      </c>
      <c r="AE274" s="7"/>
      <c r="AF274" s="6" t="str">
        <f>IF(AE274="","",AE274*2)</f>
        <v/>
      </c>
      <c r="AG274" s="7"/>
      <c r="AH274" s="6" t="str">
        <f>IF(AG274="","",AG274*2)</f>
        <v/>
      </c>
      <c r="AI274" s="7"/>
      <c r="AJ274" s="6" t="str">
        <f>IF(AI274="","",AI274*2)</f>
        <v/>
      </c>
      <c r="AK274" s="7"/>
      <c r="AL274" s="6" t="str">
        <f>IF(AK274="","",AK274*2)</f>
        <v/>
      </c>
      <c r="AM274" s="7"/>
      <c r="AN274" s="6" t="str">
        <f>IF(AM274="","",AM274*2)</f>
        <v/>
      </c>
      <c r="AO274" s="7"/>
      <c r="AP274" s="6" t="str">
        <f>IF(AO274="","",AO274*2)</f>
        <v/>
      </c>
      <c r="AQ274" s="10">
        <f>G274+I274+K274+M274+O274+Q274+S274+U274+W274+Y274+AA274+AC274+AE274+AG274+AI274+AK274+AM274+AO274</f>
        <v>2</v>
      </c>
    </row>
    <row r="275" spans="1:43" ht="33.75" customHeight="1">
      <c r="A275" s="18" t="s">
        <v>539</v>
      </c>
      <c r="B275" s="18" t="s">
        <v>672</v>
      </c>
      <c r="C275" s="19" t="s">
        <v>640</v>
      </c>
      <c r="D275" s="9" t="s">
        <v>256</v>
      </c>
      <c r="E275" s="9" t="s">
        <v>31</v>
      </c>
      <c r="F275" s="8" t="str">
        <f>IFERROR(IF(OR(D275="Adicionar",D275="Digite/Selecione o bairro"),"",VLOOKUP(D275,Gabarito!$A$1:$B$1006,2,0)),"Consulte a aba Gabarito")</f>
        <v>Leste</v>
      </c>
      <c r="G275" s="7"/>
      <c r="H275" s="6" t="str">
        <f>IF(G275="","",G275*2)</f>
        <v/>
      </c>
      <c r="I275" s="7"/>
      <c r="J275" s="6" t="str">
        <f>IF(I275="","",I275*2)</f>
        <v/>
      </c>
      <c r="K275" s="7"/>
      <c r="L275" s="6" t="str">
        <f>IF(K275="","",K275*2)</f>
        <v/>
      </c>
      <c r="M275" s="7"/>
      <c r="N275" s="6" t="str">
        <f>IF(M275="","",M275*2)</f>
        <v/>
      </c>
      <c r="O275" s="7"/>
      <c r="P275" s="6" t="str">
        <f>IF(O275="","",O275*2)</f>
        <v/>
      </c>
      <c r="Q275" s="7"/>
      <c r="R275" s="6" t="str">
        <f>IF(Q275="","",Q275*2)</f>
        <v/>
      </c>
      <c r="S275" s="7"/>
      <c r="T275" s="6" t="str">
        <f>IF(S275="","",S275*2)</f>
        <v/>
      </c>
      <c r="U275" s="7"/>
      <c r="V275" s="6" t="str">
        <f>IF(U275="","",U275*2)</f>
        <v/>
      </c>
      <c r="W275" s="7"/>
      <c r="X275" s="6" t="str">
        <f>IF(W275="","",W275*2)</f>
        <v/>
      </c>
      <c r="Y275" s="7"/>
      <c r="Z275" s="6" t="str">
        <f>IF(Y275="","",Y275*2)</f>
        <v/>
      </c>
      <c r="AA275" s="7">
        <v>1</v>
      </c>
      <c r="AB275" s="6">
        <f>IF(AA275="","",AA275*2)</f>
        <v>2</v>
      </c>
      <c r="AC275" s="7"/>
      <c r="AD275" s="6" t="str">
        <f>IF(AC275="","",AC275*2)</f>
        <v/>
      </c>
      <c r="AE275" s="7"/>
      <c r="AF275" s="6" t="str">
        <f>IF(AE275="","",AE275*2)</f>
        <v/>
      </c>
      <c r="AG275" s="7"/>
      <c r="AH275" s="6" t="str">
        <f>IF(AG275="","",AG275*2)</f>
        <v/>
      </c>
      <c r="AI275" s="7"/>
      <c r="AJ275" s="6" t="str">
        <f>IF(AI275="","",AI275*2)</f>
        <v/>
      </c>
      <c r="AK275" s="7"/>
      <c r="AL275" s="6" t="str">
        <f>IF(AK275="","",AK275*2)</f>
        <v/>
      </c>
      <c r="AM275" s="7"/>
      <c r="AN275" s="6" t="str">
        <f>IF(AM275="","",AM275*2)</f>
        <v/>
      </c>
      <c r="AO275" s="7"/>
      <c r="AP275" s="6" t="str">
        <f>IF(AO275="","",AO275*2)</f>
        <v/>
      </c>
      <c r="AQ275" s="10">
        <f>G275+I275+K275+M275+O275+Q275+S275+U275+W275+Y275+AA275+AC275+AE275+AG275+AI275+AK275+AM275+AO275</f>
        <v>1</v>
      </c>
    </row>
    <row r="276" spans="1:43" ht="33.75" customHeight="1">
      <c r="A276" s="18" t="s">
        <v>539</v>
      </c>
      <c r="B276" s="18" t="s">
        <v>673</v>
      </c>
      <c r="C276" s="19" t="s">
        <v>674</v>
      </c>
      <c r="D276" s="9" t="s">
        <v>675</v>
      </c>
      <c r="E276" s="9" t="s">
        <v>31</v>
      </c>
      <c r="F276" s="8" t="str">
        <f>IFERROR(IF(OR(D276="Adicionar",D276="Digite/Selecione o bairro"),"",VLOOKUP(D276,Gabarito!$A$1:$B$1006,2,0)),"Consulte a aba Gabarito")</f>
        <v>Leste</v>
      </c>
      <c r="G276" s="7"/>
      <c r="H276" s="6" t="str">
        <f>IF(G276="","",G276*2)</f>
        <v/>
      </c>
      <c r="I276" s="7"/>
      <c r="J276" s="6" t="str">
        <f>IF(I276="","",I276*2)</f>
        <v/>
      </c>
      <c r="K276" s="7"/>
      <c r="L276" s="6" t="str">
        <f>IF(K276="","",K276*2)</f>
        <v/>
      </c>
      <c r="M276" s="7"/>
      <c r="N276" s="6" t="str">
        <f>IF(M276="","",M276*2)</f>
        <v/>
      </c>
      <c r="O276" s="7"/>
      <c r="P276" s="6" t="str">
        <f>IF(O276="","",O276*2)</f>
        <v/>
      </c>
      <c r="Q276" s="7"/>
      <c r="R276" s="6" t="str">
        <f>IF(Q276="","",Q276*2)</f>
        <v/>
      </c>
      <c r="S276" s="7"/>
      <c r="T276" s="6" t="str">
        <f>IF(S276="","",S276*2)</f>
        <v/>
      </c>
      <c r="U276" s="7"/>
      <c r="V276" s="6" t="str">
        <f>IF(U276="","",U276*2)</f>
        <v/>
      </c>
      <c r="W276" s="7"/>
      <c r="X276" s="6" t="str">
        <f>IF(W276="","",W276*2)</f>
        <v/>
      </c>
      <c r="Y276" s="7">
        <v>1</v>
      </c>
      <c r="Z276" s="6">
        <f>IF(Y276="","",Y276*2)</f>
        <v>2</v>
      </c>
      <c r="AA276" s="7">
        <v>1</v>
      </c>
      <c r="AB276" s="6">
        <f>IF(AA276="","",AA276*2)</f>
        <v>2</v>
      </c>
      <c r="AC276" s="7"/>
      <c r="AD276" s="6" t="str">
        <f>IF(AC276="","",AC276*2)</f>
        <v/>
      </c>
      <c r="AE276" s="7"/>
      <c r="AF276" s="6" t="str">
        <f>IF(AE276="","",AE276*2)</f>
        <v/>
      </c>
      <c r="AG276" s="7"/>
      <c r="AH276" s="6" t="str">
        <f>IF(AG276="","",AG276*2)</f>
        <v/>
      </c>
      <c r="AI276" s="7"/>
      <c r="AJ276" s="6" t="str">
        <f>IF(AI276="","",AI276*2)</f>
        <v/>
      </c>
      <c r="AK276" s="7"/>
      <c r="AL276" s="6" t="str">
        <f>IF(AK276="","",AK276*2)</f>
        <v/>
      </c>
      <c r="AM276" s="7"/>
      <c r="AN276" s="6" t="str">
        <f>IF(AM276="","",AM276*2)</f>
        <v/>
      </c>
      <c r="AO276" s="7"/>
      <c r="AP276" s="6" t="str">
        <f>IF(AO276="","",AO276*2)</f>
        <v/>
      </c>
      <c r="AQ276" s="10">
        <f>G276+I276+K276+M276+O276+Q276+S276+U276+W276+Y276+AA276+AC276+AE276+AG276+AI276+AK276+AM276+AO276</f>
        <v>2</v>
      </c>
    </row>
    <row r="277" spans="1:43" ht="33.75" customHeight="1">
      <c r="A277" s="18" t="s">
        <v>539</v>
      </c>
      <c r="B277" s="18" t="s">
        <v>676</v>
      </c>
      <c r="C277" s="19" t="s">
        <v>677</v>
      </c>
      <c r="D277" s="9" t="s">
        <v>678</v>
      </c>
      <c r="E277" s="9" t="s">
        <v>31</v>
      </c>
      <c r="F277" s="8" t="str">
        <f>IFERROR(IF(OR(D277="Adicionar",D277="Digite/Selecione o bairro"),"",VLOOKUP(D277,Gabarito!$A$1:$B$1006,2,0)),"Consulte a aba Gabarito")</f>
        <v>Leste</v>
      </c>
      <c r="G277" s="7"/>
      <c r="H277" s="6" t="str">
        <f>IF(G277="","",G277*2)</f>
        <v/>
      </c>
      <c r="I277" s="7"/>
      <c r="J277" s="6" t="str">
        <f>IF(I277="","",I277*2)</f>
        <v/>
      </c>
      <c r="K277" s="7"/>
      <c r="L277" s="6" t="str">
        <f>IF(K277="","",K277*2)</f>
        <v/>
      </c>
      <c r="M277" s="7"/>
      <c r="N277" s="6" t="str">
        <f>IF(M277="","",M277*2)</f>
        <v/>
      </c>
      <c r="O277" s="7"/>
      <c r="P277" s="6" t="str">
        <f>IF(O277="","",O277*2)</f>
        <v/>
      </c>
      <c r="Q277" s="7"/>
      <c r="R277" s="6" t="str">
        <f>IF(Q277="","",Q277*2)</f>
        <v/>
      </c>
      <c r="S277" s="7"/>
      <c r="T277" s="6" t="str">
        <f>IF(S277="","",S277*2)</f>
        <v/>
      </c>
      <c r="U277" s="7"/>
      <c r="V277" s="6" t="str">
        <f>IF(U277="","",U277*2)</f>
        <v/>
      </c>
      <c r="W277" s="7"/>
      <c r="X277" s="6" t="str">
        <f>IF(W277="","",W277*2)</f>
        <v/>
      </c>
      <c r="Y277" s="7"/>
      <c r="Z277" s="6" t="str">
        <f>IF(Y277="","",Y277*2)</f>
        <v/>
      </c>
      <c r="AA277" s="7">
        <v>4</v>
      </c>
      <c r="AB277" s="6">
        <f>IF(AA277="","",AA277*2)</f>
        <v>8</v>
      </c>
      <c r="AC277" s="7"/>
      <c r="AD277" s="6" t="str">
        <f>IF(AC277="","",AC277*2)</f>
        <v/>
      </c>
      <c r="AE277" s="7"/>
      <c r="AF277" s="6" t="str">
        <f>IF(AE277="","",AE277*2)</f>
        <v/>
      </c>
      <c r="AG277" s="7"/>
      <c r="AH277" s="6" t="str">
        <f>IF(AG277="","",AG277*2)</f>
        <v/>
      </c>
      <c r="AI277" s="7"/>
      <c r="AJ277" s="6" t="str">
        <f>IF(AI277="","",AI277*2)</f>
        <v/>
      </c>
      <c r="AK277" s="7"/>
      <c r="AL277" s="6" t="str">
        <f>IF(AK277="","",AK277*2)</f>
        <v/>
      </c>
      <c r="AM277" s="7"/>
      <c r="AN277" s="6" t="str">
        <f>IF(AM277="","",AM277*2)</f>
        <v/>
      </c>
      <c r="AO277" s="7"/>
      <c r="AP277" s="6" t="str">
        <f>IF(AO277="","",AO277*2)</f>
        <v/>
      </c>
      <c r="AQ277" s="10">
        <f>G277+I277+K277+M277+O277+Q277+S277+U277+W277+Y277+AA277+AC277+AE277+AG277+AI277+AK277+AM277+AO277</f>
        <v>4</v>
      </c>
    </row>
    <row r="278" spans="1:43" ht="33.75" customHeight="1">
      <c r="A278" s="18" t="s">
        <v>539</v>
      </c>
      <c r="B278" s="18" t="s">
        <v>679</v>
      </c>
      <c r="C278" s="19" t="s">
        <v>680</v>
      </c>
      <c r="D278" s="9" t="s">
        <v>666</v>
      </c>
      <c r="E278" s="9" t="s">
        <v>31</v>
      </c>
      <c r="F278" s="8" t="str">
        <f>IFERROR(IF(OR(D278="Adicionar",D278="Digite/Selecione o bairro"),"",VLOOKUP(D278,Gabarito!$A$1:$B$1006,2,0)),"Consulte a aba Gabarito")</f>
        <v>Leste</v>
      </c>
      <c r="G278" s="7"/>
      <c r="H278" s="6" t="str">
        <f>IF(G278="","",G278*2)</f>
        <v/>
      </c>
      <c r="I278" s="7"/>
      <c r="J278" s="6" t="str">
        <f>IF(I278="","",I278*2)</f>
        <v/>
      </c>
      <c r="K278" s="7"/>
      <c r="L278" s="6" t="str">
        <f>IF(K278="","",K278*2)</f>
        <v/>
      </c>
      <c r="M278" s="7"/>
      <c r="N278" s="6" t="str">
        <f>IF(M278="","",M278*2)</f>
        <v/>
      </c>
      <c r="O278" s="7"/>
      <c r="P278" s="6" t="str">
        <f>IF(O278="","",O278*2)</f>
        <v/>
      </c>
      <c r="Q278" s="7"/>
      <c r="R278" s="6" t="str">
        <f>IF(Q278="","",Q278*2)</f>
        <v/>
      </c>
      <c r="S278" s="7"/>
      <c r="T278" s="6" t="str">
        <f>IF(S278="","",S278*2)</f>
        <v/>
      </c>
      <c r="U278" s="7"/>
      <c r="V278" s="6" t="str">
        <f>IF(U278="","",U278*2)</f>
        <v/>
      </c>
      <c r="W278" s="7"/>
      <c r="X278" s="6" t="str">
        <f>IF(W278="","",W278*2)</f>
        <v/>
      </c>
      <c r="Y278" s="7"/>
      <c r="Z278" s="6" t="str">
        <f>IF(Y278="","",Y278*2)</f>
        <v/>
      </c>
      <c r="AA278" s="7">
        <v>2</v>
      </c>
      <c r="AB278" s="6">
        <f>IF(AA278="","",AA278*2)</f>
        <v>4</v>
      </c>
      <c r="AC278" s="7"/>
      <c r="AD278" s="6" t="str">
        <f>IF(AC278="","",AC278*2)</f>
        <v/>
      </c>
      <c r="AE278" s="7"/>
      <c r="AF278" s="6" t="str">
        <f>IF(AE278="","",AE278*2)</f>
        <v/>
      </c>
      <c r="AG278" s="7"/>
      <c r="AH278" s="6" t="str">
        <f>IF(AG278="","",AG278*2)</f>
        <v/>
      </c>
      <c r="AI278" s="7"/>
      <c r="AJ278" s="6" t="str">
        <f>IF(AI278="","",AI278*2)</f>
        <v/>
      </c>
      <c r="AK278" s="7"/>
      <c r="AL278" s="6" t="str">
        <f>IF(AK278="","",AK278*2)</f>
        <v/>
      </c>
      <c r="AM278" s="7"/>
      <c r="AN278" s="6" t="str">
        <f>IF(AM278="","",AM278*2)</f>
        <v/>
      </c>
      <c r="AO278" s="7"/>
      <c r="AP278" s="6" t="str">
        <f>IF(AO278="","",AO278*2)</f>
        <v/>
      </c>
      <c r="AQ278" s="10">
        <f>G278+I278+K278+M278+O278+Q278+S278+U278+W278+Y278+AA278+AC278+AE278+AG278+AI278+AK278+AM278+AO278</f>
        <v>2</v>
      </c>
    </row>
    <row r="279" spans="1:43" ht="33.75" customHeight="1">
      <c r="A279" s="18" t="s">
        <v>539</v>
      </c>
      <c r="B279" s="18" t="s">
        <v>681</v>
      </c>
      <c r="C279" s="19" t="s">
        <v>682</v>
      </c>
      <c r="D279" s="9" t="s">
        <v>683</v>
      </c>
      <c r="E279" s="9" t="s">
        <v>31</v>
      </c>
      <c r="F279" s="8" t="str">
        <f>IFERROR(IF(OR(D279="Adicionar",D279="Digite/Selecione o bairro"),"",VLOOKUP(D279,Gabarito!$A$1:$B$1006,2,0)),"Consulte a aba Gabarito")</f>
        <v>Leste</v>
      </c>
      <c r="G279" s="7"/>
      <c r="H279" s="6" t="str">
        <f>IF(G279="","",G279*2)</f>
        <v/>
      </c>
      <c r="I279" s="7"/>
      <c r="J279" s="6" t="str">
        <f>IF(I279="","",I279*2)</f>
        <v/>
      </c>
      <c r="K279" s="7"/>
      <c r="L279" s="6" t="str">
        <f>IF(K279="","",K279*2)</f>
        <v/>
      </c>
      <c r="M279" s="7"/>
      <c r="N279" s="6" t="str">
        <f>IF(M279="","",M279*2)</f>
        <v/>
      </c>
      <c r="O279" s="7"/>
      <c r="P279" s="6" t="str">
        <f>IF(O279="","",O279*2)</f>
        <v/>
      </c>
      <c r="Q279" s="7"/>
      <c r="R279" s="6" t="str">
        <f>IF(Q279="","",Q279*2)</f>
        <v/>
      </c>
      <c r="S279" s="7"/>
      <c r="T279" s="6" t="str">
        <f>IF(S279="","",S279*2)</f>
        <v/>
      </c>
      <c r="U279" s="7"/>
      <c r="V279" s="6" t="str">
        <f>IF(U279="","",U279*2)</f>
        <v/>
      </c>
      <c r="W279" s="7"/>
      <c r="X279" s="6" t="str">
        <f>IF(W279="","",W279*2)</f>
        <v/>
      </c>
      <c r="Y279" s="7">
        <v>1</v>
      </c>
      <c r="Z279" s="6">
        <f>IF(Y279="","",Y279*2)</f>
        <v>2</v>
      </c>
      <c r="AA279" s="7"/>
      <c r="AB279" s="6" t="str">
        <f>IF(AA279="","",AA279*2)</f>
        <v/>
      </c>
      <c r="AC279" s="7"/>
      <c r="AD279" s="6" t="str">
        <f>IF(AC279="","",AC279*2)</f>
        <v/>
      </c>
      <c r="AE279" s="7"/>
      <c r="AF279" s="6" t="str">
        <f>IF(AE279="","",AE279*2)</f>
        <v/>
      </c>
      <c r="AG279" s="7"/>
      <c r="AH279" s="6" t="str">
        <f>IF(AG279="","",AG279*2)</f>
        <v/>
      </c>
      <c r="AI279" s="7"/>
      <c r="AJ279" s="6" t="str">
        <f>IF(AI279="","",AI279*2)</f>
        <v/>
      </c>
      <c r="AK279" s="7"/>
      <c r="AL279" s="6" t="str">
        <f>IF(AK279="","",AK279*2)</f>
        <v/>
      </c>
      <c r="AM279" s="7"/>
      <c r="AN279" s="6" t="str">
        <f>IF(AM279="","",AM279*2)</f>
        <v/>
      </c>
      <c r="AO279" s="7"/>
      <c r="AP279" s="6" t="str">
        <f>IF(AO279="","",AO279*2)</f>
        <v/>
      </c>
      <c r="AQ279" s="10">
        <f>G279+I279+K279+M279+O279+Q279+S279+U279+W279+Y279+AA279+AC279+AE279+AG279+AI279+AK279+AM279+AO279</f>
        <v>1</v>
      </c>
    </row>
    <row r="280" spans="1:43" ht="33.75" customHeight="1">
      <c r="A280" s="18" t="s">
        <v>539</v>
      </c>
      <c r="B280" s="18" t="s">
        <v>684</v>
      </c>
      <c r="C280" s="19" t="s">
        <v>685</v>
      </c>
      <c r="D280" s="9" t="s">
        <v>586</v>
      </c>
      <c r="E280" s="9" t="s">
        <v>31</v>
      </c>
      <c r="F280" s="8" t="str">
        <f>IFERROR(IF(OR(D280="Adicionar",D280="Digite/Selecione o bairro"),"",VLOOKUP(D280,Gabarito!$A$1:$B$1006,2,0)),"Consulte a aba Gabarito")</f>
        <v>Leste</v>
      </c>
      <c r="G280" s="7"/>
      <c r="H280" s="6" t="str">
        <f>IF(G280="","",G280*2)</f>
        <v/>
      </c>
      <c r="I280" s="7"/>
      <c r="J280" s="6" t="str">
        <f>IF(I280="","",I280*2)</f>
        <v/>
      </c>
      <c r="K280" s="7"/>
      <c r="L280" s="6" t="str">
        <f>IF(K280="","",K280*2)</f>
        <v/>
      </c>
      <c r="M280" s="7"/>
      <c r="N280" s="6" t="str">
        <f>IF(M280="","",M280*2)</f>
        <v/>
      </c>
      <c r="O280" s="7"/>
      <c r="P280" s="6" t="str">
        <f>IF(O280="","",O280*2)</f>
        <v/>
      </c>
      <c r="Q280" s="7"/>
      <c r="R280" s="6" t="str">
        <f>IF(Q280="","",Q280*2)</f>
        <v/>
      </c>
      <c r="S280" s="7"/>
      <c r="T280" s="6" t="str">
        <f>IF(S280="","",S280*2)</f>
        <v/>
      </c>
      <c r="U280" s="7"/>
      <c r="V280" s="6" t="str">
        <f>IF(U280="","",U280*2)</f>
        <v/>
      </c>
      <c r="W280" s="7"/>
      <c r="X280" s="6" t="str">
        <f>IF(W280="","",W280*2)</f>
        <v/>
      </c>
      <c r="Y280" s="7">
        <v>1</v>
      </c>
      <c r="Z280" s="6">
        <f>IF(Y280="","",Y280*2)</f>
        <v>2</v>
      </c>
      <c r="AA280" s="7"/>
      <c r="AB280" s="6" t="str">
        <f>IF(AA280="","",AA280*2)</f>
        <v/>
      </c>
      <c r="AC280" s="7"/>
      <c r="AD280" s="6" t="str">
        <f>IF(AC280="","",AC280*2)</f>
        <v/>
      </c>
      <c r="AE280" s="7"/>
      <c r="AF280" s="6" t="str">
        <f>IF(AE280="","",AE280*2)</f>
        <v/>
      </c>
      <c r="AG280" s="7"/>
      <c r="AH280" s="6" t="str">
        <f>IF(AG280="","",AG280*2)</f>
        <v/>
      </c>
      <c r="AI280" s="7"/>
      <c r="AJ280" s="6" t="str">
        <f>IF(AI280="","",AI280*2)</f>
        <v/>
      </c>
      <c r="AK280" s="7"/>
      <c r="AL280" s="6" t="str">
        <f>IF(AK280="","",AK280*2)</f>
        <v/>
      </c>
      <c r="AM280" s="7"/>
      <c r="AN280" s="6" t="str">
        <f>IF(AM280="","",AM280*2)</f>
        <v/>
      </c>
      <c r="AO280" s="7"/>
      <c r="AP280" s="6" t="str">
        <f>IF(AO280="","",AO280*2)</f>
        <v/>
      </c>
      <c r="AQ280" s="10">
        <f>G280+I280+K280+M280+O280+Q280+S280+U280+W280+Y280+AA280+AC280+AE280+AG280+AI280+AK280+AM280+AO280</f>
        <v>1</v>
      </c>
    </row>
    <row r="281" spans="1:43" ht="33.75" customHeight="1">
      <c r="A281" s="18" t="s">
        <v>539</v>
      </c>
      <c r="B281" s="18" t="s">
        <v>686</v>
      </c>
      <c r="C281" s="19" t="s">
        <v>687</v>
      </c>
      <c r="D281" s="9" t="s">
        <v>688</v>
      </c>
      <c r="E281" s="9" t="s">
        <v>31</v>
      </c>
      <c r="F281" s="8" t="str">
        <f>IFERROR(IF(OR(D281="Adicionar",D281="Digite/Selecione o bairro"),"",VLOOKUP(D281,Gabarito!$A$1:$B$1006,2,0)),"Consulte a aba Gabarito")</f>
        <v>Leste</v>
      </c>
      <c r="G281" s="7"/>
      <c r="H281" s="6" t="str">
        <f>IF(G281="","",G281*2)</f>
        <v/>
      </c>
      <c r="I281" s="7"/>
      <c r="J281" s="6" t="str">
        <f>IF(I281="","",I281*2)</f>
        <v/>
      </c>
      <c r="K281" s="7"/>
      <c r="L281" s="6" t="str">
        <f>IF(K281="","",K281*2)</f>
        <v/>
      </c>
      <c r="M281" s="7"/>
      <c r="N281" s="6" t="str">
        <f>IF(M281="","",M281*2)</f>
        <v/>
      </c>
      <c r="O281" s="7"/>
      <c r="P281" s="6" t="str">
        <f>IF(O281="","",O281*2)</f>
        <v/>
      </c>
      <c r="Q281" s="7"/>
      <c r="R281" s="6" t="str">
        <f>IF(Q281="","",Q281*2)</f>
        <v/>
      </c>
      <c r="S281" s="7"/>
      <c r="T281" s="6" t="str">
        <f>IF(S281="","",S281*2)</f>
        <v/>
      </c>
      <c r="U281" s="7"/>
      <c r="V281" s="6" t="str">
        <f>IF(U281="","",U281*2)</f>
        <v/>
      </c>
      <c r="W281" s="7"/>
      <c r="X281" s="6" t="str">
        <f>IF(W281="","",W281*2)</f>
        <v/>
      </c>
      <c r="Y281" s="7"/>
      <c r="Z281" s="6" t="str">
        <f>IF(Y281="","",Y281*2)</f>
        <v/>
      </c>
      <c r="AA281" s="7"/>
      <c r="AB281" s="6" t="str">
        <f>IF(AA281="","",AA281*2)</f>
        <v/>
      </c>
      <c r="AC281" s="7"/>
      <c r="AD281" s="6" t="str">
        <f>IF(AC281="","",AC281*2)</f>
        <v/>
      </c>
      <c r="AE281" s="7">
        <v>1</v>
      </c>
      <c r="AF281" s="6">
        <f>IF(AE281="","",AE281*2)</f>
        <v>2</v>
      </c>
      <c r="AG281" s="7"/>
      <c r="AH281" s="6" t="str">
        <f>IF(AG281="","",AG281*2)</f>
        <v/>
      </c>
      <c r="AI281" s="7"/>
      <c r="AJ281" s="6" t="str">
        <f>IF(AI281="","",AI281*2)</f>
        <v/>
      </c>
      <c r="AK281" s="7"/>
      <c r="AL281" s="6" t="str">
        <f>IF(AK281="","",AK281*2)</f>
        <v/>
      </c>
      <c r="AM281" s="7"/>
      <c r="AN281" s="6" t="str">
        <f>IF(AM281="","",AM281*2)</f>
        <v/>
      </c>
      <c r="AO281" s="7"/>
      <c r="AP281" s="6" t="str">
        <f>IF(AO281="","",AO281*2)</f>
        <v/>
      </c>
      <c r="AQ281" s="10">
        <f>G281+I281+K281+M281+O281+Q281+S281+U281+W281+Y281+AA281+AC281+AE281+AG281+AI281+AK281+AM281+AO281</f>
        <v>1</v>
      </c>
    </row>
    <row r="282" spans="1:43" ht="33.75" customHeight="1">
      <c r="A282" s="18" t="s">
        <v>539</v>
      </c>
      <c r="B282" s="18" t="s">
        <v>689</v>
      </c>
      <c r="C282" s="19" t="s">
        <v>690</v>
      </c>
      <c r="D282" s="9" t="s">
        <v>691</v>
      </c>
      <c r="E282" s="9" t="s">
        <v>31</v>
      </c>
      <c r="F282" s="8" t="str">
        <f>IFERROR(IF(OR(D282="Adicionar",D282="Digite/Selecione o bairro"),"",VLOOKUP(D282,Gabarito!$A$1:$B$1006,2,0)),"Consulte a aba Gabarito")</f>
        <v>Leste</v>
      </c>
      <c r="G282" s="7"/>
      <c r="H282" s="6" t="str">
        <f>IF(G282="","",G282*2)</f>
        <v/>
      </c>
      <c r="I282" s="7">
        <v>3</v>
      </c>
      <c r="J282" s="6">
        <f>IF(I282="","",I282*2)</f>
        <v>6</v>
      </c>
      <c r="K282" s="7"/>
      <c r="L282" s="6" t="str">
        <f>IF(K282="","",K282*2)</f>
        <v/>
      </c>
      <c r="M282" s="7">
        <v>1</v>
      </c>
      <c r="N282" s="6">
        <f>IF(M282="","",M282*2)</f>
        <v>2</v>
      </c>
      <c r="O282" s="7"/>
      <c r="P282" s="6" t="str">
        <f>IF(O282="","",O282*2)</f>
        <v/>
      </c>
      <c r="Q282" s="7"/>
      <c r="R282" s="6" t="str">
        <f>IF(Q282="","",Q282*2)</f>
        <v/>
      </c>
      <c r="S282" s="7"/>
      <c r="T282" s="6" t="str">
        <f>IF(S282="","",S282*2)</f>
        <v/>
      </c>
      <c r="U282" s="7"/>
      <c r="V282" s="6" t="str">
        <f>IF(U282="","",U282*2)</f>
        <v/>
      </c>
      <c r="W282" s="7"/>
      <c r="X282" s="6" t="str">
        <f>IF(W282="","",W282*2)</f>
        <v/>
      </c>
      <c r="Y282" s="7"/>
      <c r="Z282" s="6" t="str">
        <f>IF(Y282="","",Y282*2)</f>
        <v/>
      </c>
      <c r="AA282" s="7"/>
      <c r="AB282" s="6" t="str">
        <f>IF(AA282="","",AA282*2)</f>
        <v/>
      </c>
      <c r="AC282" s="7"/>
      <c r="AD282" s="6" t="str">
        <f>IF(AC282="","",AC282*2)</f>
        <v/>
      </c>
      <c r="AE282" s="7"/>
      <c r="AF282" s="6" t="str">
        <f>IF(AE282="","",AE282*2)</f>
        <v/>
      </c>
      <c r="AG282" s="7"/>
      <c r="AH282" s="6" t="str">
        <f>IF(AG282="","",AG282*2)</f>
        <v/>
      </c>
      <c r="AI282" s="7"/>
      <c r="AJ282" s="6" t="str">
        <f>IF(AI282="","",AI282*2)</f>
        <v/>
      </c>
      <c r="AK282" s="7"/>
      <c r="AL282" s="6" t="str">
        <f>IF(AK282="","",AK282*2)</f>
        <v/>
      </c>
      <c r="AM282" s="7"/>
      <c r="AN282" s="6" t="str">
        <f>IF(AM282="","",AM282*2)</f>
        <v/>
      </c>
      <c r="AO282" s="7"/>
      <c r="AP282" s="6" t="str">
        <f>IF(AO282="","",AO282*2)</f>
        <v/>
      </c>
      <c r="AQ282" s="10">
        <f>G282+I282+K282+M282+O282+Q282+S282+U282+W282+Y282+AA282+AC282+AE282+AG282+AI282+AK282+AM282+AO282</f>
        <v>4</v>
      </c>
    </row>
    <row r="283" spans="1:43" ht="33.75" customHeight="1">
      <c r="A283" s="18" t="s">
        <v>539</v>
      </c>
      <c r="B283" s="18" t="s">
        <v>692</v>
      </c>
      <c r="C283" s="19" t="s">
        <v>693</v>
      </c>
      <c r="D283" s="9" t="s">
        <v>694</v>
      </c>
      <c r="E283" s="9" t="s">
        <v>31</v>
      </c>
      <c r="F283" s="8" t="str">
        <f>IFERROR(IF(OR(D283="Adicionar",D283="Digite/Selecione o bairro"),"",VLOOKUP(D283,Gabarito!$A$1:$B$1006,2,0)),"Consulte a aba Gabarito")</f>
        <v>Leste</v>
      </c>
      <c r="G283" s="7"/>
      <c r="H283" s="6" t="str">
        <f>IF(G283="","",G283*2)</f>
        <v/>
      </c>
      <c r="I283" s="7"/>
      <c r="J283" s="6" t="str">
        <f>IF(I283="","",I283*2)</f>
        <v/>
      </c>
      <c r="K283" s="7"/>
      <c r="L283" s="6" t="str">
        <f>IF(K283="","",K283*2)</f>
        <v/>
      </c>
      <c r="M283" s="7"/>
      <c r="N283" s="6" t="str">
        <f>IF(M283="","",M283*2)</f>
        <v/>
      </c>
      <c r="O283" s="7"/>
      <c r="P283" s="6" t="str">
        <f>IF(O283="","",O283*2)</f>
        <v/>
      </c>
      <c r="Q283" s="7"/>
      <c r="R283" s="6" t="str">
        <f>IF(Q283="","",Q283*2)</f>
        <v/>
      </c>
      <c r="S283" s="7"/>
      <c r="T283" s="6" t="str">
        <f>IF(S283="","",S283*2)</f>
        <v/>
      </c>
      <c r="U283" s="7"/>
      <c r="V283" s="6" t="str">
        <f>IF(U283="","",U283*2)</f>
        <v/>
      </c>
      <c r="W283" s="7"/>
      <c r="X283" s="6" t="str">
        <f>IF(W283="","",W283*2)</f>
        <v/>
      </c>
      <c r="Y283" s="7"/>
      <c r="Z283" s="6" t="str">
        <f>IF(Y283="","",Y283*2)</f>
        <v/>
      </c>
      <c r="AA283" s="7">
        <v>1</v>
      </c>
      <c r="AB283" s="6">
        <f>IF(AA283="","",AA283*2)</f>
        <v>2</v>
      </c>
      <c r="AC283" s="7"/>
      <c r="AD283" s="6" t="str">
        <f>IF(AC283="","",AC283*2)</f>
        <v/>
      </c>
      <c r="AE283" s="7"/>
      <c r="AF283" s="6" t="str">
        <f>IF(AE283="","",AE283*2)</f>
        <v/>
      </c>
      <c r="AG283" s="7"/>
      <c r="AH283" s="6" t="str">
        <f>IF(AG283="","",AG283*2)</f>
        <v/>
      </c>
      <c r="AI283" s="7"/>
      <c r="AJ283" s="6" t="str">
        <f>IF(AI283="","",AI283*2)</f>
        <v/>
      </c>
      <c r="AK283" s="7"/>
      <c r="AL283" s="6" t="str">
        <f>IF(AK283="","",AK283*2)</f>
        <v/>
      </c>
      <c r="AM283" s="7"/>
      <c r="AN283" s="6" t="str">
        <f>IF(AM283="","",AM283*2)</f>
        <v/>
      </c>
      <c r="AO283" s="7"/>
      <c r="AP283" s="6" t="str">
        <f>IF(AO283="","",AO283*2)</f>
        <v/>
      </c>
      <c r="AQ283" s="10">
        <f>G283+I283+K283+M283+O283+Q283+S283+U283+W283+Y283+AA283+AC283+AE283+AG283+AI283+AK283+AM283+AO283</f>
        <v>1</v>
      </c>
    </row>
    <row r="284" spans="1:43" ht="33.75" customHeight="1">
      <c r="A284" s="18" t="s">
        <v>539</v>
      </c>
      <c r="B284" s="18" t="s">
        <v>695</v>
      </c>
      <c r="C284" s="19" t="s">
        <v>696</v>
      </c>
      <c r="D284" s="9" t="s">
        <v>604</v>
      </c>
      <c r="E284" s="9" t="s">
        <v>31</v>
      </c>
      <c r="F284" s="8" t="str">
        <f>IFERROR(IF(OR(D284="Adicionar",D284="Digite/Selecione o bairro"),"",VLOOKUP(D284,Gabarito!$A$1:$B$1006,2,0)),"Consulte a aba Gabarito")</f>
        <v>Leste</v>
      </c>
      <c r="G284" s="7"/>
      <c r="H284" s="6" t="str">
        <f>IF(G284="","",G284*2)</f>
        <v/>
      </c>
      <c r="I284" s="7"/>
      <c r="J284" s="6" t="str">
        <f>IF(I284="","",I284*2)</f>
        <v/>
      </c>
      <c r="K284" s="7"/>
      <c r="L284" s="6" t="str">
        <f>IF(K284="","",K284*2)</f>
        <v/>
      </c>
      <c r="M284" s="7"/>
      <c r="N284" s="6" t="str">
        <f>IF(M284="","",M284*2)</f>
        <v/>
      </c>
      <c r="O284" s="7"/>
      <c r="P284" s="6" t="str">
        <f>IF(O284="","",O284*2)</f>
        <v/>
      </c>
      <c r="Q284" s="7"/>
      <c r="R284" s="6" t="str">
        <f>IF(Q284="","",Q284*2)</f>
        <v/>
      </c>
      <c r="S284" s="7"/>
      <c r="T284" s="6" t="str">
        <f>IF(S284="","",S284*2)</f>
        <v/>
      </c>
      <c r="U284" s="7"/>
      <c r="V284" s="6" t="str">
        <f>IF(U284="","",U284*2)</f>
        <v/>
      </c>
      <c r="W284" s="7"/>
      <c r="X284" s="6" t="str">
        <f>IF(W284="","",W284*2)</f>
        <v/>
      </c>
      <c r="Y284" s="7"/>
      <c r="Z284" s="6" t="str">
        <f>IF(Y284="","",Y284*2)</f>
        <v/>
      </c>
      <c r="AA284" s="7"/>
      <c r="AB284" s="6" t="str">
        <f>IF(AA284="","",AA284*2)</f>
        <v/>
      </c>
      <c r="AC284" s="7"/>
      <c r="AD284" s="6" t="str">
        <f>IF(AC284="","",AC284*2)</f>
        <v/>
      </c>
      <c r="AE284" s="7">
        <v>1</v>
      </c>
      <c r="AF284" s="6">
        <f>IF(AE284="","",AE284*2)</f>
        <v>2</v>
      </c>
      <c r="AG284" s="7"/>
      <c r="AH284" s="6" t="str">
        <f>IF(AG284="","",AG284*2)</f>
        <v/>
      </c>
      <c r="AI284" s="7"/>
      <c r="AJ284" s="6" t="str">
        <f>IF(AI284="","",AI284*2)</f>
        <v/>
      </c>
      <c r="AK284" s="7"/>
      <c r="AL284" s="6" t="str">
        <f>IF(AK284="","",AK284*2)</f>
        <v/>
      </c>
      <c r="AM284" s="7"/>
      <c r="AN284" s="6" t="str">
        <f>IF(AM284="","",AM284*2)</f>
        <v/>
      </c>
      <c r="AO284" s="7"/>
      <c r="AP284" s="6" t="str">
        <f>IF(AO284="","",AO284*2)</f>
        <v/>
      </c>
      <c r="AQ284" s="10">
        <f>G284+I284+K284+M284+O284+Q284+S284+U284+W284+Y284+AA284+AC284+AE284+AG284+AI284+AK284+AM284+AO284</f>
        <v>1</v>
      </c>
    </row>
    <row r="285" spans="1:43" ht="33.75" customHeight="1">
      <c r="A285" s="18" t="s">
        <v>539</v>
      </c>
      <c r="B285" s="18" t="s">
        <v>697</v>
      </c>
      <c r="C285" s="19" t="s">
        <v>698</v>
      </c>
      <c r="D285" s="9" t="s">
        <v>562</v>
      </c>
      <c r="E285" s="9" t="s">
        <v>31</v>
      </c>
      <c r="F285" s="8" t="str">
        <f>IFERROR(IF(OR(D285="Adicionar",D285="Digite/Selecione o bairro"),"",VLOOKUP(D285,Gabarito!$A$1:$B$1006,2,0)),"Consulte a aba Gabarito")</f>
        <v>Leste</v>
      </c>
      <c r="G285" s="7"/>
      <c r="H285" s="6" t="str">
        <f>IF(G285="","",G285*2)</f>
        <v/>
      </c>
      <c r="I285" s="7"/>
      <c r="J285" s="6" t="str">
        <f>IF(I285="","",I285*2)</f>
        <v/>
      </c>
      <c r="K285" s="7">
        <v>1</v>
      </c>
      <c r="L285" s="6">
        <f>IF(K285="","",K285*2)</f>
        <v>2</v>
      </c>
      <c r="M285" s="7"/>
      <c r="N285" s="6" t="str">
        <f>IF(M285="","",M285*2)</f>
        <v/>
      </c>
      <c r="O285" s="7"/>
      <c r="P285" s="6" t="str">
        <f>IF(O285="","",O285*2)</f>
        <v/>
      </c>
      <c r="Q285" s="7"/>
      <c r="R285" s="6" t="str">
        <f>IF(Q285="","",Q285*2)</f>
        <v/>
      </c>
      <c r="S285" s="7"/>
      <c r="T285" s="6" t="str">
        <f>IF(S285="","",S285*2)</f>
        <v/>
      </c>
      <c r="U285" s="7"/>
      <c r="V285" s="6" t="str">
        <f>IF(U285="","",U285*2)</f>
        <v/>
      </c>
      <c r="W285" s="7"/>
      <c r="X285" s="6" t="str">
        <f>IF(W285="","",W285*2)</f>
        <v/>
      </c>
      <c r="Y285" s="7"/>
      <c r="Z285" s="6" t="str">
        <f>IF(Y285="","",Y285*2)</f>
        <v/>
      </c>
      <c r="AA285" s="7"/>
      <c r="AB285" s="6" t="str">
        <f>IF(AA285="","",AA285*2)</f>
        <v/>
      </c>
      <c r="AC285" s="7"/>
      <c r="AD285" s="6" t="str">
        <f>IF(AC285="","",AC285*2)</f>
        <v/>
      </c>
      <c r="AE285" s="7">
        <v>1</v>
      </c>
      <c r="AF285" s="6">
        <f>IF(AE285="","",AE285*2)</f>
        <v>2</v>
      </c>
      <c r="AG285" s="7"/>
      <c r="AH285" s="6" t="str">
        <f>IF(AG285="","",AG285*2)</f>
        <v/>
      </c>
      <c r="AI285" s="7"/>
      <c r="AJ285" s="6" t="str">
        <f>IF(AI285="","",AI285*2)</f>
        <v/>
      </c>
      <c r="AK285" s="7"/>
      <c r="AL285" s="6" t="str">
        <f>IF(AK285="","",AK285*2)</f>
        <v/>
      </c>
      <c r="AM285" s="7"/>
      <c r="AN285" s="6" t="str">
        <f>IF(AM285="","",AM285*2)</f>
        <v/>
      </c>
      <c r="AO285" s="7"/>
      <c r="AP285" s="6" t="str">
        <f>IF(AO285="","",AO285*2)</f>
        <v/>
      </c>
      <c r="AQ285" s="10">
        <f>G285+I285+K285+M285+O285+Q285+S285+U285+W285+Y285+AA285+AC285+AE285+AG285+AI285+AK285+AM285+AO285</f>
        <v>2</v>
      </c>
    </row>
    <row r="286" spans="1:43" ht="33.75" customHeight="1">
      <c r="A286" s="18" t="s">
        <v>539</v>
      </c>
      <c r="B286" s="18" t="s">
        <v>699</v>
      </c>
      <c r="C286" s="19" t="s">
        <v>700</v>
      </c>
      <c r="D286" s="9" t="s">
        <v>701</v>
      </c>
      <c r="E286" s="9" t="s">
        <v>31</v>
      </c>
      <c r="F286" s="8" t="str">
        <f>IFERROR(IF(OR(D286="Adicionar",D286="Digite/Selecione o bairro"),"",VLOOKUP(D286,Gabarito!$A$1:$B$1006,2,0)),"Consulte a aba Gabarito")</f>
        <v>Leste</v>
      </c>
      <c r="G286" s="7"/>
      <c r="H286" s="6" t="str">
        <f>IF(G286="","",G286*2)</f>
        <v/>
      </c>
      <c r="I286" s="7"/>
      <c r="J286" s="6" t="str">
        <f>IF(I286="","",I286*2)</f>
        <v/>
      </c>
      <c r="K286" s="7"/>
      <c r="L286" s="6" t="str">
        <f>IF(K286="","",K286*2)</f>
        <v/>
      </c>
      <c r="M286" s="7"/>
      <c r="N286" s="6" t="str">
        <f>IF(M286="","",M286*2)</f>
        <v/>
      </c>
      <c r="O286" s="7"/>
      <c r="P286" s="6" t="str">
        <f>IF(O286="","",O286*2)</f>
        <v/>
      </c>
      <c r="Q286" s="7"/>
      <c r="R286" s="6" t="str">
        <f>IF(Q286="","",Q286*2)</f>
        <v/>
      </c>
      <c r="S286" s="7"/>
      <c r="T286" s="6" t="str">
        <f>IF(S286="","",S286*2)</f>
        <v/>
      </c>
      <c r="U286" s="7"/>
      <c r="V286" s="6" t="str">
        <f>IF(U286="","",U286*2)</f>
        <v/>
      </c>
      <c r="W286" s="7"/>
      <c r="X286" s="6" t="str">
        <f>IF(W286="","",W286*2)</f>
        <v/>
      </c>
      <c r="Y286" s="7"/>
      <c r="Z286" s="6" t="str">
        <f>IF(Y286="","",Y286*2)</f>
        <v/>
      </c>
      <c r="AA286" s="7">
        <v>1</v>
      </c>
      <c r="AB286" s="6">
        <f>IF(AA286="","",AA286*2)</f>
        <v>2</v>
      </c>
      <c r="AC286" s="7"/>
      <c r="AD286" s="6" t="str">
        <f>IF(AC286="","",AC286*2)</f>
        <v/>
      </c>
      <c r="AE286" s="7">
        <v>1</v>
      </c>
      <c r="AF286" s="6">
        <f>IF(AE286="","",AE286*2)</f>
        <v>2</v>
      </c>
      <c r="AG286" s="7"/>
      <c r="AH286" s="6" t="str">
        <f>IF(AG286="","",AG286*2)</f>
        <v/>
      </c>
      <c r="AI286" s="7"/>
      <c r="AJ286" s="6" t="str">
        <f>IF(AI286="","",AI286*2)</f>
        <v/>
      </c>
      <c r="AK286" s="7"/>
      <c r="AL286" s="6" t="str">
        <f>IF(AK286="","",AK286*2)</f>
        <v/>
      </c>
      <c r="AM286" s="7"/>
      <c r="AN286" s="6" t="str">
        <f>IF(AM286="","",AM286*2)</f>
        <v/>
      </c>
      <c r="AO286" s="7"/>
      <c r="AP286" s="6" t="str">
        <f>IF(AO286="","",AO286*2)</f>
        <v/>
      </c>
      <c r="AQ286" s="10">
        <f>G286+I286+K286+M286+O286+Q286+S286+U286+W286+Y286+AA286+AC286+AE286+AG286+AI286+AK286+AM286+AO286</f>
        <v>2</v>
      </c>
    </row>
    <row r="287" spans="1:43" ht="33.75" customHeight="1">
      <c r="A287" s="18" t="s">
        <v>539</v>
      </c>
      <c r="B287" s="18" t="s">
        <v>702</v>
      </c>
      <c r="C287" s="19" t="s">
        <v>703</v>
      </c>
      <c r="D287" s="9" t="s">
        <v>666</v>
      </c>
      <c r="E287" s="9" t="s">
        <v>31</v>
      </c>
      <c r="F287" s="8" t="str">
        <f>IFERROR(IF(OR(D287="Adicionar",D287="Digite/Selecione o bairro"),"",VLOOKUP(D287,Gabarito!$A$1:$B$1006,2,0)),"Consulte a aba Gabarito")</f>
        <v>Leste</v>
      </c>
      <c r="G287" s="7"/>
      <c r="H287" s="6" t="str">
        <f>IF(G287="","",G287*2)</f>
        <v/>
      </c>
      <c r="I287" s="7"/>
      <c r="J287" s="6" t="str">
        <f>IF(I287="","",I287*2)</f>
        <v/>
      </c>
      <c r="K287" s="7"/>
      <c r="L287" s="6" t="str">
        <f>IF(K287="","",K287*2)</f>
        <v/>
      </c>
      <c r="M287" s="7"/>
      <c r="N287" s="6" t="str">
        <f>IF(M287="","",M287*2)</f>
        <v/>
      </c>
      <c r="O287" s="7"/>
      <c r="P287" s="6" t="str">
        <f>IF(O287="","",O287*2)</f>
        <v/>
      </c>
      <c r="Q287" s="7"/>
      <c r="R287" s="6" t="str">
        <f>IF(Q287="","",Q287*2)</f>
        <v/>
      </c>
      <c r="S287" s="7"/>
      <c r="T287" s="6" t="str">
        <f>IF(S287="","",S287*2)</f>
        <v/>
      </c>
      <c r="U287" s="7"/>
      <c r="V287" s="6" t="str">
        <f>IF(U287="","",U287*2)</f>
        <v/>
      </c>
      <c r="W287" s="7"/>
      <c r="X287" s="6" t="str">
        <f>IF(W287="","",W287*2)</f>
        <v/>
      </c>
      <c r="Y287" s="7"/>
      <c r="Z287" s="6" t="str">
        <f>IF(Y287="","",Y287*2)</f>
        <v/>
      </c>
      <c r="AA287" s="7">
        <v>2</v>
      </c>
      <c r="AB287" s="6">
        <f>IF(AA287="","",AA287*2)</f>
        <v>4</v>
      </c>
      <c r="AC287" s="7">
        <v>1</v>
      </c>
      <c r="AD287" s="6">
        <f>IF(AC287="","",AC287*2)</f>
        <v>2</v>
      </c>
      <c r="AE287" s="7"/>
      <c r="AF287" s="6" t="str">
        <f>IF(AE287="","",AE287*2)</f>
        <v/>
      </c>
      <c r="AG287" s="7"/>
      <c r="AH287" s="6" t="str">
        <f>IF(AG287="","",AG287*2)</f>
        <v/>
      </c>
      <c r="AI287" s="7"/>
      <c r="AJ287" s="6" t="str">
        <f>IF(AI287="","",AI287*2)</f>
        <v/>
      </c>
      <c r="AK287" s="7"/>
      <c r="AL287" s="6" t="str">
        <f>IF(AK287="","",AK287*2)</f>
        <v/>
      </c>
      <c r="AM287" s="7"/>
      <c r="AN287" s="6" t="str">
        <f>IF(AM287="","",AM287*2)</f>
        <v/>
      </c>
      <c r="AO287" s="7"/>
      <c r="AP287" s="6" t="str">
        <f>IF(AO287="","",AO287*2)</f>
        <v/>
      </c>
      <c r="AQ287" s="10">
        <f>G287+I287+K287+M287+O287+Q287+S287+U287+W287+Y287+AA287+AC287+AE287+AG287+AI287+AK287+AM287+AO287</f>
        <v>3</v>
      </c>
    </row>
    <row r="288" spans="1:43" ht="33.75" customHeight="1">
      <c r="A288" s="18" t="s">
        <v>539</v>
      </c>
      <c r="B288" s="18" t="s">
        <v>704</v>
      </c>
      <c r="C288" s="19" t="s">
        <v>705</v>
      </c>
      <c r="D288" s="9" t="s">
        <v>706</v>
      </c>
      <c r="E288" s="9" t="s">
        <v>31</v>
      </c>
      <c r="F288" s="8" t="str">
        <f>IFERROR(IF(OR(D288="Adicionar",D288="Digite/Selecione o bairro"),"",VLOOKUP(D288,Gabarito!$A$1:$B$1006,2,0)),"Consulte a aba Gabarito")</f>
        <v>Leste</v>
      </c>
      <c r="G288" s="7"/>
      <c r="H288" s="6" t="str">
        <f>IF(G288="","",G288*2)</f>
        <v/>
      </c>
      <c r="I288" s="7"/>
      <c r="J288" s="6" t="str">
        <f>IF(I288="","",I288*2)</f>
        <v/>
      </c>
      <c r="K288" s="7"/>
      <c r="L288" s="6" t="str">
        <f>IF(K288="","",K288*2)</f>
        <v/>
      </c>
      <c r="M288" s="7"/>
      <c r="N288" s="6" t="str">
        <f>IF(M288="","",M288*2)</f>
        <v/>
      </c>
      <c r="O288" s="7"/>
      <c r="P288" s="6" t="str">
        <f>IF(O288="","",O288*2)</f>
        <v/>
      </c>
      <c r="Q288" s="7"/>
      <c r="R288" s="6" t="str">
        <f>IF(Q288="","",Q288*2)</f>
        <v/>
      </c>
      <c r="S288" s="7">
        <v>2</v>
      </c>
      <c r="T288" s="6">
        <f>IF(S288="","",S288*2)</f>
        <v>4</v>
      </c>
      <c r="U288" s="7"/>
      <c r="V288" s="6" t="str">
        <f>IF(U288="","",U288*2)</f>
        <v/>
      </c>
      <c r="W288" s="7"/>
      <c r="X288" s="6" t="str">
        <f>IF(W288="","",W288*2)</f>
        <v/>
      </c>
      <c r="Y288" s="7"/>
      <c r="Z288" s="6" t="str">
        <f>IF(Y288="","",Y288*2)</f>
        <v/>
      </c>
      <c r="AA288" s="7"/>
      <c r="AB288" s="6" t="str">
        <f>IF(AA288="","",AA288*2)</f>
        <v/>
      </c>
      <c r="AC288" s="7"/>
      <c r="AD288" s="6" t="str">
        <f>IF(AC288="","",AC288*2)</f>
        <v/>
      </c>
      <c r="AE288" s="7"/>
      <c r="AF288" s="6" t="str">
        <f>IF(AE288="","",AE288*2)</f>
        <v/>
      </c>
      <c r="AG288" s="7"/>
      <c r="AH288" s="6" t="str">
        <f>IF(AG288="","",AG288*2)</f>
        <v/>
      </c>
      <c r="AI288" s="7"/>
      <c r="AJ288" s="6" t="str">
        <f>IF(AI288="","",AI288*2)</f>
        <v/>
      </c>
      <c r="AK288" s="7"/>
      <c r="AL288" s="6" t="str">
        <f>IF(AK288="","",AK288*2)</f>
        <v/>
      </c>
      <c r="AM288" s="7"/>
      <c r="AN288" s="6" t="str">
        <f>IF(AM288="","",AM288*2)</f>
        <v/>
      </c>
      <c r="AO288" s="7"/>
      <c r="AP288" s="6" t="str">
        <f>IF(AO288="","",AO288*2)</f>
        <v/>
      </c>
      <c r="AQ288" s="10">
        <f>G288+I288+K288+M288+O288+Q288+S288+U288+W288+Y288+AA288+AC288+AE288+AG288+AI288+AK288+AM288+AO288</f>
        <v>2</v>
      </c>
    </row>
    <row r="289" spans="1:43" ht="33.75" customHeight="1">
      <c r="A289" s="18" t="s">
        <v>539</v>
      </c>
      <c r="B289" s="18" t="s">
        <v>707</v>
      </c>
      <c r="C289" s="19" t="s">
        <v>708</v>
      </c>
      <c r="D289" s="9" t="s">
        <v>709</v>
      </c>
      <c r="E289" s="9" t="s">
        <v>31</v>
      </c>
      <c r="F289" s="8" t="str">
        <f>IFERROR(IF(OR(D289="Adicionar",D289="Digite/Selecione o bairro"),"",VLOOKUP(D289,Gabarito!$A$1:$B$1006,2,0)),"Consulte a aba Gabarito")</f>
        <v>Leste</v>
      </c>
      <c r="G289" s="7"/>
      <c r="H289" s="6" t="str">
        <f>IF(G289="","",G289*2)</f>
        <v/>
      </c>
      <c r="I289" s="7"/>
      <c r="J289" s="6" t="str">
        <f>IF(I289="","",I289*2)</f>
        <v/>
      </c>
      <c r="K289" s="7">
        <v>1</v>
      </c>
      <c r="L289" s="6">
        <f>IF(K289="","",K289*2)</f>
        <v>2</v>
      </c>
      <c r="M289" s="7"/>
      <c r="N289" s="6" t="str">
        <f>IF(M289="","",M289*2)</f>
        <v/>
      </c>
      <c r="O289" s="7"/>
      <c r="P289" s="6" t="str">
        <f>IF(O289="","",O289*2)</f>
        <v/>
      </c>
      <c r="Q289" s="7"/>
      <c r="R289" s="6" t="str">
        <f>IF(Q289="","",Q289*2)</f>
        <v/>
      </c>
      <c r="S289" s="7"/>
      <c r="T289" s="6" t="str">
        <f>IF(S289="","",S289*2)</f>
        <v/>
      </c>
      <c r="U289" s="7"/>
      <c r="V289" s="6" t="str">
        <f>IF(U289="","",U289*2)</f>
        <v/>
      </c>
      <c r="W289" s="7"/>
      <c r="X289" s="6" t="str">
        <f>IF(W289="","",W289*2)</f>
        <v/>
      </c>
      <c r="Y289" s="7">
        <v>1</v>
      </c>
      <c r="Z289" s="6">
        <f>IF(Y289="","",Y289*2)</f>
        <v>2</v>
      </c>
      <c r="AA289" s="7">
        <v>1</v>
      </c>
      <c r="AB289" s="6">
        <f>IF(AA289="","",AA289*2)</f>
        <v>2</v>
      </c>
      <c r="AC289" s="7"/>
      <c r="AD289" s="6" t="str">
        <f>IF(AC289="","",AC289*2)</f>
        <v/>
      </c>
      <c r="AE289" s="7"/>
      <c r="AF289" s="6" t="str">
        <f>IF(AE289="","",AE289*2)</f>
        <v/>
      </c>
      <c r="AG289" s="7"/>
      <c r="AH289" s="6" t="str">
        <f>IF(AG289="","",AG289*2)</f>
        <v/>
      </c>
      <c r="AI289" s="7"/>
      <c r="AJ289" s="6" t="str">
        <f>IF(AI289="","",AI289*2)</f>
        <v/>
      </c>
      <c r="AK289" s="7"/>
      <c r="AL289" s="6" t="str">
        <f>IF(AK289="","",AK289*2)</f>
        <v/>
      </c>
      <c r="AM289" s="7"/>
      <c r="AN289" s="6" t="str">
        <f>IF(AM289="","",AM289*2)</f>
        <v/>
      </c>
      <c r="AO289" s="7"/>
      <c r="AP289" s="6" t="str">
        <f>IF(AO289="","",AO289*2)</f>
        <v/>
      </c>
      <c r="AQ289" s="10">
        <f>G289+I289+K289+M289+O289+Q289+S289+U289+W289+Y289+AA289+AC289+AE289+AG289+AI289+AK289+AM289+AO289</f>
        <v>3</v>
      </c>
    </row>
    <row r="290" spans="1:43" ht="33.75" customHeight="1">
      <c r="A290" s="18" t="s">
        <v>539</v>
      </c>
      <c r="B290" s="18" t="s">
        <v>710</v>
      </c>
      <c r="C290" s="19" t="s">
        <v>711</v>
      </c>
      <c r="D290" s="9" t="s">
        <v>678</v>
      </c>
      <c r="E290" s="9" t="s">
        <v>31</v>
      </c>
      <c r="F290" s="8" t="str">
        <f>IFERROR(IF(OR(D290="Adicionar",D290="Digite/Selecione o bairro"),"",VLOOKUP(D290,Gabarito!$A$1:$B$1006,2,0)),"Consulte a aba Gabarito")</f>
        <v>Leste</v>
      </c>
      <c r="G290" s="7"/>
      <c r="H290" s="6" t="str">
        <f>IF(G290="","",G290*2)</f>
        <v/>
      </c>
      <c r="I290" s="7"/>
      <c r="J290" s="6" t="str">
        <f>IF(I290="","",I290*2)</f>
        <v/>
      </c>
      <c r="K290" s="7">
        <v>1</v>
      </c>
      <c r="L290" s="6">
        <f>IF(K290="","",K290*2)</f>
        <v>2</v>
      </c>
      <c r="M290" s="7"/>
      <c r="N290" s="6" t="str">
        <f>IF(M290="","",M290*2)</f>
        <v/>
      </c>
      <c r="O290" s="7"/>
      <c r="P290" s="6" t="str">
        <f>IF(O290="","",O290*2)</f>
        <v/>
      </c>
      <c r="Q290" s="7"/>
      <c r="R290" s="6" t="str">
        <f>IF(Q290="","",Q290*2)</f>
        <v/>
      </c>
      <c r="S290" s="7"/>
      <c r="T290" s="6" t="str">
        <f>IF(S290="","",S290*2)</f>
        <v/>
      </c>
      <c r="U290" s="7"/>
      <c r="V290" s="6" t="str">
        <f>IF(U290="","",U290*2)</f>
        <v/>
      </c>
      <c r="W290" s="7">
        <v>1</v>
      </c>
      <c r="X290" s="6">
        <f>IF(W290="","",W290*2)</f>
        <v>2</v>
      </c>
      <c r="Y290" s="7"/>
      <c r="Z290" s="6" t="str">
        <f>IF(Y290="","",Y290*2)</f>
        <v/>
      </c>
      <c r="AA290" s="7"/>
      <c r="AB290" s="6" t="str">
        <f>IF(AA290="","",AA290*2)</f>
        <v/>
      </c>
      <c r="AC290" s="7"/>
      <c r="AD290" s="6" t="str">
        <f>IF(AC290="","",AC290*2)</f>
        <v/>
      </c>
      <c r="AE290" s="7"/>
      <c r="AF290" s="6" t="str">
        <f>IF(AE290="","",AE290*2)</f>
        <v/>
      </c>
      <c r="AG290" s="7"/>
      <c r="AH290" s="6" t="str">
        <f>IF(AG290="","",AG290*2)</f>
        <v/>
      </c>
      <c r="AI290" s="7"/>
      <c r="AJ290" s="6" t="str">
        <f>IF(AI290="","",AI290*2)</f>
        <v/>
      </c>
      <c r="AK290" s="7"/>
      <c r="AL290" s="6" t="str">
        <f>IF(AK290="","",AK290*2)</f>
        <v/>
      </c>
      <c r="AM290" s="7"/>
      <c r="AN290" s="6" t="str">
        <f>IF(AM290="","",AM290*2)</f>
        <v/>
      </c>
      <c r="AO290" s="7"/>
      <c r="AP290" s="6" t="str">
        <f>IF(AO290="","",AO290*2)</f>
        <v/>
      </c>
      <c r="AQ290" s="10">
        <f>G290+I290+K290+M290+O290+Q290+S290+U290+W290+Y290+AA290+AC290+AE290+AG290+AI290+AK290+AM290+AO290</f>
        <v>2</v>
      </c>
    </row>
    <row r="291" spans="1:43" ht="33.75" customHeight="1">
      <c r="A291" s="18" t="s">
        <v>539</v>
      </c>
      <c r="B291" s="18" t="s">
        <v>712</v>
      </c>
      <c r="C291" s="19" t="s">
        <v>713</v>
      </c>
      <c r="D291" s="9" t="s">
        <v>574</v>
      </c>
      <c r="E291" s="9" t="s">
        <v>31</v>
      </c>
      <c r="F291" s="8" t="str">
        <f>IFERROR(IF(OR(D291="Adicionar",D291="Digite/Selecione o bairro"),"",VLOOKUP(D291,Gabarito!$A$1:$B$1006,2,0)),"Consulte a aba Gabarito")</f>
        <v>Leste</v>
      </c>
      <c r="G291" s="7"/>
      <c r="H291" s="6" t="str">
        <f>IF(G291="","",G291*2)</f>
        <v/>
      </c>
      <c r="I291" s="7"/>
      <c r="J291" s="6" t="str">
        <f>IF(I291="","",I291*2)</f>
        <v/>
      </c>
      <c r="K291" s="7"/>
      <c r="L291" s="6" t="str">
        <f>IF(K291="","",K291*2)</f>
        <v/>
      </c>
      <c r="M291" s="7"/>
      <c r="N291" s="6" t="str">
        <f>IF(M291="","",M291*2)</f>
        <v/>
      </c>
      <c r="O291" s="7"/>
      <c r="P291" s="6" t="str">
        <f>IF(O291="","",O291*2)</f>
        <v/>
      </c>
      <c r="Q291" s="7"/>
      <c r="R291" s="6" t="str">
        <f>IF(Q291="","",Q291*2)</f>
        <v/>
      </c>
      <c r="S291" s="7"/>
      <c r="T291" s="6" t="str">
        <f>IF(S291="","",S291*2)</f>
        <v/>
      </c>
      <c r="U291" s="7"/>
      <c r="V291" s="6" t="str">
        <f>IF(U291="","",U291*2)</f>
        <v/>
      </c>
      <c r="W291" s="7"/>
      <c r="X291" s="6" t="str">
        <f>IF(W291="","",W291*2)</f>
        <v/>
      </c>
      <c r="Y291" s="7"/>
      <c r="Z291" s="6" t="str">
        <f>IF(Y291="","",Y291*2)</f>
        <v/>
      </c>
      <c r="AA291" s="7">
        <v>1</v>
      </c>
      <c r="AB291" s="6">
        <f>IF(AA291="","",AA291*2)</f>
        <v>2</v>
      </c>
      <c r="AC291" s="7"/>
      <c r="AD291" s="6" t="str">
        <f>IF(AC291="","",AC291*2)</f>
        <v/>
      </c>
      <c r="AE291" s="7"/>
      <c r="AF291" s="6" t="str">
        <f>IF(AE291="","",AE291*2)</f>
        <v/>
      </c>
      <c r="AG291" s="7"/>
      <c r="AH291" s="6" t="str">
        <f>IF(AG291="","",AG291*2)</f>
        <v/>
      </c>
      <c r="AI291" s="7"/>
      <c r="AJ291" s="6" t="str">
        <f>IF(AI291="","",AI291*2)</f>
        <v/>
      </c>
      <c r="AK291" s="7"/>
      <c r="AL291" s="6" t="str">
        <f>IF(AK291="","",AK291*2)</f>
        <v/>
      </c>
      <c r="AM291" s="7"/>
      <c r="AN291" s="6" t="str">
        <f>IF(AM291="","",AM291*2)</f>
        <v/>
      </c>
      <c r="AO291" s="7"/>
      <c r="AP291" s="6" t="str">
        <f>IF(AO291="","",AO291*2)</f>
        <v/>
      </c>
      <c r="AQ291" s="10">
        <f>G291+I291+K291+M291+O291+Q291+S291+U291+W291+Y291+AA291+AC291+AE291+AG291+AI291+AK291+AM291+AO291</f>
        <v>1</v>
      </c>
    </row>
    <row r="292" spans="1:43" ht="33.75" customHeight="1">
      <c r="A292" s="18" t="s">
        <v>539</v>
      </c>
      <c r="B292" s="18" t="s">
        <v>714</v>
      </c>
      <c r="C292" s="19" t="s">
        <v>715</v>
      </c>
      <c r="D292" s="9" t="s">
        <v>716</v>
      </c>
      <c r="E292" s="9" t="s">
        <v>31</v>
      </c>
      <c r="F292" s="8" t="str">
        <f>IFERROR(IF(OR(D292="Adicionar",D292="Digite/Selecione o bairro"),"",VLOOKUP(D292,Gabarito!$A$1:$B$1006,2,0)),"Consulte a aba Gabarito")</f>
        <v>Leste</v>
      </c>
      <c r="G292" s="7"/>
      <c r="H292" s="6" t="str">
        <f>IF(G292="","",G292*2)</f>
        <v/>
      </c>
      <c r="I292" s="7"/>
      <c r="J292" s="6" t="str">
        <f>IF(I292="","",I292*2)</f>
        <v/>
      </c>
      <c r="K292" s="7"/>
      <c r="L292" s="6" t="str">
        <f>IF(K292="","",K292*2)</f>
        <v/>
      </c>
      <c r="M292" s="7"/>
      <c r="N292" s="6" t="str">
        <f>IF(M292="","",M292*2)</f>
        <v/>
      </c>
      <c r="O292" s="7"/>
      <c r="P292" s="6" t="str">
        <f>IF(O292="","",O292*2)</f>
        <v/>
      </c>
      <c r="Q292" s="7"/>
      <c r="R292" s="6" t="str">
        <f>IF(Q292="","",Q292*2)</f>
        <v/>
      </c>
      <c r="S292" s="7">
        <v>5</v>
      </c>
      <c r="T292" s="6">
        <f>IF(S292="","",S292*2)</f>
        <v>10</v>
      </c>
      <c r="U292" s="7"/>
      <c r="V292" s="6" t="str">
        <f>IF(U292="","",U292*2)</f>
        <v/>
      </c>
      <c r="W292" s="7"/>
      <c r="X292" s="6" t="str">
        <f>IF(W292="","",W292*2)</f>
        <v/>
      </c>
      <c r="Y292" s="7"/>
      <c r="Z292" s="6" t="str">
        <f>IF(Y292="","",Y292*2)</f>
        <v/>
      </c>
      <c r="AA292" s="7"/>
      <c r="AB292" s="6" t="str">
        <f>IF(AA292="","",AA292*2)</f>
        <v/>
      </c>
      <c r="AC292" s="7"/>
      <c r="AD292" s="6" t="str">
        <f>IF(AC292="","",AC292*2)</f>
        <v/>
      </c>
      <c r="AE292" s="7">
        <v>1</v>
      </c>
      <c r="AF292" s="6">
        <f>IF(AE292="","",AE292*2)</f>
        <v>2</v>
      </c>
      <c r="AG292" s="7"/>
      <c r="AH292" s="6" t="str">
        <f>IF(AG292="","",AG292*2)</f>
        <v/>
      </c>
      <c r="AI292" s="7"/>
      <c r="AJ292" s="6" t="str">
        <f>IF(AI292="","",AI292*2)</f>
        <v/>
      </c>
      <c r="AK292" s="7"/>
      <c r="AL292" s="6" t="str">
        <f>IF(AK292="","",AK292*2)</f>
        <v/>
      </c>
      <c r="AM292" s="7"/>
      <c r="AN292" s="6" t="str">
        <f>IF(AM292="","",AM292*2)</f>
        <v/>
      </c>
      <c r="AO292" s="7"/>
      <c r="AP292" s="6" t="str">
        <f>IF(AO292="","",AO292*2)</f>
        <v/>
      </c>
      <c r="AQ292" s="10">
        <f>G292+I292+K292+M292+O292+Q292+S292+U292+W292+Y292+AA292+AC292+AE292+AG292+AI292+AK292+AM292+AO292</f>
        <v>6</v>
      </c>
    </row>
    <row r="293" spans="1:43" ht="33.75" customHeight="1">
      <c r="A293" s="18" t="s">
        <v>539</v>
      </c>
      <c r="B293" s="18" t="s">
        <v>717</v>
      </c>
      <c r="C293" s="19" t="s">
        <v>718</v>
      </c>
      <c r="D293" s="9" t="s">
        <v>719</v>
      </c>
      <c r="E293" s="9" t="s">
        <v>31</v>
      </c>
      <c r="F293" s="8" t="str">
        <f>IFERROR(IF(OR(D293="Adicionar",D293="Digite/Selecione o bairro"),"",VLOOKUP(D293,Gabarito!$A$1:$B$1006,2,0)),"Consulte a aba Gabarito")</f>
        <v>Leste</v>
      </c>
      <c r="G293" s="7"/>
      <c r="H293" s="6" t="str">
        <f>IF(G293="","",G293*2)</f>
        <v/>
      </c>
      <c r="I293" s="7"/>
      <c r="J293" s="6" t="str">
        <f>IF(I293="","",I293*2)</f>
        <v/>
      </c>
      <c r="K293" s="7">
        <v>2</v>
      </c>
      <c r="L293" s="6">
        <f>IF(K293="","",K293*2)</f>
        <v>4</v>
      </c>
      <c r="M293" s="7"/>
      <c r="N293" s="6" t="str">
        <f>IF(M293="","",M293*2)</f>
        <v/>
      </c>
      <c r="O293" s="7"/>
      <c r="P293" s="6" t="str">
        <f>IF(O293="","",O293*2)</f>
        <v/>
      </c>
      <c r="Q293" s="7"/>
      <c r="R293" s="6" t="str">
        <f>IF(Q293="","",Q293*2)</f>
        <v/>
      </c>
      <c r="S293" s="7">
        <v>1</v>
      </c>
      <c r="T293" s="6">
        <f>IF(S293="","",S293*2)</f>
        <v>2</v>
      </c>
      <c r="U293" s="7"/>
      <c r="V293" s="6" t="str">
        <f>IF(U293="","",U293*2)</f>
        <v/>
      </c>
      <c r="W293" s="7"/>
      <c r="X293" s="6" t="str">
        <f>IF(W293="","",W293*2)</f>
        <v/>
      </c>
      <c r="Y293" s="7"/>
      <c r="Z293" s="6" t="str">
        <f>IF(Y293="","",Y293*2)</f>
        <v/>
      </c>
      <c r="AA293" s="7">
        <v>1</v>
      </c>
      <c r="AB293" s="6">
        <f>IF(AA293="","",AA293*2)</f>
        <v>2</v>
      </c>
      <c r="AC293" s="7"/>
      <c r="AD293" s="6" t="str">
        <f>IF(AC293="","",AC293*2)</f>
        <v/>
      </c>
      <c r="AE293" s="7"/>
      <c r="AF293" s="6" t="str">
        <f>IF(AE293="","",AE293*2)</f>
        <v/>
      </c>
      <c r="AG293" s="7"/>
      <c r="AH293" s="6" t="str">
        <f>IF(AG293="","",AG293*2)</f>
        <v/>
      </c>
      <c r="AI293" s="7"/>
      <c r="AJ293" s="6" t="str">
        <f>IF(AI293="","",AI293*2)</f>
        <v/>
      </c>
      <c r="AK293" s="7"/>
      <c r="AL293" s="6" t="str">
        <f>IF(AK293="","",AK293*2)</f>
        <v/>
      </c>
      <c r="AM293" s="7"/>
      <c r="AN293" s="6" t="str">
        <f>IF(AM293="","",AM293*2)</f>
        <v/>
      </c>
      <c r="AO293" s="7"/>
      <c r="AP293" s="6" t="str">
        <f>IF(AO293="","",AO293*2)</f>
        <v/>
      </c>
      <c r="AQ293" s="10">
        <f>G293+I293+K293+M293+O293+Q293+S293+U293+W293+Y293+AA293+AC293+AE293+AG293+AI293+AK293+AM293+AO293</f>
        <v>4</v>
      </c>
    </row>
    <row r="294" spans="1:43" ht="33.75" customHeight="1">
      <c r="A294" s="18" t="s">
        <v>539</v>
      </c>
      <c r="B294" s="18" t="s">
        <v>720</v>
      </c>
      <c r="C294" s="19" t="s">
        <v>721</v>
      </c>
      <c r="D294" s="9" t="s">
        <v>559</v>
      </c>
      <c r="E294" s="9" t="s">
        <v>31</v>
      </c>
      <c r="F294" s="8" t="str">
        <f>IFERROR(IF(OR(D294="Adicionar",D294="Digite/Selecione o bairro"),"",VLOOKUP(D294,Gabarito!$A$1:$B$1006,2,0)),"Consulte a aba Gabarito")</f>
        <v>Leste</v>
      </c>
      <c r="G294" s="7"/>
      <c r="H294" s="6" t="str">
        <f>IF(G294="","",G294*2)</f>
        <v/>
      </c>
      <c r="I294" s="7"/>
      <c r="J294" s="6" t="str">
        <f>IF(I294="","",I294*2)</f>
        <v/>
      </c>
      <c r="K294" s="7"/>
      <c r="L294" s="6" t="str">
        <f>IF(K294="","",K294*2)</f>
        <v/>
      </c>
      <c r="M294" s="7"/>
      <c r="N294" s="6" t="str">
        <f>IF(M294="","",M294*2)</f>
        <v/>
      </c>
      <c r="O294" s="7"/>
      <c r="P294" s="6" t="str">
        <f>IF(O294="","",O294*2)</f>
        <v/>
      </c>
      <c r="Q294" s="7"/>
      <c r="R294" s="6" t="str">
        <f>IF(Q294="","",Q294*2)</f>
        <v/>
      </c>
      <c r="S294" s="7"/>
      <c r="T294" s="6" t="str">
        <f>IF(S294="","",S294*2)</f>
        <v/>
      </c>
      <c r="U294" s="7"/>
      <c r="V294" s="6" t="str">
        <f>IF(U294="","",U294*2)</f>
        <v/>
      </c>
      <c r="W294" s="7"/>
      <c r="X294" s="6" t="str">
        <f>IF(W294="","",W294*2)</f>
        <v/>
      </c>
      <c r="Y294" s="7">
        <v>1</v>
      </c>
      <c r="Z294" s="6">
        <f>IF(Y294="","",Y294*2)</f>
        <v>2</v>
      </c>
      <c r="AA294" s="7">
        <v>1</v>
      </c>
      <c r="AB294" s="6">
        <f>IF(AA294="","",AA294*2)</f>
        <v>2</v>
      </c>
      <c r="AC294" s="7"/>
      <c r="AD294" s="6" t="str">
        <f>IF(AC294="","",AC294*2)</f>
        <v/>
      </c>
      <c r="AE294" s="7"/>
      <c r="AF294" s="6" t="str">
        <f>IF(AE294="","",AE294*2)</f>
        <v/>
      </c>
      <c r="AG294" s="7"/>
      <c r="AH294" s="6" t="str">
        <f>IF(AG294="","",AG294*2)</f>
        <v/>
      </c>
      <c r="AI294" s="7"/>
      <c r="AJ294" s="6" t="str">
        <f>IF(AI294="","",AI294*2)</f>
        <v/>
      </c>
      <c r="AK294" s="7"/>
      <c r="AL294" s="6" t="str">
        <f>IF(AK294="","",AK294*2)</f>
        <v/>
      </c>
      <c r="AM294" s="7"/>
      <c r="AN294" s="6" t="str">
        <f>IF(AM294="","",AM294*2)</f>
        <v/>
      </c>
      <c r="AO294" s="7"/>
      <c r="AP294" s="6" t="str">
        <f>IF(AO294="","",AO294*2)</f>
        <v/>
      </c>
      <c r="AQ294" s="10">
        <f>G294+I294+K294+M294+O294+Q294+S294+U294+W294+Y294+AA294+AC294+AE294+AG294+AI294+AK294+AM294+AO294</f>
        <v>2</v>
      </c>
    </row>
    <row r="295" spans="1:43" ht="33.75" customHeight="1">
      <c r="A295" s="18" t="s">
        <v>539</v>
      </c>
      <c r="B295" s="18" t="s">
        <v>722</v>
      </c>
      <c r="C295" s="19" t="s">
        <v>723</v>
      </c>
      <c r="D295" s="9" t="s">
        <v>660</v>
      </c>
      <c r="E295" s="9" t="s">
        <v>31</v>
      </c>
      <c r="F295" s="8" t="str">
        <f>IFERROR(IF(OR(D295="Adicionar",D295="Digite/Selecione o bairro"),"",VLOOKUP(D295,Gabarito!$A$1:$B$1006,2,0)),"Consulte a aba Gabarito")</f>
        <v>Leste</v>
      </c>
      <c r="G295" s="7"/>
      <c r="H295" s="6" t="str">
        <f>IF(G295="","",G295*2)</f>
        <v/>
      </c>
      <c r="I295" s="7"/>
      <c r="J295" s="6" t="str">
        <f>IF(I295="","",I295*2)</f>
        <v/>
      </c>
      <c r="K295" s="7"/>
      <c r="L295" s="6" t="str">
        <f>IF(K295="","",K295*2)</f>
        <v/>
      </c>
      <c r="M295" s="7"/>
      <c r="N295" s="6" t="str">
        <f>IF(M295="","",M295*2)</f>
        <v/>
      </c>
      <c r="O295" s="7"/>
      <c r="P295" s="6" t="str">
        <f>IF(O295="","",O295*2)</f>
        <v/>
      </c>
      <c r="Q295" s="7"/>
      <c r="R295" s="6" t="str">
        <f>IF(Q295="","",Q295*2)</f>
        <v/>
      </c>
      <c r="S295" s="7"/>
      <c r="T295" s="6" t="str">
        <f>IF(S295="","",S295*2)</f>
        <v/>
      </c>
      <c r="U295" s="7"/>
      <c r="V295" s="6" t="str">
        <f>IF(U295="","",U295*2)</f>
        <v/>
      </c>
      <c r="W295" s="7"/>
      <c r="X295" s="6" t="str">
        <f>IF(W295="","",W295*2)</f>
        <v/>
      </c>
      <c r="Y295" s="7"/>
      <c r="Z295" s="6" t="str">
        <f>IF(Y295="","",Y295*2)</f>
        <v/>
      </c>
      <c r="AA295" s="7"/>
      <c r="AB295" s="6" t="str">
        <f>IF(AA295="","",AA295*2)</f>
        <v/>
      </c>
      <c r="AC295" s="7"/>
      <c r="AD295" s="6" t="str">
        <f>IF(AC295="","",AC295*2)</f>
        <v/>
      </c>
      <c r="AE295" s="7"/>
      <c r="AF295" s="6" t="str">
        <f>IF(AE295="","",AE295*2)</f>
        <v/>
      </c>
      <c r="AG295" s="7"/>
      <c r="AH295" s="6" t="str">
        <f>IF(AG295="","",AG295*2)</f>
        <v/>
      </c>
      <c r="AI295" s="7">
        <v>1</v>
      </c>
      <c r="AJ295" s="6">
        <f>IF(AI295="","",AI295*2)</f>
        <v>2</v>
      </c>
      <c r="AK295" s="7"/>
      <c r="AL295" s="6" t="str">
        <f>IF(AK295="","",AK295*2)</f>
        <v/>
      </c>
      <c r="AM295" s="7"/>
      <c r="AN295" s="6" t="str">
        <f>IF(AM295="","",AM295*2)</f>
        <v/>
      </c>
      <c r="AO295" s="7"/>
      <c r="AP295" s="6" t="str">
        <f>IF(AO295="","",AO295*2)</f>
        <v/>
      </c>
      <c r="AQ295" s="10">
        <f>G295+I295+K295+M295+O295+Q295+S295+U295+W295+Y295+AA295+AC295+AE295+AG295+AI295+AK295+AM295+AO295</f>
        <v>1</v>
      </c>
    </row>
    <row r="296" spans="1:43" ht="33.75" customHeight="1">
      <c r="A296" s="18" t="s">
        <v>539</v>
      </c>
      <c r="B296" s="18" t="s">
        <v>724</v>
      </c>
      <c r="C296" s="19" t="s">
        <v>725</v>
      </c>
      <c r="D296" s="9" t="s">
        <v>706</v>
      </c>
      <c r="E296" s="9" t="s">
        <v>31</v>
      </c>
      <c r="F296" s="8" t="str">
        <f>IFERROR(IF(OR(D296="Adicionar",D296="Digite/Selecione o bairro"),"",VLOOKUP(D296,Gabarito!$A$1:$B$1006,2,0)),"Consulte a aba Gabarito")</f>
        <v>Leste</v>
      </c>
      <c r="G296" s="7"/>
      <c r="H296" s="6" t="str">
        <f>IF(G296="","",G296*2)</f>
        <v/>
      </c>
      <c r="I296" s="7"/>
      <c r="J296" s="6" t="str">
        <f>IF(I296="","",I296*2)</f>
        <v/>
      </c>
      <c r="K296" s="7"/>
      <c r="L296" s="6" t="str">
        <f>IF(K296="","",K296*2)</f>
        <v/>
      </c>
      <c r="M296" s="7"/>
      <c r="N296" s="6" t="str">
        <f>IF(M296="","",M296*2)</f>
        <v/>
      </c>
      <c r="O296" s="7"/>
      <c r="P296" s="6" t="str">
        <f>IF(O296="","",O296*2)</f>
        <v/>
      </c>
      <c r="Q296" s="7"/>
      <c r="R296" s="6" t="str">
        <f>IF(Q296="","",Q296*2)</f>
        <v/>
      </c>
      <c r="S296" s="7"/>
      <c r="T296" s="6" t="str">
        <f>IF(S296="","",S296*2)</f>
        <v/>
      </c>
      <c r="U296" s="7"/>
      <c r="V296" s="6" t="str">
        <f>IF(U296="","",U296*2)</f>
        <v/>
      </c>
      <c r="W296" s="7"/>
      <c r="X296" s="6" t="str">
        <f>IF(W296="","",W296*2)</f>
        <v/>
      </c>
      <c r="Y296" s="7">
        <v>2</v>
      </c>
      <c r="Z296" s="6">
        <f>IF(Y296="","",Y296*2)</f>
        <v>4</v>
      </c>
      <c r="AA296" s="7"/>
      <c r="AB296" s="6" t="str">
        <f>IF(AA296="","",AA296*2)</f>
        <v/>
      </c>
      <c r="AC296" s="7"/>
      <c r="AD296" s="6" t="str">
        <f>IF(AC296="","",AC296*2)</f>
        <v/>
      </c>
      <c r="AE296" s="7"/>
      <c r="AF296" s="6" t="str">
        <f>IF(AE296="","",AE296*2)</f>
        <v/>
      </c>
      <c r="AG296" s="7"/>
      <c r="AH296" s="6" t="str">
        <f>IF(AG296="","",AG296*2)</f>
        <v/>
      </c>
      <c r="AI296" s="7"/>
      <c r="AJ296" s="6" t="str">
        <f>IF(AI296="","",AI296*2)</f>
        <v/>
      </c>
      <c r="AK296" s="7"/>
      <c r="AL296" s="6" t="str">
        <f>IF(AK296="","",AK296*2)</f>
        <v/>
      </c>
      <c r="AM296" s="7"/>
      <c r="AN296" s="6" t="str">
        <f>IF(AM296="","",AM296*2)</f>
        <v/>
      </c>
      <c r="AO296" s="7"/>
      <c r="AP296" s="6" t="str">
        <f>IF(AO296="","",AO296*2)</f>
        <v/>
      </c>
      <c r="AQ296" s="10">
        <f>G296+I296+K296+M296+O296+Q296+S296+U296+W296+Y296+AA296+AC296+AE296+AG296+AI296+AK296+AM296+AO296</f>
        <v>2</v>
      </c>
    </row>
    <row r="297" spans="1:43" ht="33.75" customHeight="1">
      <c r="A297" s="18" t="s">
        <v>539</v>
      </c>
      <c r="B297" s="18" t="s">
        <v>726</v>
      </c>
      <c r="C297" s="19" t="s">
        <v>727</v>
      </c>
      <c r="D297" s="9" t="s">
        <v>728</v>
      </c>
      <c r="E297" s="9" t="s">
        <v>31</v>
      </c>
      <c r="F297" s="8" t="str">
        <f>IFERROR(IF(OR(D297="Adicionar",D297="Digite/Selecione o bairro"),"",VLOOKUP(D297,Gabarito!$A$1:$B$1006,2,0)),"Consulte a aba Gabarito")</f>
        <v>Leste</v>
      </c>
      <c r="G297" s="7"/>
      <c r="H297" s="6" t="str">
        <f>IF(G297="","",G297*2)</f>
        <v/>
      </c>
      <c r="I297" s="7"/>
      <c r="J297" s="6" t="str">
        <f>IF(I297="","",I297*2)</f>
        <v/>
      </c>
      <c r="K297" s="7"/>
      <c r="L297" s="6" t="str">
        <f>IF(K297="","",K297*2)</f>
        <v/>
      </c>
      <c r="M297" s="7"/>
      <c r="N297" s="6" t="str">
        <f>IF(M297="","",M297*2)</f>
        <v/>
      </c>
      <c r="O297" s="7"/>
      <c r="P297" s="6" t="str">
        <f>IF(O297="","",O297*2)</f>
        <v/>
      </c>
      <c r="Q297" s="7"/>
      <c r="R297" s="6" t="str">
        <f>IF(Q297="","",Q297*2)</f>
        <v/>
      </c>
      <c r="S297" s="7"/>
      <c r="T297" s="6" t="str">
        <f>IF(S297="","",S297*2)</f>
        <v/>
      </c>
      <c r="U297" s="7"/>
      <c r="V297" s="6" t="str">
        <f>IF(U297="","",U297*2)</f>
        <v/>
      </c>
      <c r="W297" s="7"/>
      <c r="X297" s="6" t="str">
        <f>IF(W297="","",W297*2)</f>
        <v/>
      </c>
      <c r="Y297" s="7"/>
      <c r="Z297" s="6" t="str">
        <f>IF(Y297="","",Y297*2)</f>
        <v/>
      </c>
      <c r="AA297" s="7">
        <v>1</v>
      </c>
      <c r="AB297" s="6">
        <f>IF(AA297="","",AA297*2)</f>
        <v>2</v>
      </c>
      <c r="AC297" s="7"/>
      <c r="AD297" s="6" t="str">
        <f>IF(AC297="","",AC297*2)</f>
        <v/>
      </c>
      <c r="AE297" s="7"/>
      <c r="AF297" s="6" t="str">
        <f>IF(AE297="","",AE297*2)</f>
        <v/>
      </c>
      <c r="AG297" s="7"/>
      <c r="AH297" s="6" t="str">
        <f>IF(AG297="","",AG297*2)</f>
        <v/>
      </c>
      <c r="AI297" s="7"/>
      <c r="AJ297" s="6" t="str">
        <f>IF(AI297="","",AI297*2)</f>
        <v/>
      </c>
      <c r="AK297" s="7"/>
      <c r="AL297" s="6" t="str">
        <f>IF(AK297="","",AK297*2)</f>
        <v/>
      </c>
      <c r="AM297" s="7"/>
      <c r="AN297" s="6" t="str">
        <f>IF(AM297="","",AM297*2)</f>
        <v/>
      </c>
      <c r="AO297" s="7"/>
      <c r="AP297" s="6" t="str">
        <f>IF(AO297="","",AO297*2)</f>
        <v/>
      </c>
      <c r="AQ297" s="10">
        <f>G297+I297+K297+M297+O297+Q297+S297+U297+W297+Y297+AA297+AC297+AE297+AG297+AI297+AK297+AM297+AO297</f>
        <v>1</v>
      </c>
    </row>
    <row r="298" spans="1:43" ht="33.75" customHeight="1">
      <c r="A298" s="18" t="s">
        <v>539</v>
      </c>
      <c r="B298" s="18" t="s">
        <v>729</v>
      </c>
      <c r="C298" s="19" t="s">
        <v>730</v>
      </c>
      <c r="D298" s="9" t="s">
        <v>632</v>
      </c>
      <c r="E298" s="9" t="s">
        <v>31</v>
      </c>
      <c r="F298" s="8" t="str">
        <f>IFERROR(IF(OR(D298="Adicionar",D298="Digite/Selecione o bairro"),"",VLOOKUP(D298,Gabarito!$A$1:$B$1006,2,0)),"Consulte a aba Gabarito")</f>
        <v>Leste</v>
      </c>
      <c r="G298" s="7"/>
      <c r="H298" s="6" t="str">
        <f>IF(G298="","",G298*2)</f>
        <v/>
      </c>
      <c r="I298" s="7"/>
      <c r="J298" s="6" t="str">
        <f>IF(I298="","",I298*2)</f>
        <v/>
      </c>
      <c r="K298" s="7"/>
      <c r="L298" s="6" t="str">
        <f>IF(K298="","",K298*2)</f>
        <v/>
      </c>
      <c r="M298" s="7"/>
      <c r="N298" s="6" t="str">
        <f>IF(M298="","",M298*2)</f>
        <v/>
      </c>
      <c r="O298" s="7"/>
      <c r="P298" s="6" t="str">
        <f>IF(O298="","",O298*2)</f>
        <v/>
      </c>
      <c r="Q298" s="7"/>
      <c r="R298" s="6" t="str">
        <f>IF(Q298="","",Q298*2)</f>
        <v/>
      </c>
      <c r="S298" s="7"/>
      <c r="T298" s="6" t="str">
        <f>IF(S298="","",S298*2)</f>
        <v/>
      </c>
      <c r="U298" s="7"/>
      <c r="V298" s="6" t="str">
        <f>IF(U298="","",U298*2)</f>
        <v/>
      </c>
      <c r="W298" s="7"/>
      <c r="X298" s="6" t="str">
        <f>IF(W298="","",W298*2)</f>
        <v/>
      </c>
      <c r="Y298" s="7"/>
      <c r="Z298" s="6" t="str">
        <f>IF(Y298="","",Y298*2)</f>
        <v/>
      </c>
      <c r="AA298" s="7">
        <v>1</v>
      </c>
      <c r="AB298" s="6">
        <f>IF(AA298="","",AA298*2)</f>
        <v>2</v>
      </c>
      <c r="AC298" s="7"/>
      <c r="AD298" s="6" t="str">
        <f>IF(AC298="","",AC298*2)</f>
        <v/>
      </c>
      <c r="AE298" s="7"/>
      <c r="AF298" s="6" t="str">
        <f>IF(AE298="","",AE298*2)</f>
        <v/>
      </c>
      <c r="AG298" s="7"/>
      <c r="AH298" s="6" t="str">
        <f>IF(AG298="","",AG298*2)</f>
        <v/>
      </c>
      <c r="AI298" s="7"/>
      <c r="AJ298" s="6" t="str">
        <f>IF(AI298="","",AI298*2)</f>
        <v/>
      </c>
      <c r="AK298" s="7"/>
      <c r="AL298" s="6" t="str">
        <f>IF(AK298="","",AK298*2)</f>
        <v/>
      </c>
      <c r="AM298" s="7"/>
      <c r="AN298" s="6" t="str">
        <f>IF(AM298="","",AM298*2)</f>
        <v/>
      </c>
      <c r="AO298" s="7"/>
      <c r="AP298" s="6" t="str">
        <f>IF(AO298="","",AO298*2)</f>
        <v/>
      </c>
      <c r="AQ298" s="10">
        <f>G298+I298+K298+M298+O298+Q298+S298+U298+W298+Y298+AA298+AC298+AE298+AG298+AI298+AK298+AM298+AO298</f>
        <v>1</v>
      </c>
    </row>
    <row r="299" spans="1:43" ht="33.75" customHeight="1">
      <c r="A299" s="18" t="s">
        <v>539</v>
      </c>
      <c r="B299" s="18" t="s">
        <v>731</v>
      </c>
      <c r="C299" s="19" t="s">
        <v>732</v>
      </c>
      <c r="D299" s="9" t="s">
        <v>733</v>
      </c>
      <c r="E299" s="9" t="s">
        <v>31</v>
      </c>
      <c r="F299" s="8" t="str">
        <f>IFERROR(IF(OR(D299="Adicionar",D299="Digite/Selecione o bairro"),"",VLOOKUP(D299,Gabarito!$A$1:$B$1006,2,0)),"Consulte a aba Gabarito")</f>
        <v>Leste</v>
      </c>
      <c r="G299" s="7"/>
      <c r="H299" s="6" t="str">
        <f>IF(G299="","",G299*2)</f>
        <v/>
      </c>
      <c r="I299" s="7"/>
      <c r="J299" s="6" t="str">
        <f>IF(I299="","",I299*2)</f>
        <v/>
      </c>
      <c r="K299" s="7"/>
      <c r="L299" s="6" t="str">
        <f>IF(K299="","",K299*2)</f>
        <v/>
      </c>
      <c r="M299" s="7"/>
      <c r="N299" s="6" t="str">
        <f>IF(M299="","",M299*2)</f>
        <v/>
      </c>
      <c r="O299" s="7"/>
      <c r="P299" s="6" t="str">
        <f>IF(O299="","",O299*2)</f>
        <v/>
      </c>
      <c r="Q299" s="7"/>
      <c r="R299" s="6" t="str">
        <f>IF(Q299="","",Q299*2)</f>
        <v/>
      </c>
      <c r="S299" s="7"/>
      <c r="T299" s="6" t="str">
        <f>IF(S299="","",S299*2)</f>
        <v/>
      </c>
      <c r="U299" s="7"/>
      <c r="V299" s="6" t="str">
        <f>IF(U299="","",U299*2)</f>
        <v/>
      </c>
      <c r="W299" s="7"/>
      <c r="X299" s="6" t="str">
        <f>IF(W299="","",W299*2)</f>
        <v/>
      </c>
      <c r="Y299" s="7"/>
      <c r="Z299" s="6" t="str">
        <f>IF(Y299="","",Y299*2)</f>
        <v/>
      </c>
      <c r="AA299" s="7"/>
      <c r="AB299" s="6" t="str">
        <f>IF(AA299="","",AA299*2)</f>
        <v/>
      </c>
      <c r="AC299" s="7"/>
      <c r="AD299" s="6" t="str">
        <f>IF(AC299="","",AC299*2)</f>
        <v/>
      </c>
      <c r="AE299" s="7">
        <v>2</v>
      </c>
      <c r="AF299" s="6">
        <f>IF(AE299="","",AE299*2)</f>
        <v>4</v>
      </c>
      <c r="AG299" s="7"/>
      <c r="AH299" s="6" t="str">
        <f>IF(AG299="","",AG299*2)</f>
        <v/>
      </c>
      <c r="AI299" s="7"/>
      <c r="AJ299" s="6" t="str">
        <f>IF(AI299="","",AI299*2)</f>
        <v/>
      </c>
      <c r="AK299" s="7"/>
      <c r="AL299" s="6" t="str">
        <f>IF(AK299="","",AK299*2)</f>
        <v/>
      </c>
      <c r="AM299" s="7"/>
      <c r="AN299" s="6" t="str">
        <f>IF(AM299="","",AM299*2)</f>
        <v/>
      </c>
      <c r="AO299" s="7"/>
      <c r="AP299" s="6" t="str">
        <f>IF(AO299="","",AO299*2)</f>
        <v/>
      </c>
      <c r="AQ299" s="10">
        <f>G299+I299+K299+M299+O299+Q299+S299+U299+W299+Y299+AA299+AC299+AE299+AG299+AI299+AK299+AM299+AO299</f>
        <v>2</v>
      </c>
    </row>
    <row r="300" spans="1:43" ht="33.75" customHeight="1">
      <c r="A300" s="18" t="s">
        <v>539</v>
      </c>
      <c r="B300" s="18" t="s">
        <v>734</v>
      </c>
      <c r="C300" s="19" t="s">
        <v>735</v>
      </c>
      <c r="D300" s="9" t="s">
        <v>669</v>
      </c>
      <c r="E300" s="9" t="s">
        <v>31</v>
      </c>
      <c r="F300" s="8" t="str">
        <f>IFERROR(IF(OR(D300="Adicionar",D300="Digite/Selecione o bairro"),"",VLOOKUP(D300,Gabarito!$A$1:$B$1006,2,0)),"Consulte a aba Gabarito")</f>
        <v>Leste</v>
      </c>
      <c r="G300" s="7"/>
      <c r="H300" s="6" t="str">
        <f>IF(G300="","",G300*2)</f>
        <v/>
      </c>
      <c r="I300" s="7"/>
      <c r="J300" s="6" t="str">
        <f>IF(I300="","",I300*2)</f>
        <v/>
      </c>
      <c r="K300" s="7"/>
      <c r="L300" s="6" t="str">
        <f>IF(K300="","",K300*2)</f>
        <v/>
      </c>
      <c r="M300" s="7"/>
      <c r="N300" s="6" t="str">
        <f>IF(M300="","",M300*2)</f>
        <v/>
      </c>
      <c r="O300" s="7"/>
      <c r="P300" s="6" t="str">
        <f>IF(O300="","",O300*2)</f>
        <v/>
      </c>
      <c r="Q300" s="7"/>
      <c r="R300" s="6" t="str">
        <f>IF(Q300="","",Q300*2)</f>
        <v/>
      </c>
      <c r="S300" s="7"/>
      <c r="T300" s="6" t="str">
        <f>IF(S300="","",S300*2)</f>
        <v/>
      </c>
      <c r="U300" s="7"/>
      <c r="V300" s="6" t="str">
        <f>IF(U300="","",U300*2)</f>
        <v/>
      </c>
      <c r="W300" s="7"/>
      <c r="X300" s="6" t="str">
        <f>IF(W300="","",W300*2)</f>
        <v/>
      </c>
      <c r="Y300" s="7">
        <v>1</v>
      </c>
      <c r="Z300" s="6">
        <f>IF(Y300="","",Y300*2)</f>
        <v>2</v>
      </c>
      <c r="AA300" s="7"/>
      <c r="AB300" s="6" t="str">
        <f>IF(AA300="","",AA300*2)</f>
        <v/>
      </c>
      <c r="AC300" s="7"/>
      <c r="AD300" s="6" t="str">
        <f>IF(AC300="","",AC300*2)</f>
        <v/>
      </c>
      <c r="AE300" s="7"/>
      <c r="AF300" s="6" t="str">
        <f>IF(AE300="","",AE300*2)</f>
        <v/>
      </c>
      <c r="AG300" s="7"/>
      <c r="AH300" s="6" t="str">
        <f>IF(AG300="","",AG300*2)</f>
        <v/>
      </c>
      <c r="AI300" s="7"/>
      <c r="AJ300" s="6" t="str">
        <f>IF(AI300="","",AI300*2)</f>
        <v/>
      </c>
      <c r="AK300" s="7"/>
      <c r="AL300" s="6" t="str">
        <f>IF(AK300="","",AK300*2)</f>
        <v/>
      </c>
      <c r="AM300" s="7"/>
      <c r="AN300" s="6" t="str">
        <f>IF(AM300="","",AM300*2)</f>
        <v/>
      </c>
      <c r="AO300" s="7"/>
      <c r="AP300" s="6" t="str">
        <f>IF(AO300="","",AO300*2)</f>
        <v/>
      </c>
      <c r="AQ300" s="10">
        <f>G300+I300+K300+M300+O300+Q300+S300+U300+W300+Y300+AA300+AC300+AE300+AG300+AI300+AK300+AM300+AO300</f>
        <v>1</v>
      </c>
    </row>
    <row r="301" spans="1:43" ht="33.75" customHeight="1">
      <c r="A301" s="18" t="s">
        <v>539</v>
      </c>
      <c r="B301" s="19" t="s">
        <v>736</v>
      </c>
      <c r="C301" s="19" t="s">
        <v>737</v>
      </c>
      <c r="D301" s="9" t="s">
        <v>256</v>
      </c>
      <c r="E301" s="9" t="s">
        <v>31</v>
      </c>
      <c r="F301" s="8" t="str">
        <f>IFERROR(IF(OR(D301="Adicionar",D301="Digite/Selecione o bairro"),"",VLOOKUP(D301,Gabarito!$A$1:$B$1006,2,0)),"Consulte a aba Gabarito")</f>
        <v>Leste</v>
      </c>
      <c r="G301" s="7"/>
      <c r="H301" s="6" t="str">
        <f>IF(G301="","",G301*2)</f>
        <v/>
      </c>
      <c r="I301" s="7"/>
      <c r="J301" s="6" t="str">
        <f>IF(I301="","",I301*2)</f>
        <v/>
      </c>
      <c r="K301" s="7"/>
      <c r="L301" s="6" t="str">
        <f>IF(K301="","",K301*2)</f>
        <v/>
      </c>
      <c r="M301" s="7">
        <v>4</v>
      </c>
      <c r="N301" s="6">
        <f>IF(M301="","",M301*2)</f>
        <v>8</v>
      </c>
      <c r="O301" s="7"/>
      <c r="P301" s="6" t="str">
        <f>IF(O301="","",O301*2)</f>
        <v/>
      </c>
      <c r="Q301" s="7"/>
      <c r="R301" s="6" t="str">
        <f>IF(Q301="","",Q301*2)</f>
        <v/>
      </c>
      <c r="S301" s="7"/>
      <c r="T301" s="6" t="str">
        <f>IF(S301="","",S301*2)</f>
        <v/>
      </c>
      <c r="U301" s="7">
        <v>1</v>
      </c>
      <c r="V301" s="6">
        <f>IF(U301="","",U301*2)</f>
        <v>2</v>
      </c>
      <c r="W301" s="7"/>
      <c r="X301" s="6" t="str">
        <f>IF(W301="","",W301*2)</f>
        <v/>
      </c>
      <c r="Y301" s="7"/>
      <c r="Z301" s="6" t="str">
        <f>IF(Y301="","",Y301*2)</f>
        <v/>
      </c>
      <c r="AA301" s="7"/>
      <c r="AB301" s="6" t="str">
        <f>IF(AA301="","",AA301*2)</f>
        <v/>
      </c>
      <c r="AC301" s="7"/>
      <c r="AD301" s="6" t="str">
        <f>IF(AC301="","",AC301*2)</f>
        <v/>
      </c>
      <c r="AE301" s="7"/>
      <c r="AF301" s="6" t="str">
        <f>IF(AE301="","",AE301*2)</f>
        <v/>
      </c>
      <c r="AG301" s="7"/>
      <c r="AH301" s="6" t="str">
        <f>IF(AG301="","",AG301*2)</f>
        <v/>
      </c>
      <c r="AI301" s="7"/>
      <c r="AJ301" s="6" t="str">
        <f>IF(AI301="","",AI301*2)</f>
        <v/>
      </c>
      <c r="AK301" s="7"/>
      <c r="AL301" s="6" t="str">
        <f>IF(AK301="","",AK301*2)</f>
        <v/>
      </c>
      <c r="AM301" s="7"/>
      <c r="AN301" s="6" t="str">
        <f>IF(AM301="","",AM301*2)</f>
        <v/>
      </c>
      <c r="AO301" s="7"/>
      <c r="AP301" s="6" t="str">
        <f>IF(AO301="","",AO301*2)</f>
        <v/>
      </c>
      <c r="AQ301" s="10">
        <f>G301+I301+K301+M301+O301+Q301+S301+U301+W301+Y301+AA301+AC301+AE301+AG301+AI301+AK301+AM301+AO301</f>
        <v>5</v>
      </c>
    </row>
    <row r="302" spans="1:43" ht="33.75" customHeight="1">
      <c r="A302" s="18" t="s">
        <v>539</v>
      </c>
      <c r="B302" s="18" t="s">
        <v>738</v>
      </c>
      <c r="C302" s="19" t="s">
        <v>739</v>
      </c>
      <c r="D302" s="9" t="s">
        <v>740</v>
      </c>
      <c r="E302" s="9" t="s">
        <v>31</v>
      </c>
      <c r="F302" s="8" t="str">
        <f>IFERROR(IF(OR(D302="Adicionar",D302="Digite/Selecione o bairro"),"",VLOOKUP(D302,Gabarito!$A$1:$B$1006,2,0)),"Consulte a aba Gabarito")</f>
        <v>Leste</v>
      </c>
      <c r="G302" s="7"/>
      <c r="H302" s="6" t="str">
        <f>IF(G302="","",G302*2)</f>
        <v/>
      </c>
      <c r="I302" s="7"/>
      <c r="J302" s="6" t="str">
        <f>IF(I302="","",I302*2)</f>
        <v/>
      </c>
      <c r="K302" s="7"/>
      <c r="L302" s="6" t="str">
        <f>IF(K302="","",K302*2)</f>
        <v/>
      </c>
      <c r="M302" s="7"/>
      <c r="N302" s="6" t="str">
        <f>IF(M302="","",M302*2)</f>
        <v/>
      </c>
      <c r="O302" s="7"/>
      <c r="P302" s="6" t="str">
        <f>IF(O302="","",O302*2)</f>
        <v/>
      </c>
      <c r="Q302" s="7"/>
      <c r="R302" s="6" t="str">
        <f>IF(Q302="","",Q302*2)</f>
        <v/>
      </c>
      <c r="S302" s="7"/>
      <c r="T302" s="6" t="str">
        <f>IF(S302="","",S302*2)</f>
        <v/>
      </c>
      <c r="U302" s="7"/>
      <c r="V302" s="6" t="str">
        <f>IF(U302="","",U302*2)</f>
        <v/>
      </c>
      <c r="W302" s="7"/>
      <c r="X302" s="6" t="str">
        <f>IF(W302="","",W302*2)</f>
        <v/>
      </c>
      <c r="Y302" s="7"/>
      <c r="Z302" s="6" t="str">
        <f>IF(Y302="","",Y302*2)</f>
        <v/>
      </c>
      <c r="AA302" s="7"/>
      <c r="AB302" s="6" t="str">
        <f>IF(AA302="","",AA302*2)</f>
        <v/>
      </c>
      <c r="AC302" s="7"/>
      <c r="AD302" s="6" t="str">
        <f>IF(AC302="","",AC302*2)</f>
        <v/>
      </c>
      <c r="AE302" s="7"/>
      <c r="AF302" s="6" t="str">
        <f>IF(AE302="","",AE302*2)</f>
        <v/>
      </c>
      <c r="AG302" s="7">
        <v>3</v>
      </c>
      <c r="AH302" s="6">
        <f>IF(AG302="","",AG302*2)</f>
        <v>6</v>
      </c>
      <c r="AI302" s="7"/>
      <c r="AJ302" s="6" t="str">
        <f>IF(AI302="","",AI302*2)</f>
        <v/>
      </c>
      <c r="AK302" s="7"/>
      <c r="AL302" s="6" t="str">
        <f>IF(AK302="","",AK302*2)</f>
        <v/>
      </c>
      <c r="AM302" s="7"/>
      <c r="AN302" s="6" t="str">
        <f>IF(AM302="","",AM302*2)</f>
        <v/>
      </c>
      <c r="AO302" s="7"/>
      <c r="AP302" s="6" t="str">
        <f>IF(AO302="","",AO302*2)</f>
        <v/>
      </c>
      <c r="AQ302" s="10">
        <f>G302+I302+K302+M302+O302+Q302+S302+U302+W302+Y302+AA302+AC302+AE302+AG302+AI302+AK302+AM302+AO302</f>
        <v>3</v>
      </c>
    </row>
    <row r="303" spans="1:43" ht="33.75" customHeight="1">
      <c r="A303" s="18" t="s">
        <v>539</v>
      </c>
      <c r="B303" s="18" t="s">
        <v>741</v>
      </c>
      <c r="C303" s="19" t="s">
        <v>742</v>
      </c>
      <c r="D303" s="9" t="s">
        <v>574</v>
      </c>
      <c r="E303" s="9" t="s">
        <v>31</v>
      </c>
      <c r="F303" s="8" t="str">
        <f>IFERROR(IF(OR(D303="Adicionar",D303="Digite/Selecione o bairro"),"",VLOOKUP(D303,Gabarito!$A$1:$B$1006,2,0)),"Consulte a aba Gabarito")</f>
        <v>Leste</v>
      </c>
      <c r="G303" s="7"/>
      <c r="H303" s="6" t="str">
        <f>IF(G303="","",G303*2)</f>
        <v/>
      </c>
      <c r="I303" s="7"/>
      <c r="J303" s="6" t="str">
        <f>IF(I303="","",I303*2)</f>
        <v/>
      </c>
      <c r="K303" s="7"/>
      <c r="L303" s="6" t="str">
        <f>IF(K303="","",K303*2)</f>
        <v/>
      </c>
      <c r="M303" s="7"/>
      <c r="N303" s="6" t="str">
        <f>IF(M303="","",M303*2)</f>
        <v/>
      </c>
      <c r="O303" s="7"/>
      <c r="P303" s="6" t="str">
        <f>IF(O303="","",O303*2)</f>
        <v/>
      </c>
      <c r="Q303" s="7"/>
      <c r="R303" s="6" t="str">
        <f>IF(Q303="","",Q303*2)</f>
        <v/>
      </c>
      <c r="S303" s="7"/>
      <c r="T303" s="6" t="str">
        <f>IF(S303="","",S303*2)</f>
        <v/>
      </c>
      <c r="U303" s="7"/>
      <c r="V303" s="6" t="str">
        <f>IF(U303="","",U303*2)</f>
        <v/>
      </c>
      <c r="W303" s="7"/>
      <c r="X303" s="6" t="str">
        <f>IF(W303="","",W303*2)</f>
        <v/>
      </c>
      <c r="Y303" s="7">
        <v>1</v>
      </c>
      <c r="Z303" s="6">
        <f>IF(Y303="","",Y303*2)</f>
        <v>2</v>
      </c>
      <c r="AA303" s="7"/>
      <c r="AB303" s="6" t="str">
        <f>IF(AA303="","",AA303*2)</f>
        <v/>
      </c>
      <c r="AC303" s="7"/>
      <c r="AD303" s="6" t="str">
        <f>IF(AC303="","",AC303*2)</f>
        <v/>
      </c>
      <c r="AE303" s="7"/>
      <c r="AF303" s="6" t="str">
        <f>IF(AE303="","",AE303*2)</f>
        <v/>
      </c>
      <c r="AG303" s="7"/>
      <c r="AH303" s="6" t="str">
        <f>IF(AG303="","",AG303*2)</f>
        <v/>
      </c>
      <c r="AI303" s="7"/>
      <c r="AJ303" s="6" t="str">
        <f>IF(AI303="","",AI303*2)</f>
        <v/>
      </c>
      <c r="AK303" s="7"/>
      <c r="AL303" s="6" t="str">
        <f>IF(AK303="","",AK303*2)</f>
        <v/>
      </c>
      <c r="AM303" s="7"/>
      <c r="AN303" s="6" t="str">
        <f>IF(AM303="","",AM303*2)</f>
        <v/>
      </c>
      <c r="AO303" s="7"/>
      <c r="AP303" s="6" t="str">
        <f>IF(AO303="","",AO303*2)</f>
        <v/>
      </c>
      <c r="AQ303" s="10">
        <f>G303+I303+K303+M303+O303+Q303+S303+U303+W303+Y303+AA303+AC303+AE303+AG303+AI303+AK303+AM303+AO303</f>
        <v>1</v>
      </c>
    </row>
    <row r="304" spans="1:43" ht="33.75" customHeight="1">
      <c r="A304" s="18" t="s">
        <v>539</v>
      </c>
      <c r="B304" s="18" t="s">
        <v>743</v>
      </c>
      <c r="C304" s="19" t="s">
        <v>744</v>
      </c>
      <c r="D304" s="9" t="s">
        <v>559</v>
      </c>
      <c r="E304" s="9" t="s">
        <v>31</v>
      </c>
      <c r="F304" s="8" t="str">
        <f>IFERROR(IF(OR(D304="Adicionar",D304="Digite/Selecione o bairro"),"",VLOOKUP(D304,Gabarito!$A$1:$B$1006,2,0)),"Consulte a aba Gabarito")</f>
        <v>Leste</v>
      </c>
      <c r="G304" s="7"/>
      <c r="H304" s="6" t="str">
        <f>IF(G304="","",G304*2)</f>
        <v/>
      </c>
      <c r="I304" s="7"/>
      <c r="J304" s="6" t="str">
        <f>IF(I304="","",I304*2)</f>
        <v/>
      </c>
      <c r="K304" s="7"/>
      <c r="L304" s="6" t="str">
        <f>IF(K304="","",K304*2)</f>
        <v/>
      </c>
      <c r="M304" s="7"/>
      <c r="N304" s="6" t="str">
        <f>IF(M304="","",M304*2)</f>
        <v/>
      </c>
      <c r="O304" s="7"/>
      <c r="P304" s="6" t="str">
        <f>IF(O304="","",O304*2)</f>
        <v/>
      </c>
      <c r="Q304" s="7"/>
      <c r="R304" s="6" t="str">
        <f>IF(Q304="","",Q304*2)</f>
        <v/>
      </c>
      <c r="S304" s="7"/>
      <c r="T304" s="6" t="str">
        <f>IF(S304="","",S304*2)</f>
        <v/>
      </c>
      <c r="U304" s="7"/>
      <c r="V304" s="6" t="str">
        <f>IF(U304="","",U304*2)</f>
        <v/>
      </c>
      <c r="W304" s="7"/>
      <c r="X304" s="6" t="str">
        <f>IF(W304="","",W304*2)</f>
        <v/>
      </c>
      <c r="Y304" s="7">
        <v>1</v>
      </c>
      <c r="Z304" s="6">
        <f>IF(Y304="","",Y304*2)</f>
        <v>2</v>
      </c>
      <c r="AA304" s="7"/>
      <c r="AB304" s="6" t="str">
        <f>IF(AA304="","",AA304*2)</f>
        <v/>
      </c>
      <c r="AC304" s="7"/>
      <c r="AD304" s="6" t="str">
        <f>IF(AC304="","",AC304*2)</f>
        <v/>
      </c>
      <c r="AE304" s="7"/>
      <c r="AF304" s="6" t="str">
        <f>IF(AE304="","",AE304*2)</f>
        <v/>
      </c>
      <c r="AG304" s="7"/>
      <c r="AH304" s="6" t="str">
        <f>IF(AG304="","",AG304*2)</f>
        <v/>
      </c>
      <c r="AI304" s="7"/>
      <c r="AJ304" s="6" t="str">
        <f>IF(AI304="","",AI304*2)</f>
        <v/>
      </c>
      <c r="AK304" s="7"/>
      <c r="AL304" s="6" t="str">
        <f>IF(AK304="","",AK304*2)</f>
        <v/>
      </c>
      <c r="AM304" s="7"/>
      <c r="AN304" s="6" t="str">
        <f>IF(AM304="","",AM304*2)</f>
        <v/>
      </c>
      <c r="AO304" s="7"/>
      <c r="AP304" s="6" t="str">
        <f>IF(AO304="","",AO304*2)</f>
        <v/>
      </c>
      <c r="AQ304" s="10">
        <f>G304+I304+K304+M304+O304+Q304+S304+U304+W304+Y304+AA304+AC304+AE304+AG304+AI304+AK304+AM304+AO304</f>
        <v>1</v>
      </c>
    </row>
    <row r="305" spans="1:43" ht="33.75" customHeight="1">
      <c r="A305" s="18" t="s">
        <v>539</v>
      </c>
      <c r="B305" s="18" t="s">
        <v>745</v>
      </c>
      <c r="C305" s="19" t="s">
        <v>746</v>
      </c>
      <c r="D305" s="9" t="s">
        <v>747</v>
      </c>
      <c r="E305" s="9" t="s">
        <v>31</v>
      </c>
      <c r="F305" s="8" t="str">
        <f>IFERROR(IF(OR(D305="Adicionar",D305="Digite/Selecione o bairro"),"",VLOOKUP(D305,Gabarito!$A$1:$B$1006,2,0)),"Consulte a aba Gabarito")</f>
        <v>Leste</v>
      </c>
      <c r="G305" s="7"/>
      <c r="H305" s="6" t="str">
        <f>IF(G305="","",G305*2)</f>
        <v/>
      </c>
      <c r="I305" s="7">
        <v>4</v>
      </c>
      <c r="J305" s="6">
        <f>IF(I305="","",I305*2)</f>
        <v>8</v>
      </c>
      <c r="K305" s="7"/>
      <c r="L305" s="6" t="str">
        <f>IF(K305="","",K305*2)</f>
        <v/>
      </c>
      <c r="M305" s="7"/>
      <c r="N305" s="6" t="str">
        <f>IF(M305="","",M305*2)</f>
        <v/>
      </c>
      <c r="O305" s="7"/>
      <c r="P305" s="6" t="str">
        <f>IF(O305="","",O305*2)</f>
        <v/>
      </c>
      <c r="Q305" s="7"/>
      <c r="R305" s="6" t="str">
        <f>IF(Q305="","",Q305*2)</f>
        <v/>
      </c>
      <c r="S305" s="7"/>
      <c r="T305" s="6" t="str">
        <f>IF(S305="","",S305*2)</f>
        <v/>
      </c>
      <c r="U305" s="7"/>
      <c r="V305" s="6" t="str">
        <f>IF(U305="","",U305*2)</f>
        <v/>
      </c>
      <c r="W305" s="7"/>
      <c r="X305" s="6" t="str">
        <f>IF(W305="","",W305*2)</f>
        <v/>
      </c>
      <c r="Y305" s="7"/>
      <c r="Z305" s="6" t="str">
        <f>IF(Y305="","",Y305*2)</f>
        <v/>
      </c>
      <c r="AA305" s="7"/>
      <c r="AB305" s="6" t="str">
        <f>IF(AA305="","",AA305*2)</f>
        <v/>
      </c>
      <c r="AC305" s="7"/>
      <c r="AD305" s="6" t="str">
        <f>IF(AC305="","",AC305*2)</f>
        <v/>
      </c>
      <c r="AE305" s="7"/>
      <c r="AF305" s="6" t="str">
        <f>IF(AE305="","",AE305*2)</f>
        <v/>
      </c>
      <c r="AG305" s="7"/>
      <c r="AH305" s="6" t="str">
        <f>IF(AG305="","",AG305*2)</f>
        <v/>
      </c>
      <c r="AI305" s="7"/>
      <c r="AJ305" s="6" t="str">
        <f>IF(AI305="","",AI305*2)</f>
        <v/>
      </c>
      <c r="AK305" s="7"/>
      <c r="AL305" s="6" t="str">
        <f>IF(AK305="","",AK305*2)</f>
        <v/>
      </c>
      <c r="AM305" s="7"/>
      <c r="AN305" s="6" t="str">
        <f>IF(AM305="","",AM305*2)</f>
        <v/>
      </c>
      <c r="AO305" s="7"/>
      <c r="AP305" s="6" t="str">
        <f>IF(AO305="","",AO305*2)</f>
        <v/>
      </c>
      <c r="AQ305" s="10">
        <f>G305+I305+K305+M305+O305+Q305+S305+U305+W305+Y305+AA305+AC305+AE305+AG305+AI305+AK305+AM305+AO305</f>
        <v>4</v>
      </c>
    </row>
    <row r="306" spans="1:43" ht="33.75" customHeight="1">
      <c r="A306" s="18" t="s">
        <v>539</v>
      </c>
      <c r="B306" s="18" t="s">
        <v>748</v>
      </c>
      <c r="C306" s="19" t="s">
        <v>749</v>
      </c>
      <c r="D306" s="9" t="s">
        <v>691</v>
      </c>
      <c r="E306" s="9" t="s">
        <v>31</v>
      </c>
      <c r="F306" s="8" t="str">
        <f>IFERROR(IF(OR(D306="Adicionar",D306="Digite/Selecione o bairro"),"",VLOOKUP(D306,Gabarito!$A$1:$B$1006,2,0)),"Consulte a aba Gabarito")</f>
        <v>Leste</v>
      </c>
      <c r="G306" s="7"/>
      <c r="H306" s="6" t="str">
        <f>IF(G306="","",G306*2)</f>
        <v/>
      </c>
      <c r="I306" s="7"/>
      <c r="J306" s="6" t="str">
        <f>IF(I306="","",I306*2)</f>
        <v/>
      </c>
      <c r="K306" s="7">
        <v>5</v>
      </c>
      <c r="L306" s="6">
        <f>IF(K306="","",K306*2)</f>
        <v>10</v>
      </c>
      <c r="M306" s="7"/>
      <c r="N306" s="6" t="str">
        <f>IF(M306="","",M306*2)</f>
        <v/>
      </c>
      <c r="O306" s="7"/>
      <c r="P306" s="6" t="str">
        <f>IF(O306="","",O306*2)</f>
        <v/>
      </c>
      <c r="Q306" s="7"/>
      <c r="R306" s="6" t="str">
        <f>IF(Q306="","",Q306*2)</f>
        <v/>
      </c>
      <c r="S306" s="7"/>
      <c r="T306" s="6" t="str">
        <f>IF(S306="","",S306*2)</f>
        <v/>
      </c>
      <c r="U306" s="7"/>
      <c r="V306" s="6" t="str">
        <f>IF(U306="","",U306*2)</f>
        <v/>
      </c>
      <c r="W306" s="7"/>
      <c r="X306" s="6" t="str">
        <f>IF(W306="","",W306*2)</f>
        <v/>
      </c>
      <c r="Y306" s="7"/>
      <c r="Z306" s="6" t="str">
        <f>IF(Y306="","",Y306*2)</f>
        <v/>
      </c>
      <c r="AA306" s="7"/>
      <c r="AB306" s="6" t="str">
        <f>IF(AA306="","",AA306*2)</f>
        <v/>
      </c>
      <c r="AC306" s="7"/>
      <c r="AD306" s="6" t="str">
        <f>IF(AC306="","",AC306*2)</f>
        <v/>
      </c>
      <c r="AE306" s="7"/>
      <c r="AF306" s="6" t="str">
        <f>IF(AE306="","",AE306*2)</f>
        <v/>
      </c>
      <c r="AG306" s="7"/>
      <c r="AH306" s="6" t="str">
        <f>IF(AG306="","",AG306*2)</f>
        <v/>
      </c>
      <c r="AI306" s="7"/>
      <c r="AJ306" s="6" t="str">
        <f>IF(AI306="","",AI306*2)</f>
        <v/>
      </c>
      <c r="AK306" s="7"/>
      <c r="AL306" s="6" t="str">
        <f>IF(AK306="","",AK306*2)</f>
        <v/>
      </c>
      <c r="AM306" s="7"/>
      <c r="AN306" s="6" t="str">
        <f>IF(AM306="","",AM306*2)</f>
        <v/>
      </c>
      <c r="AO306" s="7"/>
      <c r="AP306" s="6" t="str">
        <f>IF(AO306="","",AO306*2)</f>
        <v/>
      </c>
      <c r="AQ306" s="10">
        <f>G306+I306+K306+M306+O306+Q306+S306+U306+W306+Y306+AA306+AC306+AE306+AG306+AI306+AK306+AM306+AO306</f>
        <v>5</v>
      </c>
    </row>
    <row r="307" spans="1:43" ht="33.75" customHeight="1">
      <c r="A307" s="18" t="s">
        <v>539</v>
      </c>
      <c r="B307" s="18" t="s">
        <v>750</v>
      </c>
      <c r="C307" s="19" t="s">
        <v>751</v>
      </c>
      <c r="D307" s="9" t="s">
        <v>678</v>
      </c>
      <c r="E307" s="9" t="s">
        <v>31</v>
      </c>
      <c r="F307" s="8" t="str">
        <f>IFERROR(IF(OR(D307="Adicionar",D307="Digite/Selecione o bairro"),"",VLOOKUP(D307,Gabarito!$A$1:$B$1006,2,0)),"Consulte a aba Gabarito")</f>
        <v>Leste</v>
      </c>
      <c r="G307" s="7"/>
      <c r="H307" s="6" t="str">
        <f>IF(G307="","",G307*2)</f>
        <v/>
      </c>
      <c r="I307" s="7"/>
      <c r="J307" s="6" t="str">
        <f>IF(I307="","",I307*2)</f>
        <v/>
      </c>
      <c r="K307" s="7"/>
      <c r="L307" s="6" t="str">
        <f>IF(K307="","",K307*2)</f>
        <v/>
      </c>
      <c r="M307" s="7"/>
      <c r="N307" s="6" t="str">
        <f>IF(M307="","",M307*2)</f>
        <v/>
      </c>
      <c r="O307" s="7"/>
      <c r="P307" s="6" t="str">
        <f>IF(O307="","",O307*2)</f>
        <v/>
      </c>
      <c r="Q307" s="7"/>
      <c r="R307" s="6" t="str">
        <f>IF(Q307="","",Q307*2)</f>
        <v/>
      </c>
      <c r="S307" s="7"/>
      <c r="T307" s="6" t="str">
        <f>IF(S307="","",S307*2)</f>
        <v/>
      </c>
      <c r="U307" s="7"/>
      <c r="V307" s="6" t="str">
        <f>IF(U307="","",U307*2)</f>
        <v/>
      </c>
      <c r="W307" s="7"/>
      <c r="X307" s="6" t="str">
        <f>IF(W307="","",W307*2)</f>
        <v/>
      </c>
      <c r="Y307" s="7">
        <v>1</v>
      </c>
      <c r="Z307" s="6">
        <f>IF(Y307="","",Y307*2)</f>
        <v>2</v>
      </c>
      <c r="AA307" s="7"/>
      <c r="AB307" s="6" t="str">
        <f>IF(AA307="","",AA307*2)</f>
        <v/>
      </c>
      <c r="AC307" s="7"/>
      <c r="AD307" s="6" t="str">
        <f>IF(AC307="","",AC307*2)</f>
        <v/>
      </c>
      <c r="AE307" s="7"/>
      <c r="AF307" s="6" t="str">
        <f>IF(AE307="","",AE307*2)</f>
        <v/>
      </c>
      <c r="AG307" s="7"/>
      <c r="AH307" s="6" t="str">
        <f>IF(AG307="","",AG307*2)</f>
        <v/>
      </c>
      <c r="AI307" s="7"/>
      <c r="AJ307" s="6" t="str">
        <f>IF(AI307="","",AI307*2)</f>
        <v/>
      </c>
      <c r="AK307" s="7"/>
      <c r="AL307" s="6" t="str">
        <f>IF(AK307="","",AK307*2)</f>
        <v/>
      </c>
      <c r="AM307" s="7"/>
      <c r="AN307" s="6" t="str">
        <f>IF(AM307="","",AM307*2)</f>
        <v/>
      </c>
      <c r="AO307" s="7"/>
      <c r="AP307" s="6" t="str">
        <f>IF(AO307="","",AO307*2)</f>
        <v/>
      </c>
      <c r="AQ307" s="10">
        <f>G307+I307+K307+M307+O307+Q307+S307+U307+W307+Y307+AA307+AC307+AE307+AG307+AI307+AK307+AM307+AO307</f>
        <v>1</v>
      </c>
    </row>
    <row r="308" spans="1:43" ht="33.75" customHeight="1">
      <c r="A308" s="18" t="s">
        <v>539</v>
      </c>
      <c r="B308" s="18" t="s">
        <v>752</v>
      </c>
      <c r="C308" s="19" t="s">
        <v>753</v>
      </c>
      <c r="D308" s="9" t="s">
        <v>596</v>
      </c>
      <c r="E308" s="9" t="s">
        <v>31</v>
      </c>
      <c r="F308" s="8" t="str">
        <f>IFERROR(IF(OR(D308="Adicionar",D308="Digite/Selecione o bairro"),"",VLOOKUP(D308,Gabarito!$A$1:$B$1006,2,0)),"Consulte a aba Gabarito")</f>
        <v>Leste</v>
      </c>
      <c r="G308" s="7"/>
      <c r="H308" s="6" t="str">
        <f>IF(G308="","",G308*2)</f>
        <v/>
      </c>
      <c r="I308" s="7"/>
      <c r="J308" s="6" t="str">
        <f>IF(I308="","",I308*2)</f>
        <v/>
      </c>
      <c r="K308" s="7"/>
      <c r="L308" s="6" t="str">
        <f>IF(K308="","",K308*2)</f>
        <v/>
      </c>
      <c r="M308" s="7"/>
      <c r="N308" s="6" t="str">
        <f>IF(M308="","",M308*2)</f>
        <v/>
      </c>
      <c r="O308" s="7"/>
      <c r="P308" s="6" t="str">
        <f>IF(O308="","",O308*2)</f>
        <v/>
      </c>
      <c r="Q308" s="7"/>
      <c r="R308" s="6" t="str">
        <f>IF(Q308="","",Q308*2)</f>
        <v/>
      </c>
      <c r="S308" s="7"/>
      <c r="T308" s="6" t="str">
        <f>IF(S308="","",S308*2)</f>
        <v/>
      </c>
      <c r="U308" s="7"/>
      <c r="V308" s="6" t="str">
        <f>IF(U308="","",U308*2)</f>
        <v/>
      </c>
      <c r="W308" s="7"/>
      <c r="X308" s="6" t="str">
        <f>IF(W308="","",W308*2)</f>
        <v/>
      </c>
      <c r="Y308" s="7"/>
      <c r="Z308" s="6" t="str">
        <f>IF(Y308="","",Y308*2)</f>
        <v/>
      </c>
      <c r="AA308" s="7">
        <v>1</v>
      </c>
      <c r="AB308" s="6">
        <f>IF(AA308="","",AA308*2)</f>
        <v>2</v>
      </c>
      <c r="AC308" s="7"/>
      <c r="AD308" s="6" t="str">
        <f>IF(AC308="","",AC308*2)</f>
        <v/>
      </c>
      <c r="AE308" s="7"/>
      <c r="AF308" s="6" t="str">
        <f>IF(AE308="","",AE308*2)</f>
        <v/>
      </c>
      <c r="AG308" s="7"/>
      <c r="AH308" s="6" t="str">
        <f>IF(AG308="","",AG308*2)</f>
        <v/>
      </c>
      <c r="AI308" s="7"/>
      <c r="AJ308" s="6" t="str">
        <f>IF(AI308="","",AI308*2)</f>
        <v/>
      </c>
      <c r="AK308" s="7"/>
      <c r="AL308" s="6" t="str">
        <f>IF(AK308="","",AK308*2)</f>
        <v/>
      </c>
      <c r="AM308" s="7"/>
      <c r="AN308" s="6" t="str">
        <f>IF(AM308="","",AM308*2)</f>
        <v/>
      </c>
      <c r="AO308" s="7"/>
      <c r="AP308" s="6" t="str">
        <f>IF(AO308="","",AO308*2)</f>
        <v/>
      </c>
      <c r="AQ308" s="10">
        <f>G308+I308+K308+M308+O308+Q308+S308+U308+W308+Y308+AA308+AC308+AE308+AG308+AI308+AK308+AM308+AO308</f>
        <v>1</v>
      </c>
    </row>
    <row r="309" spans="1:43" ht="33.75" customHeight="1">
      <c r="A309" s="18" t="s">
        <v>539</v>
      </c>
      <c r="B309" s="18" t="s">
        <v>754</v>
      </c>
      <c r="C309" s="19" t="s">
        <v>755</v>
      </c>
      <c r="D309" s="9" t="s">
        <v>678</v>
      </c>
      <c r="E309" s="9" t="s">
        <v>31</v>
      </c>
      <c r="F309" s="8" t="str">
        <f>IFERROR(IF(OR(D309="Adicionar",D309="Digite/Selecione o bairro"),"",VLOOKUP(D309,Gabarito!$A$1:$B$1006,2,0)),"Consulte a aba Gabarito")</f>
        <v>Leste</v>
      </c>
      <c r="G309" s="7"/>
      <c r="H309" s="6" t="str">
        <f>IF(G309="","",G309*2)</f>
        <v/>
      </c>
      <c r="I309" s="7"/>
      <c r="J309" s="6" t="str">
        <f>IF(I309="","",I309*2)</f>
        <v/>
      </c>
      <c r="K309" s="7"/>
      <c r="L309" s="6" t="str">
        <f>IF(K309="","",K309*2)</f>
        <v/>
      </c>
      <c r="M309" s="7"/>
      <c r="N309" s="6" t="str">
        <f>IF(M309="","",M309*2)</f>
        <v/>
      </c>
      <c r="O309" s="7">
        <v>1</v>
      </c>
      <c r="P309" s="6">
        <f>IF(O309="","",O309*2)</f>
        <v>2</v>
      </c>
      <c r="Q309" s="7"/>
      <c r="R309" s="6" t="str">
        <f>IF(Q309="","",Q309*2)</f>
        <v/>
      </c>
      <c r="S309" s="7">
        <v>2</v>
      </c>
      <c r="T309" s="6">
        <f>IF(S309="","",S309*2)</f>
        <v>4</v>
      </c>
      <c r="U309" s="7"/>
      <c r="V309" s="6" t="str">
        <f>IF(U309="","",U309*2)</f>
        <v/>
      </c>
      <c r="W309" s="7"/>
      <c r="X309" s="6" t="str">
        <f>IF(W309="","",W309*2)</f>
        <v/>
      </c>
      <c r="Y309" s="7"/>
      <c r="Z309" s="6" t="str">
        <f>IF(Y309="","",Y309*2)</f>
        <v/>
      </c>
      <c r="AA309" s="7"/>
      <c r="AB309" s="6" t="str">
        <f>IF(AA309="","",AA309*2)</f>
        <v/>
      </c>
      <c r="AC309" s="7"/>
      <c r="AD309" s="6" t="str">
        <f>IF(AC309="","",AC309*2)</f>
        <v/>
      </c>
      <c r="AE309" s="7"/>
      <c r="AF309" s="6" t="str">
        <f>IF(AE309="","",AE309*2)</f>
        <v/>
      </c>
      <c r="AG309" s="7"/>
      <c r="AH309" s="6" t="str">
        <f>IF(AG309="","",AG309*2)</f>
        <v/>
      </c>
      <c r="AI309" s="7"/>
      <c r="AJ309" s="6" t="str">
        <f>IF(AI309="","",AI309*2)</f>
        <v/>
      </c>
      <c r="AK309" s="7"/>
      <c r="AL309" s="6" t="str">
        <f>IF(AK309="","",AK309*2)</f>
        <v/>
      </c>
      <c r="AM309" s="7"/>
      <c r="AN309" s="6" t="str">
        <f>IF(AM309="","",AM309*2)</f>
        <v/>
      </c>
      <c r="AO309" s="7"/>
      <c r="AP309" s="6" t="str">
        <f>IF(AO309="","",AO309*2)</f>
        <v/>
      </c>
      <c r="AQ309" s="10">
        <f>G309+I309+K309+M309+O309+Q309+S309+U309+W309+Y309+AA309+AC309+AE309+AG309+AI309+AK309+AM309+AO309</f>
        <v>3</v>
      </c>
    </row>
    <row r="310" spans="1:43" ht="33.75" customHeight="1">
      <c r="A310" s="18" t="s">
        <v>539</v>
      </c>
      <c r="B310" s="18" t="s">
        <v>756</v>
      </c>
      <c r="C310" s="19" t="s">
        <v>757</v>
      </c>
      <c r="D310" s="9" t="s">
        <v>758</v>
      </c>
      <c r="E310" s="9" t="s">
        <v>31</v>
      </c>
      <c r="F310" s="8" t="str">
        <f>IFERROR(IF(OR(D310="Adicionar",D310="Digite/Selecione o bairro"),"",VLOOKUP(D310,Gabarito!$A$1:$B$1006,2,0)),"Consulte a aba Gabarito")</f>
        <v>Leste</v>
      </c>
      <c r="G310" s="7"/>
      <c r="H310" s="6" t="str">
        <f>IF(G310="","",G310*2)</f>
        <v/>
      </c>
      <c r="I310" s="7"/>
      <c r="J310" s="6" t="str">
        <f>IF(I310="","",I310*2)</f>
        <v/>
      </c>
      <c r="K310" s="7"/>
      <c r="L310" s="6" t="str">
        <f>IF(K310="","",K310*2)</f>
        <v/>
      </c>
      <c r="M310" s="7"/>
      <c r="N310" s="6" t="str">
        <f>IF(M310="","",M310*2)</f>
        <v/>
      </c>
      <c r="O310" s="7"/>
      <c r="P310" s="6" t="str">
        <f>IF(O310="","",O310*2)</f>
        <v/>
      </c>
      <c r="Q310" s="7"/>
      <c r="R310" s="6" t="str">
        <f>IF(Q310="","",Q310*2)</f>
        <v/>
      </c>
      <c r="S310" s="7">
        <v>1</v>
      </c>
      <c r="T310" s="6">
        <f>IF(S310="","",S310*2)</f>
        <v>2</v>
      </c>
      <c r="U310" s="7"/>
      <c r="V310" s="6" t="str">
        <f>IF(U310="","",U310*2)</f>
        <v/>
      </c>
      <c r="W310" s="7"/>
      <c r="X310" s="6" t="str">
        <f>IF(W310="","",W310*2)</f>
        <v/>
      </c>
      <c r="Y310" s="7"/>
      <c r="Z310" s="6" t="str">
        <f>IF(Y310="","",Y310*2)</f>
        <v/>
      </c>
      <c r="AA310" s="7"/>
      <c r="AB310" s="6" t="str">
        <f>IF(AA310="","",AA310*2)</f>
        <v/>
      </c>
      <c r="AC310" s="7"/>
      <c r="AD310" s="6" t="str">
        <f>IF(AC310="","",AC310*2)</f>
        <v/>
      </c>
      <c r="AE310" s="7"/>
      <c r="AF310" s="6" t="str">
        <f>IF(AE310="","",AE310*2)</f>
        <v/>
      </c>
      <c r="AG310" s="7"/>
      <c r="AH310" s="6" t="str">
        <f>IF(AG310="","",AG310*2)</f>
        <v/>
      </c>
      <c r="AI310" s="7"/>
      <c r="AJ310" s="6" t="str">
        <f>IF(AI310="","",AI310*2)</f>
        <v/>
      </c>
      <c r="AK310" s="7"/>
      <c r="AL310" s="6" t="str">
        <f>IF(AK310="","",AK310*2)</f>
        <v/>
      </c>
      <c r="AM310" s="7"/>
      <c r="AN310" s="6" t="str">
        <f>IF(AM310="","",AM310*2)</f>
        <v/>
      </c>
      <c r="AO310" s="7"/>
      <c r="AP310" s="6" t="str">
        <f>IF(AO310="","",AO310*2)</f>
        <v/>
      </c>
      <c r="AQ310" s="10">
        <f>G310+I310+K310+M310+O310+Q310+S310+U310+W310+Y310+AA310+AC310+AE310+AG310+AI310+AK310+AM310+AO310</f>
        <v>1</v>
      </c>
    </row>
    <row r="311" spans="1:43" ht="33.75" customHeight="1">
      <c r="A311" s="18" t="s">
        <v>539</v>
      </c>
      <c r="B311" s="18" t="s">
        <v>759</v>
      </c>
      <c r="C311" s="19" t="s">
        <v>760</v>
      </c>
      <c r="D311" s="9" t="s">
        <v>706</v>
      </c>
      <c r="E311" s="9" t="s">
        <v>31</v>
      </c>
      <c r="F311" s="8" t="str">
        <f>IFERROR(IF(OR(D311="Adicionar",D311="Digite/Selecione o bairro"),"",VLOOKUP(D311,Gabarito!$A$1:$B$1006,2,0)),"Consulte a aba Gabarito")</f>
        <v>Leste</v>
      </c>
      <c r="G311" s="7"/>
      <c r="H311" s="6" t="str">
        <f>IF(G311="","",G311*2)</f>
        <v/>
      </c>
      <c r="I311" s="7"/>
      <c r="J311" s="6" t="str">
        <f>IF(I311="","",I311*2)</f>
        <v/>
      </c>
      <c r="K311" s="7"/>
      <c r="L311" s="6" t="str">
        <f>IF(K311="","",K311*2)</f>
        <v/>
      </c>
      <c r="M311" s="7"/>
      <c r="N311" s="6" t="str">
        <f>IF(M311="","",M311*2)</f>
        <v/>
      </c>
      <c r="O311" s="7"/>
      <c r="P311" s="6" t="str">
        <f>IF(O311="","",O311*2)</f>
        <v/>
      </c>
      <c r="Q311" s="7"/>
      <c r="R311" s="6" t="str">
        <f>IF(Q311="","",Q311*2)</f>
        <v/>
      </c>
      <c r="S311" s="7"/>
      <c r="T311" s="6" t="str">
        <f>IF(S311="","",S311*2)</f>
        <v/>
      </c>
      <c r="U311" s="7"/>
      <c r="V311" s="6" t="str">
        <f>IF(U311="","",U311*2)</f>
        <v/>
      </c>
      <c r="W311" s="7"/>
      <c r="X311" s="6" t="str">
        <f>IF(W311="","",W311*2)</f>
        <v/>
      </c>
      <c r="Y311" s="7"/>
      <c r="Z311" s="6" t="str">
        <f>IF(Y311="","",Y311*2)</f>
        <v/>
      </c>
      <c r="AA311" s="7">
        <v>1</v>
      </c>
      <c r="AB311" s="6">
        <f>IF(AA311="","",AA311*2)</f>
        <v>2</v>
      </c>
      <c r="AC311" s="7"/>
      <c r="AD311" s="6" t="str">
        <f>IF(AC311="","",AC311*2)</f>
        <v/>
      </c>
      <c r="AE311" s="7"/>
      <c r="AF311" s="6" t="str">
        <f>IF(AE311="","",AE311*2)</f>
        <v/>
      </c>
      <c r="AG311" s="7"/>
      <c r="AH311" s="6" t="str">
        <f>IF(AG311="","",AG311*2)</f>
        <v/>
      </c>
      <c r="AI311" s="7"/>
      <c r="AJ311" s="6" t="str">
        <f>IF(AI311="","",AI311*2)</f>
        <v/>
      </c>
      <c r="AK311" s="7"/>
      <c r="AL311" s="6" t="str">
        <f>IF(AK311="","",AK311*2)</f>
        <v/>
      </c>
      <c r="AM311" s="7"/>
      <c r="AN311" s="6" t="str">
        <f>IF(AM311="","",AM311*2)</f>
        <v/>
      </c>
      <c r="AO311" s="7"/>
      <c r="AP311" s="6" t="str">
        <f>IF(AO311="","",AO311*2)</f>
        <v/>
      </c>
      <c r="AQ311" s="10">
        <f>G311+I311+K311+M311+O311+Q311+S311+U311+W311+Y311+AA311+AC311+AE311+AG311+AI311+AK311+AM311+AO311</f>
        <v>1</v>
      </c>
    </row>
    <row r="312" spans="1:43" ht="33.75" customHeight="1">
      <c r="A312" s="18" t="s">
        <v>539</v>
      </c>
      <c r="B312" s="18" t="s">
        <v>761</v>
      </c>
      <c r="C312" s="19" t="s">
        <v>762</v>
      </c>
      <c r="D312" s="9" t="s">
        <v>763</v>
      </c>
      <c r="E312" s="9" t="s">
        <v>31</v>
      </c>
      <c r="F312" s="8" t="str">
        <f>IFERROR(IF(OR(D312="Adicionar",D312="Digite/Selecione o bairro"),"",VLOOKUP(D312,Gabarito!$A$1:$B$1006,2,0)),"Consulte a aba Gabarito")</f>
        <v>Leste</v>
      </c>
      <c r="G312" s="7"/>
      <c r="H312" s="6" t="str">
        <f>IF(G312="","",G312*2)</f>
        <v/>
      </c>
      <c r="I312" s="7"/>
      <c r="J312" s="6" t="str">
        <f>IF(I312="","",I312*2)</f>
        <v/>
      </c>
      <c r="K312" s="7"/>
      <c r="L312" s="6" t="str">
        <f>IF(K312="","",K312*2)</f>
        <v/>
      </c>
      <c r="M312" s="7"/>
      <c r="N312" s="6" t="str">
        <f>IF(M312="","",M312*2)</f>
        <v/>
      </c>
      <c r="O312" s="7"/>
      <c r="P312" s="6" t="str">
        <f>IF(O312="","",O312*2)</f>
        <v/>
      </c>
      <c r="Q312" s="7"/>
      <c r="R312" s="6" t="str">
        <f>IF(Q312="","",Q312*2)</f>
        <v/>
      </c>
      <c r="S312" s="7"/>
      <c r="T312" s="6" t="str">
        <f>IF(S312="","",S312*2)</f>
        <v/>
      </c>
      <c r="U312" s="7"/>
      <c r="V312" s="6" t="str">
        <f>IF(U312="","",U312*2)</f>
        <v/>
      </c>
      <c r="W312" s="7"/>
      <c r="X312" s="6" t="str">
        <f>IF(W312="","",W312*2)</f>
        <v/>
      </c>
      <c r="Y312" s="7">
        <v>1</v>
      </c>
      <c r="Z312" s="6">
        <f>IF(Y312="","",Y312*2)</f>
        <v>2</v>
      </c>
      <c r="AA312" s="7"/>
      <c r="AB312" s="6" t="str">
        <f>IF(AA312="","",AA312*2)</f>
        <v/>
      </c>
      <c r="AC312" s="7"/>
      <c r="AD312" s="6" t="str">
        <f>IF(AC312="","",AC312*2)</f>
        <v/>
      </c>
      <c r="AE312" s="7"/>
      <c r="AF312" s="6" t="str">
        <f>IF(AE312="","",AE312*2)</f>
        <v/>
      </c>
      <c r="AG312" s="7"/>
      <c r="AH312" s="6" t="str">
        <f>IF(AG312="","",AG312*2)</f>
        <v/>
      </c>
      <c r="AI312" s="7"/>
      <c r="AJ312" s="6" t="str">
        <f>IF(AI312="","",AI312*2)</f>
        <v/>
      </c>
      <c r="AK312" s="7"/>
      <c r="AL312" s="6" t="str">
        <f>IF(AK312="","",AK312*2)</f>
        <v/>
      </c>
      <c r="AM312" s="7"/>
      <c r="AN312" s="6" t="str">
        <f>IF(AM312="","",AM312*2)</f>
        <v/>
      </c>
      <c r="AO312" s="7"/>
      <c r="AP312" s="6" t="str">
        <f>IF(AO312="","",AO312*2)</f>
        <v/>
      </c>
      <c r="AQ312" s="10">
        <f>G312+I312+K312+M312+O312+Q312+S312+U312+W312+Y312+AA312+AC312+AE312+AG312+AI312+AK312+AM312+AO312</f>
        <v>1</v>
      </c>
    </row>
    <row r="313" spans="1:43" ht="33.75" customHeight="1">
      <c r="A313" s="18" t="s">
        <v>539</v>
      </c>
      <c r="B313" s="18" t="s">
        <v>764</v>
      </c>
      <c r="C313" s="19" t="s">
        <v>765</v>
      </c>
      <c r="D313" s="9" t="s">
        <v>604</v>
      </c>
      <c r="E313" s="9" t="s">
        <v>31</v>
      </c>
      <c r="F313" s="8" t="str">
        <f>IFERROR(IF(OR(D313="Adicionar",D313="Digite/Selecione o bairro"),"",VLOOKUP(D313,Gabarito!$A$1:$B$1006,2,0)),"Consulte a aba Gabarito")</f>
        <v>Leste</v>
      </c>
      <c r="G313" s="7"/>
      <c r="H313" s="6" t="str">
        <f>IF(G313="","",G313*2)</f>
        <v/>
      </c>
      <c r="I313" s="7"/>
      <c r="J313" s="6" t="str">
        <f>IF(I313="","",I313*2)</f>
        <v/>
      </c>
      <c r="K313" s="7">
        <v>4</v>
      </c>
      <c r="L313" s="6">
        <f>IF(K313="","",K313*2)</f>
        <v>8</v>
      </c>
      <c r="M313" s="7"/>
      <c r="N313" s="6" t="str">
        <f>IF(M313="","",M313*2)</f>
        <v/>
      </c>
      <c r="O313" s="7"/>
      <c r="P313" s="6" t="str">
        <f>IF(O313="","",O313*2)</f>
        <v/>
      </c>
      <c r="Q313" s="7"/>
      <c r="R313" s="6" t="str">
        <f>IF(Q313="","",Q313*2)</f>
        <v/>
      </c>
      <c r="S313" s="7"/>
      <c r="T313" s="6" t="str">
        <f>IF(S313="","",S313*2)</f>
        <v/>
      </c>
      <c r="U313" s="7"/>
      <c r="V313" s="6" t="str">
        <f>IF(U313="","",U313*2)</f>
        <v/>
      </c>
      <c r="W313" s="7"/>
      <c r="X313" s="6" t="str">
        <f>IF(W313="","",W313*2)</f>
        <v/>
      </c>
      <c r="Y313" s="7"/>
      <c r="Z313" s="6" t="str">
        <f>IF(Y313="","",Y313*2)</f>
        <v/>
      </c>
      <c r="AA313" s="7"/>
      <c r="AB313" s="6" t="str">
        <f>IF(AA313="","",AA313*2)</f>
        <v/>
      </c>
      <c r="AC313" s="7"/>
      <c r="AD313" s="6" t="str">
        <f>IF(AC313="","",AC313*2)</f>
        <v/>
      </c>
      <c r="AE313" s="7"/>
      <c r="AF313" s="6" t="str">
        <f>IF(AE313="","",AE313*2)</f>
        <v/>
      </c>
      <c r="AG313" s="7"/>
      <c r="AH313" s="6" t="str">
        <f>IF(AG313="","",AG313*2)</f>
        <v/>
      </c>
      <c r="AI313" s="7"/>
      <c r="AJ313" s="6" t="str">
        <f>IF(AI313="","",AI313*2)</f>
        <v/>
      </c>
      <c r="AK313" s="7"/>
      <c r="AL313" s="6" t="str">
        <f>IF(AK313="","",AK313*2)</f>
        <v/>
      </c>
      <c r="AM313" s="7"/>
      <c r="AN313" s="6" t="str">
        <f>IF(AM313="","",AM313*2)</f>
        <v/>
      </c>
      <c r="AO313" s="7"/>
      <c r="AP313" s="6" t="str">
        <f>IF(AO313="","",AO313*2)</f>
        <v/>
      </c>
      <c r="AQ313" s="10">
        <f>G313+I313+K313+M313+O313+Q313+S313+U313+W313+Y313+AA313+AC313+AE313+AG313+AI313+AK313+AM313+AO313</f>
        <v>4</v>
      </c>
    </row>
    <row r="314" spans="1:43" ht="33.75" customHeight="1">
      <c r="A314" s="18" t="s">
        <v>539</v>
      </c>
      <c r="B314" s="18" t="s">
        <v>766</v>
      </c>
      <c r="C314" s="19" t="s">
        <v>767</v>
      </c>
      <c r="D314" s="9" t="s">
        <v>768</v>
      </c>
      <c r="E314" s="9" t="s">
        <v>31</v>
      </c>
      <c r="F314" s="8" t="str">
        <f>IFERROR(IF(OR(D314="Adicionar",D314="Digite/Selecione o bairro"),"",VLOOKUP(D314,Gabarito!$A$1:$B$1006,2,0)),"Consulte a aba Gabarito")</f>
        <v>Leste</v>
      </c>
      <c r="G314" s="7"/>
      <c r="H314" s="6" t="str">
        <f>IF(G314="","",G314*2)</f>
        <v/>
      </c>
      <c r="I314" s="7"/>
      <c r="J314" s="6" t="str">
        <f>IF(I314="","",I314*2)</f>
        <v/>
      </c>
      <c r="K314" s="7"/>
      <c r="L314" s="6" t="str">
        <f>IF(K314="","",K314*2)</f>
        <v/>
      </c>
      <c r="M314" s="7"/>
      <c r="N314" s="6" t="str">
        <f>IF(M314="","",M314*2)</f>
        <v/>
      </c>
      <c r="O314" s="7"/>
      <c r="P314" s="6" t="str">
        <f>IF(O314="","",O314*2)</f>
        <v/>
      </c>
      <c r="Q314" s="7"/>
      <c r="R314" s="6" t="str">
        <f>IF(Q314="","",Q314*2)</f>
        <v/>
      </c>
      <c r="S314" s="7">
        <v>1</v>
      </c>
      <c r="T314" s="6">
        <f>IF(S314="","",S314*2)</f>
        <v>2</v>
      </c>
      <c r="U314" s="7"/>
      <c r="V314" s="6" t="str">
        <f>IF(U314="","",U314*2)</f>
        <v/>
      </c>
      <c r="W314" s="7"/>
      <c r="X314" s="6" t="str">
        <f>IF(W314="","",W314*2)</f>
        <v/>
      </c>
      <c r="Y314" s="7"/>
      <c r="Z314" s="6" t="str">
        <f>IF(Y314="","",Y314*2)</f>
        <v/>
      </c>
      <c r="AA314" s="7"/>
      <c r="AB314" s="6" t="str">
        <f>IF(AA314="","",AA314*2)</f>
        <v/>
      </c>
      <c r="AC314" s="7"/>
      <c r="AD314" s="6" t="str">
        <f>IF(AC314="","",AC314*2)</f>
        <v/>
      </c>
      <c r="AE314" s="7"/>
      <c r="AF314" s="6" t="str">
        <f>IF(AE314="","",AE314*2)</f>
        <v/>
      </c>
      <c r="AG314" s="7"/>
      <c r="AH314" s="6" t="str">
        <f>IF(AG314="","",AG314*2)</f>
        <v/>
      </c>
      <c r="AI314" s="7"/>
      <c r="AJ314" s="6" t="str">
        <f>IF(AI314="","",AI314*2)</f>
        <v/>
      </c>
      <c r="AK314" s="7"/>
      <c r="AL314" s="6" t="str">
        <f>IF(AK314="","",AK314*2)</f>
        <v/>
      </c>
      <c r="AM314" s="7"/>
      <c r="AN314" s="6" t="str">
        <f>IF(AM314="","",AM314*2)</f>
        <v/>
      </c>
      <c r="AO314" s="7"/>
      <c r="AP314" s="6" t="str">
        <f>IF(AO314="","",AO314*2)</f>
        <v/>
      </c>
      <c r="AQ314" s="10">
        <f>G314+I314+K314+M314+O314+Q314+S314+U314+W314+Y314+AA314+AC314+AE314+AG314+AI314+AK314+AM314+AO314</f>
        <v>1</v>
      </c>
    </row>
    <row r="315" spans="1:43" ht="33.75" customHeight="1">
      <c r="A315" s="18" t="s">
        <v>539</v>
      </c>
      <c r="B315" s="18" t="s">
        <v>769</v>
      </c>
      <c r="C315" s="19" t="s">
        <v>770</v>
      </c>
      <c r="D315" s="9" t="s">
        <v>758</v>
      </c>
      <c r="E315" s="9" t="s">
        <v>31</v>
      </c>
      <c r="F315" s="8" t="str">
        <f>IFERROR(IF(OR(D315="Adicionar",D315="Digite/Selecione o bairro"),"",VLOOKUP(D315,Gabarito!$A$1:$B$1006,2,0)),"Consulte a aba Gabarito")</f>
        <v>Leste</v>
      </c>
      <c r="G315" s="7"/>
      <c r="H315" s="6" t="str">
        <f>IF(G315="","",G315*2)</f>
        <v/>
      </c>
      <c r="I315" s="7"/>
      <c r="J315" s="6" t="str">
        <f>IF(I315="","",I315*2)</f>
        <v/>
      </c>
      <c r="K315" s="7"/>
      <c r="L315" s="6" t="str">
        <f>IF(K315="","",K315*2)</f>
        <v/>
      </c>
      <c r="M315" s="7"/>
      <c r="N315" s="6" t="str">
        <f>IF(M315="","",M315*2)</f>
        <v/>
      </c>
      <c r="O315" s="7"/>
      <c r="P315" s="6" t="str">
        <f>IF(O315="","",O315*2)</f>
        <v/>
      </c>
      <c r="Q315" s="7"/>
      <c r="R315" s="6" t="str">
        <f>IF(Q315="","",Q315*2)</f>
        <v/>
      </c>
      <c r="S315" s="7">
        <v>1</v>
      </c>
      <c r="T315" s="6">
        <f>IF(S315="","",S315*2)</f>
        <v>2</v>
      </c>
      <c r="U315" s="7"/>
      <c r="V315" s="6" t="str">
        <f>IF(U315="","",U315*2)</f>
        <v/>
      </c>
      <c r="W315" s="7"/>
      <c r="X315" s="6" t="str">
        <f>IF(W315="","",W315*2)</f>
        <v/>
      </c>
      <c r="Y315" s="7"/>
      <c r="Z315" s="6" t="str">
        <f>IF(Y315="","",Y315*2)</f>
        <v/>
      </c>
      <c r="AA315" s="7"/>
      <c r="AB315" s="6" t="str">
        <f>IF(AA315="","",AA315*2)</f>
        <v/>
      </c>
      <c r="AC315" s="7"/>
      <c r="AD315" s="6" t="str">
        <f>IF(AC315="","",AC315*2)</f>
        <v/>
      </c>
      <c r="AE315" s="7"/>
      <c r="AF315" s="6" t="str">
        <f>IF(AE315="","",AE315*2)</f>
        <v/>
      </c>
      <c r="AG315" s="7"/>
      <c r="AH315" s="6" t="str">
        <f>IF(AG315="","",AG315*2)</f>
        <v/>
      </c>
      <c r="AI315" s="7"/>
      <c r="AJ315" s="6" t="str">
        <f>IF(AI315="","",AI315*2)</f>
        <v/>
      </c>
      <c r="AK315" s="7"/>
      <c r="AL315" s="6" t="str">
        <f>IF(AK315="","",AK315*2)</f>
        <v/>
      </c>
      <c r="AM315" s="7"/>
      <c r="AN315" s="6" t="str">
        <f>IF(AM315="","",AM315*2)</f>
        <v/>
      </c>
      <c r="AO315" s="7"/>
      <c r="AP315" s="6" t="str">
        <f>IF(AO315="","",AO315*2)</f>
        <v/>
      </c>
      <c r="AQ315" s="10">
        <f>G315+I315+K315+M315+O315+Q315+S315+U315+W315+Y315+AA315+AC315+AE315+AG315+AI315+AK315+AM315+AO315</f>
        <v>1</v>
      </c>
    </row>
    <row r="316" spans="1:43" ht="33.75" customHeight="1">
      <c r="A316" s="18" t="s">
        <v>539</v>
      </c>
      <c r="B316" s="18" t="s">
        <v>771</v>
      </c>
      <c r="C316" s="19" t="s">
        <v>772</v>
      </c>
      <c r="D316" s="9" t="s">
        <v>607</v>
      </c>
      <c r="E316" s="9" t="s">
        <v>31</v>
      </c>
      <c r="F316" s="8" t="str">
        <f>IFERROR(IF(OR(D316="Adicionar",D316="Digite/Selecione o bairro"),"",VLOOKUP(D316,Gabarito!$A$1:$B$1006,2,0)),"Consulte a aba Gabarito")</f>
        <v>Leste</v>
      </c>
      <c r="G316" s="7"/>
      <c r="H316" s="6" t="str">
        <f>IF(G316="","",G316*2)</f>
        <v/>
      </c>
      <c r="I316" s="7"/>
      <c r="J316" s="6" t="str">
        <f>IF(I316="","",I316*2)</f>
        <v/>
      </c>
      <c r="K316" s="7"/>
      <c r="L316" s="6" t="str">
        <f>IF(K316="","",K316*2)</f>
        <v/>
      </c>
      <c r="M316" s="7"/>
      <c r="N316" s="6" t="str">
        <f>IF(M316="","",M316*2)</f>
        <v/>
      </c>
      <c r="O316" s="7"/>
      <c r="P316" s="6" t="str">
        <f>IF(O316="","",O316*2)</f>
        <v/>
      </c>
      <c r="Q316" s="7"/>
      <c r="R316" s="6" t="str">
        <f>IF(Q316="","",Q316*2)</f>
        <v/>
      </c>
      <c r="S316" s="7">
        <v>1</v>
      </c>
      <c r="T316" s="6">
        <f>IF(S316="","",S316*2)</f>
        <v>2</v>
      </c>
      <c r="U316" s="7"/>
      <c r="V316" s="6" t="str">
        <f>IF(U316="","",U316*2)</f>
        <v/>
      </c>
      <c r="W316" s="7"/>
      <c r="X316" s="6" t="str">
        <f>IF(W316="","",W316*2)</f>
        <v/>
      </c>
      <c r="Y316" s="7"/>
      <c r="Z316" s="6" t="str">
        <f>IF(Y316="","",Y316*2)</f>
        <v/>
      </c>
      <c r="AA316" s="7"/>
      <c r="AB316" s="6" t="str">
        <f>IF(AA316="","",AA316*2)</f>
        <v/>
      </c>
      <c r="AC316" s="7"/>
      <c r="AD316" s="6" t="str">
        <f>IF(AC316="","",AC316*2)</f>
        <v/>
      </c>
      <c r="AE316" s="7"/>
      <c r="AF316" s="6" t="str">
        <f>IF(AE316="","",AE316*2)</f>
        <v/>
      </c>
      <c r="AG316" s="7"/>
      <c r="AH316" s="6" t="str">
        <f>IF(AG316="","",AG316*2)</f>
        <v/>
      </c>
      <c r="AI316" s="7"/>
      <c r="AJ316" s="6" t="str">
        <f>IF(AI316="","",AI316*2)</f>
        <v/>
      </c>
      <c r="AK316" s="7"/>
      <c r="AL316" s="6" t="str">
        <f>IF(AK316="","",AK316*2)</f>
        <v/>
      </c>
      <c r="AM316" s="7"/>
      <c r="AN316" s="6" t="str">
        <f>IF(AM316="","",AM316*2)</f>
        <v/>
      </c>
      <c r="AO316" s="7"/>
      <c r="AP316" s="6" t="str">
        <f>IF(AO316="","",AO316*2)</f>
        <v/>
      </c>
      <c r="AQ316" s="10">
        <f>G316+I316+K316+M316+O316+Q316+S316+U316+W316+Y316+AA316+AC316+AE316+AG316+AI316+AK316+AM316+AO316</f>
        <v>1</v>
      </c>
    </row>
    <row r="317" spans="1:43" ht="33.75" customHeight="1">
      <c r="A317" s="18" t="s">
        <v>539</v>
      </c>
      <c r="B317" s="18" t="s">
        <v>773</v>
      </c>
      <c r="C317" s="19" t="s">
        <v>774</v>
      </c>
      <c r="D317" s="9" t="s">
        <v>626</v>
      </c>
      <c r="E317" s="9" t="s">
        <v>31</v>
      </c>
      <c r="F317" s="8" t="str">
        <f>IFERROR(IF(OR(D317="Adicionar",D317="Digite/Selecione o bairro"),"",VLOOKUP(D317,Gabarito!$A$1:$B$1006,2,0)),"Consulte a aba Gabarito")</f>
        <v>Leste</v>
      </c>
      <c r="G317" s="7"/>
      <c r="H317" s="6" t="str">
        <f>IF(G317="","",G317*2)</f>
        <v/>
      </c>
      <c r="I317" s="7"/>
      <c r="J317" s="6" t="str">
        <f>IF(I317="","",I317*2)</f>
        <v/>
      </c>
      <c r="K317" s="7"/>
      <c r="L317" s="6" t="str">
        <f>IF(K317="","",K317*2)</f>
        <v/>
      </c>
      <c r="M317" s="7"/>
      <c r="N317" s="6" t="str">
        <f>IF(M317="","",M317*2)</f>
        <v/>
      </c>
      <c r="O317" s="7"/>
      <c r="P317" s="6" t="str">
        <f>IF(O317="","",O317*2)</f>
        <v/>
      </c>
      <c r="Q317" s="7"/>
      <c r="R317" s="6" t="str">
        <f>IF(Q317="","",Q317*2)</f>
        <v/>
      </c>
      <c r="S317" s="7"/>
      <c r="T317" s="6" t="str">
        <f>IF(S317="","",S317*2)</f>
        <v/>
      </c>
      <c r="U317" s="7"/>
      <c r="V317" s="6" t="str">
        <f>IF(U317="","",U317*2)</f>
        <v/>
      </c>
      <c r="W317" s="7"/>
      <c r="X317" s="6" t="str">
        <f>IF(W317="","",W317*2)</f>
        <v/>
      </c>
      <c r="Y317" s="7"/>
      <c r="Z317" s="6" t="str">
        <f>IF(Y317="","",Y317*2)</f>
        <v/>
      </c>
      <c r="AA317" s="7"/>
      <c r="AB317" s="6" t="str">
        <f>IF(AA317="","",AA317*2)</f>
        <v/>
      </c>
      <c r="AC317" s="7"/>
      <c r="AD317" s="6" t="str">
        <f>IF(AC317="","",AC317*2)</f>
        <v/>
      </c>
      <c r="AE317" s="7">
        <v>1</v>
      </c>
      <c r="AF317" s="6">
        <f>IF(AE317="","",AE317*2)</f>
        <v>2</v>
      </c>
      <c r="AG317" s="7"/>
      <c r="AH317" s="6" t="str">
        <f>IF(AG317="","",AG317*2)</f>
        <v/>
      </c>
      <c r="AI317" s="7"/>
      <c r="AJ317" s="6" t="str">
        <f>IF(AI317="","",AI317*2)</f>
        <v/>
      </c>
      <c r="AK317" s="7"/>
      <c r="AL317" s="6" t="str">
        <f>IF(AK317="","",AK317*2)</f>
        <v/>
      </c>
      <c r="AM317" s="7"/>
      <c r="AN317" s="6" t="str">
        <f>IF(AM317="","",AM317*2)</f>
        <v/>
      </c>
      <c r="AO317" s="7"/>
      <c r="AP317" s="6" t="str">
        <f>IF(AO317="","",AO317*2)</f>
        <v/>
      </c>
      <c r="AQ317" s="10">
        <f>G317+I317+K317+M317+O317+Q317+S317+U317+W317+Y317+AA317+AC317+AE317+AG317+AI317+AK317+AM317+AO317</f>
        <v>1</v>
      </c>
    </row>
    <row r="318" spans="1:43" ht="33.75" customHeight="1">
      <c r="A318" s="18" t="s">
        <v>539</v>
      </c>
      <c r="B318" s="18" t="s">
        <v>775</v>
      </c>
      <c r="C318" s="19" t="s">
        <v>776</v>
      </c>
      <c r="D318" s="9" t="s">
        <v>556</v>
      </c>
      <c r="E318" s="9" t="s">
        <v>31</v>
      </c>
      <c r="F318" s="8" t="str">
        <f>IFERROR(IF(OR(D318="Adicionar",D318="Digite/Selecione o bairro"),"",VLOOKUP(D318,Gabarito!$A$1:$B$1006,2,0)),"Consulte a aba Gabarito")</f>
        <v>Leste</v>
      </c>
      <c r="G318" s="7"/>
      <c r="H318" s="6" t="str">
        <f>IF(G318="","",G318*2)</f>
        <v/>
      </c>
      <c r="I318" s="7"/>
      <c r="J318" s="6" t="str">
        <f>IF(I318="","",I318*2)</f>
        <v/>
      </c>
      <c r="K318" s="7"/>
      <c r="L318" s="6" t="str">
        <f>IF(K318="","",K318*2)</f>
        <v/>
      </c>
      <c r="M318" s="7"/>
      <c r="N318" s="6" t="str">
        <f>IF(M318="","",M318*2)</f>
        <v/>
      </c>
      <c r="O318" s="7"/>
      <c r="P318" s="6" t="str">
        <f>IF(O318="","",O318*2)</f>
        <v/>
      </c>
      <c r="Q318" s="7"/>
      <c r="R318" s="6" t="str">
        <f>IF(Q318="","",Q318*2)</f>
        <v/>
      </c>
      <c r="S318" s="7"/>
      <c r="T318" s="6" t="str">
        <f>IF(S318="","",S318*2)</f>
        <v/>
      </c>
      <c r="U318" s="7"/>
      <c r="V318" s="6" t="str">
        <f>IF(U318="","",U318*2)</f>
        <v/>
      </c>
      <c r="W318" s="7"/>
      <c r="X318" s="6" t="str">
        <f>IF(W318="","",W318*2)</f>
        <v/>
      </c>
      <c r="Y318" s="7"/>
      <c r="Z318" s="6" t="str">
        <f>IF(Y318="","",Y318*2)</f>
        <v/>
      </c>
      <c r="AA318" s="7">
        <v>1</v>
      </c>
      <c r="AB318" s="6">
        <f>IF(AA318="","",AA318*2)</f>
        <v>2</v>
      </c>
      <c r="AC318" s="7"/>
      <c r="AD318" s="6" t="str">
        <f>IF(AC318="","",AC318*2)</f>
        <v/>
      </c>
      <c r="AE318" s="7"/>
      <c r="AF318" s="6" t="str">
        <f>IF(AE318="","",AE318*2)</f>
        <v/>
      </c>
      <c r="AG318" s="7"/>
      <c r="AH318" s="6" t="str">
        <f>IF(AG318="","",AG318*2)</f>
        <v/>
      </c>
      <c r="AI318" s="7"/>
      <c r="AJ318" s="6" t="str">
        <f>IF(AI318="","",AI318*2)</f>
        <v/>
      </c>
      <c r="AK318" s="7"/>
      <c r="AL318" s="6" t="str">
        <f>IF(AK318="","",AK318*2)</f>
        <v/>
      </c>
      <c r="AM318" s="7"/>
      <c r="AN318" s="6" t="str">
        <f>IF(AM318="","",AM318*2)</f>
        <v/>
      </c>
      <c r="AO318" s="7"/>
      <c r="AP318" s="6" t="str">
        <f>IF(AO318="","",AO318*2)</f>
        <v/>
      </c>
      <c r="AQ318" s="10">
        <f>G318+I318+K318+M318+O318+Q318+S318+U318+W318+Y318+AA318+AC318+AE318+AG318+AI318+AK318+AM318+AO318</f>
        <v>1</v>
      </c>
    </row>
    <row r="319" spans="1:43" ht="33.75" customHeight="1">
      <c r="A319" s="18" t="s">
        <v>539</v>
      </c>
      <c r="B319" s="18" t="s">
        <v>777</v>
      </c>
      <c r="C319" s="19" t="s">
        <v>778</v>
      </c>
      <c r="D319" s="9" t="s">
        <v>719</v>
      </c>
      <c r="E319" s="9" t="s">
        <v>31</v>
      </c>
      <c r="F319" s="8" t="str">
        <f>IFERROR(IF(OR(D319="Adicionar",D319="Digite/Selecione o bairro"),"",VLOOKUP(D319,Gabarito!$A$1:$B$1006,2,0)),"Consulte a aba Gabarito")</f>
        <v>Leste</v>
      </c>
      <c r="G319" s="7"/>
      <c r="H319" s="6" t="str">
        <f>IF(G319="","",G319*2)</f>
        <v/>
      </c>
      <c r="I319" s="7"/>
      <c r="J319" s="6" t="str">
        <f>IF(I319="","",I319*2)</f>
        <v/>
      </c>
      <c r="K319" s="7"/>
      <c r="L319" s="6" t="str">
        <f>IF(K319="","",K319*2)</f>
        <v/>
      </c>
      <c r="M319" s="7"/>
      <c r="N319" s="6" t="str">
        <f>IF(M319="","",M319*2)</f>
        <v/>
      </c>
      <c r="O319" s="7"/>
      <c r="P319" s="6" t="str">
        <f>IF(O319="","",O319*2)</f>
        <v/>
      </c>
      <c r="Q319" s="7"/>
      <c r="R319" s="6" t="str">
        <f>IF(Q319="","",Q319*2)</f>
        <v/>
      </c>
      <c r="S319" s="7"/>
      <c r="T319" s="6" t="str">
        <f>IF(S319="","",S319*2)</f>
        <v/>
      </c>
      <c r="U319" s="7"/>
      <c r="V319" s="6" t="str">
        <f>IF(U319="","",U319*2)</f>
        <v/>
      </c>
      <c r="W319" s="7"/>
      <c r="X319" s="6" t="str">
        <f>IF(W319="","",W319*2)</f>
        <v/>
      </c>
      <c r="Y319" s="7">
        <v>1</v>
      </c>
      <c r="Z319" s="6">
        <f>IF(Y319="","",Y319*2)</f>
        <v>2</v>
      </c>
      <c r="AA319" s="7"/>
      <c r="AB319" s="6" t="str">
        <f>IF(AA319="","",AA319*2)</f>
        <v/>
      </c>
      <c r="AC319" s="7"/>
      <c r="AD319" s="6" t="str">
        <f>IF(AC319="","",AC319*2)</f>
        <v/>
      </c>
      <c r="AE319" s="7"/>
      <c r="AF319" s="6" t="str">
        <f>IF(AE319="","",AE319*2)</f>
        <v/>
      </c>
      <c r="AG319" s="7"/>
      <c r="AH319" s="6" t="str">
        <f>IF(AG319="","",AG319*2)</f>
        <v/>
      </c>
      <c r="AI319" s="7"/>
      <c r="AJ319" s="6" t="str">
        <f>IF(AI319="","",AI319*2)</f>
        <v/>
      </c>
      <c r="AK319" s="7"/>
      <c r="AL319" s="6" t="str">
        <f>IF(AK319="","",AK319*2)</f>
        <v/>
      </c>
      <c r="AM319" s="7"/>
      <c r="AN319" s="6" t="str">
        <f>IF(AM319="","",AM319*2)</f>
        <v/>
      </c>
      <c r="AO319" s="7"/>
      <c r="AP319" s="6" t="str">
        <f>IF(AO319="","",AO319*2)</f>
        <v/>
      </c>
      <c r="AQ319" s="10">
        <f>G319+I319+K319+M319+O319+Q319+S319+U319+W319+Y319+AA319+AC319+AE319+AG319+AI319+AK319+AM319+AO319</f>
        <v>1</v>
      </c>
    </row>
    <row r="320" spans="1:43" ht="33.75" customHeight="1">
      <c r="A320" s="18" t="s">
        <v>539</v>
      </c>
      <c r="B320" s="18" t="s">
        <v>779</v>
      </c>
      <c r="C320" s="19" t="s">
        <v>780</v>
      </c>
      <c r="D320" s="9" t="s">
        <v>781</v>
      </c>
      <c r="E320" s="9" t="s">
        <v>31</v>
      </c>
      <c r="F320" s="8" t="str">
        <f>IFERROR(IF(OR(D320="Adicionar",D320="Digite/Selecione o bairro"),"",VLOOKUP(D320,Gabarito!$A$1:$B$1006,2,0)),"Consulte a aba Gabarito")</f>
        <v>Leste</v>
      </c>
      <c r="G320" s="7"/>
      <c r="H320" s="6" t="str">
        <f>IF(G320="","",G320*2)</f>
        <v/>
      </c>
      <c r="I320" s="7"/>
      <c r="J320" s="6" t="str">
        <f>IF(I320="","",I320*2)</f>
        <v/>
      </c>
      <c r="K320" s="7"/>
      <c r="L320" s="6" t="str">
        <f>IF(K320="","",K320*2)</f>
        <v/>
      </c>
      <c r="M320" s="7"/>
      <c r="N320" s="6" t="str">
        <f>IF(M320="","",M320*2)</f>
        <v/>
      </c>
      <c r="O320" s="7"/>
      <c r="P320" s="6" t="str">
        <f>IF(O320="","",O320*2)</f>
        <v/>
      </c>
      <c r="Q320" s="7"/>
      <c r="R320" s="6" t="str">
        <f>IF(Q320="","",Q320*2)</f>
        <v/>
      </c>
      <c r="S320" s="7"/>
      <c r="T320" s="6" t="str">
        <f>IF(S320="","",S320*2)</f>
        <v/>
      </c>
      <c r="U320" s="7"/>
      <c r="V320" s="6" t="str">
        <f>IF(U320="","",U320*2)</f>
        <v/>
      </c>
      <c r="W320" s="7"/>
      <c r="X320" s="6" t="str">
        <f>IF(W320="","",W320*2)</f>
        <v/>
      </c>
      <c r="Y320" s="7"/>
      <c r="Z320" s="6" t="str">
        <f>IF(Y320="","",Y320*2)</f>
        <v/>
      </c>
      <c r="AA320" s="7">
        <v>1</v>
      </c>
      <c r="AB320" s="6">
        <f>IF(AA320="","",AA320*2)</f>
        <v>2</v>
      </c>
      <c r="AC320" s="7"/>
      <c r="AD320" s="6" t="str">
        <f>IF(AC320="","",AC320*2)</f>
        <v/>
      </c>
      <c r="AE320" s="7"/>
      <c r="AF320" s="6" t="str">
        <f>IF(AE320="","",AE320*2)</f>
        <v/>
      </c>
      <c r="AG320" s="7"/>
      <c r="AH320" s="6" t="str">
        <f>IF(AG320="","",AG320*2)</f>
        <v/>
      </c>
      <c r="AI320" s="7"/>
      <c r="AJ320" s="6" t="str">
        <f>IF(AI320="","",AI320*2)</f>
        <v/>
      </c>
      <c r="AK320" s="7"/>
      <c r="AL320" s="6" t="str">
        <f>IF(AK320="","",AK320*2)</f>
        <v/>
      </c>
      <c r="AM320" s="7"/>
      <c r="AN320" s="6" t="str">
        <f>IF(AM320="","",AM320*2)</f>
        <v/>
      </c>
      <c r="AO320" s="7"/>
      <c r="AP320" s="6" t="str">
        <f>IF(AO320="","",AO320*2)</f>
        <v/>
      </c>
      <c r="AQ320" s="10">
        <f>G320+I320+K320+M320+O320+Q320+S320+U320+W320+Y320+AA320+AC320+AE320+AG320+AI320+AK320+AM320+AO320</f>
        <v>1</v>
      </c>
    </row>
    <row r="321" spans="1:43" ht="33.75" customHeight="1">
      <c r="A321" s="18" t="s">
        <v>539</v>
      </c>
      <c r="B321" s="18" t="s">
        <v>782</v>
      </c>
      <c r="C321" s="19" t="s">
        <v>783</v>
      </c>
      <c r="D321" s="9" t="s">
        <v>589</v>
      </c>
      <c r="E321" s="9" t="s">
        <v>31</v>
      </c>
      <c r="F321" s="8" t="str">
        <f>IFERROR(IF(OR(D321="Adicionar",D321="Digite/Selecione o bairro"),"",VLOOKUP(D321,Gabarito!$A$1:$B$1006,2,0)),"Consulte a aba Gabarito")</f>
        <v>Leste</v>
      </c>
      <c r="G321" s="7"/>
      <c r="H321" s="6" t="str">
        <f>IF(G321="","",G321*2)</f>
        <v/>
      </c>
      <c r="I321" s="7"/>
      <c r="J321" s="6" t="str">
        <f>IF(I321="","",I321*2)</f>
        <v/>
      </c>
      <c r="K321" s="7"/>
      <c r="L321" s="6" t="str">
        <f>IF(K321="","",K321*2)</f>
        <v/>
      </c>
      <c r="M321" s="7"/>
      <c r="N321" s="6" t="str">
        <f>IF(M321="","",M321*2)</f>
        <v/>
      </c>
      <c r="O321" s="7">
        <v>1</v>
      </c>
      <c r="P321" s="6">
        <f>IF(O321="","",O321*2)</f>
        <v>2</v>
      </c>
      <c r="Q321" s="7"/>
      <c r="R321" s="6" t="str">
        <f>IF(Q321="","",Q321*2)</f>
        <v/>
      </c>
      <c r="S321" s="7"/>
      <c r="T321" s="6" t="str">
        <f>IF(S321="","",S321*2)</f>
        <v/>
      </c>
      <c r="U321" s="7"/>
      <c r="V321" s="6" t="str">
        <f>IF(U321="","",U321*2)</f>
        <v/>
      </c>
      <c r="W321" s="7"/>
      <c r="X321" s="6" t="str">
        <f>IF(W321="","",W321*2)</f>
        <v/>
      </c>
      <c r="Y321" s="7"/>
      <c r="Z321" s="6" t="str">
        <f>IF(Y321="","",Y321*2)</f>
        <v/>
      </c>
      <c r="AA321" s="7"/>
      <c r="AB321" s="6" t="str">
        <f>IF(AA321="","",AA321*2)</f>
        <v/>
      </c>
      <c r="AC321" s="7"/>
      <c r="AD321" s="6" t="str">
        <f>IF(AC321="","",AC321*2)</f>
        <v/>
      </c>
      <c r="AE321" s="7"/>
      <c r="AF321" s="6" t="str">
        <f>IF(AE321="","",AE321*2)</f>
        <v/>
      </c>
      <c r="AG321" s="7"/>
      <c r="AH321" s="6" t="str">
        <f>IF(AG321="","",AG321*2)</f>
        <v/>
      </c>
      <c r="AI321" s="7"/>
      <c r="AJ321" s="6" t="str">
        <f>IF(AI321="","",AI321*2)</f>
        <v/>
      </c>
      <c r="AK321" s="7"/>
      <c r="AL321" s="6" t="str">
        <f>IF(AK321="","",AK321*2)</f>
        <v/>
      </c>
      <c r="AM321" s="7"/>
      <c r="AN321" s="6" t="str">
        <f>IF(AM321="","",AM321*2)</f>
        <v/>
      </c>
      <c r="AO321" s="7"/>
      <c r="AP321" s="6" t="str">
        <f>IF(AO321="","",AO321*2)</f>
        <v/>
      </c>
      <c r="AQ321" s="10">
        <f>G321+I321+K321+M321+O321+Q321+S321+U321+W321+Y321+AA321+AC321+AE321+AG321+AI321+AK321+AM321+AO321</f>
        <v>1</v>
      </c>
    </row>
    <row r="322" spans="1:43" ht="33.75" customHeight="1">
      <c r="A322" s="18" t="s">
        <v>539</v>
      </c>
      <c r="B322" s="18" t="s">
        <v>784</v>
      </c>
      <c r="C322" s="19" t="s">
        <v>785</v>
      </c>
      <c r="D322" s="9" t="s">
        <v>589</v>
      </c>
      <c r="E322" s="9" t="s">
        <v>31</v>
      </c>
      <c r="F322" s="8" t="str">
        <f>IFERROR(IF(OR(D322="Adicionar",D322="Digite/Selecione o bairro"),"",VLOOKUP(D322,Gabarito!$A$1:$B$1006,2,0)),"Consulte a aba Gabarito")</f>
        <v>Leste</v>
      </c>
      <c r="G322" s="7"/>
      <c r="H322" s="6" t="str">
        <f>IF(G322="","",G322*2)</f>
        <v/>
      </c>
      <c r="I322" s="7"/>
      <c r="J322" s="6" t="str">
        <f>IF(I322="","",I322*2)</f>
        <v/>
      </c>
      <c r="K322" s="7"/>
      <c r="L322" s="6" t="str">
        <f>IF(K322="","",K322*2)</f>
        <v/>
      </c>
      <c r="M322" s="7"/>
      <c r="N322" s="6" t="str">
        <f>IF(M322="","",M322*2)</f>
        <v/>
      </c>
      <c r="O322" s="7"/>
      <c r="P322" s="6" t="str">
        <f>IF(O322="","",O322*2)</f>
        <v/>
      </c>
      <c r="Q322" s="7"/>
      <c r="R322" s="6" t="str">
        <f>IF(Q322="","",Q322*2)</f>
        <v/>
      </c>
      <c r="S322" s="7"/>
      <c r="T322" s="6" t="str">
        <f>IF(S322="","",S322*2)</f>
        <v/>
      </c>
      <c r="U322" s="7"/>
      <c r="V322" s="6" t="str">
        <f>IF(U322="","",U322*2)</f>
        <v/>
      </c>
      <c r="W322" s="7"/>
      <c r="X322" s="6" t="str">
        <f>IF(W322="","",W322*2)</f>
        <v/>
      </c>
      <c r="Y322" s="7"/>
      <c r="Z322" s="6" t="str">
        <f>IF(Y322="","",Y322*2)</f>
        <v/>
      </c>
      <c r="AA322" s="7">
        <v>1</v>
      </c>
      <c r="AB322" s="6">
        <f>IF(AA322="","",AA322*2)</f>
        <v>2</v>
      </c>
      <c r="AC322" s="7"/>
      <c r="AD322" s="6" t="str">
        <f>IF(AC322="","",AC322*2)</f>
        <v/>
      </c>
      <c r="AE322" s="7"/>
      <c r="AF322" s="6" t="str">
        <f>IF(AE322="","",AE322*2)</f>
        <v/>
      </c>
      <c r="AG322" s="7"/>
      <c r="AH322" s="6" t="str">
        <f>IF(AG322="","",AG322*2)</f>
        <v/>
      </c>
      <c r="AI322" s="7"/>
      <c r="AJ322" s="6" t="str">
        <f>IF(AI322="","",AI322*2)</f>
        <v/>
      </c>
      <c r="AK322" s="7"/>
      <c r="AL322" s="6" t="str">
        <f>IF(AK322="","",AK322*2)</f>
        <v/>
      </c>
      <c r="AM322" s="7"/>
      <c r="AN322" s="6" t="str">
        <f>IF(AM322="","",AM322*2)</f>
        <v/>
      </c>
      <c r="AO322" s="7"/>
      <c r="AP322" s="6" t="str">
        <f>IF(AO322="","",AO322*2)</f>
        <v/>
      </c>
      <c r="AQ322" s="10">
        <f>G322+I322+K322+M322+O322+Q322+S322+U322+W322+Y322+AA322+AC322+AE322+AG322+AI322+AK322+AM322+AO322</f>
        <v>1</v>
      </c>
    </row>
    <row r="323" spans="1:43" ht="33.75" customHeight="1">
      <c r="A323" s="18" t="s">
        <v>539</v>
      </c>
      <c r="B323" s="18" t="s">
        <v>786</v>
      </c>
      <c r="C323" s="19" t="s">
        <v>787</v>
      </c>
      <c r="D323" s="9" t="s">
        <v>694</v>
      </c>
      <c r="E323" s="9" t="s">
        <v>31</v>
      </c>
      <c r="F323" s="8" t="str">
        <f>IFERROR(IF(OR(D323="Adicionar",D323="Digite/Selecione o bairro"),"",VLOOKUP(D323,Gabarito!$A$1:$B$1006,2,0)),"Consulte a aba Gabarito")</f>
        <v>Leste</v>
      </c>
      <c r="G323" s="7"/>
      <c r="H323" s="6" t="str">
        <f>IF(G323="","",G323*2)</f>
        <v/>
      </c>
      <c r="I323" s="7"/>
      <c r="J323" s="6" t="str">
        <f>IF(I323="","",I323*2)</f>
        <v/>
      </c>
      <c r="K323" s="7"/>
      <c r="L323" s="6" t="str">
        <f>IF(K323="","",K323*2)</f>
        <v/>
      </c>
      <c r="M323" s="7"/>
      <c r="N323" s="6" t="str">
        <f>IF(M323="","",M323*2)</f>
        <v/>
      </c>
      <c r="O323" s="7"/>
      <c r="P323" s="6" t="str">
        <f>IF(O323="","",O323*2)</f>
        <v/>
      </c>
      <c r="Q323" s="7"/>
      <c r="R323" s="6" t="str">
        <f>IF(Q323="","",Q323*2)</f>
        <v/>
      </c>
      <c r="S323" s="7">
        <v>1</v>
      </c>
      <c r="T323" s="6">
        <f>IF(S323="","",S323*2)</f>
        <v>2</v>
      </c>
      <c r="U323" s="7"/>
      <c r="V323" s="6" t="str">
        <f>IF(U323="","",U323*2)</f>
        <v/>
      </c>
      <c r="W323" s="7"/>
      <c r="X323" s="6" t="str">
        <f>IF(W323="","",W323*2)</f>
        <v/>
      </c>
      <c r="Y323" s="7"/>
      <c r="Z323" s="6" t="str">
        <f>IF(Y323="","",Y323*2)</f>
        <v/>
      </c>
      <c r="AA323" s="7"/>
      <c r="AB323" s="6" t="str">
        <f>IF(AA323="","",AA323*2)</f>
        <v/>
      </c>
      <c r="AC323" s="7"/>
      <c r="AD323" s="6" t="str">
        <f>IF(AC323="","",AC323*2)</f>
        <v/>
      </c>
      <c r="AE323" s="7"/>
      <c r="AF323" s="6" t="str">
        <f>IF(AE323="","",AE323*2)</f>
        <v/>
      </c>
      <c r="AG323" s="7"/>
      <c r="AH323" s="6" t="str">
        <f>IF(AG323="","",AG323*2)</f>
        <v/>
      </c>
      <c r="AI323" s="7"/>
      <c r="AJ323" s="6" t="str">
        <f>IF(AI323="","",AI323*2)</f>
        <v/>
      </c>
      <c r="AK323" s="7"/>
      <c r="AL323" s="6" t="str">
        <f>IF(AK323="","",AK323*2)</f>
        <v/>
      </c>
      <c r="AM323" s="7"/>
      <c r="AN323" s="6" t="str">
        <f>IF(AM323="","",AM323*2)</f>
        <v/>
      </c>
      <c r="AO323" s="7"/>
      <c r="AP323" s="6" t="str">
        <f>IF(AO323="","",AO323*2)</f>
        <v/>
      </c>
      <c r="AQ323" s="10">
        <f>G323+I323+K323+M323+O323+Q323+S323+U323+W323+Y323+AA323+AC323+AE323+AG323+AI323+AK323+AM323+AO323</f>
        <v>1</v>
      </c>
    </row>
    <row r="324" spans="1:43" ht="33.75" customHeight="1">
      <c r="A324" s="18" t="s">
        <v>539</v>
      </c>
      <c r="B324" s="18" t="s">
        <v>788</v>
      </c>
      <c r="C324" s="19" t="s">
        <v>789</v>
      </c>
      <c r="D324" s="9" t="s">
        <v>790</v>
      </c>
      <c r="E324" s="9" t="s">
        <v>31</v>
      </c>
      <c r="F324" s="8" t="str">
        <f>IFERROR(IF(OR(D324="Adicionar",D324="Digite/Selecione o bairro"),"",VLOOKUP(D324,Gabarito!$A$1:$B$1006,2,0)),"Consulte a aba Gabarito")</f>
        <v>Leste</v>
      </c>
      <c r="G324" s="7"/>
      <c r="H324" s="6" t="str">
        <f>IF(G324="","",G324*2)</f>
        <v/>
      </c>
      <c r="I324" s="7"/>
      <c r="J324" s="6" t="str">
        <f>IF(I324="","",I324*2)</f>
        <v/>
      </c>
      <c r="K324" s="7"/>
      <c r="L324" s="6" t="str">
        <f>IF(K324="","",K324*2)</f>
        <v/>
      </c>
      <c r="M324" s="7"/>
      <c r="N324" s="6" t="str">
        <f>IF(M324="","",M324*2)</f>
        <v/>
      </c>
      <c r="O324" s="7"/>
      <c r="P324" s="6" t="str">
        <f>IF(O324="","",O324*2)</f>
        <v/>
      </c>
      <c r="Q324" s="7"/>
      <c r="R324" s="6" t="str">
        <f>IF(Q324="","",Q324*2)</f>
        <v/>
      </c>
      <c r="S324" s="7"/>
      <c r="T324" s="6" t="str">
        <f>IF(S324="","",S324*2)</f>
        <v/>
      </c>
      <c r="U324" s="7"/>
      <c r="V324" s="6" t="str">
        <f>IF(U324="","",U324*2)</f>
        <v/>
      </c>
      <c r="W324" s="7"/>
      <c r="X324" s="6" t="str">
        <f>IF(W324="","",W324*2)</f>
        <v/>
      </c>
      <c r="Y324" s="7">
        <v>1</v>
      </c>
      <c r="Z324" s="6">
        <f>IF(Y324="","",Y324*2)</f>
        <v>2</v>
      </c>
      <c r="AA324" s="7"/>
      <c r="AB324" s="6" t="str">
        <f>IF(AA324="","",AA324*2)</f>
        <v/>
      </c>
      <c r="AC324" s="7"/>
      <c r="AD324" s="6" t="str">
        <f>IF(AC324="","",AC324*2)</f>
        <v/>
      </c>
      <c r="AE324" s="7"/>
      <c r="AF324" s="6" t="str">
        <f>IF(AE324="","",AE324*2)</f>
        <v/>
      </c>
      <c r="AG324" s="7"/>
      <c r="AH324" s="6" t="str">
        <f>IF(AG324="","",AG324*2)</f>
        <v/>
      </c>
      <c r="AI324" s="7"/>
      <c r="AJ324" s="6" t="str">
        <f>IF(AI324="","",AI324*2)</f>
        <v/>
      </c>
      <c r="AK324" s="7"/>
      <c r="AL324" s="6" t="str">
        <f>IF(AK324="","",AK324*2)</f>
        <v/>
      </c>
      <c r="AM324" s="7"/>
      <c r="AN324" s="6" t="str">
        <f>IF(AM324="","",AM324*2)</f>
        <v/>
      </c>
      <c r="AO324" s="7"/>
      <c r="AP324" s="6" t="str">
        <f>IF(AO324="","",AO324*2)</f>
        <v/>
      </c>
      <c r="AQ324" s="10">
        <f>G324+I324+K324+M324+O324+Q324+S324+U324+W324+Y324+AA324+AC324+AE324+AG324+AI324+AK324+AM324+AO324</f>
        <v>1</v>
      </c>
    </row>
    <row r="325" spans="1:43" ht="33.75" customHeight="1">
      <c r="A325" s="18" t="s">
        <v>539</v>
      </c>
      <c r="B325" s="18" t="s">
        <v>791</v>
      </c>
      <c r="C325" s="19" t="s">
        <v>792</v>
      </c>
      <c r="D325" s="9" t="s">
        <v>758</v>
      </c>
      <c r="E325" s="9" t="s">
        <v>31</v>
      </c>
      <c r="F325" s="8" t="str">
        <f>IFERROR(IF(OR(D325="Adicionar",D325="Digite/Selecione o bairro"),"",VLOOKUP(D325,Gabarito!$A$1:$B$1006,2,0)),"Consulte a aba Gabarito")</f>
        <v>Leste</v>
      </c>
      <c r="G325" s="7"/>
      <c r="H325" s="6" t="str">
        <f>IF(G325="","",G325*2)</f>
        <v/>
      </c>
      <c r="I325" s="7"/>
      <c r="J325" s="6" t="str">
        <f>IF(I325="","",I325*2)</f>
        <v/>
      </c>
      <c r="K325" s="7"/>
      <c r="L325" s="6" t="str">
        <f>IF(K325="","",K325*2)</f>
        <v/>
      </c>
      <c r="M325" s="7"/>
      <c r="N325" s="6" t="str">
        <f>IF(M325="","",M325*2)</f>
        <v/>
      </c>
      <c r="O325" s="7"/>
      <c r="P325" s="6" t="str">
        <f>IF(O325="","",O325*2)</f>
        <v/>
      </c>
      <c r="Q325" s="7"/>
      <c r="R325" s="6" t="str">
        <f>IF(Q325="","",Q325*2)</f>
        <v/>
      </c>
      <c r="S325" s="7"/>
      <c r="T325" s="6" t="str">
        <f>IF(S325="","",S325*2)</f>
        <v/>
      </c>
      <c r="U325" s="7">
        <v>1</v>
      </c>
      <c r="V325" s="6">
        <f>IF(U325="","",U325*2)</f>
        <v>2</v>
      </c>
      <c r="W325" s="7"/>
      <c r="X325" s="6" t="str">
        <f>IF(W325="","",W325*2)</f>
        <v/>
      </c>
      <c r="Y325" s="7"/>
      <c r="Z325" s="6" t="str">
        <f>IF(Y325="","",Y325*2)</f>
        <v/>
      </c>
      <c r="AA325" s="7"/>
      <c r="AB325" s="6" t="str">
        <f>IF(AA325="","",AA325*2)</f>
        <v/>
      </c>
      <c r="AC325" s="7"/>
      <c r="AD325" s="6" t="str">
        <f>IF(AC325="","",AC325*2)</f>
        <v/>
      </c>
      <c r="AE325" s="7"/>
      <c r="AF325" s="6" t="str">
        <f>IF(AE325="","",AE325*2)</f>
        <v/>
      </c>
      <c r="AG325" s="7"/>
      <c r="AH325" s="6" t="str">
        <f>IF(AG325="","",AG325*2)</f>
        <v/>
      </c>
      <c r="AI325" s="7"/>
      <c r="AJ325" s="6" t="str">
        <f>IF(AI325="","",AI325*2)</f>
        <v/>
      </c>
      <c r="AK325" s="7"/>
      <c r="AL325" s="6" t="str">
        <f>IF(AK325="","",AK325*2)</f>
        <v/>
      </c>
      <c r="AM325" s="7"/>
      <c r="AN325" s="6" t="str">
        <f>IF(AM325="","",AM325*2)</f>
        <v/>
      </c>
      <c r="AO325" s="7"/>
      <c r="AP325" s="6" t="str">
        <f>IF(AO325="","",AO325*2)</f>
        <v/>
      </c>
      <c r="AQ325" s="10">
        <f>G325+I325+K325+M325+O325+Q325+S325+U325+W325+Y325+AA325+AC325+AE325+AG325+AI325+AK325+AM325+AO325</f>
        <v>1</v>
      </c>
    </row>
    <row r="326" spans="1:43" ht="33.75" customHeight="1">
      <c r="A326" s="18" t="s">
        <v>539</v>
      </c>
      <c r="B326" s="18" t="s">
        <v>793</v>
      </c>
      <c r="C326" s="19" t="s">
        <v>794</v>
      </c>
      <c r="D326" s="9" t="s">
        <v>643</v>
      </c>
      <c r="E326" s="9" t="s">
        <v>31</v>
      </c>
      <c r="F326" s="8" t="str">
        <f>IFERROR(IF(OR(D326="Adicionar",D326="Digite/Selecione o bairro"),"",VLOOKUP(D326,Gabarito!$A$1:$B$1006,2,0)),"Consulte a aba Gabarito")</f>
        <v>Leste</v>
      </c>
      <c r="G326" s="7"/>
      <c r="H326" s="6" t="str">
        <f>IF(G326="","",G326*2)</f>
        <v/>
      </c>
      <c r="I326" s="7"/>
      <c r="J326" s="6" t="str">
        <f>IF(I326="","",I326*2)</f>
        <v/>
      </c>
      <c r="K326" s="7"/>
      <c r="L326" s="6" t="str">
        <f>IF(K326="","",K326*2)</f>
        <v/>
      </c>
      <c r="M326" s="7"/>
      <c r="N326" s="6" t="str">
        <f>IF(M326="","",M326*2)</f>
        <v/>
      </c>
      <c r="O326" s="7"/>
      <c r="P326" s="6" t="str">
        <f>IF(O326="","",O326*2)</f>
        <v/>
      </c>
      <c r="Q326" s="7"/>
      <c r="R326" s="6" t="str">
        <f>IF(Q326="","",Q326*2)</f>
        <v/>
      </c>
      <c r="S326" s="7"/>
      <c r="T326" s="6" t="str">
        <f>IF(S326="","",S326*2)</f>
        <v/>
      </c>
      <c r="U326" s="7"/>
      <c r="V326" s="6" t="str">
        <f>IF(U326="","",U326*2)</f>
        <v/>
      </c>
      <c r="W326" s="7"/>
      <c r="X326" s="6" t="str">
        <f>IF(W326="","",W326*2)</f>
        <v/>
      </c>
      <c r="Y326" s="7">
        <v>1</v>
      </c>
      <c r="Z326" s="6">
        <f>IF(Y326="","",Y326*2)</f>
        <v>2</v>
      </c>
      <c r="AA326" s="7"/>
      <c r="AB326" s="6" t="str">
        <f>IF(AA326="","",AA326*2)</f>
        <v/>
      </c>
      <c r="AC326" s="7"/>
      <c r="AD326" s="6" t="str">
        <f>IF(AC326="","",AC326*2)</f>
        <v/>
      </c>
      <c r="AE326" s="7"/>
      <c r="AF326" s="6" t="str">
        <f>IF(AE326="","",AE326*2)</f>
        <v/>
      </c>
      <c r="AG326" s="7"/>
      <c r="AH326" s="6" t="str">
        <f>IF(AG326="","",AG326*2)</f>
        <v/>
      </c>
      <c r="AI326" s="7"/>
      <c r="AJ326" s="6" t="str">
        <f>IF(AI326="","",AI326*2)</f>
        <v/>
      </c>
      <c r="AK326" s="7"/>
      <c r="AL326" s="6" t="str">
        <f>IF(AK326="","",AK326*2)</f>
        <v/>
      </c>
      <c r="AM326" s="7"/>
      <c r="AN326" s="6" t="str">
        <f>IF(AM326="","",AM326*2)</f>
        <v/>
      </c>
      <c r="AO326" s="7"/>
      <c r="AP326" s="6" t="str">
        <f>IF(AO326="","",AO326*2)</f>
        <v/>
      </c>
      <c r="AQ326" s="10">
        <f>G326+I326+K326+M326+O326+Q326+S326+U326+W326+Y326+AA326+AC326+AE326+AG326+AI326+AK326+AM326+AO326</f>
        <v>1</v>
      </c>
    </row>
    <row r="327" spans="1:43" ht="33.75" customHeight="1">
      <c r="A327" s="18" t="s">
        <v>539</v>
      </c>
      <c r="B327" s="18" t="s">
        <v>795</v>
      </c>
      <c r="C327" s="19" t="s">
        <v>796</v>
      </c>
      <c r="D327" s="9" t="s">
        <v>589</v>
      </c>
      <c r="E327" s="9" t="s">
        <v>31</v>
      </c>
      <c r="F327" s="8" t="str">
        <f>IFERROR(IF(OR(D327="Adicionar",D327="Digite/Selecione o bairro"),"",VLOOKUP(D327,Gabarito!$A$1:$B$1006,2,0)),"Consulte a aba Gabarito")</f>
        <v>Leste</v>
      </c>
      <c r="G327" s="7"/>
      <c r="H327" s="6" t="str">
        <f>IF(G327="","",G327*2)</f>
        <v/>
      </c>
      <c r="I327" s="7"/>
      <c r="J327" s="6" t="str">
        <f>IF(I327="","",I327*2)</f>
        <v/>
      </c>
      <c r="K327" s="7">
        <v>3</v>
      </c>
      <c r="L327" s="6">
        <f>IF(K327="","",K327*2)</f>
        <v>6</v>
      </c>
      <c r="M327" s="7"/>
      <c r="N327" s="6" t="str">
        <f>IF(M327="","",M327*2)</f>
        <v/>
      </c>
      <c r="O327" s="7"/>
      <c r="P327" s="6" t="str">
        <f>IF(O327="","",O327*2)</f>
        <v/>
      </c>
      <c r="Q327" s="7"/>
      <c r="R327" s="6" t="str">
        <f>IF(Q327="","",Q327*2)</f>
        <v/>
      </c>
      <c r="S327" s="7"/>
      <c r="T327" s="6" t="str">
        <f>IF(S327="","",S327*2)</f>
        <v/>
      </c>
      <c r="U327" s="7"/>
      <c r="V327" s="6" t="str">
        <f>IF(U327="","",U327*2)</f>
        <v/>
      </c>
      <c r="W327" s="7"/>
      <c r="X327" s="6" t="str">
        <f>IF(W327="","",W327*2)</f>
        <v/>
      </c>
      <c r="Y327" s="7"/>
      <c r="Z327" s="6" t="str">
        <f>IF(Y327="","",Y327*2)</f>
        <v/>
      </c>
      <c r="AA327" s="7"/>
      <c r="AB327" s="6" t="str">
        <f>IF(AA327="","",AA327*2)</f>
        <v/>
      </c>
      <c r="AC327" s="7"/>
      <c r="AD327" s="6" t="str">
        <f>IF(AC327="","",AC327*2)</f>
        <v/>
      </c>
      <c r="AE327" s="7"/>
      <c r="AF327" s="6" t="str">
        <f>IF(AE327="","",AE327*2)</f>
        <v/>
      </c>
      <c r="AG327" s="7"/>
      <c r="AH327" s="6" t="str">
        <f>IF(AG327="","",AG327*2)</f>
        <v/>
      </c>
      <c r="AI327" s="7"/>
      <c r="AJ327" s="6" t="str">
        <f>IF(AI327="","",AI327*2)</f>
        <v/>
      </c>
      <c r="AK327" s="7"/>
      <c r="AL327" s="6" t="str">
        <f>IF(AK327="","",AK327*2)</f>
        <v/>
      </c>
      <c r="AM327" s="7"/>
      <c r="AN327" s="6" t="str">
        <f>IF(AM327="","",AM327*2)</f>
        <v/>
      </c>
      <c r="AO327" s="7"/>
      <c r="AP327" s="6" t="str">
        <f>IF(AO327="","",AO327*2)</f>
        <v/>
      </c>
      <c r="AQ327" s="10">
        <f>G327+I327+K327+M327+O327+Q327+S327+U327+W327+Y327+AA327+AC327+AE327+AG327+AI327+AK327+AM327+AO327</f>
        <v>3</v>
      </c>
    </row>
    <row r="328" spans="1:43" ht="33.75" customHeight="1">
      <c r="A328" s="18" t="s">
        <v>539</v>
      </c>
      <c r="B328" s="18" t="s">
        <v>797</v>
      </c>
      <c r="C328" s="19" t="s">
        <v>798</v>
      </c>
      <c r="D328" s="9" t="s">
        <v>799</v>
      </c>
      <c r="E328" s="9" t="s">
        <v>31</v>
      </c>
      <c r="F328" s="8" t="str">
        <f>IFERROR(IF(OR(D328="Adicionar",D328="Digite/Selecione o bairro"),"",VLOOKUP(D328,Gabarito!$A$1:$B$1006,2,0)),"Consulte a aba Gabarito")</f>
        <v>Leste</v>
      </c>
      <c r="G328" s="7"/>
      <c r="H328" s="6" t="str">
        <f>IF(G328="","",G328*2)</f>
        <v/>
      </c>
      <c r="I328" s="7"/>
      <c r="J328" s="6" t="str">
        <f>IF(I328="","",I328*2)</f>
        <v/>
      </c>
      <c r="K328" s="7"/>
      <c r="L328" s="6" t="str">
        <f>IF(K328="","",K328*2)</f>
        <v/>
      </c>
      <c r="M328" s="7"/>
      <c r="N328" s="6" t="str">
        <f>IF(M328="","",M328*2)</f>
        <v/>
      </c>
      <c r="O328" s="7"/>
      <c r="P328" s="6" t="str">
        <f>IF(O328="","",O328*2)</f>
        <v/>
      </c>
      <c r="Q328" s="7"/>
      <c r="R328" s="6" t="str">
        <f>IF(Q328="","",Q328*2)</f>
        <v/>
      </c>
      <c r="S328" s="7"/>
      <c r="T328" s="6" t="str">
        <f>IF(S328="","",S328*2)</f>
        <v/>
      </c>
      <c r="U328" s="7"/>
      <c r="V328" s="6" t="str">
        <f>IF(U328="","",U328*2)</f>
        <v/>
      </c>
      <c r="W328" s="7">
        <v>1</v>
      </c>
      <c r="X328" s="6">
        <f>IF(W328="","",W328*2)</f>
        <v>2</v>
      </c>
      <c r="Y328" s="7"/>
      <c r="Z328" s="6" t="str">
        <f>IF(Y328="","",Y328*2)</f>
        <v/>
      </c>
      <c r="AA328" s="7"/>
      <c r="AB328" s="6" t="str">
        <f>IF(AA328="","",AA328*2)</f>
        <v/>
      </c>
      <c r="AC328" s="7"/>
      <c r="AD328" s="6" t="str">
        <f>IF(AC328="","",AC328*2)</f>
        <v/>
      </c>
      <c r="AE328" s="7"/>
      <c r="AF328" s="6" t="str">
        <f>IF(AE328="","",AE328*2)</f>
        <v/>
      </c>
      <c r="AG328" s="7"/>
      <c r="AH328" s="6" t="str">
        <f>IF(AG328="","",AG328*2)</f>
        <v/>
      </c>
      <c r="AI328" s="7"/>
      <c r="AJ328" s="6" t="str">
        <f>IF(AI328="","",AI328*2)</f>
        <v/>
      </c>
      <c r="AK328" s="7"/>
      <c r="AL328" s="6" t="str">
        <f>IF(AK328="","",AK328*2)</f>
        <v/>
      </c>
      <c r="AM328" s="7"/>
      <c r="AN328" s="6" t="str">
        <f>IF(AM328="","",AM328*2)</f>
        <v/>
      </c>
      <c r="AO328" s="7"/>
      <c r="AP328" s="6" t="str">
        <f>IF(AO328="","",AO328*2)</f>
        <v/>
      </c>
      <c r="AQ328" s="10">
        <f>G328+I328+K328+M328+O328+Q328+S328+U328+W328+Y328+AA328+AC328+AE328+AG328+AI328+AK328+AM328+AO328</f>
        <v>1</v>
      </c>
    </row>
    <row r="329" spans="1:43" ht="33.75" customHeight="1">
      <c r="A329" s="18" t="s">
        <v>539</v>
      </c>
      <c r="B329" s="18" t="s">
        <v>800</v>
      </c>
      <c r="C329" s="19" t="s">
        <v>801</v>
      </c>
      <c r="D329" s="9" t="s">
        <v>660</v>
      </c>
      <c r="E329" s="9" t="s">
        <v>31</v>
      </c>
      <c r="F329" s="8" t="str">
        <f>IFERROR(IF(OR(D329="Adicionar",D329="Digite/Selecione o bairro"),"",VLOOKUP(D329,Gabarito!$A$1:$B$1006,2,0)),"Consulte a aba Gabarito")</f>
        <v>Leste</v>
      </c>
      <c r="G329" s="7"/>
      <c r="H329" s="6" t="str">
        <f>IF(G329="","",G329*2)</f>
        <v/>
      </c>
      <c r="I329" s="7"/>
      <c r="J329" s="6" t="str">
        <f>IF(I329="","",I329*2)</f>
        <v/>
      </c>
      <c r="K329" s="7"/>
      <c r="L329" s="6" t="str">
        <f>IF(K329="","",K329*2)</f>
        <v/>
      </c>
      <c r="M329" s="7"/>
      <c r="N329" s="6" t="str">
        <f>IF(M329="","",M329*2)</f>
        <v/>
      </c>
      <c r="O329" s="7"/>
      <c r="P329" s="6" t="str">
        <f>IF(O329="","",O329*2)</f>
        <v/>
      </c>
      <c r="Q329" s="7"/>
      <c r="R329" s="6" t="str">
        <f>IF(Q329="","",Q329*2)</f>
        <v/>
      </c>
      <c r="S329" s="7"/>
      <c r="T329" s="6" t="str">
        <f>IF(S329="","",S329*2)</f>
        <v/>
      </c>
      <c r="U329" s="7"/>
      <c r="V329" s="6" t="str">
        <f>IF(U329="","",U329*2)</f>
        <v/>
      </c>
      <c r="W329" s="7"/>
      <c r="X329" s="6" t="str">
        <f>IF(W329="","",W329*2)</f>
        <v/>
      </c>
      <c r="Y329" s="7">
        <v>1</v>
      </c>
      <c r="Z329" s="6">
        <f>IF(Y329="","",Y329*2)</f>
        <v>2</v>
      </c>
      <c r="AA329" s="7"/>
      <c r="AB329" s="6" t="str">
        <f>IF(AA329="","",AA329*2)</f>
        <v/>
      </c>
      <c r="AC329" s="7"/>
      <c r="AD329" s="6" t="str">
        <f>IF(AC329="","",AC329*2)</f>
        <v/>
      </c>
      <c r="AE329" s="7"/>
      <c r="AF329" s="6" t="str">
        <f>IF(AE329="","",AE329*2)</f>
        <v/>
      </c>
      <c r="AG329" s="7"/>
      <c r="AH329" s="6" t="str">
        <f>IF(AG329="","",AG329*2)</f>
        <v/>
      </c>
      <c r="AI329" s="7"/>
      <c r="AJ329" s="6" t="str">
        <f>IF(AI329="","",AI329*2)</f>
        <v/>
      </c>
      <c r="AK329" s="7"/>
      <c r="AL329" s="6" t="str">
        <f>IF(AK329="","",AK329*2)</f>
        <v/>
      </c>
      <c r="AM329" s="7"/>
      <c r="AN329" s="6" t="str">
        <f>IF(AM329="","",AM329*2)</f>
        <v/>
      </c>
      <c r="AO329" s="7"/>
      <c r="AP329" s="6" t="str">
        <f>IF(AO329="","",AO329*2)</f>
        <v/>
      </c>
      <c r="AQ329" s="10">
        <f>G329+I329+K329+M329+O329+Q329+S329+U329+W329+Y329+AA329+AC329+AE329+AG329+AI329+AK329+AM329+AO329</f>
        <v>1</v>
      </c>
    </row>
    <row r="330" spans="1:43" ht="33.75" customHeight="1">
      <c r="A330" s="18" t="s">
        <v>539</v>
      </c>
      <c r="B330" s="18" t="s">
        <v>802</v>
      </c>
      <c r="C330" s="19" t="s">
        <v>803</v>
      </c>
      <c r="D330" s="9" t="s">
        <v>565</v>
      </c>
      <c r="E330" s="9" t="s">
        <v>31</v>
      </c>
      <c r="F330" s="8" t="str">
        <f>IFERROR(IF(OR(D330="Adicionar",D330="Digite/Selecione o bairro"),"",VLOOKUP(D330,Gabarito!$A$1:$B$1006,2,0)),"Consulte a aba Gabarito")</f>
        <v>Leste</v>
      </c>
      <c r="G330" s="7"/>
      <c r="H330" s="6" t="str">
        <f>IF(G330="","",G330*2)</f>
        <v/>
      </c>
      <c r="I330" s="7"/>
      <c r="J330" s="6" t="str">
        <f>IF(I330="","",I330*2)</f>
        <v/>
      </c>
      <c r="K330" s="7"/>
      <c r="L330" s="6" t="str">
        <f>IF(K330="","",K330*2)</f>
        <v/>
      </c>
      <c r="M330" s="7"/>
      <c r="N330" s="6" t="str">
        <f>IF(M330="","",M330*2)</f>
        <v/>
      </c>
      <c r="O330" s="7"/>
      <c r="P330" s="6" t="str">
        <f>IF(O330="","",O330*2)</f>
        <v/>
      </c>
      <c r="Q330" s="7"/>
      <c r="R330" s="6" t="str">
        <f>IF(Q330="","",Q330*2)</f>
        <v/>
      </c>
      <c r="S330" s="7"/>
      <c r="T330" s="6" t="str">
        <f>IF(S330="","",S330*2)</f>
        <v/>
      </c>
      <c r="U330" s="7"/>
      <c r="V330" s="6" t="str">
        <f>IF(U330="","",U330*2)</f>
        <v/>
      </c>
      <c r="W330" s="7">
        <v>2</v>
      </c>
      <c r="X330" s="6">
        <f>IF(W330="","",W330*2)</f>
        <v>4</v>
      </c>
      <c r="Y330" s="7"/>
      <c r="Z330" s="6" t="str">
        <f>IF(Y330="","",Y330*2)</f>
        <v/>
      </c>
      <c r="AA330" s="7"/>
      <c r="AB330" s="6" t="str">
        <f>IF(AA330="","",AA330*2)</f>
        <v/>
      </c>
      <c r="AC330" s="7"/>
      <c r="AD330" s="6" t="str">
        <f>IF(AC330="","",AC330*2)</f>
        <v/>
      </c>
      <c r="AE330" s="7"/>
      <c r="AF330" s="6" t="str">
        <f>IF(AE330="","",AE330*2)</f>
        <v/>
      </c>
      <c r="AG330" s="7"/>
      <c r="AH330" s="6" t="str">
        <f>IF(AG330="","",AG330*2)</f>
        <v/>
      </c>
      <c r="AI330" s="7"/>
      <c r="AJ330" s="6" t="str">
        <f>IF(AI330="","",AI330*2)</f>
        <v/>
      </c>
      <c r="AK330" s="7"/>
      <c r="AL330" s="6" t="str">
        <f>IF(AK330="","",AK330*2)</f>
        <v/>
      </c>
      <c r="AM330" s="7"/>
      <c r="AN330" s="6" t="str">
        <f>IF(AM330="","",AM330*2)</f>
        <v/>
      </c>
      <c r="AO330" s="7"/>
      <c r="AP330" s="6" t="str">
        <f>IF(AO330="","",AO330*2)</f>
        <v/>
      </c>
      <c r="AQ330" s="10">
        <f>G330+I330+K330+M330+O330+Q330+S330+U330+W330+Y330+AA330+AC330+AE330+AG330+AI330+AK330+AM330+AO330</f>
        <v>2</v>
      </c>
    </row>
    <row r="331" spans="1:43" ht="33.75" customHeight="1">
      <c r="A331" s="18" t="s">
        <v>539</v>
      </c>
      <c r="B331" s="18" t="s">
        <v>804</v>
      </c>
      <c r="C331" s="19" t="s">
        <v>805</v>
      </c>
      <c r="D331" s="9" t="s">
        <v>806</v>
      </c>
      <c r="E331" s="9" t="s">
        <v>31</v>
      </c>
      <c r="F331" s="8" t="str">
        <f>IFERROR(IF(OR(D331="Adicionar",D331="Digite/Selecione o bairro"),"",VLOOKUP(D331,Gabarito!$A$1:$B$1006,2,0)),"Consulte a aba Gabarito")</f>
        <v>Leste</v>
      </c>
      <c r="G331" s="7"/>
      <c r="H331" s="6" t="str">
        <f>IF(G331="","",G331*2)</f>
        <v/>
      </c>
      <c r="I331" s="7"/>
      <c r="J331" s="6" t="str">
        <f>IF(I331="","",I331*2)</f>
        <v/>
      </c>
      <c r="K331" s="7"/>
      <c r="L331" s="6" t="str">
        <f>IF(K331="","",K331*2)</f>
        <v/>
      </c>
      <c r="M331" s="7"/>
      <c r="N331" s="6" t="str">
        <f>IF(M331="","",M331*2)</f>
        <v/>
      </c>
      <c r="O331" s="7"/>
      <c r="P331" s="6" t="str">
        <f>IF(O331="","",O331*2)</f>
        <v/>
      </c>
      <c r="Q331" s="7"/>
      <c r="R331" s="6" t="str">
        <f>IF(Q331="","",Q331*2)</f>
        <v/>
      </c>
      <c r="S331" s="7"/>
      <c r="T331" s="6" t="str">
        <f>IF(S331="","",S331*2)</f>
        <v/>
      </c>
      <c r="U331" s="7"/>
      <c r="V331" s="6" t="str">
        <f>IF(U331="","",U331*2)</f>
        <v/>
      </c>
      <c r="W331" s="7"/>
      <c r="X331" s="6" t="str">
        <f>IF(W331="","",W331*2)</f>
        <v/>
      </c>
      <c r="Y331" s="7">
        <v>1</v>
      </c>
      <c r="Z331" s="6">
        <f>IF(Y331="","",Y331*2)</f>
        <v>2</v>
      </c>
      <c r="AA331" s="7"/>
      <c r="AB331" s="6" t="str">
        <f>IF(AA331="","",AA331*2)</f>
        <v/>
      </c>
      <c r="AC331" s="7"/>
      <c r="AD331" s="6" t="str">
        <f>IF(AC331="","",AC331*2)</f>
        <v/>
      </c>
      <c r="AE331" s="7"/>
      <c r="AF331" s="6" t="str">
        <f>IF(AE331="","",AE331*2)</f>
        <v/>
      </c>
      <c r="AG331" s="7"/>
      <c r="AH331" s="6" t="str">
        <f>IF(AG331="","",AG331*2)</f>
        <v/>
      </c>
      <c r="AI331" s="7"/>
      <c r="AJ331" s="6" t="str">
        <f>IF(AI331="","",AI331*2)</f>
        <v/>
      </c>
      <c r="AK331" s="7"/>
      <c r="AL331" s="6" t="str">
        <f>IF(AK331="","",AK331*2)</f>
        <v/>
      </c>
      <c r="AM331" s="7"/>
      <c r="AN331" s="6" t="str">
        <f>IF(AM331="","",AM331*2)</f>
        <v/>
      </c>
      <c r="AO331" s="7"/>
      <c r="AP331" s="6" t="str">
        <f>IF(AO331="","",AO331*2)</f>
        <v/>
      </c>
      <c r="AQ331" s="10">
        <f>G331+I331+K331+M331+O331+Q331+S331+U331+W331+Y331+AA331+AC331+AE331+AG331+AI331+AK331+AM331+AO331</f>
        <v>1</v>
      </c>
    </row>
    <row r="332" spans="1:43" ht="33.75" customHeight="1">
      <c r="A332" s="18" t="s">
        <v>539</v>
      </c>
      <c r="B332" s="18" t="s">
        <v>807</v>
      </c>
      <c r="C332" s="19" t="s">
        <v>808</v>
      </c>
      <c r="D332" s="9" t="s">
        <v>809</v>
      </c>
      <c r="E332" s="9" t="s">
        <v>31</v>
      </c>
      <c r="F332" s="8" t="str">
        <f>IFERROR(IF(OR(D332="Adicionar",D332="Digite/Selecione o bairro"),"",VLOOKUP(D332,Gabarito!$A$1:$B$1006,2,0)),"Consulte a aba Gabarito")</f>
        <v>Leste</v>
      </c>
      <c r="G332" s="7"/>
      <c r="H332" s="6" t="str">
        <f>IF(G332="","",G332*2)</f>
        <v/>
      </c>
      <c r="I332" s="7"/>
      <c r="J332" s="6" t="str">
        <f>IF(I332="","",I332*2)</f>
        <v/>
      </c>
      <c r="K332" s="7"/>
      <c r="L332" s="6" t="str">
        <f>IF(K332="","",K332*2)</f>
        <v/>
      </c>
      <c r="M332" s="7"/>
      <c r="N332" s="6" t="str">
        <f>IF(M332="","",M332*2)</f>
        <v/>
      </c>
      <c r="O332" s="7"/>
      <c r="P332" s="6" t="str">
        <f>IF(O332="","",O332*2)</f>
        <v/>
      </c>
      <c r="Q332" s="7"/>
      <c r="R332" s="6" t="str">
        <f>IF(Q332="","",Q332*2)</f>
        <v/>
      </c>
      <c r="S332" s="7"/>
      <c r="T332" s="6" t="str">
        <f>IF(S332="","",S332*2)</f>
        <v/>
      </c>
      <c r="U332" s="7"/>
      <c r="V332" s="6" t="str">
        <f>IF(U332="","",U332*2)</f>
        <v/>
      </c>
      <c r="W332" s="7"/>
      <c r="X332" s="6" t="str">
        <f>IF(W332="","",W332*2)</f>
        <v/>
      </c>
      <c r="Y332" s="7"/>
      <c r="Z332" s="6" t="str">
        <f>IF(Y332="","",Y332*2)</f>
        <v/>
      </c>
      <c r="AA332" s="7">
        <v>1</v>
      </c>
      <c r="AB332" s="6">
        <f>IF(AA332="","",AA332*2)</f>
        <v>2</v>
      </c>
      <c r="AC332" s="7"/>
      <c r="AD332" s="6" t="str">
        <f>IF(AC332="","",AC332*2)</f>
        <v/>
      </c>
      <c r="AE332" s="7"/>
      <c r="AF332" s="6" t="str">
        <f>IF(AE332="","",AE332*2)</f>
        <v/>
      </c>
      <c r="AG332" s="7"/>
      <c r="AH332" s="6" t="str">
        <f>IF(AG332="","",AG332*2)</f>
        <v/>
      </c>
      <c r="AI332" s="7"/>
      <c r="AJ332" s="6" t="str">
        <f>IF(AI332="","",AI332*2)</f>
        <v/>
      </c>
      <c r="AK332" s="7"/>
      <c r="AL332" s="6" t="str">
        <f>IF(AK332="","",AK332*2)</f>
        <v/>
      </c>
      <c r="AM332" s="7"/>
      <c r="AN332" s="6" t="str">
        <f>IF(AM332="","",AM332*2)</f>
        <v/>
      </c>
      <c r="AO332" s="7"/>
      <c r="AP332" s="6" t="str">
        <f>IF(AO332="","",AO332*2)</f>
        <v/>
      </c>
      <c r="AQ332" s="10">
        <f>G332+I332+K332+M332+O332+Q332+S332+U332+W332+Y332+AA332+AC332+AE332+AG332+AI332+AK332+AM332+AO332</f>
        <v>1</v>
      </c>
    </row>
    <row r="333" spans="1:43" ht="33.75" customHeight="1">
      <c r="A333" s="18" t="s">
        <v>539</v>
      </c>
      <c r="B333" s="18" t="s">
        <v>810</v>
      </c>
      <c r="C333" s="19" t="s">
        <v>811</v>
      </c>
      <c r="D333" s="9" t="s">
        <v>812</v>
      </c>
      <c r="E333" s="9" t="s">
        <v>31</v>
      </c>
      <c r="F333" s="8" t="str">
        <f>IFERROR(IF(OR(D333="Adicionar",D333="Digite/Selecione o bairro"),"",VLOOKUP(D333,Gabarito!$A$1:$B$1006,2,0)),"Consulte a aba Gabarito")</f>
        <v>Leste</v>
      </c>
      <c r="G333" s="7"/>
      <c r="H333" s="6" t="str">
        <f>IF(G333="","",G333*2)</f>
        <v/>
      </c>
      <c r="I333" s="7"/>
      <c r="J333" s="6" t="str">
        <f>IF(I333="","",I333*2)</f>
        <v/>
      </c>
      <c r="K333" s="7"/>
      <c r="L333" s="6" t="str">
        <f>IF(K333="","",K333*2)</f>
        <v/>
      </c>
      <c r="M333" s="7"/>
      <c r="N333" s="6" t="str">
        <f>IF(M333="","",M333*2)</f>
        <v/>
      </c>
      <c r="O333" s="7"/>
      <c r="P333" s="6" t="str">
        <f>IF(O333="","",O333*2)</f>
        <v/>
      </c>
      <c r="Q333" s="7"/>
      <c r="R333" s="6" t="str">
        <f>IF(Q333="","",Q333*2)</f>
        <v/>
      </c>
      <c r="S333" s="7"/>
      <c r="T333" s="6" t="str">
        <f>IF(S333="","",S333*2)</f>
        <v/>
      </c>
      <c r="U333" s="7"/>
      <c r="V333" s="6" t="str">
        <f>IF(U333="","",U333*2)</f>
        <v/>
      </c>
      <c r="W333" s="7"/>
      <c r="X333" s="6" t="str">
        <f>IF(W333="","",W333*2)</f>
        <v/>
      </c>
      <c r="Y333" s="7"/>
      <c r="Z333" s="6" t="str">
        <f>IF(Y333="","",Y333*2)</f>
        <v/>
      </c>
      <c r="AA333" s="7">
        <v>1</v>
      </c>
      <c r="AB333" s="6">
        <f>IF(AA333="","",AA333*2)</f>
        <v>2</v>
      </c>
      <c r="AC333" s="7"/>
      <c r="AD333" s="6" t="str">
        <f>IF(AC333="","",AC333*2)</f>
        <v/>
      </c>
      <c r="AE333" s="7"/>
      <c r="AF333" s="6" t="str">
        <f>IF(AE333="","",AE333*2)</f>
        <v/>
      </c>
      <c r="AG333" s="7"/>
      <c r="AH333" s="6" t="str">
        <f>IF(AG333="","",AG333*2)</f>
        <v/>
      </c>
      <c r="AI333" s="7"/>
      <c r="AJ333" s="6" t="str">
        <f>IF(AI333="","",AI333*2)</f>
        <v/>
      </c>
      <c r="AK333" s="7"/>
      <c r="AL333" s="6" t="str">
        <f>IF(AK333="","",AK333*2)</f>
        <v/>
      </c>
      <c r="AM333" s="7"/>
      <c r="AN333" s="6" t="str">
        <f>IF(AM333="","",AM333*2)</f>
        <v/>
      </c>
      <c r="AO333" s="7"/>
      <c r="AP333" s="6" t="str">
        <f>IF(AO333="","",AO333*2)</f>
        <v/>
      </c>
      <c r="AQ333" s="10">
        <f>G333+I333+K333+M333+O333+Q333+S333+U333+W333+Y333+AA333+AC333+AE333+AG333+AI333+AK333+AM333+AO333</f>
        <v>1</v>
      </c>
    </row>
    <row r="334" spans="1:43" ht="33.75" customHeight="1">
      <c r="A334" s="18" t="s">
        <v>539</v>
      </c>
      <c r="B334" s="18" t="s">
        <v>813</v>
      </c>
      <c r="C334" s="19" t="s">
        <v>814</v>
      </c>
      <c r="D334" s="9" t="s">
        <v>660</v>
      </c>
      <c r="E334" s="9" t="s">
        <v>31</v>
      </c>
      <c r="F334" s="8" t="str">
        <f>IFERROR(IF(OR(D334="Adicionar",D334="Digite/Selecione o bairro"),"",VLOOKUP(D334,Gabarito!$A$1:$B$1006,2,0)),"Consulte a aba Gabarito")</f>
        <v>Leste</v>
      </c>
      <c r="G334" s="7"/>
      <c r="H334" s="6" t="str">
        <f>IF(G334="","",G334*2)</f>
        <v/>
      </c>
      <c r="I334" s="7"/>
      <c r="J334" s="6" t="str">
        <f>IF(I334="","",I334*2)</f>
        <v/>
      </c>
      <c r="K334" s="7"/>
      <c r="L334" s="6" t="str">
        <f>IF(K334="","",K334*2)</f>
        <v/>
      </c>
      <c r="M334" s="7"/>
      <c r="N334" s="6" t="str">
        <f>IF(M334="","",M334*2)</f>
        <v/>
      </c>
      <c r="O334" s="7"/>
      <c r="P334" s="6" t="str">
        <f>IF(O334="","",O334*2)</f>
        <v/>
      </c>
      <c r="Q334" s="7"/>
      <c r="R334" s="6" t="str">
        <f>IF(Q334="","",Q334*2)</f>
        <v/>
      </c>
      <c r="S334" s="7"/>
      <c r="T334" s="6" t="str">
        <f>IF(S334="","",S334*2)</f>
        <v/>
      </c>
      <c r="U334" s="7"/>
      <c r="V334" s="6" t="str">
        <f>IF(U334="","",U334*2)</f>
        <v/>
      </c>
      <c r="W334" s="7"/>
      <c r="X334" s="6" t="str">
        <f>IF(W334="","",W334*2)</f>
        <v/>
      </c>
      <c r="Y334" s="7">
        <v>1</v>
      </c>
      <c r="Z334" s="6">
        <f>IF(Y334="","",Y334*2)</f>
        <v>2</v>
      </c>
      <c r="AA334" s="7"/>
      <c r="AB334" s="6" t="str">
        <f>IF(AA334="","",AA334*2)</f>
        <v/>
      </c>
      <c r="AC334" s="7"/>
      <c r="AD334" s="6" t="str">
        <f>IF(AC334="","",AC334*2)</f>
        <v/>
      </c>
      <c r="AE334" s="7"/>
      <c r="AF334" s="6" t="str">
        <f>IF(AE334="","",AE334*2)</f>
        <v/>
      </c>
      <c r="AG334" s="7"/>
      <c r="AH334" s="6" t="str">
        <f>IF(AG334="","",AG334*2)</f>
        <v/>
      </c>
      <c r="AI334" s="7"/>
      <c r="AJ334" s="6" t="str">
        <f>IF(AI334="","",AI334*2)</f>
        <v/>
      </c>
      <c r="AK334" s="7"/>
      <c r="AL334" s="6" t="str">
        <f>IF(AK334="","",AK334*2)</f>
        <v/>
      </c>
      <c r="AM334" s="7"/>
      <c r="AN334" s="6" t="str">
        <f>IF(AM334="","",AM334*2)</f>
        <v/>
      </c>
      <c r="AO334" s="7"/>
      <c r="AP334" s="6" t="str">
        <f>IF(AO334="","",AO334*2)</f>
        <v/>
      </c>
      <c r="AQ334" s="10">
        <f>G334+I334+K334+M334+O334+Q334+S334+U334+W334+Y334+AA334+AC334+AE334+AG334+AI334+AK334+AM334+AO334</f>
        <v>1</v>
      </c>
    </row>
    <row r="335" spans="1:43" ht="33.75" customHeight="1">
      <c r="A335" s="18" t="s">
        <v>539</v>
      </c>
      <c r="B335" s="18" t="s">
        <v>815</v>
      </c>
      <c r="C335" s="19" t="s">
        <v>816</v>
      </c>
      <c r="D335" s="9" t="s">
        <v>568</v>
      </c>
      <c r="E335" s="9" t="s">
        <v>31</v>
      </c>
      <c r="F335" s="8" t="str">
        <f>IFERROR(IF(OR(D335="Adicionar",D335="Digite/Selecione o bairro"),"",VLOOKUP(D335,Gabarito!$A$1:$B$1006,2,0)),"Consulte a aba Gabarito")</f>
        <v>Leste</v>
      </c>
      <c r="G335" s="7"/>
      <c r="H335" s="6" t="str">
        <f>IF(G335="","",G335*2)</f>
        <v/>
      </c>
      <c r="I335" s="7"/>
      <c r="J335" s="6" t="str">
        <f>IF(I335="","",I335*2)</f>
        <v/>
      </c>
      <c r="K335" s="7"/>
      <c r="L335" s="6" t="str">
        <f>IF(K335="","",K335*2)</f>
        <v/>
      </c>
      <c r="M335" s="7"/>
      <c r="N335" s="6" t="str">
        <f>IF(M335="","",M335*2)</f>
        <v/>
      </c>
      <c r="O335" s="7"/>
      <c r="P335" s="6" t="str">
        <f>IF(O335="","",O335*2)</f>
        <v/>
      </c>
      <c r="Q335" s="7"/>
      <c r="R335" s="6" t="str">
        <f>IF(Q335="","",Q335*2)</f>
        <v/>
      </c>
      <c r="S335" s="7"/>
      <c r="T335" s="6" t="str">
        <f>IF(S335="","",S335*2)</f>
        <v/>
      </c>
      <c r="U335" s="7"/>
      <c r="V335" s="6" t="str">
        <f>IF(U335="","",U335*2)</f>
        <v/>
      </c>
      <c r="W335" s="7"/>
      <c r="X335" s="6" t="str">
        <f>IF(W335="","",W335*2)</f>
        <v/>
      </c>
      <c r="Y335" s="7"/>
      <c r="Z335" s="6" t="str">
        <f>IF(Y335="","",Y335*2)</f>
        <v/>
      </c>
      <c r="AA335" s="7">
        <v>1</v>
      </c>
      <c r="AB335" s="6">
        <f>IF(AA335="","",AA335*2)</f>
        <v>2</v>
      </c>
      <c r="AC335" s="7"/>
      <c r="AD335" s="6" t="str">
        <f>IF(AC335="","",AC335*2)</f>
        <v/>
      </c>
      <c r="AE335" s="7"/>
      <c r="AF335" s="6" t="str">
        <f>IF(AE335="","",AE335*2)</f>
        <v/>
      </c>
      <c r="AG335" s="7"/>
      <c r="AH335" s="6" t="str">
        <f>IF(AG335="","",AG335*2)</f>
        <v/>
      </c>
      <c r="AI335" s="7"/>
      <c r="AJ335" s="6" t="str">
        <f>IF(AI335="","",AI335*2)</f>
        <v/>
      </c>
      <c r="AK335" s="7"/>
      <c r="AL335" s="6" t="str">
        <f>IF(AK335="","",AK335*2)</f>
        <v/>
      </c>
      <c r="AM335" s="7"/>
      <c r="AN335" s="6" t="str">
        <f>IF(AM335="","",AM335*2)</f>
        <v/>
      </c>
      <c r="AO335" s="7"/>
      <c r="AP335" s="6" t="str">
        <f>IF(AO335="","",AO335*2)</f>
        <v/>
      </c>
      <c r="AQ335" s="10">
        <f>G335+I335+K335+M335+O335+Q335+S335+U335+W335+Y335+AA335+AC335+AE335+AG335+AI335+AK335+AM335+AO335</f>
        <v>1</v>
      </c>
    </row>
    <row r="336" spans="1:43" ht="33.75" customHeight="1">
      <c r="A336" s="18" t="s">
        <v>539</v>
      </c>
      <c r="B336" s="18" t="s">
        <v>817</v>
      </c>
      <c r="C336" s="19" t="s">
        <v>818</v>
      </c>
      <c r="D336" s="9" t="s">
        <v>586</v>
      </c>
      <c r="E336" s="9" t="s">
        <v>31</v>
      </c>
      <c r="F336" s="8" t="str">
        <f>IFERROR(IF(OR(D336="Adicionar",D336="Digite/Selecione o bairro"),"",VLOOKUP(D336,Gabarito!$A$1:$B$1006,2,0)),"Consulte a aba Gabarito")</f>
        <v>Leste</v>
      </c>
      <c r="G336" s="7"/>
      <c r="H336" s="6" t="str">
        <f>IF(G336="","",G336*2)</f>
        <v/>
      </c>
      <c r="I336" s="7"/>
      <c r="J336" s="6" t="str">
        <f>IF(I336="","",I336*2)</f>
        <v/>
      </c>
      <c r="K336" s="7"/>
      <c r="L336" s="6" t="str">
        <f>IF(K336="","",K336*2)</f>
        <v/>
      </c>
      <c r="M336" s="7"/>
      <c r="N336" s="6" t="str">
        <f>IF(M336="","",M336*2)</f>
        <v/>
      </c>
      <c r="O336" s="7"/>
      <c r="P336" s="6" t="str">
        <f>IF(O336="","",O336*2)</f>
        <v/>
      </c>
      <c r="Q336" s="7"/>
      <c r="R336" s="6" t="str">
        <f>IF(Q336="","",Q336*2)</f>
        <v/>
      </c>
      <c r="S336" s="7"/>
      <c r="T336" s="6" t="str">
        <f>IF(S336="","",S336*2)</f>
        <v/>
      </c>
      <c r="U336" s="7"/>
      <c r="V336" s="6" t="str">
        <f>IF(U336="","",U336*2)</f>
        <v/>
      </c>
      <c r="W336" s="7"/>
      <c r="X336" s="6" t="str">
        <f>IF(W336="","",W336*2)</f>
        <v/>
      </c>
      <c r="Y336" s="7"/>
      <c r="Z336" s="6" t="str">
        <f>IF(Y336="","",Y336*2)</f>
        <v/>
      </c>
      <c r="AA336" s="7">
        <v>2</v>
      </c>
      <c r="AB336" s="6">
        <f>IF(AA336="","",AA336*2)</f>
        <v>4</v>
      </c>
      <c r="AC336" s="7"/>
      <c r="AD336" s="6" t="str">
        <f>IF(AC336="","",AC336*2)</f>
        <v/>
      </c>
      <c r="AE336" s="7"/>
      <c r="AF336" s="6" t="str">
        <f>IF(AE336="","",AE336*2)</f>
        <v/>
      </c>
      <c r="AG336" s="7"/>
      <c r="AH336" s="6" t="str">
        <f>IF(AG336="","",AG336*2)</f>
        <v/>
      </c>
      <c r="AI336" s="7"/>
      <c r="AJ336" s="6" t="str">
        <f>IF(AI336="","",AI336*2)</f>
        <v/>
      </c>
      <c r="AK336" s="7"/>
      <c r="AL336" s="6" t="str">
        <f>IF(AK336="","",AK336*2)</f>
        <v/>
      </c>
      <c r="AM336" s="7"/>
      <c r="AN336" s="6" t="str">
        <f>IF(AM336="","",AM336*2)</f>
        <v/>
      </c>
      <c r="AO336" s="7"/>
      <c r="AP336" s="6" t="str">
        <f>IF(AO336="","",AO336*2)</f>
        <v/>
      </c>
      <c r="AQ336" s="10">
        <f>G336+I336+K336+M336+O336+Q336+S336+U336+W336+Y336+AA336+AC336+AE336+AG336+AI336+AK336+AM336+AO336</f>
        <v>2</v>
      </c>
    </row>
    <row r="337" spans="1:43" ht="33.75" customHeight="1">
      <c r="A337" s="18" t="s">
        <v>539</v>
      </c>
      <c r="B337" s="18" t="s">
        <v>819</v>
      </c>
      <c r="C337" s="19" t="s">
        <v>820</v>
      </c>
      <c r="D337" s="9" t="s">
        <v>821</v>
      </c>
      <c r="E337" s="9" t="s">
        <v>31</v>
      </c>
      <c r="F337" s="8" t="str">
        <f>IFERROR(IF(OR(D337="Adicionar",D337="Digite/Selecione o bairro"),"",VLOOKUP(D337,Gabarito!$A$1:$B$1006,2,0)),"Consulte a aba Gabarito")</f>
        <v>Leste</v>
      </c>
      <c r="G337" s="7"/>
      <c r="H337" s="6" t="str">
        <f>IF(G337="","",G337*2)</f>
        <v/>
      </c>
      <c r="I337" s="7"/>
      <c r="J337" s="6" t="str">
        <f>IF(I337="","",I337*2)</f>
        <v/>
      </c>
      <c r="K337" s="7"/>
      <c r="L337" s="6" t="str">
        <f>IF(K337="","",K337*2)</f>
        <v/>
      </c>
      <c r="M337" s="7"/>
      <c r="N337" s="6" t="str">
        <f>IF(M337="","",M337*2)</f>
        <v/>
      </c>
      <c r="O337" s="7"/>
      <c r="P337" s="6" t="str">
        <f>IF(O337="","",O337*2)</f>
        <v/>
      </c>
      <c r="Q337" s="7"/>
      <c r="R337" s="6" t="str">
        <f>IF(Q337="","",Q337*2)</f>
        <v/>
      </c>
      <c r="S337" s="7">
        <v>1</v>
      </c>
      <c r="T337" s="6">
        <f>IF(S337="","",S337*2)</f>
        <v>2</v>
      </c>
      <c r="U337" s="7"/>
      <c r="V337" s="6" t="str">
        <f>IF(U337="","",U337*2)</f>
        <v/>
      </c>
      <c r="W337" s="7"/>
      <c r="X337" s="6" t="str">
        <f>IF(W337="","",W337*2)</f>
        <v/>
      </c>
      <c r="Y337" s="7"/>
      <c r="Z337" s="6" t="str">
        <f>IF(Y337="","",Y337*2)</f>
        <v/>
      </c>
      <c r="AA337" s="7"/>
      <c r="AB337" s="6" t="str">
        <f>IF(AA337="","",AA337*2)</f>
        <v/>
      </c>
      <c r="AC337" s="7"/>
      <c r="AD337" s="6" t="str">
        <f>IF(AC337="","",AC337*2)</f>
        <v/>
      </c>
      <c r="AE337" s="7"/>
      <c r="AF337" s="6" t="str">
        <f>IF(AE337="","",AE337*2)</f>
        <v/>
      </c>
      <c r="AG337" s="7"/>
      <c r="AH337" s="6" t="str">
        <f>IF(AG337="","",AG337*2)</f>
        <v/>
      </c>
      <c r="AI337" s="7"/>
      <c r="AJ337" s="6" t="str">
        <f>IF(AI337="","",AI337*2)</f>
        <v/>
      </c>
      <c r="AK337" s="7"/>
      <c r="AL337" s="6" t="str">
        <f>IF(AK337="","",AK337*2)</f>
        <v/>
      </c>
      <c r="AM337" s="7"/>
      <c r="AN337" s="6" t="str">
        <f>IF(AM337="","",AM337*2)</f>
        <v/>
      </c>
      <c r="AO337" s="7"/>
      <c r="AP337" s="6" t="str">
        <f>IF(AO337="","",AO337*2)</f>
        <v/>
      </c>
      <c r="AQ337" s="10">
        <f>G337+I337+K337+M337+O337+Q337+S337+U337+W337+Y337+AA337+AC337+AE337+AG337+AI337+AK337+AM337+AO337</f>
        <v>1</v>
      </c>
    </row>
    <row r="338" spans="1:43" ht="33.75" customHeight="1">
      <c r="A338" s="18" t="s">
        <v>539</v>
      </c>
      <c r="B338" s="18" t="s">
        <v>822</v>
      </c>
      <c r="C338" s="19" t="s">
        <v>823</v>
      </c>
      <c r="D338" s="9" t="s">
        <v>824</v>
      </c>
      <c r="E338" s="9" t="s">
        <v>31</v>
      </c>
      <c r="F338" s="8" t="str">
        <f>IFERROR(IF(OR(D338="Adicionar",D338="Digite/Selecione o bairro"),"",VLOOKUP(D338,Gabarito!$A$1:$B$1006,2,0)),"Consulte a aba Gabarito")</f>
        <v>Leste</v>
      </c>
      <c r="G338" s="7"/>
      <c r="H338" s="6" t="str">
        <f>IF(G338="","",G338*2)</f>
        <v/>
      </c>
      <c r="I338" s="7"/>
      <c r="J338" s="6" t="str">
        <f>IF(I338="","",I338*2)</f>
        <v/>
      </c>
      <c r="K338" s="7">
        <v>1</v>
      </c>
      <c r="L338" s="6">
        <f>IF(K338="","",K338*2)</f>
        <v>2</v>
      </c>
      <c r="M338" s="7"/>
      <c r="N338" s="6" t="str">
        <f>IF(M338="","",M338*2)</f>
        <v/>
      </c>
      <c r="O338" s="7"/>
      <c r="P338" s="6" t="str">
        <f>IF(O338="","",O338*2)</f>
        <v/>
      </c>
      <c r="Q338" s="7"/>
      <c r="R338" s="6" t="str">
        <f>IF(Q338="","",Q338*2)</f>
        <v/>
      </c>
      <c r="S338" s="7"/>
      <c r="T338" s="6" t="str">
        <f>IF(S338="","",S338*2)</f>
        <v/>
      </c>
      <c r="U338" s="7"/>
      <c r="V338" s="6" t="str">
        <f>IF(U338="","",U338*2)</f>
        <v/>
      </c>
      <c r="W338" s="7"/>
      <c r="X338" s="6" t="str">
        <f>IF(W338="","",W338*2)</f>
        <v/>
      </c>
      <c r="Y338" s="7"/>
      <c r="Z338" s="6" t="str">
        <f>IF(Y338="","",Y338*2)</f>
        <v/>
      </c>
      <c r="AA338" s="7">
        <v>1</v>
      </c>
      <c r="AB338" s="6">
        <f>IF(AA338="","",AA338*2)</f>
        <v>2</v>
      </c>
      <c r="AC338" s="7"/>
      <c r="AD338" s="6" t="str">
        <f>IF(AC338="","",AC338*2)</f>
        <v/>
      </c>
      <c r="AE338" s="7"/>
      <c r="AF338" s="6" t="str">
        <f>IF(AE338="","",AE338*2)</f>
        <v/>
      </c>
      <c r="AG338" s="7"/>
      <c r="AH338" s="6" t="str">
        <f>IF(AG338="","",AG338*2)</f>
        <v/>
      </c>
      <c r="AI338" s="7"/>
      <c r="AJ338" s="6" t="str">
        <f>IF(AI338="","",AI338*2)</f>
        <v/>
      </c>
      <c r="AK338" s="7"/>
      <c r="AL338" s="6" t="str">
        <f>IF(AK338="","",AK338*2)</f>
        <v/>
      </c>
      <c r="AM338" s="7"/>
      <c r="AN338" s="6" t="str">
        <f>IF(AM338="","",AM338*2)</f>
        <v/>
      </c>
      <c r="AO338" s="7"/>
      <c r="AP338" s="6" t="str">
        <f>IF(AO338="","",AO338*2)</f>
        <v/>
      </c>
      <c r="AQ338" s="10">
        <f>G338+I338+K338+M338+O338+Q338+S338+U338+W338+Y338+AA338+AC338+AE338+AG338+AI338+AK338+AM338+AO338</f>
        <v>2</v>
      </c>
    </row>
    <row r="339" spans="1:43" ht="33.75" customHeight="1">
      <c r="A339" s="18" t="s">
        <v>539</v>
      </c>
      <c r="B339" s="18" t="s">
        <v>825</v>
      </c>
      <c r="C339" s="19" t="s">
        <v>826</v>
      </c>
      <c r="D339" s="9" t="s">
        <v>660</v>
      </c>
      <c r="E339" s="9" t="s">
        <v>31</v>
      </c>
      <c r="F339" s="8" t="str">
        <f>IFERROR(IF(OR(D339="Adicionar",D339="Digite/Selecione o bairro"),"",VLOOKUP(D339,Gabarito!$A$1:$B$1006,2,0)),"Consulte a aba Gabarito")</f>
        <v>Leste</v>
      </c>
      <c r="G339" s="7"/>
      <c r="H339" s="6" t="str">
        <f>IF(G339="","",G339*2)</f>
        <v/>
      </c>
      <c r="I339" s="7"/>
      <c r="J339" s="6" t="str">
        <f>IF(I339="","",I339*2)</f>
        <v/>
      </c>
      <c r="K339" s="7"/>
      <c r="L339" s="6" t="str">
        <f>IF(K339="","",K339*2)</f>
        <v/>
      </c>
      <c r="M339" s="7"/>
      <c r="N339" s="6" t="str">
        <f>IF(M339="","",M339*2)</f>
        <v/>
      </c>
      <c r="O339" s="7">
        <v>1</v>
      </c>
      <c r="P339" s="6">
        <f>IF(O339="","",O339*2)</f>
        <v>2</v>
      </c>
      <c r="Q339" s="7"/>
      <c r="R339" s="6" t="str">
        <f>IF(Q339="","",Q339*2)</f>
        <v/>
      </c>
      <c r="S339" s="7"/>
      <c r="T339" s="6" t="str">
        <f>IF(S339="","",S339*2)</f>
        <v/>
      </c>
      <c r="U339" s="7">
        <v>2</v>
      </c>
      <c r="V339" s="6">
        <f>IF(U339="","",U339*2)</f>
        <v>4</v>
      </c>
      <c r="W339" s="7"/>
      <c r="X339" s="6" t="str">
        <f>IF(W339="","",W339*2)</f>
        <v/>
      </c>
      <c r="Y339" s="7"/>
      <c r="Z339" s="6" t="str">
        <f>IF(Y339="","",Y339*2)</f>
        <v/>
      </c>
      <c r="AA339" s="7"/>
      <c r="AB339" s="6" t="str">
        <f>IF(AA339="","",AA339*2)</f>
        <v/>
      </c>
      <c r="AC339" s="7"/>
      <c r="AD339" s="6" t="str">
        <f>IF(AC339="","",AC339*2)</f>
        <v/>
      </c>
      <c r="AE339" s="7"/>
      <c r="AF339" s="6" t="str">
        <f>IF(AE339="","",AE339*2)</f>
        <v/>
      </c>
      <c r="AG339" s="7"/>
      <c r="AH339" s="6" t="str">
        <f>IF(AG339="","",AG339*2)</f>
        <v/>
      </c>
      <c r="AI339" s="7"/>
      <c r="AJ339" s="6" t="str">
        <f>IF(AI339="","",AI339*2)</f>
        <v/>
      </c>
      <c r="AK339" s="7"/>
      <c r="AL339" s="6" t="str">
        <f>IF(AK339="","",AK339*2)</f>
        <v/>
      </c>
      <c r="AM339" s="7"/>
      <c r="AN339" s="6" t="str">
        <f>IF(AM339="","",AM339*2)</f>
        <v/>
      </c>
      <c r="AO339" s="7"/>
      <c r="AP339" s="6" t="str">
        <f>IF(AO339="","",AO339*2)</f>
        <v/>
      </c>
      <c r="AQ339" s="10">
        <f>G339+I339+K339+M339+O339+Q339+S339+U339+W339+Y339+AA339+AC339+AE339+AG339+AI339+AK339+AM339+AO339</f>
        <v>3</v>
      </c>
    </row>
    <row r="340" spans="1:43" ht="33.75" customHeight="1">
      <c r="A340" s="18" t="s">
        <v>539</v>
      </c>
      <c r="B340" s="18" t="s">
        <v>827</v>
      </c>
      <c r="C340" s="19" t="s">
        <v>828</v>
      </c>
      <c r="D340" s="9" t="s">
        <v>812</v>
      </c>
      <c r="E340" s="9" t="s">
        <v>31</v>
      </c>
      <c r="F340" s="8" t="str">
        <f>IFERROR(IF(OR(D340="Adicionar",D340="Digite/Selecione o bairro"),"",VLOOKUP(D340,Gabarito!$A$1:$B$1006,2,0)),"Consulte a aba Gabarito")</f>
        <v>Leste</v>
      </c>
      <c r="G340" s="7"/>
      <c r="H340" s="6" t="str">
        <f>IF(G340="","",G340*2)</f>
        <v/>
      </c>
      <c r="I340" s="7"/>
      <c r="J340" s="6" t="str">
        <f>IF(I340="","",I340*2)</f>
        <v/>
      </c>
      <c r="K340" s="7"/>
      <c r="L340" s="6" t="str">
        <f>IF(K340="","",K340*2)</f>
        <v/>
      </c>
      <c r="M340" s="7"/>
      <c r="N340" s="6" t="str">
        <f>IF(M340="","",M340*2)</f>
        <v/>
      </c>
      <c r="O340" s="7"/>
      <c r="P340" s="6" t="str">
        <f>IF(O340="","",O340*2)</f>
        <v/>
      </c>
      <c r="Q340" s="7">
        <v>1</v>
      </c>
      <c r="R340" s="6">
        <f>IF(Q340="","",Q340*2)</f>
        <v>2</v>
      </c>
      <c r="S340" s="7"/>
      <c r="T340" s="6" t="str">
        <f>IF(S340="","",S340*2)</f>
        <v/>
      </c>
      <c r="U340" s="7"/>
      <c r="V340" s="6" t="str">
        <f>IF(U340="","",U340*2)</f>
        <v/>
      </c>
      <c r="W340" s="7"/>
      <c r="X340" s="6" t="str">
        <f>IF(W340="","",W340*2)</f>
        <v/>
      </c>
      <c r="Y340" s="7"/>
      <c r="Z340" s="6" t="str">
        <f>IF(Y340="","",Y340*2)</f>
        <v/>
      </c>
      <c r="AA340" s="7"/>
      <c r="AB340" s="6" t="str">
        <f>IF(AA340="","",AA340*2)</f>
        <v/>
      </c>
      <c r="AC340" s="7"/>
      <c r="AD340" s="6" t="str">
        <f>IF(AC340="","",AC340*2)</f>
        <v/>
      </c>
      <c r="AE340" s="7"/>
      <c r="AF340" s="6" t="str">
        <f>IF(AE340="","",AE340*2)</f>
        <v/>
      </c>
      <c r="AG340" s="7"/>
      <c r="AH340" s="6" t="str">
        <f>IF(AG340="","",AG340*2)</f>
        <v/>
      </c>
      <c r="AI340" s="7"/>
      <c r="AJ340" s="6" t="str">
        <f>IF(AI340="","",AI340*2)</f>
        <v/>
      </c>
      <c r="AK340" s="7"/>
      <c r="AL340" s="6" t="str">
        <f>IF(AK340="","",AK340*2)</f>
        <v/>
      </c>
      <c r="AM340" s="7"/>
      <c r="AN340" s="6" t="str">
        <f>IF(AM340="","",AM340*2)</f>
        <v/>
      </c>
      <c r="AO340" s="7"/>
      <c r="AP340" s="6" t="str">
        <f>IF(AO340="","",AO340*2)</f>
        <v/>
      </c>
      <c r="AQ340" s="10">
        <f>G340+I340+K340+M340+O340+Q340+S340+U340+W340+Y340+AA340+AC340+AE340+AG340+AI340+AK340+AM340+AO340</f>
        <v>1</v>
      </c>
    </row>
    <row r="341" spans="1:43" ht="33.75" customHeight="1">
      <c r="A341" s="18" t="s">
        <v>539</v>
      </c>
      <c r="B341" s="18" t="s">
        <v>829</v>
      </c>
      <c r="C341" s="19" t="s">
        <v>830</v>
      </c>
      <c r="D341" s="9" t="s">
        <v>632</v>
      </c>
      <c r="E341" s="9" t="s">
        <v>31</v>
      </c>
      <c r="F341" s="8" t="str">
        <f>IFERROR(IF(OR(D341="Adicionar",D341="Digite/Selecione o bairro"),"",VLOOKUP(D341,Gabarito!$A$1:$B$1006,2,0)),"Consulte a aba Gabarito")</f>
        <v>Leste</v>
      </c>
      <c r="G341" s="7"/>
      <c r="H341" s="6" t="str">
        <f>IF(G341="","",G341*2)</f>
        <v/>
      </c>
      <c r="I341" s="7"/>
      <c r="J341" s="6" t="str">
        <f>IF(I341="","",I341*2)</f>
        <v/>
      </c>
      <c r="K341" s="7"/>
      <c r="L341" s="6" t="str">
        <f>IF(K341="","",K341*2)</f>
        <v/>
      </c>
      <c r="M341" s="7"/>
      <c r="N341" s="6" t="str">
        <f>IF(M341="","",M341*2)</f>
        <v/>
      </c>
      <c r="O341" s="7"/>
      <c r="P341" s="6" t="str">
        <f>IF(O341="","",O341*2)</f>
        <v/>
      </c>
      <c r="Q341" s="7"/>
      <c r="R341" s="6" t="str">
        <f>IF(Q341="","",Q341*2)</f>
        <v/>
      </c>
      <c r="S341" s="7"/>
      <c r="T341" s="6" t="str">
        <f>IF(S341="","",S341*2)</f>
        <v/>
      </c>
      <c r="U341" s="7"/>
      <c r="V341" s="6" t="str">
        <f>IF(U341="","",U341*2)</f>
        <v/>
      </c>
      <c r="W341" s="7"/>
      <c r="X341" s="6" t="str">
        <f>IF(W341="","",W341*2)</f>
        <v/>
      </c>
      <c r="Y341" s="7">
        <v>1</v>
      </c>
      <c r="Z341" s="6">
        <f>IF(Y341="","",Y341*2)</f>
        <v>2</v>
      </c>
      <c r="AA341" s="7"/>
      <c r="AB341" s="6" t="str">
        <f>IF(AA341="","",AA341*2)</f>
        <v/>
      </c>
      <c r="AC341" s="7"/>
      <c r="AD341" s="6" t="str">
        <f>IF(AC341="","",AC341*2)</f>
        <v/>
      </c>
      <c r="AE341" s="7"/>
      <c r="AF341" s="6" t="str">
        <f>IF(AE341="","",AE341*2)</f>
        <v/>
      </c>
      <c r="AG341" s="7"/>
      <c r="AH341" s="6" t="str">
        <f>IF(AG341="","",AG341*2)</f>
        <v/>
      </c>
      <c r="AI341" s="7"/>
      <c r="AJ341" s="6" t="str">
        <f>IF(AI341="","",AI341*2)</f>
        <v/>
      </c>
      <c r="AK341" s="7"/>
      <c r="AL341" s="6" t="str">
        <f>IF(AK341="","",AK341*2)</f>
        <v/>
      </c>
      <c r="AM341" s="7"/>
      <c r="AN341" s="6" t="str">
        <f>IF(AM341="","",AM341*2)</f>
        <v/>
      </c>
      <c r="AO341" s="7"/>
      <c r="AP341" s="6" t="str">
        <f>IF(AO341="","",AO341*2)</f>
        <v/>
      </c>
      <c r="AQ341" s="10">
        <f>G341+I341+K341+M341+O341+Q341+S341+U341+W341+Y341+AA341+AC341+AE341+AG341+AI341+AK341+AM341+AO341</f>
        <v>1</v>
      </c>
    </row>
    <row r="342" spans="1:43" ht="33.75" customHeight="1">
      <c r="A342" s="18" t="s">
        <v>539</v>
      </c>
      <c r="B342" s="18" t="s">
        <v>831</v>
      </c>
      <c r="C342" s="19" t="s">
        <v>832</v>
      </c>
      <c r="D342" s="9" t="s">
        <v>571</v>
      </c>
      <c r="E342" s="9" t="s">
        <v>31</v>
      </c>
      <c r="F342" s="8" t="str">
        <f>IFERROR(IF(OR(D342="Adicionar",D342="Digite/Selecione o bairro"),"",VLOOKUP(D342,Gabarito!$A$1:$B$1006,2,0)),"Consulte a aba Gabarito")</f>
        <v>Leste</v>
      </c>
      <c r="G342" s="7"/>
      <c r="H342" s="6" t="str">
        <f>IF(G342="","",G342*2)</f>
        <v/>
      </c>
      <c r="I342" s="7"/>
      <c r="J342" s="6" t="str">
        <f>IF(I342="","",I342*2)</f>
        <v/>
      </c>
      <c r="K342" s="7"/>
      <c r="L342" s="6" t="str">
        <f>IF(K342="","",K342*2)</f>
        <v/>
      </c>
      <c r="M342" s="7"/>
      <c r="N342" s="6" t="str">
        <f>IF(M342="","",M342*2)</f>
        <v/>
      </c>
      <c r="O342" s="7"/>
      <c r="P342" s="6" t="str">
        <f>IF(O342="","",O342*2)</f>
        <v/>
      </c>
      <c r="Q342" s="7"/>
      <c r="R342" s="6" t="str">
        <f>IF(Q342="","",Q342*2)</f>
        <v/>
      </c>
      <c r="S342" s="7"/>
      <c r="T342" s="6" t="str">
        <f>IF(S342="","",S342*2)</f>
        <v/>
      </c>
      <c r="U342" s="7"/>
      <c r="V342" s="6" t="str">
        <f>IF(U342="","",U342*2)</f>
        <v/>
      </c>
      <c r="W342" s="7"/>
      <c r="X342" s="6" t="str">
        <f>IF(W342="","",W342*2)</f>
        <v/>
      </c>
      <c r="Y342" s="7"/>
      <c r="Z342" s="6" t="str">
        <f>IF(Y342="","",Y342*2)</f>
        <v/>
      </c>
      <c r="AA342" s="7">
        <v>1</v>
      </c>
      <c r="AB342" s="6">
        <f>IF(AA342="","",AA342*2)</f>
        <v>2</v>
      </c>
      <c r="AC342" s="7"/>
      <c r="AD342" s="6" t="str">
        <f>IF(AC342="","",AC342*2)</f>
        <v/>
      </c>
      <c r="AE342" s="7"/>
      <c r="AF342" s="6" t="str">
        <f>IF(AE342="","",AE342*2)</f>
        <v/>
      </c>
      <c r="AG342" s="7"/>
      <c r="AH342" s="6" t="str">
        <f>IF(AG342="","",AG342*2)</f>
        <v/>
      </c>
      <c r="AI342" s="7"/>
      <c r="AJ342" s="6" t="str">
        <f>IF(AI342="","",AI342*2)</f>
        <v/>
      </c>
      <c r="AK342" s="7"/>
      <c r="AL342" s="6" t="str">
        <f>IF(AK342="","",AK342*2)</f>
        <v/>
      </c>
      <c r="AM342" s="7"/>
      <c r="AN342" s="6" t="str">
        <f>IF(AM342="","",AM342*2)</f>
        <v/>
      </c>
      <c r="AO342" s="7"/>
      <c r="AP342" s="6" t="str">
        <f>IF(AO342="","",AO342*2)</f>
        <v/>
      </c>
      <c r="AQ342" s="10">
        <f>G342+I342+K342+M342+O342+Q342+S342+U342+W342+Y342+AA342+AC342+AE342+AG342+AI342+AK342+AM342+AO342</f>
        <v>1</v>
      </c>
    </row>
    <row r="343" spans="1:43" ht="33.75" customHeight="1">
      <c r="A343" s="18" t="s">
        <v>539</v>
      </c>
      <c r="B343" s="18" t="s">
        <v>833</v>
      </c>
      <c r="C343" s="19" t="s">
        <v>834</v>
      </c>
      <c r="D343" s="9" t="s">
        <v>835</v>
      </c>
      <c r="E343" s="9" t="s">
        <v>31</v>
      </c>
      <c r="F343" s="8" t="str">
        <f>IFERROR(IF(OR(D343="Adicionar",D343="Digite/Selecione o bairro"),"",VLOOKUP(D343,Gabarito!$A$1:$B$1006,2,0)),"Consulte a aba Gabarito")</f>
        <v>Leste</v>
      </c>
      <c r="G343" s="7"/>
      <c r="H343" s="6" t="str">
        <f>IF(G343="","",G343*2)</f>
        <v/>
      </c>
      <c r="I343" s="7"/>
      <c r="J343" s="6" t="str">
        <f>IF(I343="","",I343*2)</f>
        <v/>
      </c>
      <c r="K343" s="7"/>
      <c r="L343" s="6" t="str">
        <f>IF(K343="","",K343*2)</f>
        <v/>
      </c>
      <c r="M343" s="7"/>
      <c r="N343" s="6" t="str">
        <f>IF(M343="","",M343*2)</f>
        <v/>
      </c>
      <c r="O343" s="7"/>
      <c r="P343" s="6" t="str">
        <f>IF(O343="","",O343*2)</f>
        <v/>
      </c>
      <c r="Q343" s="7"/>
      <c r="R343" s="6" t="str">
        <f>IF(Q343="","",Q343*2)</f>
        <v/>
      </c>
      <c r="S343" s="7"/>
      <c r="T343" s="6" t="str">
        <f>IF(S343="","",S343*2)</f>
        <v/>
      </c>
      <c r="U343" s="7"/>
      <c r="V343" s="6" t="str">
        <f>IF(U343="","",U343*2)</f>
        <v/>
      </c>
      <c r="W343" s="7"/>
      <c r="X343" s="6" t="str">
        <f>IF(W343="","",W343*2)</f>
        <v/>
      </c>
      <c r="Y343" s="7"/>
      <c r="Z343" s="6" t="str">
        <f>IF(Y343="","",Y343*2)</f>
        <v/>
      </c>
      <c r="AA343" s="7">
        <v>1</v>
      </c>
      <c r="AB343" s="6">
        <f>IF(AA343="","",AA343*2)</f>
        <v>2</v>
      </c>
      <c r="AC343" s="7"/>
      <c r="AD343" s="6" t="str">
        <f>IF(AC343="","",AC343*2)</f>
        <v/>
      </c>
      <c r="AE343" s="7"/>
      <c r="AF343" s="6" t="str">
        <f>IF(AE343="","",AE343*2)</f>
        <v/>
      </c>
      <c r="AG343" s="7"/>
      <c r="AH343" s="6" t="str">
        <f>IF(AG343="","",AG343*2)</f>
        <v/>
      </c>
      <c r="AI343" s="7"/>
      <c r="AJ343" s="6" t="str">
        <f>IF(AI343="","",AI343*2)</f>
        <v/>
      </c>
      <c r="AK343" s="7"/>
      <c r="AL343" s="6" t="str">
        <f>IF(AK343="","",AK343*2)</f>
        <v/>
      </c>
      <c r="AM343" s="7"/>
      <c r="AN343" s="6" t="str">
        <f>IF(AM343="","",AM343*2)</f>
        <v/>
      </c>
      <c r="AO343" s="7"/>
      <c r="AP343" s="6" t="str">
        <f>IF(AO343="","",AO343*2)</f>
        <v/>
      </c>
      <c r="AQ343" s="10">
        <f>G343+I343+K343+M343+O343+Q343+S343+U343+W343+Y343+AA343+AC343+AE343+AG343+AI343+AK343+AM343+AO343</f>
        <v>1</v>
      </c>
    </row>
    <row r="344" spans="1:43" ht="33.75" customHeight="1">
      <c r="A344" s="18" t="s">
        <v>539</v>
      </c>
      <c r="B344" s="18" t="s">
        <v>836</v>
      </c>
      <c r="C344" s="19" t="s">
        <v>837</v>
      </c>
      <c r="D344" s="9" t="s">
        <v>838</v>
      </c>
      <c r="E344" s="9" t="s">
        <v>31</v>
      </c>
      <c r="F344" s="8" t="str">
        <f>IFERROR(IF(OR(D344="Adicionar",D344="Digite/Selecione o bairro"),"",VLOOKUP(D344,Gabarito!$A$1:$B$1006,2,0)),"Consulte a aba Gabarito")</f>
        <v>Leste</v>
      </c>
      <c r="G344" s="7"/>
      <c r="H344" s="6" t="str">
        <f>IF(G344="","",G344*2)</f>
        <v/>
      </c>
      <c r="I344" s="7"/>
      <c r="J344" s="6" t="str">
        <f>IF(I344="","",I344*2)</f>
        <v/>
      </c>
      <c r="K344" s="7"/>
      <c r="L344" s="6" t="str">
        <f>IF(K344="","",K344*2)</f>
        <v/>
      </c>
      <c r="M344" s="7"/>
      <c r="N344" s="6" t="str">
        <f>IF(M344="","",M344*2)</f>
        <v/>
      </c>
      <c r="O344" s="7">
        <v>1</v>
      </c>
      <c r="P344" s="6">
        <f>IF(O344="","",O344*2)</f>
        <v>2</v>
      </c>
      <c r="Q344" s="7"/>
      <c r="R344" s="6" t="str">
        <f>IF(Q344="","",Q344*2)</f>
        <v/>
      </c>
      <c r="S344" s="7"/>
      <c r="T344" s="6" t="str">
        <f>IF(S344="","",S344*2)</f>
        <v/>
      </c>
      <c r="U344" s="7"/>
      <c r="V344" s="6" t="str">
        <f>IF(U344="","",U344*2)</f>
        <v/>
      </c>
      <c r="W344" s="7"/>
      <c r="X344" s="6" t="str">
        <f>IF(W344="","",W344*2)</f>
        <v/>
      </c>
      <c r="Y344" s="7"/>
      <c r="Z344" s="6" t="str">
        <f>IF(Y344="","",Y344*2)</f>
        <v/>
      </c>
      <c r="AA344" s="7"/>
      <c r="AB344" s="6" t="str">
        <f>IF(AA344="","",AA344*2)</f>
        <v/>
      </c>
      <c r="AC344" s="7"/>
      <c r="AD344" s="6" t="str">
        <f>IF(AC344="","",AC344*2)</f>
        <v/>
      </c>
      <c r="AE344" s="7"/>
      <c r="AF344" s="6" t="str">
        <f>IF(AE344="","",AE344*2)</f>
        <v/>
      </c>
      <c r="AG344" s="7"/>
      <c r="AH344" s="6" t="str">
        <f>IF(AG344="","",AG344*2)</f>
        <v/>
      </c>
      <c r="AI344" s="7"/>
      <c r="AJ344" s="6" t="str">
        <f>IF(AI344="","",AI344*2)</f>
        <v/>
      </c>
      <c r="AK344" s="7"/>
      <c r="AL344" s="6" t="str">
        <f>IF(AK344="","",AK344*2)</f>
        <v/>
      </c>
      <c r="AM344" s="7"/>
      <c r="AN344" s="6" t="str">
        <f>IF(AM344="","",AM344*2)</f>
        <v/>
      </c>
      <c r="AO344" s="7"/>
      <c r="AP344" s="6" t="str">
        <f>IF(AO344="","",AO344*2)</f>
        <v/>
      </c>
      <c r="AQ344" s="10">
        <f>G344+I344+K344+M344+O344+Q344+S344+U344+W344+Y344+AA344+AC344+AE344+AG344+AI344+AK344+AM344+AO344</f>
        <v>1</v>
      </c>
    </row>
    <row r="345" spans="1:43" ht="33.75" customHeight="1">
      <c r="A345" s="18" t="s">
        <v>539</v>
      </c>
      <c r="B345" s="18" t="s">
        <v>839</v>
      </c>
      <c r="C345" s="19" t="s">
        <v>840</v>
      </c>
      <c r="D345" s="9" t="s">
        <v>733</v>
      </c>
      <c r="E345" s="9" t="s">
        <v>31</v>
      </c>
      <c r="F345" s="8" t="str">
        <f>IFERROR(IF(OR(D345="Adicionar",D345="Digite/Selecione o bairro"),"",VLOOKUP(D345,Gabarito!$A$1:$B$1006,2,0)),"Consulte a aba Gabarito")</f>
        <v>Leste</v>
      </c>
      <c r="G345" s="7"/>
      <c r="H345" s="6" t="str">
        <f>IF(G345="","",G345*2)</f>
        <v/>
      </c>
      <c r="I345" s="7"/>
      <c r="J345" s="6" t="str">
        <f>IF(I345="","",I345*2)</f>
        <v/>
      </c>
      <c r="K345" s="7"/>
      <c r="L345" s="6" t="str">
        <f>IF(K345="","",K345*2)</f>
        <v/>
      </c>
      <c r="M345" s="7"/>
      <c r="N345" s="6" t="str">
        <f>IF(M345="","",M345*2)</f>
        <v/>
      </c>
      <c r="O345" s="7"/>
      <c r="P345" s="6" t="str">
        <f>IF(O345="","",O345*2)</f>
        <v/>
      </c>
      <c r="Q345" s="7"/>
      <c r="R345" s="6" t="str">
        <f>IF(Q345="","",Q345*2)</f>
        <v/>
      </c>
      <c r="S345" s="7"/>
      <c r="T345" s="6" t="str">
        <f>IF(S345="","",S345*2)</f>
        <v/>
      </c>
      <c r="U345" s="7"/>
      <c r="V345" s="6" t="str">
        <f>IF(U345="","",U345*2)</f>
        <v/>
      </c>
      <c r="W345" s="7">
        <v>1</v>
      </c>
      <c r="X345" s="6">
        <f>IF(W345="","",W345*2)</f>
        <v>2</v>
      </c>
      <c r="Y345" s="7"/>
      <c r="Z345" s="6" t="str">
        <f>IF(Y345="","",Y345*2)</f>
        <v/>
      </c>
      <c r="AA345" s="7"/>
      <c r="AB345" s="6" t="str">
        <f>IF(AA345="","",AA345*2)</f>
        <v/>
      </c>
      <c r="AC345" s="7"/>
      <c r="AD345" s="6" t="str">
        <f>IF(AC345="","",AC345*2)</f>
        <v/>
      </c>
      <c r="AE345" s="7"/>
      <c r="AF345" s="6" t="str">
        <f>IF(AE345="","",AE345*2)</f>
        <v/>
      </c>
      <c r="AG345" s="7"/>
      <c r="AH345" s="6" t="str">
        <f>IF(AG345="","",AG345*2)</f>
        <v/>
      </c>
      <c r="AI345" s="7"/>
      <c r="AJ345" s="6" t="str">
        <f>IF(AI345="","",AI345*2)</f>
        <v/>
      </c>
      <c r="AK345" s="7"/>
      <c r="AL345" s="6" t="str">
        <f>IF(AK345="","",AK345*2)</f>
        <v/>
      </c>
      <c r="AM345" s="7"/>
      <c r="AN345" s="6" t="str">
        <f>IF(AM345="","",AM345*2)</f>
        <v/>
      </c>
      <c r="AO345" s="7"/>
      <c r="AP345" s="6" t="str">
        <f>IF(AO345="","",AO345*2)</f>
        <v/>
      </c>
      <c r="AQ345" s="10">
        <f>G345+I345+K345+M345+O345+Q345+S345+U345+W345+Y345+AA345+AC345+AE345+AG345+AI345+AK345+AM345+AO345</f>
        <v>1</v>
      </c>
    </row>
    <row r="346" spans="1:43" ht="33.75" customHeight="1">
      <c r="A346" s="18" t="s">
        <v>539</v>
      </c>
      <c r="B346" s="19" t="s">
        <v>841</v>
      </c>
      <c r="C346" s="19" t="s">
        <v>842</v>
      </c>
      <c r="D346" s="9" t="s">
        <v>660</v>
      </c>
      <c r="E346" s="9" t="s">
        <v>31</v>
      </c>
      <c r="F346" s="8" t="str">
        <f>IFERROR(IF(OR(D346="Adicionar",D346="Digite/Selecione o bairro"),"",VLOOKUP(D346,Gabarito!$A$1:$B$1006,2,0)),"Consulte a aba Gabarito")</f>
        <v>Leste</v>
      </c>
      <c r="G346" s="7"/>
      <c r="H346" s="6" t="str">
        <f>IF(G346="","",G346*2)</f>
        <v/>
      </c>
      <c r="I346" s="7"/>
      <c r="J346" s="6" t="str">
        <f>IF(I346="","",I346*2)</f>
        <v/>
      </c>
      <c r="K346" s="7"/>
      <c r="L346" s="6" t="str">
        <f>IF(K346="","",K346*2)</f>
        <v/>
      </c>
      <c r="M346" s="7"/>
      <c r="N346" s="6" t="str">
        <f>IF(M346="","",M346*2)</f>
        <v/>
      </c>
      <c r="O346" s="7"/>
      <c r="P346" s="6" t="str">
        <f>IF(O346="","",O346*2)</f>
        <v/>
      </c>
      <c r="Q346" s="7"/>
      <c r="R346" s="6" t="str">
        <f>IF(Q346="","",Q346*2)</f>
        <v/>
      </c>
      <c r="S346" s="7"/>
      <c r="T346" s="6" t="str">
        <f>IF(S346="","",S346*2)</f>
        <v/>
      </c>
      <c r="U346" s="7"/>
      <c r="V346" s="6" t="str">
        <f>IF(U346="","",U346*2)</f>
        <v/>
      </c>
      <c r="W346" s="7"/>
      <c r="X346" s="6" t="str">
        <f>IF(W346="","",W346*2)</f>
        <v/>
      </c>
      <c r="Y346" s="7"/>
      <c r="Z346" s="6" t="str">
        <f>IF(Y346="","",Y346*2)</f>
        <v/>
      </c>
      <c r="AA346" s="7"/>
      <c r="AB346" s="6" t="str">
        <f>IF(AA346="","",AA346*2)</f>
        <v/>
      </c>
      <c r="AC346" s="7">
        <v>1</v>
      </c>
      <c r="AD346" s="6">
        <f>IF(AC346="","",AC346*2)</f>
        <v>2</v>
      </c>
      <c r="AE346" s="7"/>
      <c r="AF346" s="6" t="str">
        <f>IF(AE346="","",AE346*2)</f>
        <v/>
      </c>
      <c r="AG346" s="7"/>
      <c r="AH346" s="6" t="str">
        <f>IF(AG346="","",AG346*2)</f>
        <v/>
      </c>
      <c r="AI346" s="7"/>
      <c r="AJ346" s="6" t="str">
        <f>IF(AI346="","",AI346*2)</f>
        <v/>
      </c>
      <c r="AK346" s="7"/>
      <c r="AL346" s="6" t="str">
        <f>IF(AK346="","",AK346*2)</f>
        <v/>
      </c>
      <c r="AM346" s="7"/>
      <c r="AN346" s="6" t="str">
        <f>IF(AM346="","",AM346*2)</f>
        <v/>
      </c>
      <c r="AO346" s="7"/>
      <c r="AP346" s="6" t="str">
        <f>IF(AO346="","",AO346*2)</f>
        <v/>
      </c>
      <c r="AQ346" s="10">
        <f>G346+I346+K346+M346+O346+Q346+S346+U346+W346+Y346+AA346+AC346+AE346+AG346+AI346+AK346+AM346+AO346</f>
        <v>1</v>
      </c>
    </row>
    <row r="347" spans="1:43" ht="33.75" customHeight="1">
      <c r="A347" s="18" t="s">
        <v>539</v>
      </c>
      <c r="B347" s="19" t="s">
        <v>843</v>
      </c>
      <c r="C347" s="19" t="s">
        <v>844</v>
      </c>
      <c r="D347" s="9" t="s">
        <v>612</v>
      </c>
      <c r="E347" s="9" t="s">
        <v>31</v>
      </c>
      <c r="F347" s="8" t="str">
        <f>IFERROR(IF(OR(D347="Adicionar",D347="Digite/Selecione o bairro"),"",VLOOKUP(D347,Gabarito!$A$1:$B$1006,2,0)),"Consulte a aba Gabarito")</f>
        <v>Leste</v>
      </c>
      <c r="G347" s="7"/>
      <c r="H347" s="6" t="str">
        <f>IF(G347="","",G347*2)</f>
        <v/>
      </c>
      <c r="I347" s="7"/>
      <c r="J347" s="6" t="str">
        <f>IF(I347="","",I347*2)</f>
        <v/>
      </c>
      <c r="K347" s="7"/>
      <c r="L347" s="6" t="str">
        <f>IF(K347="","",K347*2)</f>
        <v/>
      </c>
      <c r="M347" s="7"/>
      <c r="N347" s="6" t="str">
        <f>IF(M347="","",M347*2)</f>
        <v/>
      </c>
      <c r="O347" s="7"/>
      <c r="P347" s="6" t="str">
        <f>IF(O347="","",O347*2)</f>
        <v/>
      </c>
      <c r="Q347" s="7"/>
      <c r="R347" s="6" t="str">
        <f>IF(Q347="","",Q347*2)</f>
        <v/>
      </c>
      <c r="S347" s="7"/>
      <c r="T347" s="6" t="str">
        <f>IF(S347="","",S347*2)</f>
        <v/>
      </c>
      <c r="U347" s="7"/>
      <c r="V347" s="6" t="str">
        <f>IF(U347="","",U347*2)</f>
        <v/>
      </c>
      <c r="W347" s="7"/>
      <c r="X347" s="6" t="str">
        <f>IF(W347="","",W347*2)</f>
        <v/>
      </c>
      <c r="Y347" s="7"/>
      <c r="Z347" s="6" t="str">
        <f>IF(Y347="","",Y347*2)</f>
        <v/>
      </c>
      <c r="AA347" s="7">
        <v>2</v>
      </c>
      <c r="AB347" s="6">
        <f>IF(AA347="","",AA347*2)</f>
        <v>4</v>
      </c>
      <c r="AC347" s="7"/>
      <c r="AD347" s="6" t="str">
        <f>IF(AC347="","",AC347*2)</f>
        <v/>
      </c>
      <c r="AE347" s="7"/>
      <c r="AF347" s="6" t="str">
        <f>IF(AE347="","",AE347*2)</f>
        <v/>
      </c>
      <c r="AG347" s="7"/>
      <c r="AH347" s="6" t="str">
        <f>IF(AG347="","",AG347*2)</f>
        <v/>
      </c>
      <c r="AI347" s="7"/>
      <c r="AJ347" s="6" t="str">
        <f>IF(AI347="","",AI347*2)</f>
        <v/>
      </c>
      <c r="AK347" s="7"/>
      <c r="AL347" s="6" t="str">
        <f>IF(AK347="","",AK347*2)</f>
        <v/>
      </c>
      <c r="AM347" s="7"/>
      <c r="AN347" s="6" t="str">
        <f>IF(AM347="","",AM347*2)</f>
        <v/>
      </c>
      <c r="AO347" s="7"/>
      <c r="AP347" s="6" t="str">
        <f>IF(AO347="","",AO347*2)</f>
        <v/>
      </c>
      <c r="AQ347" s="10">
        <f>G347+I347+K347+M347+O347+Q347+S347+U347+W347+Y347+AA347+AC347+AE347+AG347+AI347+AK347+AM347+AO347</f>
        <v>2</v>
      </c>
    </row>
    <row r="348" spans="1:43" ht="33.75" customHeight="1">
      <c r="A348" s="18" t="s">
        <v>539</v>
      </c>
      <c r="B348" s="19" t="s">
        <v>845</v>
      </c>
      <c r="C348" s="19" t="s">
        <v>846</v>
      </c>
      <c r="D348" s="9" t="s">
        <v>620</v>
      </c>
      <c r="E348" s="9" t="s">
        <v>31</v>
      </c>
      <c r="F348" s="8" t="str">
        <f>IFERROR(IF(OR(D348="Adicionar",D348="Digite/Selecione o bairro"),"",VLOOKUP(D348,Gabarito!$A$1:$B$1006,2,0)),"Consulte a aba Gabarito")</f>
        <v>Leste</v>
      </c>
      <c r="G348" s="7"/>
      <c r="H348" s="6" t="str">
        <f>IF(G348="","",G348*2)</f>
        <v/>
      </c>
      <c r="I348" s="7"/>
      <c r="J348" s="6" t="str">
        <f>IF(I348="","",I348*2)</f>
        <v/>
      </c>
      <c r="K348" s="7"/>
      <c r="L348" s="6" t="str">
        <f>IF(K348="","",K348*2)</f>
        <v/>
      </c>
      <c r="M348" s="7"/>
      <c r="N348" s="6" t="str">
        <f>IF(M348="","",M348*2)</f>
        <v/>
      </c>
      <c r="O348" s="7"/>
      <c r="P348" s="6" t="str">
        <f>IF(O348="","",O348*2)</f>
        <v/>
      </c>
      <c r="Q348" s="7"/>
      <c r="R348" s="6" t="str">
        <f>IF(Q348="","",Q348*2)</f>
        <v/>
      </c>
      <c r="S348" s="7"/>
      <c r="T348" s="6" t="str">
        <f>IF(S348="","",S348*2)</f>
        <v/>
      </c>
      <c r="U348" s="7">
        <v>1</v>
      </c>
      <c r="V348" s="6">
        <f>IF(U348="","",U348*2)</f>
        <v>2</v>
      </c>
      <c r="W348" s="7"/>
      <c r="X348" s="6" t="str">
        <f>IF(W348="","",W348*2)</f>
        <v/>
      </c>
      <c r="Y348" s="7"/>
      <c r="Z348" s="6" t="str">
        <f>IF(Y348="","",Y348*2)</f>
        <v/>
      </c>
      <c r="AA348" s="7"/>
      <c r="AB348" s="6" t="str">
        <f>IF(AA348="","",AA348*2)</f>
        <v/>
      </c>
      <c r="AC348" s="7"/>
      <c r="AD348" s="6" t="str">
        <f>IF(AC348="","",AC348*2)</f>
        <v/>
      </c>
      <c r="AE348" s="7">
        <v>1</v>
      </c>
      <c r="AF348" s="6">
        <f>IF(AE348="","",AE348*2)</f>
        <v>2</v>
      </c>
      <c r="AG348" s="7"/>
      <c r="AH348" s="6" t="str">
        <f>IF(AG348="","",AG348*2)</f>
        <v/>
      </c>
      <c r="AI348" s="7"/>
      <c r="AJ348" s="6" t="str">
        <f>IF(AI348="","",AI348*2)</f>
        <v/>
      </c>
      <c r="AK348" s="7"/>
      <c r="AL348" s="6" t="str">
        <f>IF(AK348="","",AK348*2)</f>
        <v/>
      </c>
      <c r="AM348" s="7"/>
      <c r="AN348" s="6" t="str">
        <f>IF(AM348="","",AM348*2)</f>
        <v/>
      </c>
      <c r="AO348" s="7"/>
      <c r="AP348" s="6" t="str">
        <f>IF(AO348="","",AO348*2)</f>
        <v/>
      </c>
      <c r="AQ348" s="10">
        <f>G348+I348+K348+M348+O348+Q348+S348+U348+W348+Y348+AA348+AC348+AE348+AG348+AI348+AK348+AM348+AO348</f>
        <v>2</v>
      </c>
    </row>
    <row r="349" spans="1:43" ht="33.75" customHeight="1">
      <c r="A349" s="18" t="s">
        <v>847</v>
      </c>
      <c r="B349" s="18" t="s">
        <v>848</v>
      </c>
      <c r="C349" s="19" t="s">
        <v>849</v>
      </c>
      <c r="D349" s="9" t="s">
        <v>256</v>
      </c>
      <c r="E349" s="9" t="s">
        <v>31</v>
      </c>
      <c r="F349" s="8" t="str">
        <f>IFERROR(IF(OR(D349="Adicionar",D349="Digite/Selecione o bairro"),"",VLOOKUP(D349,Gabarito!$A$1:$B$1006,2,0)),"Consulte a aba Gabarito")</f>
        <v>Leste</v>
      </c>
      <c r="G349" s="7"/>
      <c r="H349" s="6" t="str">
        <f>IF(G349="","",G349*2)</f>
        <v/>
      </c>
      <c r="I349" s="7">
        <v>4</v>
      </c>
      <c r="J349" s="6">
        <f>IF(I349="","",I349*2)</f>
        <v>8</v>
      </c>
      <c r="K349" s="7">
        <v>1</v>
      </c>
      <c r="L349" s="6">
        <f>IF(K349="","",K349*2)</f>
        <v>2</v>
      </c>
      <c r="M349" s="7"/>
      <c r="N349" s="6" t="str">
        <f>IF(M349="","",M349*2)</f>
        <v/>
      </c>
      <c r="O349" s="7"/>
      <c r="P349" s="6" t="str">
        <f>IF(O349="","",O349*2)</f>
        <v/>
      </c>
      <c r="Q349" s="7"/>
      <c r="R349" s="6" t="str">
        <f>IF(Q349="","",Q349*2)</f>
        <v/>
      </c>
      <c r="S349" s="7"/>
      <c r="T349" s="6" t="str">
        <f>IF(S349="","",S349*2)</f>
        <v/>
      </c>
      <c r="U349" s="7"/>
      <c r="V349" s="6" t="str">
        <f>IF(U349="","",U349*2)</f>
        <v/>
      </c>
      <c r="W349" s="7"/>
      <c r="X349" s="6" t="str">
        <f>IF(W349="","",W349*2)</f>
        <v/>
      </c>
      <c r="Y349" s="7"/>
      <c r="Z349" s="6" t="str">
        <f>IF(Y349="","",Y349*2)</f>
        <v/>
      </c>
      <c r="AA349" s="7"/>
      <c r="AB349" s="6" t="str">
        <f>IF(AA349="","",AA349*2)</f>
        <v/>
      </c>
      <c r="AC349" s="7"/>
      <c r="AD349" s="6" t="str">
        <f>IF(AC349="","",AC349*2)</f>
        <v/>
      </c>
      <c r="AE349" s="7"/>
      <c r="AF349" s="6" t="str">
        <f>IF(AE349="","",AE349*2)</f>
        <v/>
      </c>
      <c r="AG349" s="7"/>
      <c r="AH349" s="6" t="str">
        <f>IF(AG349="","",AG349*2)</f>
        <v/>
      </c>
      <c r="AI349" s="7"/>
      <c r="AJ349" s="6" t="str">
        <f>IF(AI349="","",AI349*2)</f>
        <v/>
      </c>
      <c r="AK349" s="7"/>
      <c r="AL349" s="6" t="str">
        <f>IF(AK349="","",AK349*2)</f>
        <v/>
      </c>
      <c r="AM349" s="7"/>
      <c r="AN349" s="6" t="str">
        <f>IF(AM349="","",AM349*2)</f>
        <v/>
      </c>
      <c r="AO349" s="7"/>
      <c r="AP349" s="6" t="str">
        <f>IF(AO349="","",AO349*2)</f>
        <v/>
      </c>
      <c r="AQ349" s="10">
        <f>G349+I349+K349+M349+O349+Q349+S349+U349+W349+Y349+AA349+AC349+AE349+AG349+AI349+AK349+AM349+AO349</f>
        <v>5</v>
      </c>
    </row>
    <row r="350" spans="1:43" ht="33.75" customHeight="1">
      <c r="A350" s="18" t="s">
        <v>847</v>
      </c>
      <c r="B350" s="18" t="s">
        <v>850</v>
      </c>
      <c r="C350" s="19" t="s">
        <v>851</v>
      </c>
      <c r="D350" s="9" t="s">
        <v>716</v>
      </c>
      <c r="E350" s="9" t="s">
        <v>31</v>
      </c>
      <c r="F350" s="8" t="str">
        <f>IFERROR(IF(OR(D350="Adicionar",D350="Digite/Selecione o bairro"),"",VLOOKUP(D350,Gabarito!$A$1:$B$1006,2,0)),"Consulte a aba Gabarito")</f>
        <v>Leste</v>
      </c>
      <c r="G350" s="7"/>
      <c r="H350" s="6" t="str">
        <f>IF(G350="","",G350*2)</f>
        <v/>
      </c>
      <c r="I350" s="7"/>
      <c r="J350" s="6" t="str">
        <f>IF(I350="","",I350*2)</f>
        <v/>
      </c>
      <c r="K350" s="7">
        <v>1</v>
      </c>
      <c r="L350" s="6">
        <f>IF(K350="","",K350*2)</f>
        <v>2</v>
      </c>
      <c r="M350" s="7"/>
      <c r="N350" s="6" t="str">
        <f>IF(M350="","",M350*2)</f>
        <v/>
      </c>
      <c r="O350" s="7"/>
      <c r="P350" s="6" t="str">
        <f>IF(O350="","",O350*2)</f>
        <v/>
      </c>
      <c r="Q350" s="7"/>
      <c r="R350" s="6" t="str">
        <f>IF(Q350="","",Q350*2)</f>
        <v/>
      </c>
      <c r="S350" s="7"/>
      <c r="T350" s="6" t="str">
        <f>IF(S350="","",S350*2)</f>
        <v/>
      </c>
      <c r="U350" s="7"/>
      <c r="V350" s="6" t="str">
        <f>IF(U350="","",U350*2)</f>
        <v/>
      </c>
      <c r="W350" s="7"/>
      <c r="X350" s="6" t="str">
        <f>IF(W350="","",W350*2)</f>
        <v/>
      </c>
      <c r="Y350" s="7"/>
      <c r="Z350" s="6" t="str">
        <f>IF(Y350="","",Y350*2)</f>
        <v/>
      </c>
      <c r="AA350" s="7"/>
      <c r="AB350" s="6" t="str">
        <f>IF(AA350="","",AA350*2)</f>
        <v/>
      </c>
      <c r="AC350" s="7"/>
      <c r="AD350" s="6" t="str">
        <f>IF(AC350="","",AC350*2)</f>
        <v/>
      </c>
      <c r="AE350" s="7"/>
      <c r="AF350" s="6" t="str">
        <f>IF(AE350="","",AE350*2)</f>
        <v/>
      </c>
      <c r="AG350" s="7"/>
      <c r="AH350" s="6" t="str">
        <f>IF(AG350="","",AG350*2)</f>
        <v/>
      </c>
      <c r="AI350" s="7"/>
      <c r="AJ350" s="6" t="str">
        <f>IF(AI350="","",AI350*2)</f>
        <v/>
      </c>
      <c r="AK350" s="7"/>
      <c r="AL350" s="6" t="str">
        <f>IF(AK350="","",AK350*2)</f>
        <v/>
      </c>
      <c r="AM350" s="7"/>
      <c r="AN350" s="6" t="str">
        <f>IF(AM350="","",AM350*2)</f>
        <v/>
      </c>
      <c r="AO350" s="7"/>
      <c r="AP350" s="6" t="str">
        <f>IF(AO350="","",AO350*2)</f>
        <v/>
      </c>
      <c r="AQ350" s="10">
        <f>G350+I350+K350+M350+O350+Q350+S350+U350+W350+Y350+AA350+AC350+AE350+AG350+AI350+AK350+AM350+AO350</f>
        <v>1</v>
      </c>
    </row>
    <row r="351" spans="1:43" ht="33.75" customHeight="1">
      <c r="A351" s="18" t="s">
        <v>847</v>
      </c>
      <c r="B351" s="18" t="s">
        <v>852</v>
      </c>
      <c r="C351" s="19" t="s">
        <v>853</v>
      </c>
      <c r="D351" s="9" t="s">
        <v>716</v>
      </c>
      <c r="E351" s="9" t="s">
        <v>31</v>
      </c>
      <c r="F351" s="8" t="str">
        <f>IFERROR(IF(OR(D351="Adicionar",D351="Digite/Selecione o bairro"),"",VLOOKUP(D351,Gabarito!$A$1:$B$1006,2,0)),"Consulte a aba Gabarito")</f>
        <v>Leste</v>
      </c>
      <c r="G351" s="7"/>
      <c r="H351" s="6" t="str">
        <f>IF(G351="","",G351*2)</f>
        <v/>
      </c>
      <c r="I351" s="7"/>
      <c r="J351" s="6" t="str">
        <f>IF(I351="","",I351*2)</f>
        <v/>
      </c>
      <c r="K351" s="7">
        <v>1</v>
      </c>
      <c r="L351" s="6">
        <f>IF(K351="","",K351*2)</f>
        <v>2</v>
      </c>
      <c r="M351" s="7"/>
      <c r="N351" s="6" t="str">
        <f>IF(M351="","",M351*2)</f>
        <v/>
      </c>
      <c r="O351" s="7"/>
      <c r="P351" s="6" t="str">
        <f>IF(O351="","",O351*2)</f>
        <v/>
      </c>
      <c r="Q351" s="7"/>
      <c r="R351" s="6" t="str">
        <f>IF(Q351="","",Q351*2)</f>
        <v/>
      </c>
      <c r="S351" s="7"/>
      <c r="T351" s="6" t="str">
        <f>IF(S351="","",S351*2)</f>
        <v/>
      </c>
      <c r="U351" s="7"/>
      <c r="V351" s="6" t="str">
        <f>IF(U351="","",U351*2)</f>
        <v/>
      </c>
      <c r="W351" s="7"/>
      <c r="X351" s="6" t="str">
        <f>IF(W351="","",W351*2)</f>
        <v/>
      </c>
      <c r="Y351" s="7"/>
      <c r="Z351" s="6" t="str">
        <f>IF(Y351="","",Y351*2)</f>
        <v/>
      </c>
      <c r="AA351" s="7"/>
      <c r="AB351" s="6" t="str">
        <f>IF(AA351="","",AA351*2)</f>
        <v/>
      </c>
      <c r="AC351" s="7"/>
      <c r="AD351" s="6" t="str">
        <f>IF(AC351="","",AC351*2)</f>
        <v/>
      </c>
      <c r="AE351" s="7"/>
      <c r="AF351" s="6" t="str">
        <f>IF(AE351="","",AE351*2)</f>
        <v/>
      </c>
      <c r="AG351" s="7"/>
      <c r="AH351" s="6" t="str">
        <f>IF(AG351="","",AG351*2)</f>
        <v/>
      </c>
      <c r="AI351" s="7"/>
      <c r="AJ351" s="6" t="str">
        <f>IF(AI351="","",AI351*2)</f>
        <v/>
      </c>
      <c r="AK351" s="7"/>
      <c r="AL351" s="6" t="str">
        <f>IF(AK351="","",AK351*2)</f>
        <v/>
      </c>
      <c r="AM351" s="7"/>
      <c r="AN351" s="6" t="str">
        <f>IF(AM351="","",AM351*2)</f>
        <v/>
      </c>
      <c r="AO351" s="7"/>
      <c r="AP351" s="6" t="str">
        <f>IF(AO351="","",AO351*2)</f>
        <v/>
      </c>
      <c r="AQ351" s="10">
        <f>G351+I351+K351+M351+O351+Q351+S351+U351+W351+Y351+AA351+AC351+AE351+AG351+AI351+AK351+AM351+AO351</f>
        <v>1</v>
      </c>
    </row>
    <row r="352" spans="1:43" ht="33.75" customHeight="1">
      <c r="A352" s="18" t="s">
        <v>847</v>
      </c>
      <c r="B352" s="18" t="s">
        <v>854</v>
      </c>
      <c r="C352" s="19" t="s">
        <v>855</v>
      </c>
      <c r="D352" s="9" t="s">
        <v>856</v>
      </c>
      <c r="E352" s="9" t="s">
        <v>31</v>
      </c>
      <c r="F352" s="8" t="str">
        <f>IFERROR(IF(OR(D352="Adicionar",D352="Digite/Selecione o bairro"),"",VLOOKUP(D352,Gabarito!$A$1:$B$1006,2,0)),"Consulte a aba Gabarito")</f>
        <v>Leste</v>
      </c>
      <c r="G352" s="7"/>
      <c r="H352" s="6" t="str">
        <f>IF(G352="","",G352*2)</f>
        <v/>
      </c>
      <c r="I352" s="7"/>
      <c r="J352" s="6" t="str">
        <f>IF(I352="","",I352*2)</f>
        <v/>
      </c>
      <c r="K352" s="7">
        <v>2</v>
      </c>
      <c r="L352" s="6">
        <f>IF(K352="","",K352*2)</f>
        <v>4</v>
      </c>
      <c r="M352" s="7"/>
      <c r="N352" s="6" t="str">
        <f>IF(M352="","",M352*2)</f>
        <v/>
      </c>
      <c r="O352" s="7"/>
      <c r="P352" s="6" t="str">
        <f>IF(O352="","",O352*2)</f>
        <v/>
      </c>
      <c r="Q352" s="7"/>
      <c r="R352" s="6" t="str">
        <f>IF(Q352="","",Q352*2)</f>
        <v/>
      </c>
      <c r="S352" s="7"/>
      <c r="T352" s="6" t="str">
        <f>IF(S352="","",S352*2)</f>
        <v/>
      </c>
      <c r="U352" s="7"/>
      <c r="V352" s="6" t="str">
        <f>IF(U352="","",U352*2)</f>
        <v/>
      </c>
      <c r="W352" s="7"/>
      <c r="X352" s="6" t="str">
        <f>IF(W352="","",W352*2)</f>
        <v/>
      </c>
      <c r="Y352" s="7"/>
      <c r="Z352" s="6" t="str">
        <f>IF(Y352="","",Y352*2)</f>
        <v/>
      </c>
      <c r="AA352" s="7"/>
      <c r="AB352" s="6" t="str">
        <f>IF(AA352="","",AA352*2)</f>
        <v/>
      </c>
      <c r="AC352" s="7"/>
      <c r="AD352" s="6" t="str">
        <f>IF(AC352="","",AC352*2)</f>
        <v/>
      </c>
      <c r="AE352" s="7"/>
      <c r="AF352" s="6" t="str">
        <f>IF(AE352="","",AE352*2)</f>
        <v/>
      </c>
      <c r="AG352" s="7"/>
      <c r="AH352" s="6" t="str">
        <f>IF(AG352="","",AG352*2)</f>
        <v/>
      </c>
      <c r="AI352" s="7"/>
      <c r="AJ352" s="6" t="str">
        <f>IF(AI352="","",AI352*2)</f>
        <v/>
      </c>
      <c r="AK352" s="7"/>
      <c r="AL352" s="6" t="str">
        <f>IF(AK352="","",AK352*2)</f>
        <v/>
      </c>
      <c r="AM352" s="7"/>
      <c r="AN352" s="6" t="str">
        <f>IF(AM352="","",AM352*2)</f>
        <v/>
      </c>
      <c r="AO352" s="7"/>
      <c r="AP352" s="6" t="str">
        <f>IF(AO352="","",AO352*2)</f>
        <v/>
      </c>
      <c r="AQ352" s="10">
        <f>G352+I352+K352+M352+O352+Q352+S352+U352+W352+Y352+AA352+AC352+AE352+AG352+AI352+AK352+AM352+AO352</f>
        <v>2</v>
      </c>
    </row>
    <row r="353" spans="1:43" ht="33.75" customHeight="1">
      <c r="A353" s="18" t="s">
        <v>847</v>
      </c>
      <c r="B353" s="18" t="s">
        <v>857</v>
      </c>
      <c r="C353" s="19" t="s">
        <v>858</v>
      </c>
      <c r="D353" s="9" t="s">
        <v>256</v>
      </c>
      <c r="E353" s="9" t="s">
        <v>31</v>
      </c>
      <c r="F353" s="8" t="str">
        <f>IFERROR(IF(OR(D353="Adicionar",D353="Digite/Selecione o bairro"),"",VLOOKUP(D353,Gabarito!$A$1:$B$1006,2,0)),"Consulte a aba Gabarito")</f>
        <v>Leste</v>
      </c>
      <c r="G353" s="7"/>
      <c r="H353" s="6" t="str">
        <f>IF(G353="","",G353*2)</f>
        <v/>
      </c>
      <c r="I353" s="7"/>
      <c r="J353" s="6" t="str">
        <f>IF(I353="","",I353*2)</f>
        <v/>
      </c>
      <c r="K353" s="7"/>
      <c r="L353" s="6" t="str">
        <f>IF(K353="","",K353*2)</f>
        <v/>
      </c>
      <c r="M353" s="7"/>
      <c r="N353" s="6" t="str">
        <f>IF(M353="","",M353*2)</f>
        <v/>
      </c>
      <c r="O353" s="7"/>
      <c r="P353" s="6" t="str">
        <f>IF(O353="","",O353*2)</f>
        <v/>
      </c>
      <c r="Q353" s="7"/>
      <c r="R353" s="6" t="str">
        <f>IF(Q353="","",Q353*2)</f>
        <v/>
      </c>
      <c r="S353" s="7"/>
      <c r="T353" s="6" t="str">
        <f>IF(S353="","",S353*2)</f>
        <v/>
      </c>
      <c r="U353" s="7"/>
      <c r="V353" s="6" t="str">
        <f>IF(U353="","",U353*2)</f>
        <v/>
      </c>
      <c r="W353" s="7"/>
      <c r="X353" s="6" t="str">
        <f>IF(W353="","",W353*2)</f>
        <v/>
      </c>
      <c r="Y353" s="7"/>
      <c r="Z353" s="6" t="str">
        <f>IF(Y353="","",Y353*2)</f>
        <v/>
      </c>
      <c r="AA353" s="7"/>
      <c r="AB353" s="6" t="str">
        <f>IF(AA353="","",AA353*2)</f>
        <v/>
      </c>
      <c r="AC353" s="7"/>
      <c r="AD353" s="6" t="str">
        <f>IF(AC353="","",AC353*2)</f>
        <v/>
      </c>
      <c r="AE353" s="7"/>
      <c r="AF353" s="6" t="str">
        <f>IF(AE353="","",AE353*2)</f>
        <v/>
      </c>
      <c r="AG353" s="7"/>
      <c r="AH353" s="6" t="str">
        <f>IF(AG353="","",AG353*2)</f>
        <v/>
      </c>
      <c r="AI353" s="7">
        <v>2</v>
      </c>
      <c r="AJ353" s="6">
        <f>IF(AI353="","",AI353*2)</f>
        <v>4</v>
      </c>
      <c r="AK353" s="7"/>
      <c r="AL353" s="6" t="str">
        <f>IF(AK353="","",AK353*2)</f>
        <v/>
      </c>
      <c r="AM353" s="7"/>
      <c r="AN353" s="6" t="str">
        <f>IF(AM353="","",AM353*2)</f>
        <v/>
      </c>
      <c r="AO353" s="7"/>
      <c r="AP353" s="6" t="str">
        <f>IF(AO353="","",AO353*2)</f>
        <v/>
      </c>
      <c r="AQ353" s="10">
        <f>G353+I353+K353+M353+O353+Q353+S353+U353+W353+Y353+AA353+AC353+AE353+AG353+AI353+AK353+AM353+AO353</f>
        <v>2</v>
      </c>
    </row>
    <row r="354" spans="1:43" ht="33.75" customHeight="1">
      <c r="A354" s="18" t="s">
        <v>847</v>
      </c>
      <c r="B354" s="18" t="s">
        <v>859</v>
      </c>
      <c r="C354" s="19" t="s">
        <v>860</v>
      </c>
      <c r="D354" s="9" t="s">
        <v>728</v>
      </c>
      <c r="E354" s="9" t="s">
        <v>31</v>
      </c>
      <c r="F354" s="8" t="str">
        <f>IFERROR(IF(OR(D354="Adicionar",D354="Digite/Selecione o bairro"),"",VLOOKUP(D354,Gabarito!$A$1:$B$1006,2,0)),"Consulte a aba Gabarito")</f>
        <v>Leste</v>
      </c>
      <c r="G354" s="7"/>
      <c r="H354" s="6" t="str">
        <f>IF(G354="","",G354*2)</f>
        <v/>
      </c>
      <c r="I354" s="7"/>
      <c r="J354" s="6" t="str">
        <f>IF(I354="","",I354*2)</f>
        <v/>
      </c>
      <c r="K354" s="7"/>
      <c r="L354" s="6" t="str">
        <f>IF(K354="","",K354*2)</f>
        <v/>
      </c>
      <c r="M354" s="7"/>
      <c r="N354" s="6" t="str">
        <f>IF(M354="","",M354*2)</f>
        <v/>
      </c>
      <c r="O354" s="7">
        <v>1</v>
      </c>
      <c r="P354" s="6">
        <f>IF(O354="","",O354*2)</f>
        <v>2</v>
      </c>
      <c r="Q354" s="7"/>
      <c r="R354" s="6" t="str">
        <f>IF(Q354="","",Q354*2)</f>
        <v/>
      </c>
      <c r="S354" s="7"/>
      <c r="T354" s="6" t="str">
        <f>IF(S354="","",S354*2)</f>
        <v/>
      </c>
      <c r="U354" s="7"/>
      <c r="V354" s="6" t="str">
        <f>IF(U354="","",U354*2)</f>
        <v/>
      </c>
      <c r="W354" s="7"/>
      <c r="X354" s="6" t="str">
        <f>IF(W354="","",W354*2)</f>
        <v/>
      </c>
      <c r="Y354" s="7"/>
      <c r="Z354" s="6" t="str">
        <f>IF(Y354="","",Y354*2)</f>
        <v/>
      </c>
      <c r="AA354" s="7"/>
      <c r="AB354" s="6" t="str">
        <f>IF(AA354="","",AA354*2)</f>
        <v/>
      </c>
      <c r="AC354" s="7"/>
      <c r="AD354" s="6" t="str">
        <f>IF(AC354="","",AC354*2)</f>
        <v/>
      </c>
      <c r="AE354" s="7"/>
      <c r="AF354" s="6" t="str">
        <f>IF(AE354="","",AE354*2)</f>
        <v/>
      </c>
      <c r="AG354" s="7"/>
      <c r="AH354" s="6" t="str">
        <f>IF(AG354="","",AG354*2)</f>
        <v/>
      </c>
      <c r="AI354" s="7"/>
      <c r="AJ354" s="6" t="str">
        <f>IF(AI354="","",AI354*2)</f>
        <v/>
      </c>
      <c r="AK354" s="7"/>
      <c r="AL354" s="6" t="str">
        <f>IF(AK354="","",AK354*2)</f>
        <v/>
      </c>
      <c r="AM354" s="7"/>
      <c r="AN354" s="6" t="str">
        <f>IF(AM354="","",AM354*2)</f>
        <v/>
      </c>
      <c r="AO354" s="7"/>
      <c r="AP354" s="6" t="str">
        <f>IF(AO354="","",AO354*2)</f>
        <v/>
      </c>
      <c r="AQ354" s="10">
        <f>G354+I354+K354+M354+O354+Q354+S354+U354+W354+Y354+AA354+AC354+AE354+AG354+AI354+AK354+AM354+AO354</f>
        <v>1</v>
      </c>
    </row>
    <row r="355" spans="1:43" ht="33.75" customHeight="1">
      <c r="A355" s="18" t="s">
        <v>847</v>
      </c>
      <c r="B355" s="18" t="s">
        <v>861</v>
      </c>
      <c r="C355" s="19" t="s">
        <v>862</v>
      </c>
      <c r="D355" s="9" t="s">
        <v>716</v>
      </c>
      <c r="E355" s="9" t="s">
        <v>31</v>
      </c>
      <c r="F355" s="8" t="str">
        <f>IFERROR(IF(OR(D355="Adicionar",D355="Digite/Selecione o bairro"),"",VLOOKUP(D355,Gabarito!$A$1:$B$1006,2,0)),"Consulte a aba Gabarito")</f>
        <v>Leste</v>
      </c>
      <c r="G355" s="7"/>
      <c r="H355" s="6" t="str">
        <f>IF(G355="","",G355*2)</f>
        <v/>
      </c>
      <c r="I355" s="7"/>
      <c r="J355" s="6" t="str">
        <f>IF(I355="","",I355*2)</f>
        <v/>
      </c>
      <c r="K355" s="7"/>
      <c r="L355" s="6" t="str">
        <f>IF(K355="","",K355*2)</f>
        <v/>
      </c>
      <c r="M355" s="7"/>
      <c r="N355" s="6" t="str">
        <f>IF(M355="","",M355*2)</f>
        <v/>
      </c>
      <c r="O355" s="7"/>
      <c r="P355" s="6" t="str">
        <f>IF(O355="","",O355*2)</f>
        <v/>
      </c>
      <c r="Q355" s="7"/>
      <c r="R355" s="6" t="str">
        <f>IF(Q355="","",Q355*2)</f>
        <v/>
      </c>
      <c r="S355" s="7"/>
      <c r="T355" s="6" t="str">
        <f>IF(S355="","",S355*2)</f>
        <v/>
      </c>
      <c r="U355" s="7"/>
      <c r="V355" s="6" t="str">
        <f>IF(U355="","",U355*2)</f>
        <v/>
      </c>
      <c r="W355" s="7"/>
      <c r="X355" s="6" t="str">
        <f>IF(W355="","",W355*2)</f>
        <v/>
      </c>
      <c r="Y355" s="7"/>
      <c r="Z355" s="6" t="str">
        <f>IF(Y355="","",Y355*2)</f>
        <v/>
      </c>
      <c r="AA355" s="7"/>
      <c r="AB355" s="6" t="str">
        <f>IF(AA355="","",AA355*2)</f>
        <v/>
      </c>
      <c r="AC355" s="7"/>
      <c r="AD355" s="6" t="str">
        <f>IF(AC355="","",AC355*2)</f>
        <v/>
      </c>
      <c r="AE355" s="7">
        <v>2</v>
      </c>
      <c r="AF355" s="6">
        <f>IF(AE355="","",AE355*2)</f>
        <v>4</v>
      </c>
      <c r="AG355" s="7"/>
      <c r="AH355" s="6" t="str">
        <f>IF(AG355="","",AG355*2)</f>
        <v/>
      </c>
      <c r="AI355" s="7"/>
      <c r="AJ355" s="6" t="str">
        <f>IF(AI355="","",AI355*2)</f>
        <v/>
      </c>
      <c r="AK355" s="7"/>
      <c r="AL355" s="6" t="str">
        <f>IF(AK355="","",AK355*2)</f>
        <v/>
      </c>
      <c r="AM355" s="7"/>
      <c r="AN355" s="6" t="str">
        <f>IF(AM355="","",AM355*2)</f>
        <v/>
      </c>
      <c r="AO355" s="7"/>
      <c r="AP355" s="6" t="str">
        <f>IF(AO355="","",AO355*2)</f>
        <v/>
      </c>
      <c r="AQ355" s="10">
        <f>G355+I355+K355+M355+O355+Q355+S355+U355+W355+Y355+AA355+AC355+AE355+AG355+AI355+AK355+AM355+AO355</f>
        <v>2</v>
      </c>
    </row>
    <row r="356" spans="1:43" ht="33.75" customHeight="1">
      <c r="A356" s="18" t="s">
        <v>847</v>
      </c>
      <c r="B356" s="18" t="s">
        <v>863</v>
      </c>
      <c r="C356" s="19" t="s">
        <v>864</v>
      </c>
      <c r="D356" s="9" t="s">
        <v>865</v>
      </c>
      <c r="E356" s="9" t="s">
        <v>31</v>
      </c>
      <c r="F356" s="8" t="str">
        <f>IFERROR(IF(OR(D356="Adicionar",D356="Digite/Selecione o bairro"),"",VLOOKUP(D356,Gabarito!$A$1:$B$1006,2,0)),"Consulte a aba Gabarito")</f>
        <v>Leste</v>
      </c>
      <c r="G356" s="7"/>
      <c r="H356" s="6" t="str">
        <f>IF(G356="","",G356*2)</f>
        <v/>
      </c>
      <c r="I356" s="7"/>
      <c r="J356" s="6" t="str">
        <f>IF(I356="","",I356*2)</f>
        <v/>
      </c>
      <c r="K356" s="7">
        <v>2</v>
      </c>
      <c r="L356" s="6">
        <f>IF(K356="","",K356*2)</f>
        <v>4</v>
      </c>
      <c r="M356" s="7"/>
      <c r="N356" s="6" t="str">
        <f>IF(M356="","",M356*2)</f>
        <v/>
      </c>
      <c r="O356" s="7"/>
      <c r="P356" s="6" t="str">
        <f>IF(O356="","",O356*2)</f>
        <v/>
      </c>
      <c r="Q356" s="7"/>
      <c r="R356" s="6" t="str">
        <f>IF(Q356="","",Q356*2)</f>
        <v/>
      </c>
      <c r="S356" s="7"/>
      <c r="T356" s="6" t="str">
        <f>IF(S356="","",S356*2)</f>
        <v/>
      </c>
      <c r="U356" s="7"/>
      <c r="V356" s="6" t="str">
        <f>IF(U356="","",U356*2)</f>
        <v/>
      </c>
      <c r="W356" s="7"/>
      <c r="X356" s="6" t="str">
        <f>IF(W356="","",W356*2)</f>
        <v/>
      </c>
      <c r="Y356" s="7"/>
      <c r="Z356" s="6" t="str">
        <f>IF(Y356="","",Y356*2)</f>
        <v/>
      </c>
      <c r="AA356" s="7"/>
      <c r="AB356" s="6" t="str">
        <f>IF(AA356="","",AA356*2)</f>
        <v/>
      </c>
      <c r="AC356" s="7"/>
      <c r="AD356" s="6" t="str">
        <f>IF(AC356="","",AC356*2)</f>
        <v/>
      </c>
      <c r="AE356" s="7"/>
      <c r="AF356" s="6" t="str">
        <f>IF(AE356="","",AE356*2)</f>
        <v/>
      </c>
      <c r="AG356" s="7"/>
      <c r="AH356" s="6" t="str">
        <f>IF(AG356="","",AG356*2)</f>
        <v/>
      </c>
      <c r="AI356" s="7"/>
      <c r="AJ356" s="6" t="str">
        <f>IF(AI356="","",AI356*2)</f>
        <v/>
      </c>
      <c r="AK356" s="7"/>
      <c r="AL356" s="6" t="str">
        <f>IF(AK356="","",AK356*2)</f>
        <v/>
      </c>
      <c r="AM356" s="7"/>
      <c r="AN356" s="6" t="str">
        <f>IF(AM356="","",AM356*2)</f>
        <v/>
      </c>
      <c r="AO356" s="7"/>
      <c r="AP356" s="6" t="str">
        <f>IF(AO356="","",AO356*2)</f>
        <v/>
      </c>
      <c r="AQ356" s="10">
        <f>G356+I356+K356+M356+O356+Q356+S356+U356+W356+Y356+AA356+AC356+AE356+AG356+AI356+AK356+AM356+AO356</f>
        <v>2</v>
      </c>
    </row>
    <row r="357" spans="1:43" ht="33.75" customHeight="1">
      <c r="A357" s="18" t="s">
        <v>847</v>
      </c>
      <c r="B357" s="18" t="s">
        <v>866</v>
      </c>
      <c r="C357" s="19" t="s">
        <v>867</v>
      </c>
      <c r="D357" s="9" t="s">
        <v>865</v>
      </c>
      <c r="E357" s="9" t="s">
        <v>31</v>
      </c>
      <c r="F357" s="8" t="str">
        <f>IFERROR(IF(OR(D357="Adicionar",D357="Digite/Selecione o bairro"),"",VLOOKUP(D357,Gabarito!$A$1:$B$1006,2,0)),"Consulte a aba Gabarito")</f>
        <v>Leste</v>
      </c>
      <c r="G357" s="7"/>
      <c r="H357" s="6" t="str">
        <f>IF(G357="","",G357*2)</f>
        <v/>
      </c>
      <c r="I357" s="7"/>
      <c r="J357" s="6" t="str">
        <f>IF(I357="","",I357*2)</f>
        <v/>
      </c>
      <c r="K357" s="7">
        <v>4</v>
      </c>
      <c r="L357" s="6">
        <f>IF(K357="","",K357*2)</f>
        <v>8</v>
      </c>
      <c r="M357" s="7"/>
      <c r="N357" s="6" t="str">
        <f>IF(M357="","",M357*2)</f>
        <v/>
      </c>
      <c r="O357" s="7"/>
      <c r="P357" s="6" t="str">
        <f>IF(O357="","",O357*2)</f>
        <v/>
      </c>
      <c r="Q357" s="7"/>
      <c r="R357" s="6" t="str">
        <f>IF(Q357="","",Q357*2)</f>
        <v/>
      </c>
      <c r="S357" s="7"/>
      <c r="T357" s="6" t="str">
        <f>IF(S357="","",S357*2)</f>
        <v/>
      </c>
      <c r="U357" s="7"/>
      <c r="V357" s="6" t="str">
        <f>IF(U357="","",U357*2)</f>
        <v/>
      </c>
      <c r="W357" s="7"/>
      <c r="X357" s="6" t="str">
        <f>IF(W357="","",W357*2)</f>
        <v/>
      </c>
      <c r="Y357" s="7"/>
      <c r="Z357" s="6" t="str">
        <f>IF(Y357="","",Y357*2)</f>
        <v/>
      </c>
      <c r="AA357" s="7"/>
      <c r="AB357" s="6" t="str">
        <f>IF(AA357="","",AA357*2)</f>
        <v/>
      </c>
      <c r="AC357" s="7"/>
      <c r="AD357" s="6" t="str">
        <f>IF(AC357="","",AC357*2)</f>
        <v/>
      </c>
      <c r="AE357" s="7"/>
      <c r="AF357" s="6" t="str">
        <f>IF(AE357="","",AE357*2)</f>
        <v/>
      </c>
      <c r="AG357" s="7"/>
      <c r="AH357" s="6" t="str">
        <f>IF(AG357="","",AG357*2)</f>
        <v/>
      </c>
      <c r="AI357" s="7"/>
      <c r="AJ357" s="6" t="str">
        <f>IF(AI357="","",AI357*2)</f>
        <v/>
      </c>
      <c r="AK357" s="7"/>
      <c r="AL357" s="6" t="str">
        <f>IF(AK357="","",AK357*2)</f>
        <v/>
      </c>
      <c r="AM357" s="7"/>
      <c r="AN357" s="6" t="str">
        <f>IF(AM357="","",AM357*2)</f>
        <v/>
      </c>
      <c r="AO357" s="7"/>
      <c r="AP357" s="6" t="str">
        <f>IF(AO357="","",AO357*2)</f>
        <v/>
      </c>
      <c r="AQ357" s="10">
        <f>G357+I357+K357+M357+O357+Q357+S357+U357+W357+Y357+AA357+AC357+AE357+AG357+AI357+AK357+AM357+AO357</f>
        <v>4</v>
      </c>
    </row>
    <row r="358" spans="1:43" ht="33.75" customHeight="1">
      <c r="A358" s="18" t="s">
        <v>847</v>
      </c>
      <c r="B358" s="18" t="s">
        <v>868</v>
      </c>
      <c r="C358" s="19" t="s">
        <v>869</v>
      </c>
      <c r="D358" s="9" t="s">
        <v>256</v>
      </c>
      <c r="E358" s="9" t="s">
        <v>31</v>
      </c>
      <c r="F358" s="8" t="str">
        <f>IFERROR(IF(OR(D358="Adicionar",D358="Digite/Selecione o bairro"),"",VLOOKUP(D358,Gabarito!$A$1:$B$1006,2,0)),"Consulte a aba Gabarito")</f>
        <v>Leste</v>
      </c>
      <c r="G358" s="7"/>
      <c r="H358" s="6" t="str">
        <f>IF(G358="","",G358*2)</f>
        <v/>
      </c>
      <c r="I358" s="7"/>
      <c r="J358" s="6" t="str">
        <f>IF(I358="","",I358*2)</f>
        <v/>
      </c>
      <c r="K358" s="7">
        <v>2</v>
      </c>
      <c r="L358" s="6">
        <f>IF(K358="","",K358*2)</f>
        <v>4</v>
      </c>
      <c r="M358" s="7"/>
      <c r="N358" s="6" t="str">
        <f>IF(M358="","",M358*2)</f>
        <v/>
      </c>
      <c r="O358" s="7"/>
      <c r="P358" s="6" t="str">
        <f>IF(O358="","",O358*2)</f>
        <v/>
      </c>
      <c r="Q358" s="7"/>
      <c r="R358" s="6" t="str">
        <f>IF(Q358="","",Q358*2)</f>
        <v/>
      </c>
      <c r="S358" s="7"/>
      <c r="T358" s="6" t="str">
        <f>IF(S358="","",S358*2)</f>
        <v/>
      </c>
      <c r="U358" s="7"/>
      <c r="V358" s="6" t="str">
        <f>IF(U358="","",U358*2)</f>
        <v/>
      </c>
      <c r="W358" s="7"/>
      <c r="X358" s="6" t="str">
        <f>IF(W358="","",W358*2)</f>
        <v/>
      </c>
      <c r="Y358" s="7"/>
      <c r="Z358" s="6" t="str">
        <f>IF(Y358="","",Y358*2)</f>
        <v/>
      </c>
      <c r="AA358" s="7"/>
      <c r="AB358" s="6" t="str">
        <f>IF(AA358="","",AA358*2)</f>
        <v/>
      </c>
      <c r="AC358" s="7"/>
      <c r="AD358" s="6" t="str">
        <f>IF(AC358="","",AC358*2)</f>
        <v/>
      </c>
      <c r="AE358" s="7"/>
      <c r="AF358" s="6" t="str">
        <f>IF(AE358="","",AE358*2)</f>
        <v/>
      </c>
      <c r="AG358" s="7"/>
      <c r="AH358" s="6" t="str">
        <f>IF(AG358="","",AG358*2)</f>
        <v/>
      </c>
      <c r="AI358" s="7"/>
      <c r="AJ358" s="6" t="str">
        <f>IF(AI358="","",AI358*2)</f>
        <v/>
      </c>
      <c r="AK358" s="7"/>
      <c r="AL358" s="6" t="str">
        <f>IF(AK358="","",AK358*2)</f>
        <v/>
      </c>
      <c r="AM358" s="7"/>
      <c r="AN358" s="6" t="str">
        <f>IF(AM358="","",AM358*2)</f>
        <v/>
      </c>
      <c r="AO358" s="7"/>
      <c r="AP358" s="6" t="str">
        <f>IF(AO358="","",AO358*2)</f>
        <v/>
      </c>
      <c r="AQ358" s="10">
        <f>G358+I358+K358+M358+O358+Q358+S358+U358+W358+Y358+AA358+AC358+AE358+AG358+AI358+AK358+AM358+AO358</f>
        <v>2</v>
      </c>
    </row>
    <row r="359" spans="1:43" ht="33.75" customHeight="1">
      <c r="A359" s="18" t="s">
        <v>847</v>
      </c>
      <c r="B359" s="18" t="s">
        <v>870</v>
      </c>
      <c r="C359" s="19" t="s">
        <v>871</v>
      </c>
      <c r="D359" s="9" t="s">
        <v>660</v>
      </c>
      <c r="E359" s="9" t="s">
        <v>31</v>
      </c>
      <c r="F359" s="8" t="str">
        <f>IFERROR(IF(OR(D359="Adicionar",D359="Digite/Selecione o bairro"),"",VLOOKUP(D359,Gabarito!$A$1:$B$1006,2,0)),"Consulte a aba Gabarito")</f>
        <v>Leste</v>
      </c>
      <c r="G359" s="7"/>
      <c r="H359" s="6" t="str">
        <f>IF(G359="","",G359*2)</f>
        <v/>
      </c>
      <c r="I359" s="7"/>
      <c r="J359" s="6" t="str">
        <f>IF(I359="","",I359*2)</f>
        <v/>
      </c>
      <c r="K359" s="7">
        <v>4</v>
      </c>
      <c r="L359" s="6">
        <f>IF(K359="","",K359*2)</f>
        <v>8</v>
      </c>
      <c r="M359" s="7"/>
      <c r="N359" s="6" t="str">
        <f>IF(M359="","",M359*2)</f>
        <v/>
      </c>
      <c r="O359" s="7"/>
      <c r="P359" s="6" t="str">
        <f>IF(O359="","",O359*2)</f>
        <v/>
      </c>
      <c r="Q359" s="7"/>
      <c r="R359" s="6" t="str">
        <f>IF(Q359="","",Q359*2)</f>
        <v/>
      </c>
      <c r="S359" s="7"/>
      <c r="T359" s="6" t="str">
        <f>IF(S359="","",S359*2)</f>
        <v/>
      </c>
      <c r="U359" s="7"/>
      <c r="V359" s="6" t="str">
        <f>IF(U359="","",U359*2)</f>
        <v/>
      </c>
      <c r="W359" s="7"/>
      <c r="X359" s="6" t="str">
        <f>IF(W359="","",W359*2)</f>
        <v/>
      </c>
      <c r="Y359" s="7"/>
      <c r="Z359" s="6" t="str">
        <f>IF(Y359="","",Y359*2)</f>
        <v/>
      </c>
      <c r="AA359" s="7"/>
      <c r="AB359" s="6" t="str">
        <f>IF(AA359="","",AA359*2)</f>
        <v/>
      </c>
      <c r="AC359" s="7"/>
      <c r="AD359" s="6" t="str">
        <f>IF(AC359="","",AC359*2)</f>
        <v/>
      </c>
      <c r="AE359" s="7"/>
      <c r="AF359" s="6" t="str">
        <f>IF(AE359="","",AE359*2)</f>
        <v/>
      </c>
      <c r="AG359" s="7"/>
      <c r="AH359" s="6" t="str">
        <f>IF(AG359="","",AG359*2)</f>
        <v/>
      </c>
      <c r="AI359" s="7"/>
      <c r="AJ359" s="6" t="str">
        <f>IF(AI359="","",AI359*2)</f>
        <v/>
      </c>
      <c r="AK359" s="7"/>
      <c r="AL359" s="6" t="str">
        <f>IF(AK359="","",AK359*2)</f>
        <v/>
      </c>
      <c r="AM359" s="7"/>
      <c r="AN359" s="6" t="str">
        <f>IF(AM359="","",AM359*2)</f>
        <v/>
      </c>
      <c r="AO359" s="7"/>
      <c r="AP359" s="6" t="str">
        <f>IF(AO359="","",AO359*2)</f>
        <v/>
      </c>
      <c r="AQ359" s="10">
        <f>G359+I359+K359+M359+O359+Q359+S359+U359+W359+Y359+AA359+AC359+AE359+AG359+AI359+AK359+AM359+AO359</f>
        <v>4</v>
      </c>
    </row>
    <row r="360" spans="1:43" ht="33.75" customHeight="1">
      <c r="A360" s="18" t="s">
        <v>847</v>
      </c>
      <c r="B360" s="18" t="s">
        <v>872</v>
      </c>
      <c r="C360" s="19" t="s">
        <v>873</v>
      </c>
      <c r="D360" s="9" t="s">
        <v>716</v>
      </c>
      <c r="E360" s="9" t="s">
        <v>31</v>
      </c>
      <c r="F360" s="8" t="str">
        <f>IFERROR(IF(OR(D360="Adicionar",D360="Digite/Selecione o bairro"),"",VLOOKUP(D360,Gabarito!$A$1:$B$1006,2,0)),"Consulte a aba Gabarito")</f>
        <v>Leste</v>
      </c>
      <c r="G360" s="7"/>
      <c r="H360" s="6" t="str">
        <f>IF(G360="","",G360*2)</f>
        <v/>
      </c>
      <c r="I360" s="7"/>
      <c r="J360" s="6" t="str">
        <f>IF(I360="","",I360*2)</f>
        <v/>
      </c>
      <c r="K360" s="7"/>
      <c r="L360" s="6" t="str">
        <f>IF(K360="","",K360*2)</f>
        <v/>
      </c>
      <c r="M360" s="7"/>
      <c r="N360" s="6" t="str">
        <f>IF(M360="","",M360*2)</f>
        <v/>
      </c>
      <c r="O360" s="7"/>
      <c r="P360" s="6" t="str">
        <f>IF(O360="","",O360*2)</f>
        <v/>
      </c>
      <c r="Q360" s="7"/>
      <c r="R360" s="6" t="str">
        <f>IF(Q360="","",Q360*2)</f>
        <v/>
      </c>
      <c r="S360" s="7"/>
      <c r="T360" s="6" t="str">
        <f>IF(S360="","",S360*2)</f>
        <v/>
      </c>
      <c r="U360" s="7"/>
      <c r="V360" s="6" t="str">
        <f>IF(U360="","",U360*2)</f>
        <v/>
      </c>
      <c r="W360" s="7"/>
      <c r="X360" s="6" t="str">
        <f>IF(W360="","",W360*2)</f>
        <v/>
      </c>
      <c r="Y360" s="7">
        <v>2</v>
      </c>
      <c r="Z360" s="6">
        <f>IF(Y360="","",Y360*2)</f>
        <v>4</v>
      </c>
      <c r="AA360" s="7"/>
      <c r="AB360" s="6" t="str">
        <f>IF(AA360="","",AA360*2)</f>
        <v/>
      </c>
      <c r="AC360" s="7"/>
      <c r="AD360" s="6" t="str">
        <f>IF(AC360="","",AC360*2)</f>
        <v/>
      </c>
      <c r="AE360" s="7"/>
      <c r="AF360" s="6" t="str">
        <f>IF(AE360="","",AE360*2)</f>
        <v/>
      </c>
      <c r="AG360" s="7"/>
      <c r="AH360" s="6" t="str">
        <f>IF(AG360="","",AG360*2)</f>
        <v/>
      </c>
      <c r="AI360" s="7"/>
      <c r="AJ360" s="6" t="str">
        <f>IF(AI360="","",AI360*2)</f>
        <v/>
      </c>
      <c r="AK360" s="7"/>
      <c r="AL360" s="6" t="str">
        <f>IF(AK360="","",AK360*2)</f>
        <v/>
      </c>
      <c r="AM360" s="7"/>
      <c r="AN360" s="6" t="str">
        <f>IF(AM360="","",AM360*2)</f>
        <v/>
      </c>
      <c r="AO360" s="7"/>
      <c r="AP360" s="6" t="str">
        <f>IF(AO360="","",AO360*2)</f>
        <v/>
      </c>
      <c r="AQ360" s="10">
        <f>G360+I360+K360+M360+O360+Q360+S360+U360+W360+Y360+AA360+AC360+AE360+AG360+AI360+AK360+AM360+AO360</f>
        <v>2</v>
      </c>
    </row>
    <row r="361" spans="1:43" ht="33.75" customHeight="1">
      <c r="A361" s="18" t="s">
        <v>847</v>
      </c>
      <c r="B361" s="18" t="s">
        <v>874</v>
      </c>
      <c r="C361" s="19" t="s">
        <v>875</v>
      </c>
      <c r="D361" s="9" t="s">
        <v>876</v>
      </c>
      <c r="E361" s="9" t="s">
        <v>31</v>
      </c>
      <c r="F361" s="8" t="str">
        <f>IFERROR(IF(OR(D361="Adicionar",D361="Digite/Selecione o bairro"),"",VLOOKUP(D361,Gabarito!$A$1:$B$1006,2,0)),"Consulte a aba Gabarito")</f>
        <v>Leste</v>
      </c>
      <c r="G361" s="7"/>
      <c r="H361" s="6" t="str">
        <f>IF(G361="","",G361*2)</f>
        <v/>
      </c>
      <c r="I361" s="7">
        <v>4</v>
      </c>
      <c r="J361" s="6">
        <f>IF(I361="","",I361*2)</f>
        <v>8</v>
      </c>
      <c r="K361" s="7"/>
      <c r="L361" s="6" t="str">
        <f>IF(K361="","",K361*2)</f>
        <v/>
      </c>
      <c r="M361" s="7"/>
      <c r="N361" s="6" t="str">
        <f>IF(M361="","",M361*2)</f>
        <v/>
      </c>
      <c r="O361" s="7"/>
      <c r="P361" s="6" t="str">
        <f>IF(O361="","",O361*2)</f>
        <v/>
      </c>
      <c r="Q361" s="7"/>
      <c r="R361" s="6" t="str">
        <f>IF(Q361="","",Q361*2)</f>
        <v/>
      </c>
      <c r="S361" s="7"/>
      <c r="T361" s="6" t="str">
        <f>IF(S361="","",S361*2)</f>
        <v/>
      </c>
      <c r="U361" s="7"/>
      <c r="V361" s="6" t="str">
        <f>IF(U361="","",U361*2)</f>
        <v/>
      </c>
      <c r="W361" s="7"/>
      <c r="X361" s="6" t="str">
        <f>IF(W361="","",W361*2)</f>
        <v/>
      </c>
      <c r="Y361" s="7"/>
      <c r="Z361" s="6" t="str">
        <f>IF(Y361="","",Y361*2)</f>
        <v/>
      </c>
      <c r="AA361" s="7"/>
      <c r="AB361" s="6" t="str">
        <f>IF(AA361="","",AA361*2)</f>
        <v/>
      </c>
      <c r="AC361" s="7"/>
      <c r="AD361" s="6" t="str">
        <f>IF(AC361="","",AC361*2)</f>
        <v/>
      </c>
      <c r="AE361" s="7"/>
      <c r="AF361" s="6" t="str">
        <f>IF(AE361="","",AE361*2)</f>
        <v/>
      </c>
      <c r="AG361" s="7"/>
      <c r="AH361" s="6" t="str">
        <f>IF(AG361="","",AG361*2)</f>
        <v/>
      </c>
      <c r="AI361" s="7"/>
      <c r="AJ361" s="6" t="str">
        <f>IF(AI361="","",AI361*2)</f>
        <v/>
      </c>
      <c r="AK361" s="7"/>
      <c r="AL361" s="6" t="str">
        <f>IF(AK361="","",AK361*2)</f>
        <v/>
      </c>
      <c r="AM361" s="7"/>
      <c r="AN361" s="6" t="str">
        <f>IF(AM361="","",AM361*2)</f>
        <v/>
      </c>
      <c r="AO361" s="7"/>
      <c r="AP361" s="6" t="str">
        <f>IF(AO361="","",AO361*2)</f>
        <v/>
      </c>
      <c r="AQ361" s="10">
        <f>G361+I361+K361+M361+O361+Q361+S361+U361+W361+Y361+AA361+AC361+AE361+AG361+AI361+AK361+AM361+AO361</f>
        <v>4</v>
      </c>
    </row>
    <row r="362" spans="1:43" ht="33.75" customHeight="1">
      <c r="A362" s="18" t="s">
        <v>847</v>
      </c>
      <c r="B362" s="18" t="s">
        <v>877</v>
      </c>
      <c r="C362" s="19" t="s">
        <v>878</v>
      </c>
      <c r="D362" s="9" t="s">
        <v>416</v>
      </c>
      <c r="E362" s="9" t="s">
        <v>31</v>
      </c>
      <c r="F362" s="8" t="str">
        <f>IFERROR(IF(OR(D362="Adicionar",D362="Digite/Selecione o bairro"),"",VLOOKUP(D362,Gabarito!$A$1:$B$1006,2,0)),"Consulte a aba Gabarito")</f>
        <v>Leste</v>
      </c>
      <c r="G362" s="7"/>
      <c r="H362" s="6" t="str">
        <f>IF(G362="","",G362*2)</f>
        <v/>
      </c>
      <c r="I362" s="7"/>
      <c r="J362" s="6" t="str">
        <f>IF(I362="","",I362*2)</f>
        <v/>
      </c>
      <c r="K362" s="7">
        <v>2</v>
      </c>
      <c r="L362" s="6">
        <f>IF(K362="","",K362*2)</f>
        <v>4</v>
      </c>
      <c r="M362" s="7">
        <v>2</v>
      </c>
      <c r="N362" s="6">
        <f>IF(M362="","",M362*2)</f>
        <v>4</v>
      </c>
      <c r="O362" s="7"/>
      <c r="P362" s="6" t="str">
        <f>IF(O362="","",O362*2)</f>
        <v/>
      </c>
      <c r="Q362" s="7"/>
      <c r="R362" s="6" t="str">
        <f>IF(Q362="","",Q362*2)</f>
        <v/>
      </c>
      <c r="S362" s="7"/>
      <c r="T362" s="6" t="str">
        <f>IF(S362="","",S362*2)</f>
        <v/>
      </c>
      <c r="U362" s="7"/>
      <c r="V362" s="6" t="str">
        <f>IF(U362="","",U362*2)</f>
        <v/>
      </c>
      <c r="W362" s="7"/>
      <c r="X362" s="6" t="str">
        <f>IF(W362="","",W362*2)</f>
        <v/>
      </c>
      <c r="Y362" s="7"/>
      <c r="Z362" s="6" t="str">
        <f>IF(Y362="","",Y362*2)</f>
        <v/>
      </c>
      <c r="AA362" s="7"/>
      <c r="AB362" s="6" t="str">
        <f>IF(AA362="","",AA362*2)</f>
        <v/>
      </c>
      <c r="AC362" s="7"/>
      <c r="AD362" s="6" t="str">
        <f>IF(AC362="","",AC362*2)</f>
        <v/>
      </c>
      <c r="AE362" s="7"/>
      <c r="AF362" s="6" t="str">
        <f>IF(AE362="","",AE362*2)</f>
        <v/>
      </c>
      <c r="AG362" s="7"/>
      <c r="AH362" s="6" t="str">
        <f>IF(AG362="","",AG362*2)</f>
        <v/>
      </c>
      <c r="AI362" s="7"/>
      <c r="AJ362" s="6" t="str">
        <f>IF(AI362="","",AI362*2)</f>
        <v/>
      </c>
      <c r="AK362" s="7"/>
      <c r="AL362" s="6" t="str">
        <f>IF(AK362="","",AK362*2)</f>
        <v/>
      </c>
      <c r="AM362" s="7"/>
      <c r="AN362" s="6" t="str">
        <f>IF(AM362="","",AM362*2)</f>
        <v/>
      </c>
      <c r="AO362" s="7"/>
      <c r="AP362" s="6" t="str">
        <f>IF(AO362="","",AO362*2)</f>
        <v/>
      </c>
      <c r="AQ362" s="10">
        <f>G362+I362+K362+M362+O362+Q362+S362+U362+W362+Y362+AA362+AC362+AE362+AG362+AI362+AK362+AM362+AO362</f>
        <v>4</v>
      </c>
    </row>
    <row r="363" spans="1:43" ht="33.75" customHeight="1">
      <c r="A363" s="18" t="s">
        <v>847</v>
      </c>
      <c r="B363" s="18" t="s">
        <v>879</v>
      </c>
      <c r="C363" s="19" t="s">
        <v>880</v>
      </c>
      <c r="D363" s="9" t="s">
        <v>856</v>
      </c>
      <c r="E363" s="9" t="s">
        <v>31</v>
      </c>
      <c r="F363" s="8" t="str">
        <f>IFERROR(IF(OR(D363="Adicionar",D363="Digite/Selecione o bairro"),"",VLOOKUP(D363,Gabarito!$A$1:$B$1006,2,0)),"Consulte a aba Gabarito")</f>
        <v>Leste</v>
      </c>
      <c r="G363" s="7"/>
      <c r="H363" s="6" t="str">
        <f>IF(G363="","",G363*2)</f>
        <v/>
      </c>
      <c r="I363" s="7">
        <v>2</v>
      </c>
      <c r="J363" s="6">
        <f>IF(I363="","",I363*2)</f>
        <v>4</v>
      </c>
      <c r="K363" s="7">
        <v>1</v>
      </c>
      <c r="L363" s="6">
        <f>IF(K363="","",K363*2)</f>
        <v>2</v>
      </c>
      <c r="M363" s="7"/>
      <c r="N363" s="6" t="str">
        <f>IF(M363="","",M363*2)</f>
        <v/>
      </c>
      <c r="O363" s="7"/>
      <c r="P363" s="6" t="str">
        <f>IF(O363="","",O363*2)</f>
        <v/>
      </c>
      <c r="Q363" s="7"/>
      <c r="R363" s="6" t="str">
        <f>IF(Q363="","",Q363*2)</f>
        <v/>
      </c>
      <c r="S363" s="7"/>
      <c r="T363" s="6" t="str">
        <f>IF(S363="","",S363*2)</f>
        <v/>
      </c>
      <c r="U363" s="7"/>
      <c r="V363" s="6" t="str">
        <f>IF(U363="","",U363*2)</f>
        <v/>
      </c>
      <c r="W363" s="7"/>
      <c r="X363" s="6" t="str">
        <f>IF(W363="","",W363*2)</f>
        <v/>
      </c>
      <c r="Y363" s="7"/>
      <c r="Z363" s="6" t="str">
        <f>IF(Y363="","",Y363*2)</f>
        <v/>
      </c>
      <c r="AA363" s="7"/>
      <c r="AB363" s="6" t="str">
        <f>IF(AA363="","",AA363*2)</f>
        <v/>
      </c>
      <c r="AC363" s="7"/>
      <c r="AD363" s="6" t="str">
        <f>IF(AC363="","",AC363*2)</f>
        <v/>
      </c>
      <c r="AE363" s="7"/>
      <c r="AF363" s="6" t="str">
        <f>IF(AE363="","",AE363*2)</f>
        <v/>
      </c>
      <c r="AG363" s="7"/>
      <c r="AH363" s="6" t="str">
        <f>IF(AG363="","",AG363*2)</f>
        <v/>
      </c>
      <c r="AI363" s="7"/>
      <c r="AJ363" s="6" t="str">
        <f>IF(AI363="","",AI363*2)</f>
        <v/>
      </c>
      <c r="AK363" s="7"/>
      <c r="AL363" s="6" t="str">
        <f>IF(AK363="","",AK363*2)</f>
        <v/>
      </c>
      <c r="AM363" s="7"/>
      <c r="AN363" s="6" t="str">
        <f>IF(AM363="","",AM363*2)</f>
        <v/>
      </c>
      <c r="AO363" s="7"/>
      <c r="AP363" s="6" t="str">
        <f>IF(AO363="","",AO363*2)</f>
        <v/>
      </c>
      <c r="AQ363" s="10">
        <f>G363+I363+K363+M363+O363+Q363+S363+U363+W363+Y363+AA363+AC363+AE363+AG363+AI363+AK363+AM363+AO363</f>
        <v>3</v>
      </c>
    </row>
    <row r="364" spans="1:43" ht="33.75" customHeight="1">
      <c r="A364" s="18" t="s">
        <v>847</v>
      </c>
      <c r="B364" s="18" t="s">
        <v>881</v>
      </c>
      <c r="C364" s="19" t="s">
        <v>882</v>
      </c>
      <c r="D364" s="9" t="s">
        <v>556</v>
      </c>
      <c r="E364" s="9" t="s">
        <v>31</v>
      </c>
      <c r="F364" s="8" t="str">
        <f>IFERROR(IF(OR(D364="Adicionar",D364="Digite/Selecione o bairro"),"",VLOOKUP(D364,Gabarito!$A$1:$B$1006,2,0)),"Consulte a aba Gabarito")</f>
        <v>Leste</v>
      </c>
      <c r="G364" s="7"/>
      <c r="H364" s="6" t="str">
        <f>IF(G364="","",G364*2)</f>
        <v/>
      </c>
      <c r="I364" s="7"/>
      <c r="J364" s="6" t="str">
        <f>IF(I364="","",I364*2)</f>
        <v/>
      </c>
      <c r="K364" s="7">
        <v>4</v>
      </c>
      <c r="L364" s="6">
        <f>IF(K364="","",K364*2)</f>
        <v>8</v>
      </c>
      <c r="M364" s="7"/>
      <c r="N364" s="6" t="str">
        <f>IF(M364="","",M364*2)</f>
        <v/>
      </c>
      <c r="O364" s="7"/>
      <c r="P364" s="6" t="str">
        <f>IF(O364="","",O364*2)</f>
        <v/>
      </c>
      <c r="Q364" s="7"/>
      <c r="R364" s="6" t="str">
        <f>IF(Q364="","",Q364*2)</f>
        <v/>
      </c>
      <c r="S364" s="7"/>
      <c r="T364" s="6" t="str">
        <f>IF(S364="","",S364*2)</f>
        <v/>
      </c>
      <c r="U364" s="7"/>
      <c r="V364" s="6" t="str">
        <f>IF(U364="","",U364*2)</f>
        <v/>
      </c>
      <c r="W364" s="7"/>
      <c r="X364" s="6" t="str">
        <f>IF(W364="","",W364*2)</f>
        <v/>
      </c>
      <c r="Y364" s="7"/>
      <c r="Z364" s="6" t="str">
        <f>IF(Y364="","",Y364*2)</f>
        <v/>
      </c>
      <c r="AA364" s="7"/>
      <c r="AB364" s="6" t="str">
        <f>IF(AA364="","",AA364*2)</f>
        <v/>
      </c>
      <c r="AC364" s="7"/>
      <c r="AD364" s="6" t="str">
        <f>IF(AC364="","",AC364*2)</f>
        <v/>
      </c>
      <c r="AE364" s="7"/>
      <c r="AF364" s="6" t="str">
        <f>IF(AE364="","",AE364*2)</f>
        <v/>
      </c>
      <c r="AG364" s="7"/>
      <c r="AH364" s="6" t="str">
        <f>IF(AG364="","",AG364*2)</f>
        <v/>
      </c>
      <c r="AI364" s="7"/>
      <c r="AJ364" s="6" t="str">
        <f>IF(AI364="","",AI364*2)</f>
        <v/>
      </c>
      <c r="AK364" s="7"/>
      <c r="AL364" s="6" t="str">
        <f>IF(AK364="","",AK364*2)</f>
        <v/>
      </c>
      <c r="AM364" s="7"/>
      <c r="AN364" s="6" t="str">
        <f>IF(AM364="","",AM364*2)</f>
        <v/>
      </c>
      <c r="AO364" s="7"/>
      <c r="AP364" s="6" t="str">
        <f>IF(AO364="","",AO364*2)</f>
        <v/>
      </c>
      <c r="AQ364" s="10">
        <f>G364+I364+K364+M364+O364+Q364+S364+U364+W364+Y364+AA364+AC364+AE364+AG364+AI364+AK364+AM364+AO364</f>
        <v>4</v>
      </c>
    </row>
    <row r="365" spans="1:43" ht="33.75" customHeight="1">
      <c r="A365" s="18" t="s">
        <v>847</v>
      </c>
      <c r="B365" s="18" t="s">
        <v>883</v>
      </c>
      <c r="C365" s="19" t="s">
        <v>884</v>
      </c>
      <c r="D365" s="9" t="s">
        <v>293</v>
      </c>
      <c r="E365" s="9" t="s">
        <v>31</v>
      </c>
      <c r="F365" s="8" t="str">
        <f>IFERROR(IF(OR(D365="Adicionar",D365="Digite/Selecione o bairro"),"",VLOOKUP(D365,Gabarito!$A$1:$B$1006,2,0)),"Consulte a aba Gabarito")</f>
        <v>Leste</v>
      </c>
      <c r="G365" s="7"/>
      <c r="H365" s="6" t="str">
        <f>IF(G365="","",G365*2)</f>
        <v/>
      </c>
      <c r="I365" s="7"/>
      <c r="J365" s="6" t="str">
        <f>IF(I365="","",I365*2)</f>
        <v/>
      </c>
      <c r="K365" s="7">
        <v>4</v>
      </c>
      <c r="L365" s="6">
        <f>IF(K365="","",K365*2)</f>
        <v>8</v>
      </c>
      <c r="M365" s="7"/>
      <c r="N365" s="6" t="str">
        <f>IF(M365="","",M365*2)</f>
        <v/>
      </c>
      <c r="O365" s="7"/>
      <c r="P365" s="6" t="str">
        <f>IF(O365="","",O365*2)</f>
        <v/>
      </c>
      <c r="Q365" s="7"/>
      <c r="R365" s="6" t="str">
        <f>IF(Q365="","",Q365*2)</f>
        <v/>
      </c>
      <c r="S365" s="7"/>
      <c r="T365" s="6" t="str">
        <f>IF(S365="","",S365*2)</f>
        <v/>
      </c>
      <c r="U365" s="7"/>
      <c r="V365" s="6" t="str">
        <f>IF(U365="","",U365*2)</f>
        <v/>
      </c>
      <c r="W365" s="7"/>
      <c r="X365" s="6" t="str">
        <f>IF(W365="","",W365*2)</f>
        <v/>
      </c>
      <c r="Y365" s="7"/>
      <c r="Z365" s="6" t="str">
        <f>IF(Y365="","",Y365*2)</f>
        <v/>
      </c>
      <c r="AA365" s="7"/>
      <c r="AB365" s="6" t="str">
        <f>IF(AA365="","",AA365*2)</f>
        <v/>
      </c>
      <c r="AC365" s="7"/>
      <c r="AD365" s="6" t="str">
        <f>IF(AC365="","",AC365*2)</f>
        <v/>
      </c>
      <c r="AE365" s="7"/>
      <c r="AF365" s="6" t="str">
        <f>IF(AE365="","",AE365*2)</f>
        <v/>
      </c>
      <c r="AG365" s="7"/>
      <c r="AH365" s="6" t="str">
        <f>IF(AG365="","",AG365*2)</f>
        <v/>
      </c>
      <c r="AI365" s="7"/>
      <c r="AJ365" s="6" t="str">
        <f>IF(AI365="","",AI365*2)</f>
        <v/>
      </c>
      <c r="AK365" s="7"/>
      <c r="AL365" s="6" t="str">
        <f>IF(AK365="","",AK365*2)</f>
        <v/>
      </c>
      <c r="AM365" s="7"/>
      <c r="AN365" s="6" t="str">
        <f>IF(AM365="","",AM365*2)</f>
        <v/>
      </c>
      <c r="AO365" s="7"/>
      <c r="AP365" s="6" t="str">
        <f>IF(AO365="","",AO365*2)</f>
        <v/>
      </c>
      <c r="AQ365" s="10">
        <f>G365+I365+K365+M365+O365+Q365+S365+U365+W365+Y365+AA365+AC365+AE365+AG365+AI365+AK365+AM365+AO365</f>
        <v>4</v>
      </c>
    </row>
    <row r="366" spans="1:43" ht="33.75" customHeight="1">
      <c r="A366" s="18" t="s">
        <v>847</v>
      </c>
      <c r="B366" s="18" t="s">
        <v>885</v>
      </c>
      <c r="C366" s="19" t="s">
        <v>886</v>
      </c>
      <c r="D366" s="9" t="s">
        <v>865</v>
      </c>
      <c r="E366" s="9" t="s">
        <v>31</v>
      </c>
      <c r="F366" s="8" t="str">
        <f>IFERROR(IF(OR(D366="Adicionar",D366="Digite/Selecione o bairro"),"",VLOOKUP(D366,Gabarito!$A$1:$B$1006,2,0)),"Consulte a aba Gabarito")</f>
        <v>Leste</v>
      </c>
      <c r="G366" s="7"/>
      <c r="H366" s="6" t="str">
        <f>IF(G366="","",G366*2)</f>
        <v/>
      </c>
      <c r="I366" s="7"/>
      <c r="J366" s="6" t="str">
        <f>IF(I366="","",I366*2)</f>
        <v/>
      </c>
      <c r="K366" s="7">
        <v>2</v>
      </c>
      <c r="L366" s="6">
        <f>IF(K366="","",K366*2)</f>
        <v>4</v>
      </c>
      <c r="M366" s="7"/>
      <c r="N366" s="6" t="str">
        <f>IF(M366="","",M366*2)</f>
        <v/>
      </c>
      <c r="O366" s="7"/>
      <c r="P366" s="6" t="str">
        <f>IF(O366="","",O366*2)</f>
        <v/>
      </c>
      <c r="Q366" s="7"/>
      <c r="R366" s="6" t="str">
        <f>IF(Q366="","",Q366*2)</f>
        <v/>
      </c>
      <c r="S366" s="7"/>
      <c r="T366" s="6" t="str">
        <f>IF(S366="","",S366*2)</f>
        <v/>
      </c>
      <c r="U366" s="7"/>
      <c r="V366" s="6" t="str">
        <f>IF(U366="","",U366*2)</f>
        <v/>
      </c>
      <c r="W366" s="7"/>
      <c r="X366" s="6" t="str">
        <f>IF(W366="","",W366*2)</f>
        <v/>
      </c>
      <c r="Y366" s="7"/>
      <c r="Z366" s="6" t="str">
        <f>IF(Y366="","",Y366*2)</f>
        <v/>
      </c>
      <c r="AA366" s="7"/>
      <c r="AB366" s="6" t="str">
        <f>IF(AA366="","",AA366*2)</f>
        <v/>
      </c>
      <c r="AC366" s="7"/>
      <c r="AD366" s="6" t="str">
        <f>IF(AC366="","",AC366*2)</f>
        <v/>
      </c>
      <c r="AE366" s="7"/>
      <c r="AF366" s="6" t="str">
        <f>IF(AE366="","",AE366*2)</f>
        <v/>
      </c>
      <c r="AG366" s="7"/>
      <c r="AH366" s="6" t="str">
        <f>IF(AG366="","",AG366*2)</f>
        <v/>
      </c>
      <c r="AI366" s="7"/>
      <c r="AJ366" s="6" t="str">
        <f>IF(AI366="","",AI366*2)</f>
        <v/>
      </c>
      <c r="AK366" s="7"/>
      <c r="AL366" s="6" t="str">
        <f>IF(AK366="","",AK366*2)</f>
        <v/>
      </c>
      <c r="AM366" s="7"/>
      <c r="AN366" s="6" t="str">
        <f>IF(AM366="","",AM366*2)</f>
        <v/>
      </c>
      <c r="AO366" s="7"/>
      <c r="AP366" s="6" t="str">
        <f>IF(AO366="","",AO366*2)</f>
        <v/>
      </c>
      <c r="AQ366" s="10">
        <f>G366+I366+K366+M366+O366+Q366+S366+U366+W366+Y366+AA366+AC366+AE366+AG366+AI366+AK366+AM366+AO366</f>
        <v>2</v>
      </c>
    </row>
    <row r="367" spans="1:43" ht="33.75" customHeight="1">
      <c r="A367" s="18" t="s">
        <v>847</v>
      </c>
      <c r="B367" s="18" t="s">
        <v>887</v>
      </c>
      <c r="C367" s="19" t="s">
        <v>888</v>
      </c>
      <c r="D367" s="9" t="s">
        <v>728</v>
      </c>
      <c r="E367" s="9" t="s">
        <v>31</v>
      </c>
      <c r="F367" s="8" t="str">
        <f>IFERROR(IF(OR(D367="Adicionar",D367="Digite/Selecione o bairro"),"",VLOOKUP(D367,Gabarito!$A$1:$B$1006,2,0)),"Consulte a aba Gabarito")</f>
        <v>Leste</v>
      </c>
      <c r="G367" s="7"/>
      <c r="H367" s="6" t="str">
        <f>IF(G367="","",G367*2)</f>
        <v/>
      </c>
      <c r="I367" s="7"/>
      <c r="J367" s="6" t="str">
        <f>IF(I367="","",I367*2)</f>
        <v/>
      </c>
      <c r="K367" s="7"/>
      <c r="L367" s="6" t="str">
        <f>IF(K367="","",K367*2)</f>
        <v/>
      </c>
      <c r="M367" s="7"/>
      <c r="N367" s="6" t="str">
        <f>IF(M367="","",M367*2)</f>
        <v/>
      </c>
      <c r="O367" s="7"/>
      <c r="P367" s="6" t="str">
        <f>IF(O367="","",O367*2)</f>
        <v/>
      </c>
      <c r="Q367" s="7"/>
      <c r="R367" s="6" t="str">
        <f>IF(Q367="","",Q367*2)</f>
        <v/>
      </c>
      <c r="S367" s="7"/>
      <c r="T367" s="6" t="str">
        <f>IF(S367="","",S367*2)</f>
        <v/>
      </c>
      <c r="U367" s="7"/>
      <c r="V367" s="6" t="str">
        <f>IF(U367="","",U367*2)</f>
        <v/>
      </c>
      <c r="W367" s="7"/>
      <c r="X367" s="6" t="str">
        <f>IF(W367="","",W367*2)</f>
        <v/>
      </c>
      <c r="Y367" s="7"/>
      <c r="Z367" s="6" t="str">
        <f>IF(Y367="","",Y367*2)</f>
        <v/>
      </c>
      <c r="AA367" s="7">
        <v>1</v>
      </c>
      <c r="AB367" s="6">
        <f>IF(AA367="","",AA367*2)</f>
        <v>2</v>
      </c>
      <c r="AC367" s="7"/>
      <c r="AD367" s="6" t="str">
        <f>IF(AC367="","",AC367*2)</f>
        <v/>
      </c>
      <c r="AE367" s="7"/>
      <c r="AF367" s="6" t="str">
        <f>IF(AE367="","",AE367*2)</f>
        <v/>
      </c>
      <c r="AG367" s="7"/>
      <c r="AH367" s="6" t="str">
        <f>IF(AG367="","",AG367*2)</f>
        <v/>
      </c>
      <c r="AI367" s="7"/>
      <c r="AJ367" s="6" t="str">
        <f>IF(AI367="","",AI367*2)</f>
        <v/>
      </c>
      <c r="AK367" s="7"/>
      <c r="AL367" s="6" t="str">
        <f>IF(AK367="","",AK367*2)</f>
        <v/>
      </c>
      <c r="AM367" s="7"/>
      <c r="AN367" s="6" t="str">
        <f>IF(AM367="","",AM367*2)</f>
        <v/>
      </c>
      <c r="AO367" s="7"/>
      <c r="AP367" s="6" t="str">
        <f>IF(AO367="","",AO367*2)</f>
        <v/>
      </c>
      <c r="AQ367" s="10">
        <f>G367+I367+K367+M367+O367+Q367+S367+U367+W367+Y367+AA367+AC367+AE367+AG367+AI367+AK367+AM367+AO367</f>
        <v>1</v>
      </c>
    </row>
    <row r="368" spans="1:43" ht="33.75" customHeight="1">
      <c r="A368" s="18" t="s">
        <v>847</v>
      </c>
      <c r="B368" s="18" t="s">
        <v>889</v>
      </c>
      <c r="C368" s="19" t="s">
        <v>890</v>
      </c>
      <c r="D368" s="9" t="s">
        <v>657</v>
      </c>
      <c r="E368" s="9" t="s">
        <v>31</v>
      </c>
      <c r="F368" s="8" t="str">
        <f>IFERROR(IF(OR(D368="Adicionar",D368="Digite/Selecione o bairro"),"",VLOOKUP(D368,Gabarito!$A$1:$B$1006,2,0)),"Consulte a aba Gabarito")</f>
        <v>Leste</v>
      </c>
      <c r="G368" s="7"/>
      <c r="H368" s="6" t="str">
        <f>IF(G368="","",G368*2)</f>
        <v/>
      </c>
      <c r="I368" s="7"/>
      <c r="J368" s="6" t="str">
        <f>IF(I368="","",I368*2)</f>
        <v/>
      </c>
      <c r="K368" s="7"/>
      <c r="L368" s="6" t="str">
        <f>IF(K368="","",K368*2)</f>
        <v/>
      </c>
      <c r="M368" s="7"/>
      <c r="N368" s="6" t="str">
        <f>IF(M368="","",M368*2)</f>
        <v/>
      </c>
      <c r="O368" s="7"/>
      <c r="P368" s="6" t="str">
        <f>IF(O368="","",O368*2)</f>
        <v/>
      </c>
      <c r="Q368" s="7"/>
      <c r="R368" s="6" t="str">
        <f>IF(Q368="","",Q368*2)</f>
        <v/>
      </c>
      <c r="S368" s="7">
        <v>1</v>
      </c>
      <c r="T368" s="6">
        <f>IF(S368="","",S368*2)</f>
        <v>2</v>
      </c>
      <c r="U368" s="7"/>
      <c r="V368" s="6" t="str">
        <f>IF(U368="","",U368*2)</f>
        <v/>
      </c>
      <c r="W368" s="7"/>
      <c r="X368" s="6" t="str">
        <f>IF(W368="","",W368*2)</f>
        <v/>
      </c>
      <c r="Y368" s="7"/>
      <c r="Z368" s="6" t="str">
        <f>IF(Y368="","",Y368*2)</f>
        <v/>
      </c>
      <c r="AA368" s="7"/>
      <c r="AB368" s="6" t="str">
        <f>IF(AA368="","",AA368*2)</f>
        <v/>
      </c>
      <c r="AC368" s="7"/>
      <c r="AD368" s="6" t="str">
        <f>IF(AC368="","",AC368*2)</f>
        <v/>
      </c>
      <c r="AE368" s="7"/>
      <c r="AF368" s="6" t="str">
        <f>IF(AE368="","",AE368*2)</f>
        <v/>
      </c>
      <c r="AG368" s="7"/>
      <c r="AH368" s="6" t="str">
        <f>IF(AG368="","",AG368*2)</f>
        <v/>
      </c>
      <c r="AI368" s="7"/>
      <c r="AJ368" s="6" t="str">
        <f>IF(AI368="","",AI368*2)</f>
        <v/>
      </c>
      <c r="AK368" s="7"/>
      <c r="AL368" s="6" t="str">
        <f>IF(AK368="","",AK368*2)</f>
        <v/>
      </c>
      <c r="AM368" s="7"/>
      <c r="AN368" s="6" t="str">
        <f>IF(AM368="","",AM368*2)</f>
        <v/>
      </c>
      <c r="AO368" s="7"/>
      <c r="AP368" s="6" t="str">
        <f>IF(AO368="","",AO368*2)</f>
        <v/>
      </c>
      <c r="AQ368" s="10">
        <f>G368+I368+K368+M368+O368+Q368+S368+U368+W368+Y368+AA368+AC368+AE368+AG368+AI368+AK368+AM368+AO368</f>
        <v>1</v>
      </c>
    </row>
    <row r="369" spans="1:43" ht="33.75" customHeight="1">
      <c r="A369" s="18" t="s">
        <v>847</v>
      </c>
      <c r="B369" s="18" t="s">
        <v>891</v>
      </c>
      <c r="C369" s="19" t="s">
        <v>892</v>
      </c>
      <c r="D369" s="9" t="s">
        <v>660</v>
      </c>
      <c r="E369" s="9" t="s">
        <v>31</v>
      </c>
      <c r="F369" s="8" t="str">
        <f>IFERROR(IF(OR(D369="Adicionar",D369="Digite/Selecione o bairro"),"",VLOOKUP(D369,Gabarito!$A$1:$B$1006,2,0)),"Consulte a aba Gabarito")</f>
        <v>Leste</v>
      </c>
      <c r="G369" s="7"/>
      <c r="H369" s="6" t="str">
        <f>IF(G369="","",G369*2)</f>
        <v/>
      </c>
      <c r="I369" s="7">
        <v>3</v>
      </c>
      <c r="J369" s="6">
        <f>IF(I369="","",I369*2)</f>
        <v>6</v>
      </c>
      <c r="K369" s="7">
        <v>1</v>
      </c>
      <c r="L369" s="6">
        <f>IF(K369="","",K369*2)</f>
        <v>2</v>
      </c>
      <c r="M369" s="7"/>
      <c r="N369" s="6" t="str">
        <f>IF(M369="","",M369*2)</f>
        <v/>
      </c>
      <c r="O369" s="7"/>
      <c r="P369" s="6" t="str">
        <f>IF(O369="","",O369*2)</f>
        <v/>
      </c>
      <c r="Q369" s="7"/>
      <c r="R369" s="6" t="str">
        <f>IF(Q369="","",Q369*2)</f>
        <v/>
      </c>
      <c r="S369" s="7"/>
      <c r="T369" s="6" t="str">
        <f>IF(S369="","",S369*2)</f>
        <v/>
      </c>
      <c r="U369" s="7"/>
      <c r="V369" s="6" t="str">
        <f>IF(U369="","",U369*2)</f>
        <v/>
      </c>
      <c r="W369" s="7"/>
      <c r="X369" s="6" t="str">
        <f>IF(W369="","",W369*2)</f>
        <v/>
      </c>
      <c r="Y369" s="7"/>
      <c r="Z369" s="6" t="str">
        <f>IF(Y369="","",Y369*2)</f>
        <v/>
      </c>
      <c r="AA369" s="7"/>
      <c r="AB369" s="6" t="str">
        <f>IF(AA369="","",AA369*2)</f>
        <v/>
      </c>
      <c r="AC369" s="7"/>
      <c r="AD369" s="6" t="str">
        <f>IF(AC369="","",AC369*2)</f>
        <v/>
      </c>
      <c r="AE369" s="7"/>
      <c r="AF369" s="6" t="str">
        <f>IF(AE369="","",AE369*2)</f>
        <v/>
      </c>
      <c r="AG369" s="7"/>
      <c r="AH369" s="6" t="str">
        <f>IF(AG369="","",AG369*2)</f>
        <v/>
      </c>
      <c r="AI369" s="7"/>
      <c r="AJ369" s="6" t="str">
        <f>IF(AI369="","",AI369*2)</f>
        <v/>
      </c>
      <c r="AK369" s="7"/>
      <c r="AL369" s="6" t="str">
        <f>IF(AK369="","",AK369*2)</f>
        <v/>
      </c>
      <c r="AM369" s="7"/>
      <c r="AN369" s="6" t="str">
        <f>IF(AM369="","",AM369*2)</f>
        <v/>
      </c>
      <c r="AO369" s="7"/>
      <c r="AP369" s="6" t="str">
        <f>IF(AO369="","",AO369*2)</f>
        <v/>
      </c>
      <c r="AQ369" s="10">
        <f>G369+I369+K369+M369+O369+Q369+S369+U369+W369+Y369+AA369+AC369+AE369+AG369+AI369+AK369+AM369+AO369</f>
        <v>4</v>
      </c>
    </row>
    <row r="370" spans="1:43" ht="33.75" customHeight="1">
      <c r="A370" s="18" t="s">
        <v>847</v>
      </c>
      <c r="B370" s="18" t="s">
        <v>893</v>
      </c>
      <c r="C370" s="19" t="s">
        <v>894</v>
      </c>
      <c r="D370" s="9" t="s">
        <v>424</v>
      </c>
      <c r="E370" s="9" t="s">
        <v>31</v>
      </c>
      <c r="F370" s="8" t="str">
        <f>IFERROR(IF(OR(D370="Adicionar",D370="Digite/Selecione o bairro"),"",VLOOKUP(D370,Gabarito!$A$1:$B$1006,2,0)),"Consulte a aba Gabarito")</f>
        <v>Leste</v>
      </c>
      <c r="G370" s="7"/>
      <c r="H370" s="6" t="str">
        <f>IF(G370="","",G370*2)</f>
        <v/>
      </c>
      <c r="I370" s="7"/>
      <c r="J370" s="6" t="str">
        <f>IF(I370="","",I370*2)</f>
        <v/>
      </c>
      <c r="K370" s="7">
        <v>2</v>
      </c>
      <c r="L370" s="6">
        <f>IF(K370="","",K370*2)</f>
        <v>4</v>
      </c>
      <c r="M370" s="7"/>
      <c r="N370" s="6" t="str">
        <f>IF(M370="","",M370*2)</f>
        <v/>
      </c>
      <c r="O370" s="7"/>
      <c r="P370" s="6" t="str">
        <f>IF(O370="","",O370*2)</f>
        <v/>
      </c>
      <c r="Q370" s="7"/>
      <c r="R370" s="6" t="str">
        <f>IF(Q370="","",Q370*2)</f>
        <v/>
      </c>
      <c r="S370" s="7"/>
      <c r="T370" s="6" t="str">
        <f>IF(S370="","",S370*2)</f>
        <v/>
      </c>
      <c r="U370" s="7"/>
      <c r="V370" s="6" t="str">
        <f>IF(U370="","",U370*2)</f>
        <v/>
      </c>
      <c r="W370" s="7"/>
      <c r="X370" s="6" t="str">
        <f>IF(W370="","",W370*2)</f>
        <v/>
      </c>
      <c r="Y370" s="7"/>
      <c r="Z370" s="6" t="str">
        <f>IF(Y370="","",Y370*2)</f>
        <v/>
      </c>
      <c r="AA370" s="7"/>
      <c r="AB370" s="6" t="str">
        <f>IF(AA370="","",AA370*2)</f>
        <v/>
      </c>
      <c r="AC370" s="7"/>
      <c r="AD370" s="6" t="str">
        <f>IF(AC370="","",AC370*2)</f>
        <v/>
      </c>
      <c r="AE370" s="7"/>
      <c r="AF370" s="6" t="str">
        <f>IF(AE370="","",AE370*2)</f>
        <v/>
      </c>
      <c r="AG370" s="7"/>
      <c r="AH370" s="6" t="str">
        <f>IF(AG370="","",AG370*2)</f>
        <v/>
      </c>
      <c r="AI370" s="7"/>
      <c r="AJ370" s="6" t="str">
        <f>IF(AI370="","",AI370*2)</f>
        <v/>
      </c>
      <c r="AK370" s="7"/>
      <c r="AL370" s="6" t="str">
        <f>IF(AK370="","",AK370*2)</f>
        <v/>
      </c>
      <c r="AM370" s="7"/>
      <c r="AN370" s="6" t="str">
        <f>IF(AM370="","",AM370*2)</f>
        <v/>
      </c>
      <c r="AO370" s="7"/>
      <c r="AP370" s="6" t="str">
        <f>IF(AO370="","",AO370*2)</f>
        <v/>
      </c>
      <c r="AQ370" s="10">
        <f>G370+I370+K370+M370+O370+Q370+S370+U370+W370+Y370+AA370+AC370+AE370+AG370+AI370+AK370+AM370+AO370</f>
        <v>2</v>
      </c>
    </row>
    <row r="371" spans="1:43" ht="33.75" customHeight="1">
      <c r="A371" s="18" t="s">
        <v>847</v>
      </c>
      <c r="B371" s="18" t="s">
        <v>895</v>
      </c>
      <c r="C371" s="19" t="s">
        <v>896</v>
      </c>
      <c r="D371" s="9" t="s">
        <v>424</v>
      </c>
      <c r="E371" s="9" t="s">
        <v>31</v>
      </c>
      <c r="F371" s="8" t="str">
        <f>IFERROR(IF(OR(D371="Adicionar",D371="Digite/Selecione o bairro"),"",VLOOKUP(D371,Gabarito!$A$1:$B$1006,2,0)),"Consulte a aba Gabarito")</f>
        <v>Leste</v>
      </c>
      <c r="G371" s="7"/>
      <c r="H371" s="6" t="str">
        <f>IF(G371="","",G371*2)</f>
        <v/>
      </c>
      <c r="I371" s="7"/>
      <c r="J371" s="6" t="str">
        <f>IF(I371="","",I371*2)</f>
        <v/>
      </c>
      <c r="K371" s="7"/>
      <c r="L371" s="6" t="str">
        <f>IF(K371="","",K371*2)</f>
        <v/>
      </c>
      <c r="M371" s="7"/>
      <c r="N371" s="6" t="str">
        <f>IF(M371="","",M371*2)</f>
        <v/>
      </c>
      <c r="O371" s="7"/>
      <c r="P371" s="6" t="str">
        <f>IF(O371="","",O371*2)</f>
        <v/>
      </c>
      <c r="Q371" s="7"/>
      <c r="R371" s="6" t="str">
        <f>IF(Q371="","",Q371*2)</f>
        <v/>
      </c>
      <c r="S371" s="7"/>
      <c r="T371" s="6" t="str">
        <f>IF(S371="","",S371*2)</f>
        <v/>
      </c>
      <c r="U371" s="7"/>
      <c r="V371" s="6" t="str">
        <f>IF(U371="","",U371*2)</f>
        <v/>
      </c>
      <c r="W371" s="7"/>
      <c r="X371" s="6" t="str">
        <f>IF(W371="","",W371*2)</f>
        <v/>
      </c>
      <c r="Y371" s="7"/>
      <c r="Z371" s="6" t="str">
        <f>IF(Y371="","",Y371*2)</f>
        <v/>
      </c>
      <c r="AA371" s="7">
        <v>1</v>
      </c>
      <c r="AB371" s="6">
        <f>IF(AA371="","",AA371*2)</f>
        <v>2</v>
      </c>
      <c r="AC371" s="7"/>
      <c r="AD371" s="6" t="str">
        <f>IF(AC371="","",AC371*2)</f>
        <v/>
      </c>
      <c r="AE371" s="7"/>
      <c r="AF371" s="6" t="str">
        <f>IF(AE371="","",AE371*2)</f>
        <v/>
      </c>
      <c r="AG371" s="7"/>
      <c r="AH371" s="6" t="str">
        <f>IF(AG371="","",AG371*2)</f>
        <v/>
      </c>
      <c r="AI371" s="7"/>
      <c r="AJ371" s="6" t="str">
        <f>IF(AI371="","",AI371*2)</f>
        <v/>
      </c>
      <c r="AK371" s="7"/>
      <c r="AL371" s="6" t="str">
        <f>IF(AK371="","",AK371*2)</f>
        <v/>
      </c>
      <c r="AM371" s="7"/>
      <c r="AN371" s="6" t="str">
        <f>IF(AM371="","",AM371*2)</f>
        <v/>
      </c>
      <c r="AO371" s="7"/>
      <c r="AP371" s="6" t="str">
        <f>IF(AO371="","",AO371*2)</f>
        <v/>
      </c>
      <c r="AQ371" s="10">
        <f>G371+I371+K371+M371+O371+Q371+S371+U371+W371+Y371+AA371+AC371+AE371+AG371+AI371+AK371+AM371+AO371</f>
        <v>1</v>
      </c>
    </row>
    <row r="372" spans="1:43" ht="33.75" customHeight="1">
      <c r="A372" s="18" t="s">
        <v>847</v>
      </c>
      <c r="B372" s="18" t="s">
        <v>897</v>
      </c>
      <c r="C372" s="19" t="s">
        <v>898</v>
      </c>
      <c r="D372" s="9" t="s">
        <v>899</v>
      </c>
      <c r="E372" s="9" t="s">
        <v>31</v>
      </c>
      <c r="F372" s="8" t="str">
        <f>IFERROR(IF(OR(D372="Adicionar",D372="Digite/Selecione o bairro"),"",VLOOKUP(D372,Gabarito!$A$1:$B$1006,2,0)),"Consulte a aba Gabarito")</f>
        <v>Leste</v>
      </c>
      <c r="G372" s="7"/>
      <c r="H372" s="6" t="str">
        <f>IF(G372="","",G372*2)</f>
        <v/>
      </c>
      <c r="I372" s="7"/>
      <c r="J372" s="6" t="str">
        <f>IF(I372="","",I372*2)</f>
        <v/>
      </c>
      <c r="K372" s="7">
        <v>4</v>
      </c>
      <c r="L372" s="6">
        <f>IF(K372="","",K372*2)</f>
        <v>8</v>
      </c>
      <c r="M372" s="7"/>
      <c r="N372" s="6" t="str">
        <f>IF(M372="","",M372*2)</f>
        <v/>
      </c>
      <c r="O372" s="7"/>
      <c r="P372" s="6" t="str">
        <f>IF(O372="","",O372*2)</f>
        <v/>
      </c>
      <c r="Q372" s="7"/>
      <c r="R372" s="6" t="str">
        <f>IF(Q372="","",Q372*2)</f>
        <v/>
      </c>
      <c r="S372" s="7"/>
      <c r="T372" s="6" t="str">
        <f>IF(S372="","",S372*2)</f>
        <v/>
      </c>
      <c r="U372" s="7"/>
      <c r="V372" s="6" t="str">
        <f>IF(U372="","",U372*2)</f>
        <v/>
      </c>
      <c r="W372" s="7"/>
      <c r="X372" s="6" t="str">
        <f>IF(W372="","",W372*2)</f>
        <v/>
      </c>
      <c r="Y372" s="7"/>
      <c r="Z372" s="6" t="str">
        <f>IF(Y372="","",Y372*2)</f>
        <v/>
      </c>
      <c r="AA372" s="7"/>
      <c r="AB372" s="6" t="str">
        <f>IF(AA372="","",AA372*2)</f>
        <v/>
      </c>
      <c r="AC372" s="7"/>
      <c r="AD372" s="6" t="str">
        <f>IF(AC372="","",AC372*2)</f>
        <v/>
      </c>
      <c r="AE372" s="7"/>
      <c r="AF372" s="6" t="str">
        <f>IF(AE372="","",AE372*2)</f>
        <v/>
      </c>
      <c r="AG372" s="7"/>
      <c r="AH372" s="6" t="str">
        <f>IF(AG372="","",AG372*2)</f>
        <v/>
      </c>
      <c r="AI372" s="7"/>
      <c r="AJ372" s="6" t="str">
        <f>IF(AI372="","",AI372*2)</f>
        <v/>
      </c>
      <c r="AK372" s="7"/>
      <c r="AL372" s="6" t="str">
        <f>IF(AK372="","",AK372*2)</f>
        <v/>
      </c>
      <c r="AM372" s="7"/>
      <c r="AN372" s="6" t="str">
        <f>IF(AM372="","",AM372*2)</f>
        <v/>
      </c>
      <c r="AO372" s="7"/>
      <c r="AP372" s="6" t="str">
        <f>IF(AO372="","",AO372*2)</f>
        <v/>
      </c>
      <c r="AQ372" s="10">
        <f>G372+I372+K372+M372+O372+Q372+S372+U372+W372+Y372+AA372+AC372+AE372+AG372+AI372+AK372+AM372+AO372</f>
        <v>4</v>
      </c>
    </row>
    <row r="373" spans="1:43" ht="33.75" customHeight="1">
      <c r="A373" s="18" t="s">
        <v>847</v>
      </c>
      <c r="B373" s="18" t="s">
        <v>900</v>
      </c>
      <c r="C373" s="19" t="s">
        <v>901</v>
      </c>
      <c r="D373" s="9" t="s">
        <v>419</v>
      </c>
      <c r="E373" s="9" t="s">
        <v>31</v>
      </c>
      <c r="F373" s="8" t="str">
        <f>IFERROR(IF(OR(D373="Adicionar",D373="Digite/Selecione o bairro"),"",VLOOKUP(D373,Gabarito!$A$1:$B$1006,2,0)),"Consulte a aba Gabarito")</f>
        <v>Leste</v>
      </c>
      <c r="G373" s="7"/>
      <c r="H373" s="6" t="str">
        <f>IF(G373="","",G373*2)</f>
        <v/>
      </c>
      <c r="I373" s="7"/>
      <c r="J373" s="6" t="str">
        <f>IF(I373="","",I373*2)</f>
        <v/>
      </c>
      <c r="K373" s="7">
        <v>4</v>
      </c>
      <c r="L373" s="6">
        <f>IF(K373="","",K373*2)</f>
        <v>8</v>
      </c>
      <c r="M373" s="7"/>
      <c r="N373" s="6" t="str">
        <f>IF(M373="","",M373*2)</f>
        <v/>
      </c>
      <c r="O373" s="7"/>
      <c r="P373" s="6" t="str">
        <f>IF(O373="","",O373*2)</f>
        <v/>
      </c>
      <c r="Q373" s="7"/>
      <c r="R373" s="6" t="str">
        <f>IF(Q373="","",Q373*2)</f>
        <v/>
      </c>
      <c r="S373" s="7"/>
      <c r="T373" s="6" t="str">
        <f>IF(S373="","",S373*2)</f>
        <v/>
      </c>
      <c r="U373" s="7"/>
      <c r="V373" s="6" t="str">
        <f>IF(U373="","",U373*2)</f>
        <v/>
      </c>
      <c r="W373" s="7"/>
      <c r="X373" s="6" t="str">
        <f>IF(W373="","",W373*2)</f>
        <v/>
      </c>
      <c r="Y373" s="7"/>
      <c r="Z373" s="6" t="str">
        <f>IF(Y373="","",Y373*2)</f>
        <v/>
      </c>
      <c r="AA373" s="7"/>
      <c r="AB373" s="6" t="str">
        <f>IF(AA373="","",AA373*2)</f>
        <v/>
      </c>
      <c r="AC373" s="7"/>
      <c r="AD373" s="6" t="str">
        <f>IF(AC373="","",AC373*2)</f>
        <v/>
      </c>
      <c r="AE373" s="7"/>
      <c r="AF373" s="6" t="str">
        <f>IF(AE373="","",AE373*2)</f>
        <v/>
      </c>
      <c r="AG373" s="7"/>
      <c r="AH373" s="6" t="str">
        <f>IF(AG373="","",AG373*2)</f>
        <v/>
      </c>
      <c r="AI373" s="7"/>
      <c r="AJ373" s="6" t="str">
        <f>IF(AI373="","",AI373*2)</f>
        <v/>
      </c>
      <c r="AK373" s="7"/>
      <c r="AL373" s="6" t="str">
        <f>IF(AK373="","",AK373*2)</f>
        <v/>
      </c>
      <c r="AM373" s="7"/>
      <c r="AN373" s="6" t="str">
        <f>IF(AM373="","",AM373*2)</f>
        <v/>
      </c>
      <c r="AO373" s="7"/>
      <c r="AP373" s="6" t="str">
        <f>IF(AO373="","",AO373*2)</f>
        <v/>
      </c>
      <c r="AQ373" s="10">
        <f>G373+I373+K373+M373+O373+Q373+S373+U373+W373+Y373+AA373+AC373+AE373+AG373+AI373+AK373+AM373+AO373</f>
        <v>4</v>
      </c>
    </row>
    <row r="374" spans="1:43" ht="33.75" customHeight="1">
      <c r="A374" s="18" t="s">
        <v>847</v>
      </c>
      <c r="B374" s="18" t="s">
        <v>902</v>
      </c>
      <c r="C374" s="19" t="s">
        <v>903</v>
      </c>
      <c r="D374" s="9" t="s">
        <v>904</v>
      </c>
      <c r="E374" s="9" t="s">
        <v>31</v>
      </c>
      <c r="F374" s="8" t="str">
        <f>IFERROR(IF(OR(D374="Adicionar",D374="Digite/Selecione o bairro"),"",VLOOKUP(D374,Gabarito!$A$1:$B$1006,2,0)),"Consulte a aba Gabarito")</f>
        <v>Leste</v>
      </c>
      <c r="G374" s="7"/>
      <c r="H374" s="6" t="str">
        <f>IF(G374="","",G374*2)</f>
        <v/>
      </c>
      <c r="I374" s="7"/>
      <c r="J374" s="6" t="str">
        <f>IF(I374="","",I374*2)</f>
        <v/>
      </c>
      <c r="K374" s="7"/>
      <c r="L374" s="6" t="str">
        <f>IF(K374="","",K374*2)</f>
        <v/>
      </c>
      <c r="M374" s="7"/>
      <c r="N374" s="6" t="str">
        <f>IF(M374="","",M374*2)</f>
        <v/>
      </c>
      <c r="O374" s="7">
        <v>1</v>
      </c>
      <c r="P374" s="6">
        <f>IF(O374="","",O374*2)</f>
        <v>2</v>
      </c>
      <c r="Q374" s="7"/>
      <c r="R374" s="6" t="str">
        <f>IF(Q374="","",Q374*2)</f>
        <v/>
      </c>
      <c r="S374" s="7"/>
      <c r="T374" s="6" t="str">
        <f>IF(S374="","",S374*2)</f>
        <v/>
      </c>
      <c r="U374" s="7"/>
      <c r="V374" s="6" t="str">
        <f>IF(U374="","",U374*2)</f>
        <v/>
      </c>
      <c r="W374" s="7"/>
      <c r="X374" s="6" t="str">
        <f>IF(W374="","",W374*2)</f>
        <v/>
      </c>
      <c r="Y374" s="7"/>
      <c r="Z374" s="6" t="str">
        <f>IF(Y374="","",Y374*2)</f>
        <v/>
      </c>
      <c r="AA374" s="7"/>
      <c r="AB374" s="6" t="str">
        <f>IF(AA374="","",AA374*2)</f>
        <v/>
      </c>
      <c r="AC374" s="7"/>
      <c r="AD374" s="6" t="str">
        <f>IF(AC374="","",AC374*2)</f>
        <v/>
      </c>
      <c r="AE374" s="7"/>
      <c r="AF374" s="6" t="str">
        <f>IF(AE374="","",AE374*2)</f>
        <v/>
      </c>
      <c r="AG374" s="7"/>
      <c r="AH374" s="6" t="str">
        <f>IF(AG374="","",AG374*2)</f>
        <v/>
      </c>
      <c r="AI374" s="7"/>
      <c r="AJ374" s="6" t="str">
        <f>IF(AI374="","",AI374*2)</f>
        <v/>
      </c>
      <c r="AK374" s="7"/>
      <c r="AL374" s="6" t="str">
        <f>IF(AK374="","",AK374*2)</f>
        <v/>
      </c>
      <c r="AM374" s="7"/>
      <c r="AN374" s="6" t="str">
        <f>IF(AM374="","",AM374*2)</f>
        <v/>
      </c>
      <c r="AO374" s="7"/>
      <c r="AP374" s="6" t="str">
        <f>IF(AO374="","",AO374*2)</f>
        <v/>
      </c>
      <c r="AQ374" s="10">
        <f>G374+I374+K374+M374+O374+Q374+S374+U374+W374+Y374+AA374+AC374+AE374+AG374+AI374+AK374+AM374+AO374</f>
        <v>1</v>
      </c>
    </row>
    <row r="375" spans="1:43" ht="33.75" customHeight="1">
      <c r="A375" s="18" t="s">
        <v>847</v>
      </c>
      <c r="B375" s="18" t="s">
        <v>905</v>
      </c>
      <c r="C375" s="19" t="s">
        <v>906</v>
      </c>
      <c r="D375" s="9" t="s">
        <v>907</v>
      </c>
      <c r="E375" s="9" t="s">
        <v>31</v>
      </c>
      <c r="F375" s="8" t="str">
        <f>IFERROR(IF(OR(D375="Adicionar",D375="Digite/Selecione o bairro"),"",VLOOKUP(D375,Gabarito!$A$1:$B$1006,2,0)),"Consulte a aba Gabarito")</f>
        <v>Leste</v>
      </c>
      <c r="G375" s="7"/>
      <c r="H375" s="6" t="str">
        <f>IF(G375="","",G375*2)</f>
        <v/>
      </c>
      <c r="I375" s="7"/>
      <c r="J375" s="6" t="str">
        <f>IF(I375="","",I375*2)</f>
        <v/>
      </c>
      <c r="K375" s="7">
        <v>12</v>
      </c>
      <c r="L375" s="6">
        <f>IF(K375="","",K375*2)</f>
        <v>24</v>
      </c>
      <c r="M375" s="7"/>
      <c r="N375" s="6" t="str">
        <f>IF(M375="","",M375*2)</f>
        <v/>
      </c>
      <c r="O375" s="7"/>
      <c r="P375" s="6" t="str">
        <f>IF(O375="","",O375*2)</f>
        <v/>
      </c>
      <c r="Q375" s="7"/>
      <c r="R375" s="6" t="str">
        <f>IF(Q375="","",Q375*2)</f>
        <v/>
      </c>
      <c r="S375" s="7"/>
      <c r="T375" s="6" t="str">
        <f>IF(S375="","",S375*2)</f>
        <v/>
      </c>
      <c r="U375" s="7"/>
      <c r="V375" s="6" t="str">
        <f>IF(U375="","",U375*2)</f>
        <v/>
      </c>
      <c r="W375" s="7"/>
      <c r="X375" s="6" t="str">
        <f>IF(W375="","",W375*2)</f>
        <v/>
      </c>
      <c r="Y375" s="7"/>
      <c r="Z375" s="6" t="str">
        <f>IF(Y375="","",Y375*2)</f>
        <v/>
      </c>
      <c r="AA375" s="7"/>
      <c r="AB375" s="6" t="str">
        <f>IF(AA375="","",AA375*2)</f>
        <v/>
      </c>
      <c r="AC375" s="7">
        <v>1</v>
      </c>
      <c r="AD375" s="6">
        <f>IF(AC375="","",AC375*2)</f>
        <v>2</v>
      </c>
      <c r="AE375" s="7"/>
      <c r="AF375" s="6" t="str">
        <f>IF(AE375="","",AE375*2)</f>
        <v/>
      </c>
      <c r="AG375" s="7"/>
      <c r="AH375" s="6" t="str">
        <f>IF(AG375="","",AG375*2)</f>
        <v/>
      </c>
      <c r="AI375" s="7"/>
      <c r="AJ375" s="6" t="str">
        <f>IF(AI375="","",AI375*2)</f>
        <v/>
      </c>
      <c r="AK375" s="7"/>
      <c r="AL375" s="6" t="str">
        <f>IF(AK375="","",AK375*2)</f>
        <v/>
      </c>
      <c r="AM375" s="7"/>
      <c r="AN375" s="6" t="str">
        <f>IF(AM375="","",AM375*2)</f>
        <v/>
      </c>
      <c r="AO375" s="7"/>
      <c r="AP375" s="6" t="str">
        <f>IF(AO375="","",AO375*2)</f>
        <v/>
      </c>
      <c r="AQ375" s="10">
        <f>G375+I375+K375+M375+O375+Q375+S375+U375+W375+Y375+AA375+AC375+AE375+AG375+AI375+AK375+AM375+AO375</f>
        <v>13</v>
      </c>
    </row>
    <row r="376" spans="1:43" ht="33.75" customHeight="1">
      <c r="A376" s="18" t="s">
        <v>847</v>
      </c>
      <c r="B376" s="18" t="s">
        <v>908</v>
      </c>
      <c r="C376" s="19" t="s">
        <v>909</v>
      </c>
      <c r="D376" s="9" t="s">
        <v>910</v>
      </c>
      <c r="E376" s="9" t="s">
        <v>31</v>
      </c>
      <c r="F376" s="8" t="str">
        <f>IFERROR(IF(OR(D376="Adicionar",D376="Digite/Selecione o bairro"),"",VLOOKUP(D376,Gabarito!$A$1:$B$1006,2,0)),"Consulte a aba Gabarito")</f>
        <v>Leste</v>
      </c>
      <c r="G376" s="7"/>
      <c r="H376" s="6" t="str">
        <f>IF(G376="","",G376*2)</f>
        <v/>
      </c>
      <c r="I376" s="7"/>
      <c r="J376" s="6" t="str">
        <f>IF(I376="","",I376*2)</f>
        <v/>
      </c>
      <c r="K376" s="7">
        <v>12</v>
      </c>
      <c r="L376" s="6">
        <f>IF(K376="","",K376*2)</f>
        <v>24</v>
      </c>
      <c r="M376" s="7"/>
      <c r="N376" s="6" t="str">
        <f>IF(M376="","",M376*2)</f>
        <v/>
      </c>
      <c r="O376" s="7"/>
      <c r="P376" s="6" t="str">
        <f>IF(O376="","",O376*2)</f>
        <v/>
      </c>
      <c r="Q376" s="7"/>
      <c r="R376" s="6" t="str">
        <f>IF(Q376="","",Q376*2)</f>
        <v/>
      </c>
      <c r="S376" s="7"/>
      <c r="T376" s="6" t="str">
        <f>IF(S376="","",S376*2)</f>
        <v/>
      </c>
      <c r="U376" s="7"/>
      <c r="V376" s="6" t="str">
        <f>IF(U376="","",U376*2)</f>
        <v/>
      </c>
      <c r="W376" s="7"/>
      <c r="X376" s="6" t="str">
        <f>IF(W376="","",W376*2)</f>
        <v/>
      </c>
      <c r="Y376" s="7"/>
      <c r="Z376" s="6" t="str">
        <f>IF(Y376="","",Y376*2)</f>
        <v/>
      </c>
      <c r="AA376" s="7"/>
      <c r="AB376" s="6" t="str">
        <f>IF(AA376="","",AA376*2)</f>
        <v/>
      </c>
      <c r="AC376" s="7"/>
      <c r="AD376" s="6" t="str">
        <f>IF(AC376="","",AC376*2)</f>
        <v/>
      </c>
      <c r="AE376" s="7"/>
      <c r="AF376" s="6" t="str">
        <f>IF(AE376="","",AE376*2)</f>
        <v/>
      </c>
      <c r="AG376" s="7"/>
      <c r="AH376" s="6" t="str">
        <f>IF(AG376="","",AG376*2)</f>
        <v/>
      </c>
      <c r="AI376" s="7"/>
      <c r="AJ376" s="6" t="str">
        <f>IF(AI376="","",AI376*2)</f>
        <v/>
      </c>
      <c r="AK376" s="7"/>
      <c r="AL376" s="6" t="str">
        <f>IF(AK376="","",AK376*2)</f>
        <v/>
      </c>
      <c r="AM376" s="7"/>
      <c r="AN376" s="6" t="str">
        <f>IF(AM376="","",AM376*2)</f>
        <v/>
      </c>
      <c r="AO376" s="7"/>
      <c r="AP376" s="6" t="str">
        <f>IF(AO376="","",AO376*2)</f>
        <v/>
      </c>
      <c r="AQ376" s="10">
        <f>G376+I376+K376+M376+O376+Q376+S376+U376+W376+Y376+AA376+AC376+AE376+AG376+AI376+AK376+AM376+AO376</f>
        <v>12</v>
      </c>
    </row>
    <row r="377" spans="1:43" ht="33.75" customHeight="1">
      <c r="A377" s="18" t="s">
        <v>847</v>
      </c>
      <c r="B377" s="18" t="s">
        <v>911</v>
      </c>
      <c r="C377" s="19" t="s">
        <v>912</v>
      </c>
      <c r="D377" s="9" t="s">
        <v>256</v>
      </c>
      <c r="E377" s="9" t="s">
        <v>31</v>
      </c>
      <c r="F377" s="8" t="str">
        <f>IFERROR(IF(OR(D377="Adicionar",D377="Digite/Selecione o bairro"),"",VLOOKUP(D377,Gabarito!$A$1:$B$1006,2,0)),"Consulte a aba Gabarito")</f>
        <v>Leste</v>
      </c>
      <c r="G377" s="7"/>
      <c r="H377" s="6" t="str">
        <f>IF(G377="","",G377*2)</f>
        <v/>
      </c>
      <c r="I377" s="7"/>
      <c r="J377" s="6" t="str">
        <f>IF(I377="","",I377*2)</f>
        <v/>
      </c>
      <c r="K377" s="7">
        <v>1</v>
      </c>
      <c r="L377" s="6">
        <f>IF(K377="","",K377*2)</f>
        <v>2</v>
      </c>
      <c r="M377" s="7"/>
      <c r="N377" s="6" t="str">
        <f>IF(M377="","",M377*2)</f>
        <v/>
      </c>
      <c r="O377" s="7">
        <v>2</v>
      </c>
      <c r="P377" s="6">
        <f>IF(O377="","",O377*2)</f>
        <v>4</v>
      </c>
      <c r="Q377" s="7"/>
      <c r="R377" s="6" t="str">
        <f>IF(Q377="","",Q377*2)</f>
        <v/>
      </c>
      <c r="S377" s="7"/>
      <c r="T377" s="6" t="str">
        <f>IF(S377="","",S377*2)</f>
        <v/>
      </c>
      <c r="U377" s="7"/>
      <c r="V377" s="6" t="str">
        <f>IF(U377="","",U377*2)</f>
        <v/>
      </c>
      <c r="W377" s="7"/>
      <c r="X377" s="6" t="str">
        <f>IF(W377="","",W377*2)</f>
        <v/>
      </c>
      <c r="Y377" s="7"/>
      <c r="Z377" s="6" t="str">
        <f>IF(Y377="","",Y377*2)</f>
        <v/>
      </c>
      <c r="AA377" s="7"/>
      <c r="AB377" s="6" t="str">
        <f>IF(AA377="","",AA377*2)</f>
        <v/>
      </c>
      <c r="AC377" s="7"/>
      <c r="AD377" s="6" t="str">
        <f>IF(AC377="","",AC377*2)</f>
        <v/>
      </c>
      <c r="AE377" s="7"/>
      <c r="AF377" s="6" t="str">
        <f>IF(AE377="","",AE377*2)</f>
        <v/>
      </c>
      <c r="AG377" s="7"/>
      <c r="AH377" s="6" t="str">
        <f>IF(AG377="","",AG377*2)</f>
        <v/>
      </c>
      <c r="AI377" s="7"/>
      <c r="AJ377" s="6" t="str">
        <f>IF(AI377="","",AI377*2)</f>
        <v/>
      </c>
      <c r="AK377" s="7"/>
      <c r="AL377" s="6" t="str">
        <f>IF(AK377="","",AK377*2)</f>
        <v/>
      </c>
      <c r="AM377" s="7"/>
      <c r="AN377" s="6" t="str">
        <f>IF(AM377="","",AM377*2)</f>
        <v/>
      </c>
      <c r="AO377" s="7"/>
      <c r="AP377" s="6" t="str">
        <f>IF(AO377="","",AO377*2)</f>
        <v/>
      </c>
      <c r="AQ377" s="10">
        <f>G377+I377+K377+M377+O377+Q377+S377+U377+W377+Y377+AA377+AC377+AE377+AG377+AI377+AK377+AM377+AO377</f>
        <v>3</v>
      </c>
    </row>
    <row r="378" spans="1:43" ht="33.75" customHeight="1">
      <c r="A378" s="18" t="s">
        <v>847</v>
      </c>
      <c r="B378" s="19" t="s">
        <v>913</v>
      </c>
      <c r="C378" s="19" t="s">
        <v>914</v>
      </c>
      <c r="D378" s="9" t="s">
        <v>728</v>
      </c>
      <c r="E378" s="9" t="s">
        <v>31</v>
      </c>
      <c r="F378" s="8" t="str">
        <f>IFERROR(IF(OR(D378="Adicionar",D378="Digite/Selecione o bairro"),"",VLOOKUP(D378,Gabarito!$A$1:$B$1006,2,0)),"Consulte a aba Gabarito")</f>
        <v>Leste</v>
      </c>
      <c r="G378" s="7"/>
      <c r="H378" s="6" t="str">
        <f>IF(G378="","",G378*2)</f>
        <v/>
      </c>
      <c r="I378" s="7"/>
      <c r="J378" s="6" t="str">
        <f>IF(I378="","",I378*2)</f>
        <v/>
      </c>
      <c r="K378" s="7">
        <v>1</v>
      </c>
      <c r="L378" s="6">
        <f>IF(K378="","",K378*2)</f>
        <v>2</v>
      </c>
      <c r="M378" s="7"/>
      <c r="N378" s="6" t="str">
        <f>IF(M378="","",M378*2)</f>
        <v/>
      </c>
      <c r="O378" s="7"/>
      <c r="P378" s="6" t="str">
        <f>IF(O378="","",O378*2)</f>
        <v/>
      </c>
      <c r="Q378" s="7"/>
      <c r="R378" s="6" t="str">
        <f>IF(Q378="","",Q378*2)</f>
        <v/>
      </c>
      <c r="S378" s="7"/>
      <c r="T378" s="6" t="str">
        <f>IF(S378="","",S378*2)</f>
        <v/>
      </c>
      <c r="U378" s="7"/>
      <c r="V378" s="6" t="str">
        <f>IF(U378="","",U378*2)</f>
        <v/>
      </c>
      <c r="W378" s="7"/>
      <c r="X378" s="6" t="str">
        <f>IF(W378="","",W378*2)</f>
        <v/>
      </c>
      <c r="Y378" s="7"/>
      <c r="Z378" s="6" t="str">
        <f>IF(Y378="","",Y378*2)</f>
        <v/>
      </c>
      <c r="AA378" s="7"/>
      <c r="AB378" s="6" t="str">
        <f>IF(AA378="","",AA378*2)</f>
        <v/>
      </c>
      <c r="AC378" s="7"/>
      <c r="AD378" s="6" t="str">
        <f>IF(AC378="","",AC378*2)</f>
        <v/>
      </c>
      <c r="AE378" s="7"/>
      <c r="AF378" s="6" t="str">
        <f>IF(AE378="","",AE378*2)</f>
        <v/>
      </c>
      <c r="AG378" s="7"/>
      <c r="AH378" s="6" t="str">
        <f>IF(AG378="","",AG378*2)</f>
        <v/>
      </c>
      <c r="AI378" s="7"/>
      <c r="AJ378" s="6" t="str">
        <f>IF(AI378="","",AI378*2)</f>
        <v/>
      </c>
      <c r="AK378" s="7"/>
      <c r="AL378" s="6" t="str">
        <f>IF(AK378="","",AK378*2)</f>
        <v/>
      </c>
      <c r="AM378" s="7"/>
      <c r="AN378" s="6" t="str">
        <f>IF(AM378="","",AM378*2)</f>
        <v/>
      </c>
      <c r="AO378" s="7"/>
      <c r="AP378" s="6" t="str">
        <f>IF(AO378="","",AO378*2)</f>
        <v/>
      </c>
      <c r="AQ378" s="10">
        <f>G378+I378+K378+M378+O378+Q378+S378+U378+W378+Y378+AA378+AC378+AE378+AG378+AI378+AK378+AM378+AO378</f>
        <v>1</v>
      </c>
    </row>
    <row r="379" spans="1:43" ht="33.75" customHeight="1">
      <c r="A379" s="18" t="s">
        <v>915</v>
      </c>
      <c r="B379" s="19" t="s">
        <v>916</v>
      </c>
      <c r="C379" s="19" t="s">
        <v>917</v>
      </c>
      <c r="D379" s="9" t="s">
        <v>758</v>
      </c>
      <c r="E379" s="9" t="s">
        <v>31</v>
      </c>
      <c r="F379" s="8" t="str">
        <f>IFERROR(IF(OR(D379="Adicionar",D379="Digite/Selecione o bairro"),"",VLOOKUP(D379,Gabarito!$A$1:$B$1006,2,0)),"Consulte a aba Gabarito")</f>
        <v>Leste</v>
      </c>
      <c r="G379" s="7"/>
      <c r="H379" s="6" t="str">
        <f>IF(G379="","",G379*2)</f>
        <v/>
      </c>
      <c r="I379" s="7"/>
      <c r="J379" s="6" t="str">
        <f>IF(I379="","",I379*2)</f>
        <v/>
      </c>
      <c r="K379" s="7"/>
      <c r="L379" s="6" t="str">
        <f>IF(K379="","",K379*2)</f>
        <v/>
      </c>
      <c r="M379" s="7">
        <v>2</v>
      </c>
      <c r="N379" s="6">
        <f>IF(M379="","",M379*2)</f>
        <v>4</v>
      </c>
      <c r="O379" s="7"/>
      <c r="P379" s="6" t="str">
        <f>IF(O379="","",O379*2)</f>
        <v/>
      </c>
      <c r="Q379" s="7"/>
      <c r="R379" s="6" t="str">
        <f>IF(Q379="","",Q379*2)</f>
        <v/>
      </c>
      <c r="S379" s="7"/>
      <c r="T379" s="6" t="str">
        <f>IF(S379="","",S379*2)</f>
        <v/>
      </c>
      <c r="U379" s="7"/>
      <c r="V379" s="6" t="str">
        <f>IF(U379="","",U379*2)</f>
        <v/>
      </c>
      <c r="W379" s="7"/>
      <c r="X379" s="6" t="str">
        <f>IF(W379="","",W379*2)</f>
        <v/>
      </c>
      <c r="Y379" s="7"/>
      <c r="Z379" s="6" t="str">
        <f>IF(Y379="","",Y379*2)</f>
        <v/>
      </c>
      <c r="AA379" s="7"/>
      <c r="AB379" s="6" t="str">
        <f>IF(AA379="","",AA379*2)</f>
        <v/>
      </c>
      <c r="AC379" s="7"/>
      <c r="AD379" s="6" t="str">
        <f>IF(AC379="","",AC379*2)</f>
        <v/>
      </c>
      <c r="AE379" s="7"/>
      <c r="AF379" s="6" t="str">
        <f>IF(AE379="","",AE379*2)</f>
        <v/>
      </c>
      <c r="AG379" s="7">
        <v>1</v>
      </c>
      <c r="AH379" s="6">
        <f>IF(AG379="","",AG379*2)</f>
        <v>2</v>
      </c>
      <c r="AI379" s="7"/>
      <c r="AJ379" s="6" t="str">
        <f>IF(AI379="","",AI379*2)</f>
        <v/>
      </c>
      <c r="AK379" s="7"/>
      <c r="AL379" s="6" t="str">
        <f>IF(AK379="","",AK379*2)</f>
        <v/>
      </c>
      <c r="AM379" s="7"/>
      <c r="AN379" s="6" t="str">
        <f>IF(AM379="","",AM379*2)</f>
        <v/>
      </c>
      <c r="AO379" s="7"/>
      <c r="AP379" s="6" t="str">
        <f>IF(AO379="","",AO379*2)</f>
        <v/>
      </c>
      <c r="AQ379" s="10">
        <f>G379+I379+K379+M379+O379+Q379+S379+U379+W379+Y379+AA379+AC379+AE379+AG379+AI379+AK379+AM379+AO379</f>
        <v>3</v>
      </c>
    </row>
    <row r="380" spans="1:43" ht="33.75" customHeight="1">
      <c r="A380" s="18" t="s">
        <v>915</v>
      </c>
      <c r="B380" s="19" t="s">
        <v>918</v>
      </c>
      <c r="C380" s="19" t="s">
        <v>919</v>
      </c>
      <c r="D380" s="9" t="s">
        <v>320</v>
      </c>
      <c r="E380" s="9" t="s">
        <v>31</v>
      </c>
      <c r="F380" s="8" t="str">
        <f>IFERROR(IF(OR(D380="Adicionar",D380="Digite/Selecione o bairro"),"",VLOOKUP(D380,Gabarito!$A$1:$B$1006,2,0)),"Consulte a aba Gabarito")</f>
        <v>Leste</v>
      </c>
      <c r="G380" s="7"/>
      <c r="H380" s="6" t="str">
        <f>IF(G380="","",G380*2)</f>
        <v/>
      </c>
      <c r="I380" s="7"/>
      <c r="J380" s="6" t="str">
        <f>IF(I380="","",I380*2)</f>
        <v/>
      </c>
      <c r="K380" s="7"/>
      <c r="L380" s="6" t="str">
        <f>IF(K380="","",K380*2)</f>
        <v/>
      </c>
      <c r="M380" s="7"/>
      <c r="N380" s="6" t="str">
        <f>IF(M380="","",M380*2)</f>
        <v/>
      </c>
      <c r="O380" s="7"/>
      <c r="P380" s="6" t="str">
        <f>IF(O380="","",O380*2)</f>
        <v/>
      </c>
      <c r="Q380" s="7"/>
      <c r="R380" s="6" t="str">
        <f>IF(Q380="","",Q380*2)</f>
        <v/>
      </c>
      <c r="S380" s="7"/>
      <c r="T380" s="6" t="str">
        <f>IF(S380="","",S380*2)</f>
        <v/>
      </c>
      <c r="U380" s="7"/>
      <c r="V380" s="6" t="str">
        <f>IF(U380="","",U380*2)</f>
        <v/>
      </c>
      <c r="W380" s="7"/>
      <c r="X380" s="6" t="str">
        <f>IF(W380="","",W380*2)</f>
        <v/>
      </c>
      <c r="Y380" s="7"/>
      <c r="Z380" s="6" t="str">
        <f>IF(Y380="","",Y380*2)</f>
        <v/>
      </c>
      <c r="AA380" s="7"/>
      <c r="AB380" s="6" t="str">
        <f>IF(AA380="","",AA380*2)</f>
        <v/>
      </c>
      <c r="AC380" s="7"/>
      <c r="AD380" s="6" t="str">
        <f>IF(AC380="","",AC380*2)</f>
        <v/>
      </c>
      <c r="AE380" s="7"/>
      <c r="AF380" s="6" t="str">
        <f>IF(AE380="","",AE380*2)</f>
        <v/>
      </c>
      <c r="AG380" s="7">
        <v>1</v>
      </c>
      <c r="AH380" s="6">
        <f>IF(AG380="","",AG380*2)</f>
        <v>2</v>
      </c>
      <c r="AI380" s="7"/>
      <c r="AJ380" s="6" t="str">
        <f>IF(AI380="","",AI380*2)</f>
        <v/>
      </c>
      <c r="AK380" s="7"/>
      <c r="AL380" s="6" t="str">
        <f>IF(AK380="","",AK380*2)</f>
        <v/>
      </c>
      <c r="AM380" s="7"/>
      <c r="AN380" s="6" t="str">
        <f>IF(AM380="","",AM380*2)</f>
        <v/>
      </c>
      <c r="AO380" s="7"/>
      <c r="AP380" s="6" t="str">
        <f>IF(AO380="","",AO380*2)</f>
        <v/>
      </c>
      <c r="AQ380" s="10">
        <f>G380+I380+K380+M380+O380+Q380+S380+U380+W380+Y380+AA380+AC380+AE380+AG380+AI380+AK380+AM380+AO380</f>
        <v>1</v>
      </c>
    </row>
    <row r="381" spans="1:43" ht="33.75" customHeight="1">
      <c r="A381" s="18" t="s">
        <v>915</v>
      </c>
      <c r="B381" s="19" t="s">
        <v>920</v>
      </c>
      <c r="C381" s="19" t="s">
        <v>921</v>
      </c>
      <c r="D381" s="9" t="s">
        <v>556</v>
      </c>
      <c r="E381" s="9" t="s">
        <v>31</v>
      </c>
      <c r="F381" s="8" t="str">
        <f>IFERROR(IF(OR(D381="Adicionar",D381="Digite/Selecione o bairro"),"",VLOOKUP(D381,Gabarito!$A$1:$B$1006,2,0)),"Consulte a aba Gabarito")</f>
        <v>Leste</v>
      </c>
      <c r="G381" s="7"/>
      <c r="H381" s="6" t="str">
        <f>IF(G381="","",G381*2)</f>
        <v/>
      </c>
      <c r="I381" s="7"/>
      <c r="J381" s="6" t="str">
        <f>IF(I381="","",I381*2)</f>
        <v/>
      </c>
      <c r="K381" s="7"/>
      <c r="L381" s="6" t="str">
        <f>IF(K381="","",K381*2)</f>
        <v/>
      </c>
      <c r="M381" s="7">
        <v>2</v>
      </c>
      <c r="N381" s="6">
        <f>IF(M381="","",M381*2)</f>
        <v>4</v>
      </c>
      <c r="O381" s="7"/>
      <c r="P381" s="6" t="str">
        <f>IF(O381="","",O381*2)</f>
        <v/>
      </c>
      <c r="Q381" s="7"/>
      <c r="R381" s="6" t="str">
        <f>IF(Q381="","",Q381*2)</f>
        <v/>
      </c>
      <c r="S381" s="7"/>
      <c r="T381" s="6" t="str">
        <f>IF(S381="","",S381*2)</f>
        <v/>
      </c>
      <c r="U381" s="7"/>
      <c r="V381" s="6" t="str">
        <f>IF(U381="","",U381*2)</f>
        <v/>
      </c>
      <c r="W381" s="7"/>
      <c r="X381" s="6" t="str">
        <f>IF(W381="","",W381*2)</f>
        <v/>
      </c>
      <c r="Y381" s="7"/>
      <c r="Z381" s="6" t="str">
        <f>IF(Y381="","",Y381*2)</f>
        <v/>
      </c>
      <c r="AA381" s="7"/>
      <c r="AB381" s="6" t="str">
        <f>IF(AA381="","",AA381*2)</f>
        <v/>
      </c>
      <c r="AC381" s="7"/>
      <c r="AD381" s="6" t="str">
        <f>IF(AC381="","",AC381*2)</f>
        <v/>
      </c>
      <c r="AE381" s="7"/>
      <c r="AF381" s="6" t="str">
        <f>IF(AE381="","",AE381*2)</f>
        <v/>
      </c>
      <c r="AG381" s="7"/>
      <c r="AH381" s="6" t="str">
        <f>IF(AG381="","",AG381*2)</f>
        <v/>
      </c>
      <c r="AI381" s="7"/>
      <c r="AJ381" s="6" t="str">
        <f>IF(AI381="","",AI381*2)</f>
        <v/>
      </c>
      <c r="AK381" s="7"/>
      <c r="AL381" s="6" t="str">
        <f>IF(AK381="","",AK381*2)</f>
        <v/>
      </c>
      <c r="AM381" s="7"/>
      <c r="AN381" s="6" t="str">
        <f>IF(AM381="","",AM381*2)</f>
        <v/>
      </c>
      <c r="AO381" s="7"/>
      <c r="AP381" s="6" t="str">
        <f>IF(AO381="","",AO381*2)</f>
        <v/>
      </c>
      <c r="AQ381" s="10">
        <f>G381+I381+K381+M381+O381+Q381+S381+U381+W381+Y381+AA381+AC381+AE381+AG381+AI381+AK381+AM381+AO381</f>
        <v>2</v>
      </c>
    </row>
    <row r="382" spans="1:43" ht="33.75" customHeight="1">
      <c r="A382" s="18" t="s">
        <v>915</v>
      </c>
      <c r="B382" s="19" t="s">
        <v>922</v>
      </c>
      <c r="C382" s="19" t="s">
        <v>923</v>
      </c>
      <c r="D382" s="9" t="s">
        <v>629</v>
      </c>
      <c r="E382" s="9" t="s">
        <v>31</v>
      </c>
      <c r="F382" s="8" t="str">
        <f>IFERROR(IF(OR(D382="Adicionar",D382="Digite/Selecione o bairro"),"",VLOOKUP(D382,Gabarito!$A$1:$B$1006,2,0)),"Consulte a aba Gabarito")</f>
        <v>Leste</v>
      </c>
      <c r="G382" s="7"/>
      <c r="H382" s="6" t="str">
        <f>IF(G382="","",G382*2)</f>
        <v/>
      </c>
      <c r="I382" s="7"/>
      <c r="J382" s="6" t="str">
        <f>IF(I382="","",I382*2)</f>
        <v/>
      </c>
      <c r="K382" s="7">
        <v>2</v>
      </c>
      <c r="L382" s="6">
        <f>IF(K382="","",K382*2)</f>
        <v>4</v>
      </c>
      <c r="M382" s="7"/>
      <c r="N382" s="6" t="str">
        <f>IF(M382="","",M382*2)</f>
        <v/>
      </c>
      <c r="O382" s="7"/>
      <c r="P382" s="6" t="str">
        <f>IF(O382="","",O382*2)</f>
        <v/>
      </c>
      <c r="Q382" s="7"/>
      <c r="R382" s="6" t="str">
        <f>IF(Q382="","",Q382*2)</f>
        <v/>
      </c>
      <c r="S382" s="7"/>
      <c r="T382" s="6" t="str">
        <f>IF(S382="","",S382*2)</f>
        <v/>
      </c>
      <c r="U382" s="7"/>
      <c r="V382" s="6" t="str">
        <f>IF(U382="","",U382*2)</f>
        <v/>
      </c>
      <c r="W382" s="7"/>
      <c r="X382" s="6" t="str">
        <f>IF(W382="","",W382*2)</f>
        <v/>
      </c>
      <c r="Y382" s="7"/>
      <c r="Z382" s="6" t="str">
        <f>IF(Y382="","",Y382*2)</f>
        <v/>
      </c>
      <c r="AA382" s="7"/>
      <c r="AB382" s="6" t="str">
        <f>IF(AA382="","",AA382*2)</f>
        <v/>
      </c>
      <c r="AC382" s="7"/>
      <c r="AD382" s="6" t="str">
        <f>IF(AC382="","",AC382*2)</f>
        <v/>
      </c>
      <c r="AE382" s="7"/>
      <c r="AF382" s="6" t="str">
        <f>IF(AE382="","",AE382*2)</f>
        <v/>
      </c>
      <c r="AG382" s="7"/>
      <c r="AH382" s="6" t="str">
        <f>IF(AG382="","",AG382*2)</f>
        <v/>
      </c>
      <c r="AI382" s="7"/>
      <c r="AJ382" s="6" t="str">
        <f>IF(AI382="","",AI382*2)</f>
        <v/>
      </c>
      <c r="AK382" s="7"/>
      <c r="AL382" s="6" t="str">
        <f>IF(AK382="","",AK382*2)</f>
        <v/>
      </c>
      <c r="AM382" s="7"/>
      <c r="AN382" s="6" t="str">
        <f>IF(AM382="","",AM382*2)</f>
        <v/>
      </c>
      <c r="AO382" s="7"/>
      <c r="AP382" s="6" t="str">
        <f>IF(AO382="","",AO382*2)</f>
        <v/>
      </c>
      <c r="AQ382" s="10">
        <f>G382+I382+K382+M382+O382+Q382+S382+U382+W382+Y382+AA382+AC382+AE382+AG382+AI382+AK382+AM382+AO382</f>
        <v>2</v>
      </c>
    </row>
    <row r="383" spans="1:43" ht="33.75" customHeight="1">
      <c r="A383" s="18" t="s">
        <v>915</v>
      </c>
      <c r="B383" s="19" t="s">
        <v>924</v>
      </c>
      <c r="C383" s="19" t="s">
        <v>925</v>
      </c>
      <c r="D383" s="9" t="s">
        <v>926</v>
      </c>
      <c r="E383" s="9" t="s">
        <v>31</v>
      </c>
      <c r="F383" s="8" t="str">
        <f>IFERROR(IF(OR(D383="Adicionar",D383="Digite/Selecione o bairro"),"",VLOOKUP(D383,Gabarito!$A$1:$B$1006,2,0)),"Consulte a aba Gabarito")</f>
        <v>Leste</v>
      </c>
      <c r="G383" s="7"/>
      <c r="H383" s="6" t="str">
        <f>IF(G383="","",G383*2)</f>
        <v/>
      </c>
      <c r="I383" s="7"/>
      <c r="J383" s="6" t="str">
        <f>IF(I383="","",I383*2)</f>
        <v/>
      </c>
      <c r="K383" s="7"/>
      <c r="L383" s="6" t="str">
        <f>IF(K383="","",K383*2)</f>
        <v/>
      </c>
      <c r="M383" s="7"/>
      <c r="N383" s="6" t="str">
        <f>IF(M383="","",M383*2)</f>
        <v/>
      </c>
      <c r="O383" s="7">
        <v>2</v>
      </c>
      <c r="P383" s="6">
        <f>IF(O383="","",O383*2)</f>
        <v>4</v>
      </c>
      <c r="Q383" s="7"/>
      <c r="R383" s="6" t="str">
        <f>IF(Q383="","",Q383*2)</f>
        <v/>
      </c>
      <c r="S383" s="7"/>
      <c r="T383" s="6" t="str">
        <f>IF(S383="","",S383*2)</f>
        <v/>
      </c>
      <c r="U383" s="7"/>
      <c r="V383" s="6" t="str">
        <f>IF(U383="","",U383*2)</f>
        <v/>
      </c>
      <c r="W383" s="7"/>
      <c r="X383" s="6" t="str">
        <f>IF(W383="","",W383*2)</f>
        <v/>
      </c>
      <c r="Y383" s="7"/>
      <c r="Z383" s="6" t="str">
        <f>IF(Y383="","",Y383*2)</f>
        <v/>
      </c>
      <c r="AA383" s="7"/>
      <c r="AB383" s="6" t="str">
        <f>IF(AA383="","",AA383*2)</f>
        <v/>
      </c>
      <c r="AC383" s="7"/>
      <c r="AD383" s="6" t="str">
        <f>IF(AC383="","",AC383*2)</f>
        <v/>
      </c>
      <c r="AE383" s="7"/>
      <c r="AF383" s="6" t="str">
        <f>IF(AE383="","",AE383*2)</f>
        <v/>
      </c>
      <c r="AG383" s="7"/>
      <c r="AH383" s="6" t="str">
        <f>IF(AG383="","",AG383*2)</f>
        <v/>
      </c>
      <c r="AI383" s="7"/>
      <c r="AJ383" s="6" t="str">
        <f>IF(AI383="","",AI383*2)</f>
        <v/>
      </c>
      <c r="AK383" s="7"/>
      <c r="AL383" s="6" t="str">
        <f>IF(AK383="","",AK383*2)</f>
        <v/>
      </c>
      <c r="AM383" s="7"/>
      <c r="AN383" s="6" t="str">
        <f>IF(AM383="","",AM383*2)</f>
        <v/>
      </c>
      <c r="AO383" s="7"/>
      <c r="AP383" s="6" t="str">
        <f>IF(AO383="","",AO383*2)</f>
        <v/>
      </c>
      <c r="AQ383" s="10">
        <f>G383+I383+K383+M383+O383+Q383+S383+U383+W383+Y383+AA383+AC383+AE383+AG383+AI383+AK383+AM383+AO383</f>
        <v>2</v>
      </c>
    </row>
    <row r="384" spans="1:43" ht="33.75" customHeight="1">
      <c r="A384" s="18" t="s">
        <v>915</v>
      </c>
      <c r="B384" s="19" t="s">
        <v>927</v>
      </c>
      <c r="C384" s="19" t="s">
        <v>928</v>
      </c>
      <c r="D384" s="9" t="s">
        <v>758</v>
      </c>
      <c r="E384" s="9" t="s">
        <v>31</v>
      </c>
      <c r="F384" s="8" t="str">
        <f>IFERROR(IF(OR(D384="Adicionar",D384="Digite/Selecione o bairro"),"",VLOOKUP(D384,Gabarito!$A$1:$B$1006,2,0)),"Consulte a aba Gabarito")</f>
        <v>Leste</v>
      </c>
      <c r="G384" s="7"/>
      <c r="H384" s="6" t="str">
        <f>IF(G384="","",G384*2)</f>
        <v/>
      </c>
      <c r="I384" s="7"/>
      <c r="J384" s="6" t="str">
        <f>IF(I384="","",I384*2)</f>
        <v/>
      </c>
      <c r="K384" s="7">
        <v>1</v>
      </c>
      <c r="L384" s="6">
        <f>IF(K384="","",K384*2)</f>
        <v>2</v>
      </c>
      <c r="M384" s="7"/>
      <c r="N384" s="6" t="str">
        <f>IF(M384="","",M384*2)</f>
        <v/>
      </c>
      <c r="O384" s="7"/>
      <c r="P384" s="6" t="str">
        <f>IF(O384="","",O384*2)</f>
        <v/>
      </c>
      <c r="Q384" s="7"/>
      <c r="R384" s="6" t="str">
        <f>IF(Q384="","",Q384*2)</f>
        <v/>
      </c>
      <c r="S384" s="7"/>
      <c r="T384" s="6" t="str">
        <f>IF(S384="","",S384*2)</f>
        <v/>
      </c>
      <c r="U384" s="7"/>
      <c r="V384" s="6" t="str">
        <f>IF(U384="","",U384*2)</f>
        <v/>
      </c>
      <c r="W384" s="7"/>
      <c r="X384" s="6" t="str">
        <f>IF(W384="","",W384*2)</f>
        <v/>
      </c>
      <c r="Y384" s="7"/>
      <c r="Z384" s="6" t="str">
        <f>IF(Y384="","",Y384*2)</f>
        <v/>
      </c>
      <c r="AA384" s="7">
        <v>1</v>
      </c>
      <c r="AB384" s="6">
        <f>IF(AA384="","",AA384*2)</f>
        <v>2</v>
      </c>
      <c r="AC384" s="7"/>
      <c r="AD384" s="6" t="str">
        <f>IF(AC384="","",AC384*2)</f>
        <v/>
      </c>
      <c r="AE384" s="7"/>
      <c r="AF384" s="6" t="str">
        <f>IF(AE384="","",AE384*2)</f>
        <v/>
      </c>
      <c r="AG384" s="7"/>
      <c r="AH384" s="6" t="str">
        <f>IF(AG384="","",AG384*2)</f>
        <v/>
      </c>
      <c r="AI384" s="7"/>
      <c r="AJ384" s="6" t="str">
        <f>IF(AI384="","",AI384*2)</f>
        <v/>
      </c>
      <c r="AK384" s="7"/>
      <c r="AL384" s="6" t="str">
        <f>IF(AK384="","",AK384*2)</f>
        <v/>
      </c>
      <c r="AM384" s="7"/>
      <c r="AN384" s="6" t="str">
        <f>IF(AM384="","",AM384*2)</f>
        <v/>
      </c>
      <c r="AO384" s="7"/>
      <c r="AP384" s="6" t="str">
        <f>IF(AO384="","",AO384*2)</f>
        <v/>
      </c>
      <c r="AQ384" s="10">
        <f>G384+I384+K384+M384+O384+Q384+S384+U384+W384+Y384+AA384+AC384+AE384+AG384+AI384+AK384+AM384+AO384</f>
        <v>2</v>
      </c>
    </row>
    <row r="385" spans="1:43" ht="33.75" customHeight="1">
      <c r="A385" s="18" t="s">
        <v>915</v>
      </c>
      <c r="B385" s="19" t="s">
        <v>929</v>
      </c>
      <c r="C385" s="19" t="s">
        <v>930</v>
      </c>
      <c r="D385" s="9" t="s">
        <v>931</v>
      </c>
      <c r="E385" s="9" t="s">
        <v>31</v>
      </c>
      <c r="F385" s="8" t="str">
        <f>IFERROR(IF(OR(D385="Adicionar",D385="Digite/Selecione o bairro"),"",VLOOKUP(D385,Gabarito!$A$1:$B$1006,2,0)),"Consulte a aba Gabarito")</f>
        <v>Leste</v>
      </c>
      <c r="G385" s="7"/>
      <c r="H385" s="6" t="str">
        <f>IF(G385="","",G385*2)</f>
        <v/>
      </c>
      <c r="I385" s="7">
        <v>1</v>
      </c>
      <c r="J385" s="6">
        <f>IF(I385="","",I385*2)</f>
        <v>2</v>
      </c>
      <c r="K385" s="7">
        <v>2</v>
      </c>
      <c r="L385" s="6">
        <f>IF(K385="","",K385*2)</f>
        <v>4</v>
      </c>
      <c r="M385" s="7"/>
      <c r="N385" s="6" t="str">
        <f>IF(M385="","",M385*2)</f>
        <v/>
      </c>
      <c r="O385" s="7"/>
      <c r="P385" s="6" t="str">
        <f>IF(O385="","",O385*2)</f>
        <v/>
      </c>
      <c r="Q385" s="7"/>
      <c r="R385" s="6" t="str">
        <f>IF(Q385="","",Q385*2)</f>
        <v/>
      </c>
      <c r="S385" s="7"/>
      <c r="T385" s="6" t="str">
        <f>IF(S385="","",S385*2)</f>
        <v/>
      </c>
      <c r="U385" s="7"/>
      <c r="V385" s="6" t="str">
        <f>IF(U385="","",U385*2)</f>
        <v/>
      </c>
      <c r="W385" s="7"/>
      <c r="X385" s="6" t="str">
        <f>IF(W385="","",W385*2)</f>
        <v/>
      </c>
      <c r="Y385" s="7"/>
      <c r="Z385" s="6" t="str">
        <f>IF(Y385="","",Y385*2)</f>
        <v/>
      </c>
      <c r="AA385" s="7"/>
      <c r="AB385" s="6" t="str">
        <f>IF(AA385="","",AA385*2)</f>
        <v/>
      </c>
      <c r="AC385" s="7"/>
      <c r="AD385" s="6" t="str">
        <f>IF(AC385="","",AC385*2)</f>
        <v/>
      </c>
      <c r="AE385" s="7"/>
      <c r="AF385" s="6" t="str">
        <f>IF(AE385="","",AE385*2)</f>
        <v/>
      </c>
      <c r="AG385" s="7"/>
      <c r="AH385" s="6" t="str">
        <f>IF(AG385="","",AG385*2)</f>
        <v/>
      </c>
      <c r="AI385" s="7"/>
      <c r="AJ385" s="6" t="str">
        <f>IF(AI385="","",AI385*2)</f>
        <v/>
      </c>
      <c r="AK385" s="7"/>
      <c r="AL385" s="6" t="str">
        <f>IF(AK385="","",AK385*2)</f>
        <v/>
      </c>
      <c r="AM385" s="7"/>
      <c r="AN385" s="6" t="str">
        <f>IF(AM385="","",AM385*2)</f>
        <v/>
      </c>
      <c r="AO385" s="7"/>
      <c r="AP385" s="6" t="str">
        <f>IF(AO385="","",AO385*2)</f>
        <v/>
      </c>
      <c r="AQ385" s="10">
        <f>G385+I385+K385+M385+O385+Q385+S385+U385+W385+Y385+AA385+AC385+AE385+AG385+AI385+AK385+AM385+AO385</f>
        <v>3</v>
      </c>
    </row>
    <row r="386" spans="1:43" ht="33.75" customHeight="1">
      <c r="A386" s="18" t="s">
        <v>915</v>
      </c>
      <c r="B386" s="19" t="s">
        <v>932</v>
      </c>
      <c r="C386" s="19" t="s">
        <v>528</v>
      </c>
      <c r="D386" s="9" t="s">
        <v>419</v>
      </c>
      <c r="E386" s="9" t="s">
        <v>31</v>
      </c>
      <c r="F386" s="8" t="str">
        <f>IFERROR(IF(OR(D386="Adicionar",D386="Digite/Selecione o bairro"),"",VLOOKUP(D386,Gabarito!$A$1:$B$1006,2,0)),"Consulte a aba Gabarito")</f>
        <v>Leste</v>
      </c>
      <c r="G386" s="7"/>
      <c r="H386" s="6" t="str">
        <f>IF(G386="","",G386*2)</f>
        <v/>
      </c>
      <c r="I386" s="7"/>
      <c r="J386" s="6" t="str">
        <f>IF(I386="","",I386*2)</f>
        <v/>
      </c>
      <c r="K386" s="7"/>
      <c r="L386" s="6" t="str">
        <f>IF(K386="","",K386*2)</f>
        <v/>
      </c>
      <c r="M386" s="7">
        <v>1</v>
      </c>
      <c r="N386" s="6">
        <f>IF(M386="","",M386*2)</f>
        <v>2</v>
      </c>
      <c r="O386" s="7"/>
      <c r="P386" s="6" t="str">
        <f>IF(O386="","",O386*2)</f>
        <v/>
      </c>
      <c r="Q386" s="7"/>
      <c r="R386" s="6" t="str">
        <f>IF(Q386="","",Q386*2)</f>
        <v/>
      </c>
      <c r="S386" s="7"/>
      <c r="T386" s="6" t="str">
        <f>IF(S386="","",S386*2)</f>
        <v/>
      </c>
      <c r="U386" s="7"/>
      <c r="V386" s="6" t="str">
        <f>IF(U386="","",U386*2)</f>
        <v/>
      </c>
      <c r="W386" s="7"/>
      <c r="X386" s="6" t="str">
        <f>IF(W386="","",W386*2)</f>
        <v/>
      </c>
      <c r="Y386" s="7"/>
      <c r="Z386" s="6" t="str">
        <f>IF(Y386="","",Y386*2)</f>
        <v/>
      </c>
      <c r="AA386" s="7"/>
      <c r="AB386" s="6" t="str">
        <f>IF(AA386="","",AA386*2)</f>
        <v/>
      </c>
      <c r="AC386" s="7"/>
      <c r="AD386" s="6" t="str">
        <f>IF(AC386="","",AC386*2)</f>
        <v/>
      </c>
      <c r="AE386" s="7"/>
      <c r="AF386" s="6" t="str">
        <f>IF(AE386="","",AE386*2)</f>
        <v/>
      </c>
      <c r="AG386" s="7"/>
      <c r="AH386" s="6" t="str">
        <f>IF(AG386="","",AG386*2)</f>
        <v/>
      </c>
      <c r="AI386" s="7"/>
      <c r="AJ386" s="6" t="str">
        <f>IF(AI386="","",AI386*2)</f>
        <v/>
      </c>
      <c r="AK386" s="7"/>
      <c r="AL386" s="6" t="str">
        <f>IF(AK386="","",AK386*2)</f>
        <v/>
      </c>
      <c r="AM386" s="7"/>
      <c r="AN386" s="6" t="str">
        <f>IF(AM386="","",AM386*2)</f>
        <v/>
      </c>
      <c r="AO386" s="7"/>
      <c r="AP386" s="6" t="str">
        <f>IF(AO386="","",AO386*2)</f>
        <v/>
      </c>
      <c r="AQ386" s="10">
        <f>G386+I386+K386+M386+O386+Q386+S386+U386+W386+Y386+AA386+AC386+AE386+AG386+AI386+AK386+AM386+AO386</f>
        <v>1</v>
      </c>
    </row>
    <row r="387" spans="1:43" ht="33.75" customHeight="1">
      <c r="A387" s="18" t="s">
        <v>933</v>
      </c>
      <c r="B387" s="18" t="s">
        <v>40</v>
      </c>
      <c r="C387" s="19" t="s">
        <v>934</v>
      </c>
      <c r="D387" s="9" t="s">
        <v>424</v>
      </c>
      <c r="E387" s="9" t="s">
        <v>31</v>
      </c>
      <c r="F387" s="8" t="str">
        <f>IFERROR(IF(OR(D387="Adicionar",D387="Digite/Selecione o bairro"),"",VLOOKUP(D387,Gabarito!$A$1:$B$1006,2,0)),"Consulte a aba Gabarito")</f>
        <v>Leste</v>
      </c>
      <c r="G387" s="7"/>
      <c r="H387" s="6" t="str">
        <f>IF(G387="","",G387*2)</f>
        <v/>
      </c>
      <c r="I387" s="7"/>
      <c r="J387" s="6" t="str">
        <f>IF(I387="","",I387*2)</f>
        <v/>
      </c>
      <c r="K387" s="7">
        <v>1</v>
      </c>
      <c r="L387" s="6">
        <f>IF(K387="","",K387*2)</f>
        <v>2</v>
      </c>
      <c r="M387" s="7"/>
      <c r="N387" s="6" t="str">
        <f>IF(M387="","",M387*2)</f>
        <v/>
      </c>
      <c r="O387" s="7"/>
      <c r="P387" s="6" t="str">
        <f>IF(O387="","",O387*2)</f>
        <v/>
      </c>
      <c r="Q387" s="7"/>
      <c r="R387" s="6" t="str">
        <f>IF(Q387="","",Q387*2)</f>
        <v/>
      </c>
      <c r="S387" s="7"/>
      <c r="T387" s="6" t="str">
        <f>IF(S387="","",S387*2)</f>
        <v/>
      </c>
      <c r="U387" s="7"/>
      <c r="V387" s="6" t="str">
        <f>IF(U387="","",U387*2)</f>
        <v/>
      </c>
      <c r="W387" s="7"/>
      <c r="X387" s="6" t="str">
        <f>IF(W387="","",W387*2)</f>
        <v/>
      </c>
      <c r="Y387" s="7"/>
      <c r="Z387" s="6" t="str">
        <f>IF(Y387="","",Y387*2)</f>
        <v/>
      </c>
      <c r="AA387" s="7"/>
      <c r="AB387" s="6" t="str">
        <f>IF(AA387="","",AA387*2)</f>
        <v/>
      </c>
      <c r="AC387" s="7"/>
      <c r="AD387" s="6" t="str">
        <f>IF(AC387="","",AC387*2)</f>
        <v/>
      </c>
      <c r="AE387" s="7"/>
      <c r="AF387" s="6" t="str">
        <f>IF(AE387="","",AE387*2)</f>
        <v/>
      </c>
      <c r="AG387" s="7"/>
      <c r="AH387" s="6" t="str">
        <f>IF(AG387="","",AG387*2)</f>
        <v/>
      </c>
      <c r="AI387" s="7"/>
      <c r="AJ387" s="6" t="str">
        <f>IF(AI387="","",AI387*2)</f>
        <v/>
      </c>
      <c r="AK387" s="7"/>
      <c r="AL387" s="6" t="str">
        <f>IF(AK387="","",AK387*2)</f>
        <v/>
      </c>
      <c r="AM387" s="7"/>
      <c r="AN387" s="6" t="str">
        <f>IF(AM387="","",AM387*2)</f>
        <v/>
      </c>
      <c r="AO387" s="7"/>
      <c r="AP387" s="6" t="str">
        <f>IF(AO387="","",AO387*2)</f>
        <v/>
      </c>
      <c r="AQ387" s="10">
        <f>G387+I387+K387+M387+O387+Q387+S387+U387+W387+Y387+AA387+AC387+AE387+AG387+AI387+AK387+AM387+AO387</f>
        <v>1</v>
      </c>
    </row>
    <row r="388" spans="1:43" ht="33.75" customHeight="1">
      <c r="A388" s="18" t="s">
        <v>933</v>
      </c>
      <c r="B388" s="19" t="s">
        <v>935</v>
      </c>
      <c r="C388" s="19" t="s">
        <v>936</v>
      </c>
      <c r="D388" s="9" t="s">
        <v>505</v>
      </c>
      <c r="E388" s="9" t="s">
        <v>31</v>
      </c>
      <c r="F388" s="8" t="str">
        <f>IFERROR(IF(OR(D388="Adicionar",D388="Digite/Selecione o bairro"),"",VLOOKUP(D388,Gabarito!$A$1:$B$1006,2,0)),"Consulte a aba Gabarito")</f>
        <v>Leste</v>
      </c>
      <c r="G388" s="7"/>
      <c r="H388" s="6" t="str">
        <f>IF(G388="","",G388*2)</f>
        <v/>
      </c>
      <c r="I388" s="7"/>
      <c r="J388" s="6" t="str">
        <f>IF(I388="","",I388*2)</f>
        <v/>
      </c>
      <c r="K388" s="7"/>
      <c r="L388" s="6" t="str">
        <f>IF(K388="","",K388*2)</f>
        <v/>
      </c>
      <c r="M388" s="7"/>
      <c r="N388" s="6" t="str">
        <f>IF(M388="","",M388*2)</f>
        <v/>
      </c>
      <c r="O388" s="7"/>
      <c r="P388" s="6" t="str">
        <f>IF(O388="","",O388*2)</f>
        <v/>
      </c>
      <c r="Q388" s="7"/>
      <c r="R388" s="6" t="str">
        <f>IF(Q388="","",Q388*2)</f>
        <v/>
      </c>
      <c r="S388" s="7">
        <v>2</v>
      </c>
      <c r="T388" s="6">
        <f>IF(S388="","",S388*2)</f>
        <v>4</v>
      </c>
      <c r="U388" s="7"/>
      <c r="V388" s="6" t="str">
        <f>IF(U388="","",U388*2)</f>
        <v/>
      </c>
      <c r="W388" s="7"/>
      <c r="X388" s="6" t="str">
        <f>IF(W388="","",W388*2)</f>
        <v/>
      </c>
      <c r="Y388" s="7"/>
      <c r="Z388" s="6" t="str">
        <f>IF(Y388="","",Y388*2)</f>
        <v/>
      </c>
      <c r="AA388" s="7"/>
      <c r="AB388" s="6" t="str">
        <f>IF(AA388="","",AA388*2)</f>
        <v/>
      </c>
      <c r="AC388" s="7"/>
      <c r="AD388" s="6" t="str">
        <f>IF(AC388="","",AC388*2)</f>
        <v/>
      </c>
      <c r="AE388" s="7">
        <v>1</v>
      </c>
      <c r="AF388" s="6">
        <f>IF(AE388="","",AE388*2)</f>
        <v>2</v>
      </c>
      <c r="AG388" s="7"/>
      <c r="AH388" s="6" t="str">
        <f>IF(AG388="","",AG388*2)</f>
        <v/>
      </c>
      <c r="AI388" s="7"/>
      <c r="AJ388" s="6" t="str">
        <f>IF(AI388="","",AI388*2)</f>
        <v/>
      </c>
      <c r="AK388" s="7"/>
      <c r="AL388" s="6" t="str">
        <f>IF(AK388="","",AK388*2)</f>
        <v/>
      </c>
      <c r="AM388" s="7"/>
      <c r="AN388" s="6" t="str">
        <f>IF(AM388="","",AM388*2)</f>
        <v/>
      </c>
      <c r="AO388" s="7"/>
      <c r="AP388" s="6" t="str">
        <f>IF(AO388="","",AO388*2)</f>
        <v/>
      </c>
      <c r="AQ388" s="10">
        <f>G388+I388+K388+M388+O388+Q388+S388+U388+W388+Y388+AA388+AC388+AE388+AG388+AI388+AK388+AM388+AO388</f>
        <v>3</v>
      </c>
    </row>
    <row r="389" spans="1:43" ht="33.75" customHeight="1">
      <c r="A389" s="18" t="s">
        <v>937</v>
      </c>
      <c r="B389" s="19" t="s">
        <v>938</v>
      </c>
      <c r="C389" s="19" t="s">
        <v>939</v>
      </c>
      <c r="D389" s="9" t="s">
        <v>347</v>
      </c>
      <c r="E389" s="9" t="s">
        <v>31</v>
      </c>
      <c r="F389" s="8" t="str">
        <f>IFERROR(IF(OR(D389="Adicionar",D389="Digite/Selecione o bairro"),"",VLOOKUP(D389,Gabarito!$A$1:$B$1006,2,0)),"Consulte a aba Gabarito")</f>
        <v>Leste</v>
      </c>
      <c r="G389" s="7"/>
      <c r="H389" s="6" t="str">
        <f>IF(G389="","",G389*2)</f>
        <v/>
      </c>
      <c r="I389" s="7">
        <v>2</v>
      </c>
      <c r="J389" s="6">
        <f>IF(I389="","",I389*2)</f>
        <v>4</v>
      </c>
      <c r="K389" s="7">
        <v>1</v>
      </c>
      <c r="L389" s="6">
        <f>IF(K389="","",K389*2)</f>
        <v>2</v>
      </c>
      <c r="M389" s="7"/>
      <c r="N389" s="6" t="str">
        <f>IF(M389="","",M389*2)</f>
        <v/>
      </c>
      <c r="O389" s="7"/>
      <c r="P389" s="6" t="str">
        <f>IF(O389="","",O389*2)</f>
        <v/>
      </c>
      <c r="Q389" s="7"/>
      <c r="R389" s="6" t="str">
        <f>IF(Q389="","",Q389*2)</f>
        <v/>
      </c>
      <c r="S389" s="7">
        <v>1</v>
      </c>
      <c r="T389" s="6">
        <f>IF(S389="","",S389*2)</f>
        <v>2</v>
      </c>
      <c r="U389" s="7"/>
      <c r="V389" s="6" t="str">
        <f>IF(U389="","",U389*2)</f>
        <v/>
      </c>
      <c r="W389" s="7"/>
      <c r="X389" s="6" t="str">
        <f>IF(W389="","",W389*2)</f>
        <v/>
      </c>
      <c r="Y389" s="7">
        <v>1</v>
      </c>
      <c r="Z389" s="6">
        <f>IF(Y389="","",Y389*2)</f>
        <v>2</v>
      </c>
      <c r="AA389" s="7"/>
      <c r="AB389" s="6" t="str">
        <f>IF(AA389="","",AA389*2)</f>
        <v/>
      </c>
      <c r="AC389" s="7"/>
      <c r="AD389" s="6" t="str">
        <f>IF(AC389="","",AC389*2)</f>
        <v/>
      </c>
      <c r="AE389" s="7"/>
      <c r="AF389" s="6" t="str">
        <f>IF(AE389="","",AE389*2)</f>
        <v/>
      </c>
      <c r="AG389" s="7"/>
      <c r="AH389" s="6" t="str">
        <f>IF(AG389="","",AG389*2)</f>
        <v/>
      </c>
      <c r="AI389" s="7"/>
      <c r="AJ389" s="6" t="str">
        <f>IF(AI389="","",AI389*2)</f>
        <v/>
      </c>
      <c r="AK389" s="7"/>
      <c r="AL389" s="6" t="str">
        <f>IF(AK389="","",AK389*2)</f>
        <v/>
      </c>
      <c r="AM389" s="7"/>
      <c r="AN389" s="6" t="str">
        <f>IF(AM389="","",AM389*2)</f>
        <v/>
      </c>
      <c r="AO389" s="7"/>
      <c r="AP389" s="6" t="str">
        <f>IF(AO389="","",AO389*2)</f>
        <v/>
      </c>
      <c r="AQ389" s="10">
        <f>G389+I389+K389+M389+O389+Q389+S389+U389+W389+Y389+AA389+AC389+AE389+AG389+AI389+AK389+AM389+AO389</f>
        <v>5</v>
      </c>
    </row>
    <row r="390" spans="1:43" ht="33.75" customHeight="1">
      <c r="A390" s="18" t="s">
        <v>937</v>
      </c>
      <c r="B390" s="19" t="s">
        <v>940</v>
      </c>
      <c r="C390" s="19" t="s">
        <v>941</v>
      </c>
      <c r="D390" s="9" t="s">
        <v>42</v>
      </c>
      <c r="E390" s="9" t="s">
        <v>31</v>
      </c>
      <c r="F390" s="8" t="str">
        <f>IFERROR(IF(OR(D390="Adicionar",D390="Digite/Selecione o bairro"),"",VLOOKUP(D390,Gabarito!$A$1:$B$1006,2,0)),"Consulte a aba Gabarito")</f>
        <v>Leste</v>
      </c>
      <c r="G390" s="7"/>
      <c r="H390" s="6" t="str">
        <f>IF(G390="","",G390*2)</f>
        <v/>
      </c>
      <c r="I390" s="7"/>
      <c r="J390" s="6" t="str">
        <f>IF(I390="","",I390*2)</f>
        <v/>
      </c>
      <c r="K390" s="7">
        <v>1</v>
      </c>
      <c r="L390" s="6">
        <f>IF(K390="","",K390*2)</f>
        <v>2</v>
      </c>
      <c r="M390" s="7"/>
      <c r="N390" s="6" t="str">
        <f>IF(M390="","",M390*2)</f>
        <v/>
      </c>
      <c r="O390" s="7"/>
      <c r="P390" s="6" t="str">
        <f>IF(O390="","",O390*2)</f>
        <v/>
      </c>
      <c r="Q390" s="7"/>
      <c r="R390" s="6" t="str">
        <f>IF(Q390="","",Q390*2)</f>
        <v/>
      </c>
      <c r="S390" s="7"/>
      <c r="T390" s="6" t="str">
        <f>IF(S390="","",S390*2)</f>
        <v/>
      </c>
      <c r="U390" s="7"/>
      <c r="V390" s="6" t="str">
        <f>IF(U390="","",U390*2)</f>
        <v/>
      </c>
      <c r="W390" s="7"/>
      <c r="X390" s="6" t="str">
        <f>IF(W390="","",W390*2)</f>
        <v/>
      </c>
      <c r="Y390" s="7"/>
      <c r="Z390" s="6" t="str">
        <f>IF(Y390="","",Y390*2)</f>
        <v/>
      </c>
      <c r="AA390" s="7"/>
      <c r="AB390" s="6" t="str">
        <f>IF(AA390="","",AA390*2)</f>
        <v/>
      </c>
      <c r="AC390" s="7"/>
      <c r="AD390" s="6" t="str">
        <f>IF(AC390="","",AC390*2)</f>
        <v/>
      </c>
      <c r="AE390" s="7"/>
      <c r="AF390" s="6" t="str">
        <f>IF(AE390="","",AE390*2)</f>
        <v/>
      </c>
      <c r="AG390" s="7"/>
      <c r="AH390" s="6" t="str">
        <f>IF(AG390="","",AG390*2)</f>
        <v/>
      </c>
      <c r="AI390" s="7"/>
      <c r="AJ390" s="6" t="str">
        <f>IF(AI390="","",AI390*2)</f>
        <v/>
      </c>
      <c r="AK390" s="7"/>
      <c r="AL390" s="6" t="str">
        <f>IF(AK390="","",AK390*2)</f>
        <v/>
      </c>
      <c r="AM390" s="7"/>
      <c r="AN390" s="6" t="str">
        <f>IF(AM390="","",AM390*2)</f>
        <v/>
      </c>
      <c r="AO390" s="7"/>
      <c r="AP390" s="6" t="str">
        <f>IF(AO390="","",AO390*2)</f>
        <v/>
      </c>
      <c r="AQ390" s="10">
        <f>G390+I390+K390+M390+O390+Q390+S390+U390+W390+Y390+AA390+AC390+AE390+AG390+AI390+AK390+AM390+AO390</f>
        <v>1</v>
      </c>
    </row>
    <row r="391" spans="1:43" ht="33.75" customHeight="1">
      <c r="A391" s="18" t="s">
        <v>937</v>
      </c>
      <c r="B391" s="19" t="s">
        <v>942</v>
      </c>
      <c r="C391" s="19" t="s">
        <v>943</v>
      </c>
      <c r="D391" s="9" t="s">
        <v>944</v>
      </c>
      <c r="E391" s="9" t="s">
        <v>31</v>
      </c>
      <c r="F391" s="8" t="str">
        <f>IFERROR(IF(OR(D391="Adicionar",D391="Digite/Selecione o bairro"),"",VLOOKUP(D391,Gabarito!$A$1:$B$1006,2,0)),"Consulte a aba Gabarito")</f>
        <v>Leste</v>
      </c>
      <c r="G391" s="7"/>
      <c r="H391" s="6" t="str">
        <f>IF(G391="","",G391*2)</f>
        <v/>
      </c>
      <c r="I391" s="7">
        <v>1</v>
      </c>
      <c r="J391" s="6">
        <f>IF(I391="","",I391*2)</f>
        <v>2</v>
      </c>
      <c r="K391" s="7"/>
      <c r="L391" s="6" t="str">
        <f>IF(K391="","",K391*2)</f>
        <v/>
      </c>
      <c r="M391" s="7"/>
      <c r="N391" s="6" t="str">
        <f>IF(M391="","",M391*2)</f>
        <v/>
      </c>
      <c r="O391" s="7"/>
      <c r="P391" s="6" t="str">
        <f>IF(O391="","",O391*2)</f>
        <v/>
      </c>
      <c r="Q391" s="7"/>
      <c r="R391" s="6" t="str">
        <f>IF(Q391="","",Q391*2)</f>
        <v/>
      </c>
      <c r="S391" s="7"/>
      <c r="T391" s="6" t="str">
        <f>IF(S391="","",S391*2)</f>
        <v/>
      </c>
      <c r="U391" s="7"/>
      <c r="V391" s="6" t="str">
        <f>IF(U391="","",U391*2)</f>
        <v/>
      </c>
      <c r="W391" s="7"/>
      <c r="X391" s="6" t="str">
        <f>IF(W391="","",W391*2)</f>
        <v/>
      </c>
      <c r="Y391" s="7"/>
      <c r="Z391" s="6" t="str">
        <f>IF(Y391="","",Y391*2)</f>
        <v/>
      </c>
      <c r="AA391" s="7"/>
      <c r="AB391" s="6" t="str">
        <f>IF(AA391="","",AA391*2)</f>
        <v/>
      </c>
      <c r="AC391" s="7"/>
      <c r="AD391" s="6" t="str">
        <f>IF(AC391="","",AC391*2)</f>
        <v/>
      </c>
      <c r="AE391" s="7"/>
      <c r="AF391" s="6" t="str">
        <f>IF(AE391="","",AE391*2)</f>
        <v/>
      </c>
      <c r="AG391" s="7"/>
      <c r="AH391" s="6" t="str">
        <f>IF(AG391="","",AG391*2)</f>
        <v/>
      </c>
      <c r="AI391" s="7"/>
      <c r="AJ391" s="6" t="str">
        <f>IF(AI391="","",AI391*2)</f>
        <v/>
      </c>
      <c r="AK391" s="7"/>
      <c r="AL391" s="6" t="str">
        <f>IF(AK391="","",AK391*2)</f>
        <v/>
      </c>
      <c r="AM391" s="7"/>
      <c r="AN391" s="6" t="str">
        <f>IF(AM391="","",AM391*2)</f>
        <v/>
      </c>
      <c r="AO391" s="7"/>
      <c r="AP391" s="6" t="str">
        <f>IF(AO391="","",AO391*2)</f>
        <v/>
      </c>
      <c r="AQ391" s="10">
        <f>G391+I391+K391+M391+O391+Q391+S391+U391+W391+Y391+AA391+AC391+AE391+AG391+AI391+AK391+AM391+AO391</f>
        <v>1</v>
      </c>
    </row>
    <row r="392" spans="1:43" ht="33.75" customHeight="1">
      <c r="A392" s="18" t="s">
        <v>937</v>
      </c>
      <c r="B392" s="19" t="s">
        <v>935</v>
      </c>
      <c r="C392" s="19" t="s">
        <v>945</v>
      </c>
      <c r="D392" s="9" t="s">
        <v>946</v>
      </c>
      <c r="E392" s="9" t="s">
        <v>31</v>
      </c>
      <c r="F392" s="8" t="str">
        <f>IFERROR(IF(OR(D392="Adicionar",D392="Digite/Selecione o bairro"),"",VLOOKUP(D392,Gabarito!$A$1:$B$1006,2,0)),"Consulte a aba Gabarito")</f>
        <v>Leste</v>
      </c>
      <c r="G392" s="7"/>
      <c r="H392" s="6" t="str">
        <f>IF(G392="","",G392*2)</f>
        <v/>
      </c>
      <c r="I392" s="7">
        <v>2</v>
      </c>
      <c r="J392" s="6">
        <f>IF(I392="","",I392*2)</f>
        <v>4</v>
      </c>
      <c r="K392" s="7">
        <v>0</v>
      </c>
      <c r="L392" s="6">
        <f>IF(K392="","",K392*2)</f>
        <v>0</v>
      </c>
      <c r="M392" s="7"/>
      <c r="N392" s="6" t="str">
        <f>IF(M392="","",M392*2)</f>
        <v/>
      </c>
      <c r="O392" s="7"/>
      <c r="P392" s="6" t="str">
        <f>IF(O392="","",O392*2)</f>
        <v/>
      </c>
      <c r="Q392" s="7"/>
      <c r="R392" s="6" t="str">
        <f>IF(Q392="","",Q392*2)</f>
        <v/>
      </c>
      <c r="S392" s="7"/>
      <c r="T392" s="6" t="str">
        <f>IF(S392="","",S392*2)</f>
        <v/>
      </c>
      <c r="U392" s="7"/>
      <c r="V392" s="6" t="str">
        <f>IF(U392="","",U392*2)</f>
        <v/>
      </c>
      <c r="W392" s="7"/>
      <c r="X392" s="6" t="str">
        <f>IF(W392="","",W392*2)</f>
        <v/>
      </c>
      <c r="Y392" s="7"/>
      <c r="Z392" s="6" t="str">
        <f>IF(Y392="","",Y392*2)</f>
        <v/>
      </c>
      <c r="AA392" s="7"/>
      <c r="AB392" s="6" t="str">
        <f>IF(AA392="","",AA392*2)</f>
        <v/>
      </c>
      <c r="AC392" s="7"/>
      <c r="AD392" s="6" t="str">
        <f>IF(AC392="","",AC392*2)</f>
        <v/>
      </c>
      <c r="AE392" s="7"/>
      <c r="AF392" s="6" t="str">
        <f>IF(AE392="","",AE392*2)</f>
        <v/>
      </c>
      <c r="AG392" s="7"/>
      <c r="AH392" s="6" t="str">
        <f>IF(AG392="","",AG392*2)</f>
        <v/>
      </c>
      <c r="AI392" s="7"/>
      <c r="AJ392" s="6" t="str">
        <f>IF(AI392="","",AI392*2)</f>
        <v/>
      </c>
      <c r="AK392" s="7"/>
      <c r="AL392" s="6" t="str">
        <f>IF(AK392="","",AK392*2)</f>
        <v/>
      </c>
      <c r="AM392" s="7"/>
      <c r="AN392" s="6" t="str">
        <f>IF(AM392="","",AM392*2)</f>
        <v/>
      </c>
      <c r="AO392" s="7"/>
      <c r="AP392" s="6" t="str">
        <f>IF(AO392="","",AO392*2)</f>
        <v/>
      </c>
      <c r="AQ392" s="10">
        <f>G392+I392+K392+M392+O392+Q392+S392+U392+W392+Y392+AA392+AC392+AE392+AG392+AI392+AK392+AM392+AO392</f>
        <v>2</v>
      </c>
    </row>
    <row r="393" spans="1:43" ht="33.75" customHeight="1">
      <c r="A393" s="18" t="s">
        <v>947</v>
      </c>
      <c r="B393" s="19" t="s">
        <v>948</v>
      </c>
      <c r="C393" s="19" t="s">
        <v>949</v>
      </c>
      <c r="D393" s="9" t="s">
        <v>950</v>
      </c>
      <c r="E393" s="9" t="s">
        <v>31</v>
      </c>
      <c r="F393" s="8" t="str">
        <f>IFERROR(IF(OR(D393="Adicionar",D393="Digite/Selecione o bairro"),"",VLOOKUP(D393,Gabarito!$A$1:$B$1006,2,0)),"Consulte a aba Gabarito")</f>
        <v>Leste</v>
      </c>
      <c r="G393" s="7"/>
      <c r="H393" s="6" t="str">
        <f>IF(G393="","",G393*2)</f>
        <v/>
      </c>
      <c r="I393" s="7"/>
      <c r="J393" s="6" t="str">
        <f>IF(I393="","",I393*2)</f>
        <v/>
      </c>
      <c r="K393" s="7">
        <v>6</v>
      </c>
      <c r="L393" s="6">
        <f>IF(K393="","",K393*2)</f>
        <v>12</v>
      </c>
      <c r="M393" s="7"/>
      <c r="N393" s="6" t="str">
        <f>IF(M393="","",M393*2)</f>
        <v/>
      </c>
      <c r="O393" s="7"/>
      <c r="P393" s="6" t="str">
        <f>IF(O393="","",O393*2)</f>
        <v/>
      </c>
      <c r="Q393" s="7"/>
      <c r="R393" s="6" t="str">
        <f>IF(Q393="","",Q393*2)</f>
        <v/>
      </c>
      <c r="S393" s="7"/>
      <c r="T393" s="6" t="str">
        <f>IF(S393="","",S393*2)</f>
        <v/>
      </c>
      <c r="U393" s="7"/>
      <c r="V393" s="6" t="str">
        <f>IF(U393="","",U393*2)</f>
        <v/>
      </c>
      <c r="W393" s="7"/>
      <c r="X393" s="6" t="str">
        <f>IF(W393="","",W393*2)</f>
        <v/>
      </c>
      <c r="Y393" s="7"/>
      <c r="Z393" s="6" t="str">
        <f>IF(Y393="","",Y393*2)</f>
        <v/>
      </c>
      <c r="AA393" s="7"/>
      <c r="AB393" s="6" t="str">
        <f>IF(AA393="","",AA393*2)</f>
        <v/>
      </c>
      <c r="AC393" s="7"/>
      <c r="AD393" s="6" t="str">
        <f>IF(AC393="","",AC393*2)</f>
        <v/>
      </c>
      <c r="AE393" s="7"/>
      <c r="AF393" s="6" t="str">
        <f>IF(AE393="","",AE393*2)</f>
        <v/>
      </c>
      <c r="AG393" s="7"/>
      <c r="AH393" s="6" t="str">
        <f>IF(AG393="","",AG393*2)</f>
        <v/>
      </c>
      <c r="AI393" s="7"/>
      <c r="AJ393" s="6" t="str">
        <f>IF(AI393="","",AI393*2)</f>
        <v/>
      </c>
      <c r="AK393" s="7"/>
      <c r="AL393" s="6" t="str">
        <f>IF(AK393="","",AK393*2)</f>
        <v/>
      </c>
      <c r="AM393" s="7"/>
      <c r="AN393" s="6" t="str">
        <f>IF(AM393="","",AM393*2)</f>
        <v/>
      </c>
      <c r="AO393" s="7"/>
      <c r="AP393" s="6" t="str">
        <f>IF(AO393="","",AO393*2)</f>
        <v/>
      </c>
      <c r="AQ393" s="10">
        <f>G393+I393+K393+M393+O393+Q393+S393+U393+W393+Y393+AA393+AC393+AE393+AG393+AI393+AK393+AM393+AO393</f>
        <v>6</v>
      </c>
    </row>
    <row r="394" spans="1:43" ht="33.75" customHeight="1">
      <c r="A394" s="18" t="s">
        <v>947</v>
      </c>
      <c r="B394" s="19" t="s">
        <v>951</v>
      </c>
      <c r="C394" s="19" t="s">
        <v>952</v>
      </c>
      <c r="D394" s="9" t="s">
        <v>953</v>
      </c>
      <c r="E394" s="9" t="s">
        <v>31</v>
      </c>
      <c r="F394" s="8" t="str">
        <f>IFERROR(IF(OR(D394="Adicionar",D394="Digite/Selecione o bairro"),"",VLOOKUP(D394,Gabarito!$A$1:$B$1006,2,0)),"Consulte a aba Gabarito")</f>
        <v>Leste</v>
      </c>
      <c r="G394" s="7"/>
      <c r="H394" s="6" t="str">
        <f>IF(G394="","",G394*2)</f>
        <v/>
      </c>
      <c r="I394" s="7">
        <v>1</v>
      </c>
      <c r="J394" s="6">
        <f>IF(I394="","",I394*2)</f>
        <v>2</v>
      </c>
      <c r="K394" s="7"/>
      <c r="L394" s="6" t="str">
        <f>IF(K394="","",K394*2)</f>
        <v/>
      </c>
      <c r="M394" s="7"/>
      <c r="N394" s="6" t="str">
        <f>IF(M394="","",M394*2)</f>
        <v/>
      </c>
      <c r="O394" s="7"/>
      <c r="P394" s="6" t="str">
        <f>IF(O394="","",O394*2)</f>
        <v/>
      </c>
      <c r="Q394" s="7"/>
      <c r="R394" s="6" t="str">
        <f>IF(Q394="","",Q394*2)</f>
        <v/>
      </c>
      <c r="S394" s="7"/>
      <c r="T394" s="6" t="str">
        <f>IF(S394="","",S394*2)</f>
        <v/>
      </c>
      <c r="U394" s="7"/>
      <c r="V394" s="6" t="str">
        <f>IF(U394="","",U394*2)</f>
        <v/>
      </c>
      <c r="W394" s="7"/>
      <c r="X394" s="6" t="str">
        <f>IF(W394="","",W394*2)</f>
        <v/>
      </c>
      <c r="Y394" s="7"/>
      <c r="Z394" s="6" t="str">
        <f>IF(Y394="","",Y394*2)</f>
        <v/>
      </c>
      <c r="AA394" s="7"/>
      <c r="AB394" s="6" t="str">
        <f>IF(AA394="","",AA394*2)</f>
        <v/>
      </c>
      <c r="AC394" s="7"/>
      <c r="AD394" s="6" t="str">
        <f>IF(AC394="","",AC394*2)</f>
        <v/>
      </c>
      <c r="AE394" s="7"/>
      <c r="AF394" s="6" t="str">
        <f>IF(AE394="","",AE394*2)</f>
        <v/>
      </c>
      <c r="AG394" s="7"/>
      <c r="AH394" s="6" t="str">
        <f>IF(AG394="","",AG394*2)</f>
        <v/>
      </c>
      <c r="AI394" s="7"/>
      <c r="AJ394" s="6" t="str">
        <f>IF(AI394="","",AI394*2)</f>
        <v/>
      </c>
      <c r="AK394" s="7"/>
      <c r="AL394" s="6" t="str">
        <f>IF(AK394="","",AK394*2)</f>
        <v/>
      </c>
      <c r="AM394" s="7"/>
      <c r="AN394" s="6" t="str">
        <f>IF(AM394="","",AM394*2)</f>
        <v/>
      </c>
      <c r="AO394" s="7"/>
      <c r="AP394" s="6" t="str">
        <f>IF(AO394="","",AO394*2)</f>
        <v/>
      </c>
      <c r="AQ394" s="10">
        <f>G394+I394+K394+M394+O394+Q394+S394+U394+W394+Y394+AA394+AC394+AE394+AG394+AI394+AK394+AM394+AO394</f>
        <v>1</v>
      </c>
    </row>
    <row r="395" spans="1:43" ht="33.75" customHeight="1">
      <c r="A395" s="18" t="s">
        <v>947</v>
      </c>
      <c r="B395" s="19" t="s">
        <v>841</v>
      </c>
      <c r="C395" s="19" t="s">
        <v>954</v>
      </c>
      <c r="D395" s="9" t="s">
        <v>320</v>
      </c>
      <c r="E395" s="9" t="s">
        <v>31</v>
      </c>
      <c r="F395" s="8" t="str">
        <f>IFERROR(IF(OR(D395="Adicionar",D395="Digite/Selecione o bairro"),"",VLOOKUP(D395,Gabarito!$A$1:$B$1006,2,0)),"Consulte a aba Gabarito")</f>
        <v>Leste</v>
      </c>
      <c r="G395" s="7"/>
      <c r="H395" s="6" t="str">
        <f>IF(G395="","",G395*2)</f>
        <v/>
      </c>
      <c r="I395" s="7"/>
      <c r="J395" s="6" t="str">
        <f>IF(I395="","",I395*2)</f>
        <v/>
      </c>
      <c r="K395" s="7"/>
      <c r="L395" s="6" t="str">
        <f>IF(K395="","",K395*2)</f>
        <v/>
      </c>
      <c r="M395" s="7"/>
      <c r="N395" s="6" t="str">
        <f>IF(M395="","",M395*2)</f>
        <v/>
      </c>
      <c r="O395" s="7"/>
      <c r="P395" s="6" t="str">
        <f>IF(O395="","",O395*2)</f>
        <v/>
      </c>
      <c r="Q395" s="7"/>
      <c r="R395" s="6" t="str">
        <f>IF(Q395="","",Q395*2)</f>
        <v/>
      </c>
      <c r="S395" s="7"/>
      <c r="T395" s="6" t="str">
        <f>IF(S395="","",S395*2)</f>
        <v/>
      </c>
      <c r="U395" s="7"/>
      <c r="V395" s="6" t="str">
        <f>IF(U395="","",U395*2)</f>
        <v/>
      </c>
      <c r="W395" s="7"/>
      <c r="X395" s="6" t="str">
        <f>IF(W395="","",W395*2)</f>
        <v/>
      </c>
      <c r="Y395" s="7"/>
      <c r="Z395" s="6" t="str">
        <f>IF(Y395="","",Y395*2)</f>
        <v/>
      </c>
      <c r="AA395" s="7"/>
      <c r="AB395" s="6" t="str">
        <f>IF(AA395="","",AA395*2)</f>
        <v/>
      </c>
      <c r="AC395" s="7"/>
      <c r="AD395" s="6" t="str">
        <f>IF(AC395="","",AC395*2)</f>
        <v/>
      </c>
      <c r="AE395" s="7">
        <v>1</v>
      </c>
      <c r="AF395" s="6">
        <f>IF(AE395="","",AE395*2)</f>
        <v>2</v>
      </c>
      <c r="AG395" s="7"/>
      <c r="AH395" s="6" t="str">
        <f>IF(AG395="","",AG395*2)</f>
        <v/>
      </c>
      <c r="AI395" s="7"/>
      <c r="AJ395" s="6" t="str">
        <f>IF(AI395="","",AI395*2)</f>
        <v/>
      </c>
      <c r="AK395" s="7">
        <v>1</v>
      </c>
      <c r="AL395" s="6">
        <f>IF(AK395="","",AK395*2)</f>
        <v>2</v>
      </c>
      <c r="AM395" s="7"/>
      <c r="AN395" s="6" t="str">
        <f>IF(AM395="","",AM395*2)</f>
        <v/>
      </c>
      <c r="AO395" s="7"/>
      <c r="AP395" s="6" t="str">
        <f>IF(AO395="","",AO395*2)</f>
        <v/>
      </c>
      <c r="AQ395" s="10">
        <f>G395+I395+K395+M395+O395+Q395+S395+U395+W395+Y395+AA395+AC395+AE395+AG395+AI395+AK395+AM395+AO395</f>
        <v>2</v>
      </c>
    </row>
    <row r="396" spans="1:43" ht="33.75" customHeight="1">
      <c r="A396" s="18" t="s">
        <v>947</v>
      </c>
      <c r="B396" s="19" t="s">
        <v>955</v>
      </c>
      <c r="C396" s="19" t="s">
        <v>956</v>
      </c>
      <c r="D396" s="9" t="s">
        <v>496</v>
      </c>
      <c r="E396" s="9" t="s">
        <v>31</v>
      </c>
      <c r="F396" s="8" t="str">
        <f>IFERROR(IF(OR(D396="Adicionar",D396="Digite/Selecione o bairro"),"",VLOOKUP(D396,Gabarito!$A$1:$B$1006,2,0)),"Consulte a aba Gabarito")</f>
        <v>Leste</v>
      </c>
      <c r="G396" s="7"/>
      <c r="H396" s="6" t="str">
        <f>IF(G396="","",G396*2)</f>
        <v/>
      </c>
      <c r="I396" s="7">
        <v>8</v>
      </c>
      <c r="J396" s="6">
        <f>IF(I396="","",I396*2)</f>
        <v>16</v>
      </c>
      <c r="K396" s="7">
        <v>6</v>
      </c>
      <c r="L396" s="6">
        <f>IF(K396="","",K396*2)</f>
        <v>12</v>
      </c>
      <c r="M396" s="7"/>
      <c r="N396" s="6" t="str">
        <f>IF(M396="","",M396*2)</f>
        <v/>
      </c>
      <c r="O396" s="7"/>
      <c r="P396" s="6" t="str">
        <f>IF(O396="","",O396*2)</f>
        <v/>
      </c>
      <c r="Q396" s="7"/>
      <c r="R396" s="6" t="str">
        <f>IF(Q396="","",Q396*2)</f>
        <v/>
      </c>
      <c r="S396" s="7"/>
      <c r="T396" s="6" t="str">
        <f>IF(S396="","",S396*2)</f>
        <v/>
      </c>
      <c r="U396" s="7"/>
      <c r="V396" s="6" t="str">
        <f>IF(U396="","",U396*2)</f>
        <v/>
      </c>
      <c r="W396" s="7"/>
      <c r="X396" s="6" t="str">
        <f>IF(W396="","",W396*2)</f>
        <v/>
      </c>
      <c r="Y396" s="7"/>
      <c r="Z396" s="6" t="str">
        <f>IF(Y396="","",Y396*2)</f>
        <v/>
      </c>
      <c r="AA396" s="7"/>
      <c r="AB396" s="6" t="str">
        <f>IF(AA396="","",AA396*2)</f>
        <v/>
      </c>
      <c r="AC396" s="7"/>
      <c r="AD396" s="6" t="str">
        <f>IF(AC396="","",AC396*2)</f>
        <v/>
      </c>
      <c r="AE396" s="7"/>
      <c r="AF396" s="6" t="str">
        <f>IF(AE396="","",AE396*2)</f>
        <v/>
      </c>
      <c r="AG396" s="7"/>
      <c r="AH396" s="6" t="str">
        <f>IF(AG396="","",AG396*2)</f>
        <v/>
      </c>
      <c r="AI396" s="7"/>
      <c r="AJ396" s="6" t="str">
        <f>IF(AI396="","",AI396*2)</f>
        <v/>
      </c>
      <c r="AK396" s="7"/>
      <c r="AL396" s="6" t="str">
        <f>IF(AK396="","",AK396*2)</f>
        <v/>
      </c>
      <c r="AM396" s="7"/>
      <c r="AN396" s="6" t="str">
        <f>IF(AM396="","",AM396*2)</f>
        <v/>
      </c>
      <c r="AO396" s="7"/>
      <c r="AP396" s="6" t="str">
        <f>IF(AO396="","",AO396*2)</f>
        <v/>
      </c>
      <c r="AQ396" s="10">
        <f>G396+I396+K396+M396+O396+Q396+S396+U396+W396+Y396+AA396+AC396+AE396+AG396+AI396+AK396+AM396+AO396</f>
        <v>14</v>
      </c>
    </row>
    <row r="397" spans="1:43" ht="33.75" customHeight="1">
      <c r="A397" s="18" t="s">
        <v>957</v>
      </c>
      <c r="B397" s="18" t="s">
        <v>958</v>
      </c>
      <c r="C397" s="18" t="s">
        <v>858</v>
      </c>
      <c r="D397" s="9" t="s">
        <v>256</v>
      </c>
      <c r="E397" s="9" t="s">
        <v>31</v>
      </c>
      <c r="F397" s="8" t="str">
        <f>IFERROR(IF(OR(D397="Adicionar",D397="Digite/Selecione o bairro"),"",VLOOKUP(D397,Gabarito!$A$1:$B$1006,2,0)),"Consulte a aba Gabarito")</f>
        <v>Leste</v>
      </c>
      <c r="G397" s="7"/>
      <c r="H397" s="6" t="str">
        <f>IF(G397="","",G397*2)</f>
        <v/>
      </c>
      <c r="I397" s="7"/>
      <c r="J397" s="6" t="str">
        <f>IF(I397="","",I397*2)</f>
        <v/>
      </c>
      <c r="K397" s="7"/>
      <c r="L397" s="6" t="str">
        <f>IF(K397="","",K397*2)</f>
        <v/>
      </c>
      <c r="M397" s="7"/>
      <c r="N397" s="6" t="str">
        <f>IF(M397="","",M397*2)</f>
        <v/>
      </c>
      <c r="O397" s="7"/>
      <c r="P397" s="6" t="str">
        <f>IF(O397="","",O397*2)</f>
        <v/>
      </c>
      <c r="Q397" s="7"/>
      <c r="R397" s="6" t="str">
        <f>IF(Q397="","",Q397*2)</f>
        <v/>
      </c>
      <c r="S397" s="7"/>
      <c r="T397" s="6" t="str">
        <f>IF(S397="","",S397*2)</f>
        <v/>
      </c>
      <c r="U397" s="7"/>
      <c r="V397" s="6" t="str">
        <f>IF(U397="","",U397*2)</f>
        <v/>
      </c>
      <c r="W397" s="7"/>
      <c r="X397" s="6" t="str">
        <f>IF(W397="","",W397*2)</f>
        <v/>
      </c>
      <c r="Y397" s="7">
        <v>2</v>
      </c>
      <c r="Z397" s="6">
        <f>IF(Y397="","",Y397*2)</f>
        <v>4</v>
      </c>
      <c r="AA397" s="7">
        <v>2</v>
      </c>
      <c r="AB397" s="6">
        <f>IF(AA397="","",AA397*2)</f>
        <v>4</v>
      </c>
      <c r="AC397" s="7"/>
      <c r="AD397" s="6" t="str">
        <f>IF(AC397="","",AC397*2)</f>
        <v/>
      </c>
      <c r="AE397" s="7"/>
      <c r="AF397" s="6" t="str">
        <f>IF(AE397="","",AE397*2)</f>
        <v/>
      </c>
      <c r="AG397" s="7"/>
      <c r="AH397" s="6" t="str">
        <f>IF(AG397="","",AG397*2)</f>
        <v/>
      </c>
      <c r="AI397" s="7"/>
      <c r="AJ397" s="6" t="str">
        <f>IF(AI397="","",AI397*2)</f>
        <v/>
      </c>
      <c r="AK397" s="7">
        <v>3</v>
      </c>
      <c r="AL397" s="6">
        <f>IF(AK397="","",AK397*2)</f>
        <v>6</v>
      </c>
      <c r="AM397" s="7"/>
      <c r="AN397" s="6" t="str">
        <f>IF(AM397="","",AM397*2)</f>
        <v/>
      </c>
      <c r="AO397" s="7"/>
      <c r="AP397" s="6" t="str">
        <f>IF(AO397="","",AO397*2)</f>
        <v/>
      </c>
      <c r="AQ397" s="10">
        <f>G397+I397+K397+M397+O397+Q397+S397+U397+W397+Y397+AA397+AC397+AE397+AG397+AI397+AK397+AM397+AO397</f>
        <v>7</v>
      </c>
    </row>
    <row r="398" spans="1:43" ht="33.75" customHeight="1">
      <c r="A398" s="18" t="s">
        <v>957</v>
      </c>
      <c r="B398" s="19" t="s">
        <v>959</v>
      </c>
      <c r="C398" s="19" t="s">
        <v>960</v>
      </c>
      <c r="D398" s="9" t="s">
        <v>758</v>
      </c>
      <c r="E398" s="9" t="s">
        <v>31</v>
      </c>
      <c r="F398" s="8" t="str">
        <f>IFERROR(IF(OR(D398="Adicionar",D398="Digite/Selecione o bairro"),"",VLOOKUP(D398,Gabarito!$A$1:$B$1006,2,0)),"Consulte a aba Gabarito")</f>
        <v>Leste</v>
      </c>
      <c r="G398" s="7"/>
      <c r="H398" s="6" t="str">
        <f>IF(G398="","",G398*2)</f>
        <v/>
      </c>
      <c r="I398" s="7"/>
      <c r="J398" s="6" t="str">
        <f>IF(I398="","",I398*2)</f>
        <v/>
      </c>
      <c r="K398" s="7">
        <v>1</v>
      </c>
      <c r="L398" s="6">
        <f>IF(K398="","",K398*2)</f>
        <v>2</v>
      </c>
      <c r="M398" s="7"/>
      <c r="N398" s="6" t="str">
        <f>IF(M398="","",M398*2)</f>
        <v/>
      </c>
      <c r="O398" s="7"/>
      <c r="P398" s="6" t="str">
        <f>IF(O398="","",O398*2)</f>
        <v/>
      </c>
      <c r="Q398" s="7"/>
      <c r="R398" s="6" t="str">
        <f>IF(Q398="","",Q398*2)</f>
        <v/>
      </c>
      <c r="S398" s="7"/>
      <c r="T398" s="6" t="str">
        <f>IF(S398="","",S398*2)</f>
        <v/>
      </c>
      <c r="U398" s="7"/>
      <c r="V398" s="6" t="str">
        <f>IF(U398="","",U398*2)</f>
        <v/>
      </c>
      <c r="W398" s="7"/>
      <c r="X398" s="6" t="str">
        <f>IF(W398="","",W398*2)</f>
        <v/>
      </c>
      <c r="Y398" s="7"/>
      <c r="Z398" s="6" t="str">
        <f>IF(Y398="","",Y398*2)</f>
        <v/>
      </c>
      <c r="AA398" s="7"/>
      <c r="AB398" s="6" t="str">
        <f>IF(AA398="","",AA398*2)</f>
        <v/>
      </c>
      <c r="AC398" s="7"/>
      <c r="AD398" s="6" t="str">
        <f>IF(AC398="","",AC398*2)</f>
        <v/>
      </c>
      <c r="AE398" s="7"/>
      <c r="AF398" s="6" t="str">
        <f>IF(AE398="","",AE398*2)</f>
        <v/>
      </c>
      <c r="AG398" s="7"/>
      <c r="AH398" s="6" t="str">
        <f>IF(AG398="","",AG398*2)</f>
        <v/>
      </c>
      <c r="AI398" s="7"/>
      <c r="AJ398" s="6" t="str">
        <f>IF(AI398="","",AI398*2)</f>
        <v/>
      </c>
      <c r="AK398" s="7"/>
      <c r="AL398" s="6" t="str">
        <f>IF(AK398="","",AK398*2)</f>
        <v/>
      </c>
      <c r="AM398" s="7"/>
      <c r="AN398" s="6" t="str">
        <f>IF(AM398="","",AM398*2)</f>
        <v/>
      </c>
      <c r="AO398" s="7"/>
      <c r="AP398" s="6" t="str">
        <f>IF(AO398="","",AO398*2)</f>
        <v/>
      </c>
      <c r="AQ398" s="10">
        <f>G398+I398+K398+M398+O398+Q398+S398+U398+W398+Y398+AA398+AC398+AE398+AG398+AI398+AK398+AM398+AO398</f>
        <v>1</v>
      </c>
    </row>
    <row r="399" spans="1:43" ht="33.75" customHeight="1">
      <c r="A399" s="18" t="s">
        <v>957</v>
      </c>
      <c r="B399" s="19" t="s">
        <v>961</v>
      </c>
      <c r="C399" s="19" t="s">
        <v>962</v>
      </c>
      <c r="D399" s="9" t="s">
        <v>758</v>
      </c>
      <c r="E399" s="9" t="s">
        <v>31</v>
      </c>
      <c r="F399" s="8" t="str">
        <f>IFERROR(IF(OR(D399="Adicionar",D399="Digite/Selecione o bairro"),"",VLOOKUP(D399,Gabarito!$A$1:$B$1006,2,0)),"Consulte a aba Gabarito")</f>
        <v>Leste</v>
      </c>
      <c r="G399" s="7"/>
      <c r="H399" s="6" t="str">
        <f>IF(G399="","",G399*2)</f>
        <v/>
      </c>
      <c r="I399" s="7"/>
      <c r="J399" s="6" t="str">
        <f>IF(I399="","",I399*2)</f>
        <v/>
      </c>
      <c r="K399" s="7">
        <v>7</v>
      </c>
      <c r="L399" s="6">
        <f>IF(K399="","",K399*2)</f>
        <v>14</v>
      </c>
      <c r="M399" s="7"/>
      <c r="N399" s="6" t="str">
        <f>IF(M399="","",M399*2)</f>
        <v/>
      </c>
      <c r="O399" s="7"/>
      <c r="P399" s="6" t="str">
        <f>IF(O399="","",O399*2)</f>
        <v/>
      </c>
      <c r="Q399" s="7"/>
      <c r="R399" s="6" t="str">
        <f>IF(Q399="","",Q399*2)</f>
        <v/>
      </c>
      <c r="S399" s="7"/>
      <c r="T399" s="6" t="str">
        <f>IF(S399="","",S399*2)</f>
        <v/>
      </c>
      <c r="U399" s="7"/>
      <c r="V399" s="6" t="str">
        <f>IF(U399="","",U399*2)</f>
        <v/>
      </c>
      <c r="W399" s="7"/>
      <c r="X399" s="6" t="str">
        <f>IF(W399="","",W399*2)</f>
        <v/>
      </c>
      <c r="Y399" s="7"/>
      <c r="Z399" s="6" t="str">
        <f>IF(Y399="","",Y399*2)</f>
        <v/>
      </c>
      <c r="AA399" s="7"/>
      <c r="AB399" s="6" t="str">
        <f>IF(AA399="","",AA399*2)</f>
        <v/>
      </c>
      <c r="AC399" s="7"/>
      <c r="AD399" s="6" t="str">
        <f>IF(AC399="","",AC399*2)</f>
        <v/>
      </c>
      <c r="AE399" s="7"/>
      <c r="AF399" s="6" t="str">
        <f>IF(AE399="","",AE399*2)</f>
        <v/>
      </c>
      <c r="AG399" s="7"/>
      <c r="AH399" s="6" t="str">
        <f>IF(AG399="","",AG399*2)</f>
        <v/>
      </c>
      <c r="AI399" s="7"/>
      <c r="AJ399" s="6" t="str">
        <f>IF(AI399="","",AI399*2)</f>
        <v/>
      </c>
      <c r="AK399" s="7"/>
      <c r="AL399" s="6" t="str">
        <f>IF(AK399="","",AK399*2)</f>
        <v/>
      </c>
      <c r="AM399" s="7"/>
      <c r="AN399" s="6" t="str">
        <f>IF(AM399="","",AM399*2)</f>
        <v/>
      </c>
      <c r="AO399" s="7"/>
      <c r="AP399" s="6" t="str">
        <f>IF(AO399="","",AO399*2)</f>
        <v/>
      </c>
      <c r="AQ399" s="10">
        <f>G399+I399+K399+M399+O399+Q399+S399+U399+W399+Y399+AA399+AC399+AE399+AG399+AI399+AK399+AM399+AO399</f>
        <v>7</v>
      </c>
    </row>
    <row r="400" spans="1:43" ht="33.75" customHeight="1">
      <c r="A400" s="18" t="s">
        <v>963</v>
      </c>
      <c r="B400" s="18" t="s">
        <v>964</v>
      </c>
      <c r="C400" s="19" t="s">
        <v>965</v>
      </c>
      <c r="D400" s="9" t="s">
        <v>966</v>
      </c>
      <c r="E400" s="9" t="s">
        <v>31</v>
      </c>
      <c r="F400" s="8" t="str">
        <f>IFERROR(IF(OR(D400="Adicionar",D400="Digite/Selecione o bairro"),"",VLOOKUP(D400,Gabarito!$A$1:$B$1006,2,0)),"Consulte a aba Gabarito")</f>
        <v>Leste</v>
      </c>
      <c r="G400" s="7"/>
      <c r="H400" s="6" t="str">
        <f>IF(G400="","",G400*2)</f>
        <v/>
      </c>
      <c r="I400" s="7"/>
      <c r="J400" s="6" t="str">
        <f>IF(I400="","",I400*2)</f>
        <v/>
      </c>
      <c r="K400" s="7"/>
      <c r="L400" s="6" t="str">
        <f>IF(K400="","",K400*2)</f>
        <v/>
      </c>
      <c r="M400" s="7"/>
      <c r="N400" s="6" t="str">
        <f>IF(M400="","",M400*2)</f>
        <v/>
      </c>
      <c r="O400" s="7"/>
      <c r="P400" s="6" t="str">
        <f>IF(O400="","",O400*2)</f>
        <v/>
      </c>
      <c r="Q400" s="7"/>
      <c r="R400" s="6" t="str">
        <f>IF(Q400="","",Q400*2)</f>
        <v/>
      </c>
      <c r="S400" s="7"/>
      <c r="T400" s="6" t="str">
        <f>IF(S400="","",S400*2)</f>
        <v/>
      </c>
      <c r="U400" s="7"/>
      <c r="V400" s="6" t="str">
        <f>IF(U400="","",U400*2)</f>
        <v/>
      </c>
      <c r="W400" s="7"/>
      <c r="X400" s="6" t="str">
        <f>IF(W400="","",W400*2)</f>
        <v/>
      </c>
      <c r="Y400" s="7"/>
      <c r="Z400" s="6" t="str">
        <f>IF(Y400="","",Y400*2)</f>
        <v/>
      </c>
      <c r="AA400" s="7"/>
      <c r="AB400" s="6" t="str">
        <f>IF(AA400="","",AA400*2)</f>
        <v/>
      </c>
      <c r="AC400" s="7"/>
      <c r="AD400" s="6" t="str">
        <f>IF(AC400="","",AC400*2)</f>
        <v/>
      </c>
      <c r="AE400" s="7">
        <v>2</v>
      </c>
      <c r="AF400" s="6">
        <f>IF(AE400="","",AE400*2)</f>
        <v>4</v>
      </c>
      <c r="AG400" s="7"/>
      <c r="AH400" s="6" t="str">
        <f>IF(AG400="","",AG400*2)</f>
        <v/>
      </c>
      <c r="AI400" s="7"/>
      <c r="AJ400" s="6" t="str">
        <f>IF(AI400="","",AI400*2)</f>
        <v/>
      </c>
      <c r="AK400" s="7"/>
      <c r="AL400" s="6" t="str">
        <f>IF(AK400="","",AK400*2)</f>
        <v/>
      </c>
      <c r="AM400" s="7"/>
      <c r="AN400" s="6" t="str">
        <f>IF(AM400="","",AM400*2)</f>
        <v/>
      </c>
      <c r="AO400" s="7"/>
      <c r="AP400" s="6" t="str">
        <f>IF(AO400="","",AO400*2)</f>
        <v/>
      </c>
      <c r="AQ400" s="10">
        <f>G400+I400+K400+M400+O400+Q400+S400+U400+W400+Y400+AA400+AC400+AE400+AG400+AI400+AK400+AM400+AO400</f>
        <v>2</v>
      </c>
    </row>
    <row r="401" spans="1:43" ht="33.75" customHeight="1">
      <c r="A401" s="18" t="s">
        <v>963</v>
      </c>
      <c r="B401" s="18" t="s">
        <v>967</v>
      </c>
      <c r="C401" s="19" t="s">
        <v>968</v>
      </c>
      <c r="D401" s="9" t="s">
        <v>969</v>
      </c>
      <c r="E401" s="9" t="s">
        <v>31</v>
      </c>
      <c r="F401" s="8" t="str">
        <f>IFERROR(IF(OR(D401="Adicionar",D401="Digite/Selecione o bairro"),"",VLOOKUP(D401,Gabarito!$A$1:$B$1006,2,0)),"Consulte a aba Gabarito")</f>
        <v>Leste</v>
      </c>
      <c r="G401" s="7"/>
      <c r="H401" s="6" t="str">
        <f>IF(G401="","",G401*2)</f>
        <v/>
      </c>
      <c r="I401" s="7">
        <v>1</v>
      </c>
      <c r="J401" s="6">
        <f>IF(I401="","",I401*2)</f>
        <v>2</v>
      </c>
      <c r="K401" s="7"/>
      <c r="L401" s="6" t="str">
        <f>IF(K401="","",K401*2)</f>
        <v/>
      </c>
      <c r="M401" s="7"/>
      <c r="N401" s="6" t="str">
        <f>IF(M401="","",M401*2)</f>
        <v/>
      </c>
      <c r="O401" s="7"/>
      <c r="P401" s="6" t="str">
        <f>IF(O401="","",O401*2)</f>
        <v/>
      </c>
      <c r="Q401" s="7"/>
      <c r="R401" s="6" t="str">
        <f>IF(Q401="","",Q401*2)</f>
        <v/>
      </c>
      <c r="S401" s="7"/>
      <c r="T401" s="6" t="str">
        <f>IF(S401="","",S401*2)</f>
        <v/>
      </c>
      <c r="U401" s="7"/>
      <c r="V401" s="6" t="str">
        <f>IF(U401="","",U401*2)</f>
        <v/>
      </c>
      <c r="W401" s="7"/>
      <c r="X401" s="6" t="str">
        <f>IF(W401="","",W401*2)</f>
        <v/>
      </c>
      <c r="Y401" s="7"/>
      <c r="Z401" s="6" t="str">
        <f>IF(Y401="","",Y401*2)</f>
        <v/>
      </c>
      <c r="AA401" s="7"/>
      <c r="AB401" s="6" t="str">
        <f>IF(AA401="","",AA401*2)</f>
        <v/>
      </c>
      <c r="AC401" s="7"/>
      <c r="AD401" s="6" t="str">
        <f>IF(AC401="","",AC401*2)</f>
        <v/>
      </c>
      <c r="AE401" s="7"/>
      <c r="AF401" s="6" t="str">
        <f>IF(AE401="","",AE401*2)</f>
        <v/>
      </c>
      <c r="AG401" s="7"/>
      <c r="AH401" s="6" t="str">
        <f>IF(AG401="","",AG401*2)</f>
        <v/>
      </c>
      <c r="AI401" s="7"/>
      <c r="AJ401" s="6" t="str">
        <f>IF(AI401="","",AI401*2)</f>
        <v/>
      </c>
      <c r="AK401" s="7"/>
      <c r="AL401" s="6" t="str">
        <f>IF(AK401="","",AK401*2)</f>
        <v/>
      </c>
      <c r="AM401" s="7"/>
      <c r="AN401" s="6" t="str">
        <f>IF(AM401="","",AM401*2)</f>
        <v/>
      </c>
      <c r="AO401" s="7"/>
      <c r="AP401" s="6" t="str">
        <f>IF(AO401="","",AO401*2)</f>
        <v/>
      </c>
      <c r="AQ401" s="10">
        <f>G401+I401+K401+M401+O401+Q401+S401+U401+W401+Y401+AA401+AC401+AE401+AG401+AI401+AK401+AM401+AO401</f>
        <v>1</v>
      </c>
    </row>
    <row r="402" spans="1:43" ht="33.75" customHeight="1">
      <c r="A402" s="18" t="s">
        <v>963</v>
      </c>
      <c r="B402" s="18" t="s">
        <v>970</v>
      </c>
      <c r="C402" s="19" t="s">
        <v>971</v>
      </c>
      <c r="D402" s="9" t="s">
        <v>969</v>
      </c>
      <c r="E402" s="9" t="s">
        <v>31</v>
      </c>
      <c r="F402" s="8" t="str">
        <f>IFERROR(IF(OR(D402="Adicionar",D402="Digite/Selecione o bairro"),"",VLOOKUP(D402,Gabarito!$A$1:$B$1006,2,0)),"Consulte a aba Gabarito")</f>
        <v>Leste</v>
      </c>
      <c r="G402" s="7"/>
      <c r="H402" s="6" t="str">
        <f>IF(G402="","",G402*2)</f>
        <v/>
      </c>
      <c r="I402" s="7">
        <v>3</v>
      </c>
      <c r="J402" s="6">
        <f>IF(I402="","",I402*2)</f>
        <v>6</v>
      </c>
      <c r="K402" s="7"/>
      <c r="L402" s="6" t="str">
        <f>IF(K402="","",K402*2)</f>
        <v/>
      </c>
      <c r="M402" s="7"/>
      <c r="N402" s="6" t="str">
        <f>IF(M402="","",M402*2)</f>
        <v/>
      </c>
      <c r="O402" s="7"/>
      <c r="P402" s="6" t="str">
        <f>IF(O402="","",O402*2)</f>
        <v/>
      </c>
      <c r="Q402" s="7"/>
      <c r="R402" s="6" t="str">
        <f>IF(Q402="","",Q402*2)</f>
        <v/>
      </c>
      <c r="S402" s="7"/>
      <c r="T402" s="6" t="str">
        <f>IF(S402="","",S402*2)</f>
        <v/>
      </c>
      <c r="U402" s="7"/>
      <c r="V402" s="6" t="str">
        <f>IF(U402="","",U402*2)</f>
        <v/>
      </c>
      <c r="W402" s="7"/>
      <c r="X402" s="6" t="str">
        <f>IF(W402="","",W402*2)</f>
        <v/>
      </c>
      <c r="Y402" s="7"/>
      <c r="Z402" s="6" t="str">
        <f>IF(Y402="","",Y402*2)</f>
        <v/>
      </c>
      <c r="AA402" s="7"/>
      <c r="AB402" s="6" t="str">
        <f>IF(AA402="","",AA402*2)</f>
        <v/>
      </c>
      <c r="AC402" s="7"/>
      <c r="AD402" s="6" t="str">
        <f>IF(AC402="","",AC402*2)</f>
        <v/>
      </c>
      <c r="AE402" s="7"/>
      <c r="AF402" s="6" t="str">
        <f>IF(AE402="","",AE402*2)</f>
        <v/>
      </c>
      <c r="AG402" s="7"/>
      <c r="AH402" s="6" t="str">
        <f>IF(AG402="","",AG402*2)</f>
        <v/>
      </c>
      <c r="AI402" s="7"/>
      <c r="AJ402" s="6" t="str">
        <f>IF(AI402="","",AI402*2)</f>
        <v/>
      </c>
      <c r="AK402" s="7"/>
      <c r="AL402" s="6" t="str">
        <f>IF(AK402="","",AK402*2)</f>
        <v/>
      </c>
      <c r="AM402" s="7"/>
      <c r="AN402" s="6" t="str">
        <f>IF(AM402="","",AM402*2)</f>
        <v/>
      </c>
      <c r="AO402" s="7"/>
      <c r="AP402" s="6" t="str">
        <f>IF(AO402="","",AO402*2)</f>
        <v/>
      </c>
      <c r="AQ402" s="10">
        <f>G402+I402+K402+M402+O402+Q402+S402+U402+W402+Y402+AA402+AC402+AE402+AG402+AI402+AK402+AM402+AO402</f>
        <v>3</v>
      </c>
    </row>
    <row r="403" spans="1:43" ht="33.75" customHeight="1">
      <c r="A403" s="18" t="s">
        <v>963</v>
      </c>
      <c r="B403" s="18" t="s">
        <v>972</v>
      </c>
      <c r="C403" s="19" t="s">
        <v>971</v>
      </c>
      <c r="D403" s="9" t="s">
        <v>969</v>
      </c>
      <c r="E403" s="9" t="s">
        <v>31</v>
      </c>
      <c r="F403" s="8" t="str">
        <f>IFERROR(IF(OR(D403="Adicionar",D403="Digite/Selecione o bairro"),"",VLOOKUP(D403,Gabarito!$A$1:$B$1006,2,0)),"Consulte a aba Gabarito")</f>
        <v>Leste</v>
      </c>
      <c r="G403" s="7"/>
      <c r="H403" s="6" t="str">
        <f>IF(G403="","",G403*2)</f>
        <v/>
      </c>
      <c r="I403" s="7">
        <v>3</v>
      </c>
      <c r="J403" s="6">
        <f>IF(I403="","",I403*2)</f>
        <v>6</v>
      </c>
      <c r="K403" s="7"/>
      <c r="L403" s="6" t="str">
        <f>IF(K403="","",K403*2)</f>
        <v/>
      </c>
      <c r="M403" s="7"/>
      <c r="N403" s="6" t="str">
        <f>IF(M403="","",M403*2)</f>
        <v/>
      </c>
      <c r="O403" s="7"/>
      <c r="P403" s="6" t="str">
        <f>IF(O403="","",O403*2)</f>
        <v/>
      </c>
      <c r="Q403" s="7"/>
      <c r="R403" s="6" t="str">
        <f>IF(Q403="","",Q403*2)</f>
        <v/>
      </c>
      <c r="S403" s="7"/>
      <c r="T403" s="6" t="str">
        <f>IF(S403="","",S403*2)</f>
        <v/>
      </c>
      <c r="U403" s="7"/>
      <c r="V403" s="6" t="str">
        <f>IF(U403="","",U403*2)</f>
        <v/>
      </c>
      <c r="W403" s="7"/>
      <c r="X403" s="6" t="str">
        <f>IF(W403="","",W403*2)</f>
        <v/>
      </c>
      <c r="Y403" s="7"/>
      <c r="Z403" s="6" t="str">
        <f>IF(Y403="","",Y403*2)</f>
        <v/>
      </c>
      <c r="AA403" s="7"/>
      <c r="AB403" s="6" t="str">
        <f>IF(AA403="","",AA403*2)</f>
        <v/>
      </c>
      <c r="AC403" s="7"/>
      <c r="AD403" s="6" t="str">
        <f>IF(AC403="","",AC403*2)</f>
        <v/>
      </c>
      <c r="AE403" s="7"/>
      <c r="AF403" s="6" t="str">
        <f>IF(AE403="","",AE403*2)</f>
        <v/>
      </c>
      <c r="AG403" s="7"/>
      <c r="AH403" s="6" t="str">
        <f>IF(AG403="","",AG403*2)</f>
        <v/>
      </c>
      <c r="AI403" s="7"/>
      <c r="AJ403" s="6" t="str">
        <f>IF(AI403="","",AI403*2)</f>
        <v/>
      </c>
      <c r="AK403" s="7"/>
      <c r="AL403" s="6" t="str">
        <f>IF(AK403="","",AK403*2)</f>
        <v/>
      </c>
      <c r="AM403" s="7"/>
      <c r="AN403" s="6" t="str">
        <f>IF(AM403="","",AM403*2)</f>
        <v/>
      </c>
      <c r="AO403" s="7"/>
      <c r="AP403" s="6" t="str">
        <f>IF(AO403="","",AO403*2)</f>
        <v/>
      </c>
      <c r="AQ403" s="10">
        <f>G403+I403+K403+M403+O403+Q403+S403+U403+W403+Y403+AA403+AC403+AE403+AG403+AI403+AK403+AM403+AO403</f>
        <v>3</v>
      </c>
    </row>
    <row r="404" spans="1:43" ht="33.75" customHeight="1">
      <c r="A404" s="18" t="s">
        <v>963</v>
      </c>
      <c r="B404" s="19" t="s">
        <v>973</v>
      </c>
      <c r="C404" s="19" t="s">
        <v>974</v>
      </c>
      <c r="D404" s="9" t="s">
        <v>966</v>
      </c>
      <c r="E404" s="9" t="s">
        <v>31</v>
      </c>
      <c r="F404" s="8" t="str">
        <f>IFERROR(IF(OR(D404="Adicionar",D404="Digite/Selecione o bairro"),"",VLOOKUP(D404,Gabarito!$A$1:$B$1006,2,0)),"Consulte a aba Gabarito")</f>
        <v>Leste</v>
      </c>
      <c r="G404" s="7"/>
      <c r="H404" s="6" t="str">
        <f>IF(G404="","",G404*2)</f>
        <v/>
      </c>
      <c r="I404" s="7">
        <v>1</v>
      </c>
      <c r="J404" s="6">
        <f>IF(I404="","",I404*2)</f>
        <v>2</v>
      </c>
      <c r="K404" s="7"/>
      <c r="L404" s="6" t="str">
        <f>IF(K404="","",K404*2)</f>
        <v/>
      </c>
      <c r="M404" s="7"/>
      <c r="N404" s="6" t="str">
        <f>IF(M404="","",M404*2)</f>
        <v/>
      </c>
      <c r="O404" s="7"/>
      <c r="P404" s="6" t="str">
        <f>IF(O404="","",O404*2)</f>
        <v/>
      </c>
      <c r="Q404" s="7"/>
      <c r="R404" s="6" t="str">
        <f>IF(Q404="","",Q404*2)</f>
        <v/>
      </c>
      <c r="S404" s="7"/>
      <c r="T404" s="6" t="str">
        <f>IF(S404="","",S404*2)</f>
        <v/>
      </c>
      <c r="U404" s="7"/>
      <c r="V404" s="6" t="str">
        <f>IF(U404="","",U404*2)</f>
        <v/>
      </c>
      <c r="W404" s="7"/>
      <c r="X404" s="6" t="str">
        <f>IF(W404="","",W404*2)</f>
        <v/>
      </c>
      <c r="Y404" s="7"/>
      <c r="Z404" s="6" t="str">
        <f>IF(Y404="","",Y404*2)</f>
        <v/>
      </c>
      <c r="AA404" s="7"/>
      <c r="AB404" s="6" t="str">
        <f>IF(AA404="","",AA404*2)</f>
        <v/>
      </c>
      <c r="AC404" s="7"/>
      <c r="AD404" s="6" t="str">
        <f>IF(AC404="","",AC404*2)</f>
        <v/>
      </c>
      <c r="AE404" s="7"/>
      <c r="AF404" s="6" t="str">
        <f>IF(AE404="","",AE404*2)</f>
        <v/>
      </c>
      <c r="AG404" s="7"/>
      <c r="AH404" s="6" t="str">
        <f>IF(AG404="","",AG404*2)</f>
        <v/>
      </c>
      <c r="AI404" s="7"/>
      <c r="AJ404" s="6" t="str">
        <f>IF(AI404="","",AI404*2)</f>
        <v/>
      </c>
      <c r="AK404" s="7"/>
      <c r="AL404" s="6" t="str">
        <f>IF(AK404="","",AK404*2)</f>
        <v/>
      </c>
      <c r="AM404" s="7"/>
      <c r="AN404" s="6" t="str">
        <f>IF(AM404="","",AM404*2)</f>
        <v/>
      </c>
      <c r="AO404" s="7"/>
      <c r="AP404" s="6" t="str">
        <f>IF(AO404="","",AO404*2)</f>
        <v/>
      </c>
      <c r="AQ404" s="10">
        <f>G404+I404+K404+M404+O404+Q404+S404+U404+W404+Y404+AA404+AC404+AE404+AG404+AI404+AK404+AM404+AO404</f>
        <v>1</v>
      </c>
    </row>
    <row r="405" spans="1:43" ht="33.75" customHeight="1">
      <c r="A405" s="18" t="s">
        <v>963</v>
      </c>
      <c r="B405" s="19" t="s">
        <v>975</v>
      </c>
      <c r="C405" s="19" t="s">
        <v>976</v>
      </c>
      <c r="D405" s="9" t="s">
        <v>977</v>
      </c>
      <c r="E405" s="9" t="s">
        <v>31</v>
      </c>
      <c r="F405" s="8" t="str">
        <f>IFERROR(IF(OR(D405="Adicionar",D405="Digite/Selecione o bairro"),"",VLOOKUP(D405,Gabarito!$A$1:$B$1006,2,0)),"Consulte a aba Gabarito")</f>
        <v>Leste</v>
      </c>
      <c r="G405" s="7"/>
      <c r="H405" s="6" t="str">
        <f>IF(G405="","",G405*2)</f>
        <v/>
      </c>
      <c r="I405" s="7">
        <v>2</v>
      </c>
      <c r="J405" s="6">
        <f>IF(I405="","",I405*2)</f>
        <v>4</v>
      </c>
      <c r="K405" s="7"/>
      <c r="L405" s="6" t="str">
        <f>IF(K405="","",K405*2)</f>
        <v/>
      </c>
      <c r="M405" s="7"/>
      <c r="N405" s="6" t="str">
        <f>IF(M405="","",M405*2)</f>
        <v/>
      </c>
      <c r="O405" s="7"/>
      <c r="P405" s="6" t="str">
        <f>IF(O405="","",O405*2)</f>
        <v/>
      </c>
      <c r="Q405" s="7"/>
      <c r="R405" s="6" t="str">
        <f>IF(Q405="","",Q405*2)</f>
        <v/>
      </c>
      <c r="S405" s="7"/>
      <c r="T405" s="6" t="str">
        <f>IF(S405="","",S405*2)</f>
        <v/>
      </c>
      <c r="U405" s="7"/>
      <c r="V405" s="6" t="str">
        <f>IF(U405="","",U405*2)</f>
        <v/>
      </c>
      <c r="W405" s="7"/>
      <c r="X405" s="6" t="str">
        <f>IF(W405="","",W405*2)</f>
        <v/>
      </c>
      <c r="Y405" s="7"/>
      <c r="Z405" s="6" t="str">
        <f>IF(Y405="","",Y405*2)</f>
        <v/>
      </c>
      <c r="AA405" s="7"/>
      <c r="AB405" s="6" t="str">
        <f>IF(AA405="","",AA405*2)</f>
        <v/>
      </c>
      <c r="AC405" s="7"/>
      <c r="AD405" s="6" t="str">
        <f>IF(AC405="","",AC405*2)</f>
        <v/>
      </c>
      <c r="AE405" s="7"/>
      <c r="AF405" s="6" t="str">
        <f>IF(AE405="","",AE405*2)</f>
        <v/>
      </c>
      <c r="AG405" s="7"/>
      <c r="AH405" s="6" t="str">
        <f>IF(AG405="","",AG405*2)</f>
        <v/>
      </c>
      <c r="AI405" s="7"/>
      <c r="AJ405" s="6" t="str">
        <f>IF(AI405="","",AI405*2)</f>
        <v/>
      </c>
      <c r="AK405" s="7"/>
      <c r="AL405" s="6" t="str">
        <f>IF(AK405="","",AK405*2)</f>
        <v/>
      </c>
      <c r="AM405" s="7"/>
      <c r="AN405" s="6" t="str">
        <f>IF(AM405="","",AM405*2)</f>
        <v/>
      </c>
      <c r="AO405" s="7"/>
      <c r="AP405" s="6" t="str">
        <f>IF(AO405="","",AO405*2)</f>
        <v/>
      </c>
      <c r="AQ405" s="10">
        <f>G405+I405+K405+M405+O405+Q405+S405+U405+W405+Y405+AA405+AC405+AE405+AG405+AI405+AK405+AM405+AO405</f>
        <v>2</v>
      </c>
    </row>
    <row r="406" spans="1:43" ht="33.75" customHeight="1">
      <c r="A406" s="18" t="s">
        <v>978</v>
      </c>
      <c r="B406" s="19" t="s">
        <v>979</v>
      </c>
      <c r="C406" s="19" t="s">
        <v>980</v>
      </c>
      <c r="D406" s="9" t="s">
        <v>981</v>
      </c>
      <c r="E406" s="9" t="s">
        <v>31</v>
      </c>
      <c r="F406" s="8" t="str">
        <f>IFERROR(IF(OR(D406="Adicionar",D406="Digite/Selecione o bairro"),"",VLOOKUP(D406,Gabarito!$A$1:$B$1006,2,0)),"Consulte a aba Gabarito")</f>
        <v>Leste</v>
      </c>
      <c r="G406" s="7"/>
      <c r="H406" s="6" t="str">
        <f>IF(G406="","",G406*2)</f>
        <v/>
      </c>
      <c r="I406" s="7"/>
      <c r="J406" s="6" t="str">
        <f>IF(I406="","",I406*2)</f>
        <v/>
      </c>
      <c r="K406" s="7">
        <v>2</v>
      </c>
      <c r="L406" s="6">
        <f>IF(K406="","",K406*2)</f>
        <v>4</v>
      </c>
      <c r="M406" s="7"/>
      <c r="N406" s="6" t="str">
        <f>IF(M406="","",M406*2)</f>
        <v/>
      </c>
      <c r="O406" s="7"/>
      <c r="P406" s="6" t="str">
        <f>IF(O406="","",O406*2)</f>
        <v/>
      </c>
      <c r="Q406" s="7"/>
      <c r="R406" s="6" t="str">
        <f>IF(Q406="","",Q406*2)</f>
        <v/>
      </c>
      <c r="S406" s="7"/>
      <c r="T406" s="6" t="str">
        <f>IF(S406="","",S406*2)</f>
        <v/>
      </c>
      <c r="U406" s="7"/>
      <c r="V406" s="6" t="str">
        <f>IF(U406="","",U406*2)</f>
        <v/>
      </c>
      <c r="W406" s="7"/>
      <c r="X406" s="6" t="str">
        <f>IF(W406="","",W406*2)</f>
        <v/>
      </c>
      <c r="Y406" s="7"/>
      <c r="Z406" s="6" t="str">
        <f>IF(Y406="","",Y406*2)</f>
        <v/>
      </c>
      <c r="AA406" s="7"/>
      <c r="AB406" s="6" t="str">
        <f>IF(AA406="","",AA406*2)</f>
        <v/>
      </c>
      <c r="AC406" s="7"/>
      <c r="AD406" s="6" t="str">
        <f>IF(AC406="","",AC406*2)</f>
        <v/>
      </c>
      <c r="AE406" s="7"/>
      <c r="AF406" s="6" t="str">
        <f>IF(AE406="","",AE406*2)</f>
        <v/>
      </c>
      <c r="AG406" s="7"/>
      <c r="AH406" s="6" t="str">
        <f>IF(AG406="","",AG406*2)</f>
        <v/>
      </c>
      <c r="AI406" s="7"/>
      <c r="AJ406" s="6" t="str">
        <f>IF(AI406="","",AI406*2)</f>
        <v/>
      </c>
      <c r="AK406" s="7"/>
      <c r="AL406" s="6" t="str">
        <f>IF(AK406="","",AK406*2)</f>
        <v/>
      </c>
      <c r="AM406" s="7"/>
      <c r="AN406" s="6" t="str">
        <f>IF(AM406="","",AM406*2)</f>
        <v/>
      </c>
      <c r="AO406" s="7"/>
      <c r="AP406" s="6" t="str">
        <f>IF(AO406="","",AO406*2)</f>
        <v/>
      </c>
      <c r="AQ406" s="10">
        <f>G406+I406+K406+M406+O406+Q406+S406+U406+W406+Y406+AA406+AC406+AE406+AG406+AI406+AK406+AM406+AO406</f>
        <v>2</v>
      </c>
    </row>
    <row r="407" spans="1:43" ht="33.75" customHeight="1">
      <c r="A407" s="18" t="s">
        <v>978</v>
      </c>
      <c r="B407" s="19" t="s">
        <v>982</v>
      </c>
      <c r="C407" s="19" t="s">
        <v>983</v>
      </c>
      <c r="D407" s="9" t="s">
        <v>623</v>
      </c>
      <c r="E407" s="9" t="s">
        <v>31</v>
      </c>
      <c r="F407" s="8" t="str">
        <f>IFERROR(IF(OR(D407="Adicionar",D407="Digite/Selecione o bairro"),"",VLOOKUP(D407,Gabarito!$A$1:$B$1006,2,0)),"Consulte a aba Gabarito")</f>
        <v>Leste</v>
      </c>
      <c r="G407" s="7"/>
      <c r="H407" s="6" t="str">
        <f>IF(G407="","",G407*2)</f>
        <v/>
      </c>
      <c r="I407" s="7"/>
      <c r="J407" s="6" t="str">
        <f>IF(I407="","",I407*2)</f>
        <v/>
      </c>
      <c r="K407" s="7"/>
      <c r="L407" s="6" t="str">
        <f>IF(K407="","",K407*2)</f>
        <v/>
      </c>
      <c r="M407" s="7">
        <v>1</v>
      </c>
      <c r="N407" s="6">
        <f>IF(M407="","",M407*2)</f>
        <v>2</v>
      </c>
      <c r="O407" s="7"/>
      <c r="P407" s="6" t="str">
        <f>IF(O407="","",O407*2)</f>
        <v/>
      </c>
      <c r="Q407" s="7"/>
      <c r="R407" s="6" t="str">
        <f>IF(Q407="","",Q407*2)</f>
        <v/>
      </c>
      <c r="S407" s="7"/>
      <c r="T407" s="6" t="str">
        <f>IF(S407="","",S407*2)</f>
        <v/>
      </c>
      <c r="U407" s="7"/>
      <c r="V407" s="6" t="str">
        <f>IF(U407="","",U407*2)</f>
        <v/>
      </c>
      <c r="W407" s="7"/>
      <c r="X407" s="6" t="str">
        <f>IF(W407="","",W407*2)</f>
        <v/>
      </c>
      <c r="Y407" s="7"/>
      <c r="Z407" s="6" t="str">
        <f>IF(Y407="","",Y407*2)</f>
        <v/>
      </c>
      <c r="AA407" s="7">
        <v>5</v>
      </c>
      <c r="AB407" s="6">
        <f>IF(AA407="","",AA407*2)</f>
        <v>10</v>
      </c>
      <c r="AC407" s="7"/>
      <c r="AD407" s="6" t="str">
        <f>IF(AC407="","",AC407*2)</f>
        <v/>
      </c>
      <c r="AE407" s="7"/>
      <c r="AF407" s="6" t="str">
        <f>IF(AE407="","",AE407*2)</f>
        <v/>
      </c>
      <c r="AG407" s="7"/>
      <c r="AH407" s="6" t="str">
        <f>IF(AG407="","",AG407*2)</f>
        <v/>
      </c>
      <c r="AI407" s="7"/>
      <c r="AJ407" s="6" t="str">
        <f>IF(AI407="","",AI407*2)</f>
        <v/>
      </c>
      <c r="AK407" s="7"/>
      <c r="AL407" s="6" t="str">
        <f>IF(AK407="","",AK407*2)</f>
        <v/>
      </c>
      <c r="AM407" s="7"/>
      <c r="AN407" s="6" t="str">
        <f>IF(AM407="","",AM407*2)</f>
        <v/>
      </c>
      <c r="AO407" s="7"/>
      <c r="AP407" s="6" t="str">
        <f>IF(AO407="","",AO407*2)</f>
        <v/>
      </c>
      <c r="AQ407" s="10">
        <f>G407+I407+K407+M407+O407+Q407+S407+U407+W407+Y407+AA407+AC407+AE407+AG407+AI407+AK407+AM407+AO407</f>
        <v>6</v>
      </c>
    </row>
    <row r="408" spans="1:43" ht="33.75" customHeight="1">
      <c r="A408" s="18" t="s">
        <v>978</v>
      </c>
      <c r="B408" s="19" t="s">
        <v>984</v>
      </c>
      <c r="C408" s="19" t="s">
        <v>985</v>
      </c>
      <c r="D408" s="9" t="s">
        <v>669</v>
      </c>
      <c r="E408" s="9" t="s">
        <v>31</v>
      </c>
      <c r="F408" s="8" t="str">
        <f>IFERROR(IF(OR(D408="Adicionar",D408="Digite/Selecione o bairro"),"",VLOOKUP(D408,Gabarito!$A$1:$B$1006,2,0)),"Consulte a aba Gabarito")</f>
        <v>Leste</v>
      </c>
      <c r="G408" s="7"/>
      <c r="H408" s="6" t="str">
        <f>IF(G408="","",G408*2)</f>
        <v/>
      </c>
      <c r="I408" s="7">
        <v>1</v>
      </c>
      <c r="J408" s="6">
        <f>IF(I408="","",I408*2)</f>
        <v>2</v>
      </c>
      <c r="K408" s="7"/>
      <c r="L408" s="6" t="str">
        <f>IF(K408="","",K408*2)</f>
        <v/>
      </c>
      <c r="M408" s="7"/>
      <c r="N408" s="6" t="str">
        <f>IF(M408="","",M408*2)</f>
        <v/>
      </c>
      <c r="O408" s="7"/>
      <c r="P408" s="6" t="str">
        <f>IF(O408="","",O408*2)</f>
        <v/>
      </c>
      <c r="Q408" s="7"/>
      <c r="R408" s="6" t="str">
        <f>IF(Q408="","",Q408*2)</f>
        <v/>
      </c>
      <c r="S408" s="7"/>
      <c r="T408" s="6" t="str">
        <f>IF(S408="","",S408*2)</f>
        <v/>
      </c>
      <c r="U408" s="7"/>
      <c r="V408" s="6" t="str">
        <f>IF(U408="","",U408*2)</f>
        <v/>
      </c>
      <c r="W408" s="7"/>
      <c r="X408" s="6" t="str">
        <f>IF(W408="","",W408*2)</f>
        <v/>
      </c>
      <c r="Y408" s="7"/>
      <c r="Z408" s="6" t="str">
        <f>IF(Y408="","",Y408*2)</f>
        <v/>
      </c>
      <c r="AA408" s="7"/>
      <c r="AB408" s="6" t="str">
        <f>IF(AA408="","",AA408*2)</f>
        <v/>
      </c>
      <c r="AC408" s="7"/>
      <c r="AD408" s="6" t="str">
        <f>IF(AC408="","",AC408*2)</f>
        <v/>
      </c>
      <c r="AE408" s="7"/>
      <c r="AF408" s="6" t="str">
        <f>IF(AE408="","",AE408*2)</f>
        <v/>
      </c>
      <c r="AG408" s="7"/>
      <c r="AH408" s="6" t="str">
        <f>IF(AG408="","",AG408*2)</f>
        <v/>
      </c>
      <c r="AI408" s="7"/>
      <c r="AJ408" s="6" t="str">
        <f>IF(AI408="","",AI408*2)</f>
        <v/>
      </c>
      <c r="AK408" s="7"/>
      <c r="AL408" s="6" t="str">
        <f>IF(AK408="","",AK408*2)</f>
        <v/>
      </c>
      <c r="AM408" s="7"/>
      <c r="AN408" s="6" t="str">
        <f>IF(AM408="","",AM408*2)</f>
        <v/>
      </c>
      <c r="AO408" s="7"/>
      <c r="AP408" s="6" t="str">
        <f>IF(AO408="","",AO408*2)</f>
        <v/>
      </c>
      <c r="AQ408" s="10">
        <f>G408+I408+K408+M408+O408+Q408+S408+U408+W408+Y408+AA408+AC408+AE408+AG408+AI408+AK408+AM408+AO408</f>
        <v>1</v>
      </c>
    </row>
    <row r="409" spans="1:43" ht="33.75" customHeight="1">
      <c r="A409" s="18" t="s">
        <v>986</v>
      </c>
      <c r="B409" s="19" t="s">
        <v>987</v>
      </c>
      <c r="C409" s="19" t="s">
        <v>988</v>
      </c>
      <c r="D409" s="9" t="s">
        <v>691</v>
      </c>
      <c r="E409" s="9" t="s">
        <v>31</v>
      </c>
      <c r="F409" s="8" t="str">
        <f>IFERROR(IF(OR(D409="Adicionar",D409="Digite/Selecione o bairro"),"",VLOOKUP(D409,Gabarito!$A$1:$B$1006,2,0)),"Consulte a aba Gabarito")</f>
        <v>Leste</v>
      </c>
      <c r="G409" s="7"/>
      <c r="H409" s="6" t="str">
        <f>IF(G409="","",G409*2)</f>
        <v/>
      </c>
      <c r="I409" s="7"/>
      <c r="J409" s="6" t="str">
        <f>IF(I409="","",I409*2)</f>
        <v/>
      </c>
      <c r="K409" s="7"/>
      <c r="L409" s="6" t="str">
        <f>IF(K409="","",K409*2)</f>
        <v/>
      </c>
      <c r="M409" s="7"/>
      <c r="N409" s="6" t="str">
        <f>IF(M409="","",M409*2)</f>
        <v/>
      </c>
      <c r="O409" s="7">
        <v>1</v>
      </c>
      <c r="P409" s="6">
        <f>IF(O409="","",O409*2)</f>
        <v>2</v>
      </c>
      <c r="Q409" s="7"/>
      <c r="R409" s="6" t="str">
        <f>IF(Q409="","",Q409*2)</f>
        <v/>
      </c>
      <c r="S409" s="7"/>
      <c r="T409" s="6" t="str">
        <f>IF(S409="","",S409*2)</f>
        <v/>
      </c>
      <c r="U409" s="7"/>
      <c r="V409" s="6" t="str">
        <f>IF(U409="","",U409*2)</f>
        <v/>
      </c>
      <c r="W409" s="7"/>
      <c r="X409" s="6" t="str">
        <f>IF(W409="","",W409*2)</f>
        <v/>
      </c>
      <c r="Y409" s="7"/>
      <c r="Z409" s="6" t="str">
        <f>IF(Y409="","",Y409*2)</f>
        <v/>
      </c>
      <c r="AA409" s="7"/>
      <c r="AB409" s="6" t="str">
        <f>IF(AA409="","",AA409*2)</f>
        <v/>
      </c>
      <c r="AC409" s="7"/>
      <c r="AD409" s="6" t="str">
        <f>IF(AC409="","",AC409*2)</f>
        <v/>
      </c>
      <c r="AE409" s="7"/>
      <c r="AF409" s="6" t="str">
        <f>IF(AE409="","",AE409*2)</f>
        <v/>
      </c>
      <c r="AG409" s="7"/>
      <c r="AH409" s="6" t="str">
        <f>IF(AG409="","",AG409*2)</f>
        <v/>
      </c>
      <c r="AI409" s="7"/>
      <c r="AJ409" s="6" t="str">
        <f>IF(AI409="","",AI409*2)</f>
        <v/>
      </c>
      <c r="AK409" s="7"/>
      <c r="AL409" s="6" t="str">
        <f>IF(AK409="","",AK409*2)</f>
        <v/>
      </c>
      <c r="AM409" s="7"/>
      <c r="AN409" s="6" t="str">
        <f>IF(AM409="","",AM409*2)</f>
        <v/>
      </c>
      <c r="AO409" s="7"/>
      <c r="AP409" s="6" t="str">
        <f>IF(AO409="","",AO409*2)</f>
        <v/>
      </c>
      <c r="AQ409" s="10">
        <f>G409+I409+K409+M409+O409+Q409+S409+U409+W409+Y409+AA409+AC409+AE409+AG409+AI409+AK409+AM409+AO409</f>
        <v>1</v>
      </c>
    </row>
    <row r="410" spans="1:43" ht="33.75" customHeight="1">
      <c r="A410" s="18" t="s">
        <v>989</v>
      </c>
      <c r="B410" s="19" t="s">
        <v>990</v>
      </c>
      <c r="C410" s="19" t="s">
        <v>991</v>
      </c>
      <c r="D410" s="9" t="s">
        <v>651</v>
      </c>
      <c r="E410" s="9" t="s">
        <v>31</v>
      </c>
      <c r="F410" s="8" t="str">
        <f>IFERROR(IF(OR(D410="Adicionar",D410="Digite/Selecione o bairro"),"",VLOOKUP(D410,Gabarito!$A$1:$B$1006,2,0)),"Consulte a aba Gabarito")</f>
        <v>Leste</v>
      </c>
      <c r="G410" s="7"/>
      <c r="H410" s="6" t="str">
        <f>IF(G410="","",G410*2)</f>
        <v/>
      </c>
      <c r="I410" s="7">
        <v>22</v>
      </c>
      <c r="J410" s="6">
        <f>IF(I410="","",I410*2)</f>
        <v>44</v>
      </c>
      <c r="K410" s="7">
        <v>26</v>
      </c>
      <c r="L410" s="6">
        <f>IF(K410="","",K410*2)</f>
        <v>52</v>
      </c>
      <c r="M410" s="7"/>
      <c r="N410" s="6" t="str">
        <f>IF(M410="","",M410*2)</f>
        <v/>
      </c>
      <c r="O410" s="7"/>
      <c r="P410" s="6" t="str">
        <f>IF(O410="","",O410*2)</f>
        <v/>
      </c>
      <c r="Q410" s="7"/>
      <c r="R410" s="6" t="str">
        <f>IF(Q410="","",Q410*2)</f>
        <v/>
      </c>
      <c r="S410" s="7"/>
      <c r="T410" s="6" t="str">
        <f>IF(S410="","",S410*2)</f>
        <v/>
      </c>
      <c r="U410" s="7"/>
      <c r="V410" s="6" t="str">
        <f>IF(U410="","",U410*2)</f>
        <v/>
      </c>
      <c r="W410" s="7"/>
      <c r="X410" s="6" t="str">
        <f>IF(W410="","",W410*2)</f>
        <v/>
      </c>
      <c r="Y410" s="7"/>
      <c r="Z410" s="6" t="str">
        <f>IF(Y410="","",Y410*2)</f>
        <v/>
      </c>
      <c r="AA410" s="7"/>
      <c r="AB410" s="6" t="str">
        <f>IF(AA410="","",AA410*2)</f>
        <v/>
      </c>
      <c r="AC410" s="7"/>
      <c r="AD410" s="6" t="str">
        <f>IF(AC410="","",AC410*2)</f>
        <v/>
      </c>
      <c r="AE410" s="7"/>
      <c r="AF410" s="6" t="str">
        <f>IF(AE410="","",AE410*2)</f>
        <v/>
      </c>
      <c r="AG410" s="7"/>
      <c r="AH410" s="6" t="str">
        <f>IF(AG410="","",AG410*2)</f>
        <v/>
      </c>
      <c r="AI410" s="7"/>
      <c r="AJ410" s="6" t="str">
        <f>IF(AI410="","",AI410*2)</f>
        <v/>
      </c>
      <c r="AK410" s="7"/>
      <c r="AL410" s="6" t="str">
        <f>IF(AK410="","",AK410*2)</f>
        <v/>
      </c>
      <c r="AM410" s="7"/>
      <c r="AN410" s="6" t="str">
        <f>IF(AM410="","",AM410*2)</f>
        <v/>
      </c>
      <c r="AO410" s="7"/>
      <c r="AP410" s="6" t="str">
        <f>IF(AO410="","",AO410*2)</f>
        <v/>
      </c>
      <c r="AQ410" s="10">
        <f>G410+I410+K410+M410+O410+Q410+S410+U410+W410+Y410+AA410+AC410+AE410+AG410+AI410+AK410+AM410+AO410</f>
        <v>48</v>
      </c>
    </row>
    <row r="411" spans="1:43" ht="33.75" customHeight="1">
      <c r="A411" s="18" t="s">
        <v>989</v>
      </c>
      <c r="B411" s="18" t="s">
        <v>992</v>
      </c>
      <c r="C411" s="19" t="s">
        <v>993</v>
      </c>
      <c r="D411" s="9" t="s">
        <v>994</v>
      </c>
      <c r="E411" s="9" t="s">
        <v>31</v>
      </c>
      <c r="F411" s="8" t="str">
        <f>IFERROR(IF(OR(D411="Adicionar",D411="Digite/Selecione o bairro"),"",VLOOKUP(D411,Gabarito!$A$1:$B$1006,2,0)),"Consulte a aba Gabarito")</f>
        <v>Leste</v>
      </c>
      <c r="G411" s="7"/>
      <c r="H411" s="6" t="str">
        <f>IF(G411="","",G411*2)</f>
        <v/>
      </c>
      <c r="I411" s="7">
        <v>10</v>
      </c>
      <c r="J411" s="6">
        <f>IF(I411="","",I411*2)</f>
        <v>20</v>
      </c>
      <c r="K411" s="7"/>
      <c r="L411" s="6" t="str">
        <f>IF(K411="","",K411*2)</f>
        <v/>
      </c>
      <c r="M411" s="7"/>
      <c r="N411" s="6" t="str">
        <f>IF(M411="","",M411*2)</f>
        <v/>
      </c>
      <c r="O411" s="7"/>
      <c r="P411" s="6" t="str">
        <f>IF(O411="","",O411*2)</f>
        <v/>
      </c>
      <c r="Q411" s="7"/>
      <c r="R411" s="6" t="str">
        <f>IF(Q411="","",Q411*2)</f>
        <v/>
      </c>
      <c r="S411" s="7"/>
      <c r="T411" s="6" t="str">
        <f>IF(S411="","",S411*2)</f>
        <v/>
      </c>
      <c r="U411" s="7"/>
      <c r="V411" s="6" t="str">
        <f>IF(U411="","",U411*2)</f>
        <v/>
      </c>
      <c r="W411" s="7"/>
      <c r="X411" s="6" t="str">
        <f>IF(W411="","",W411*2)</f>
        <v/>
      </c>
      <c r="Y411" s="7"/>
      <c r="Z411" s="6" t="str">
        <f>IF(Y411="","",Y411*2)</f>
        <v/>
      </c>
      <c r="AA411" s="7"/>
      <c r="AB411" s="6" t="str">
        <f>IF(AA411="","",AA411*2)</f>
        <v/>
      </c>
      <c r="AC411" s="7"/>
      <c r="AD411" s="6" t="str">
        <f>IF(AC411="","",AC411*2)</f>
        <v/>
      </c>
      <c r="AE411" s="7"/>
      <c r="AF411" s="6" t="str">
        <f>IF(AE411="","",AE411*2)</f>
        <v/>
      </c>
      <c r="AG411" s="7"/>
      <c r="AH411" s="6" t="str">
        <f>IF(AG411="","",AG411*2)</f>
        <v/>
      </c>
      <c r="AI411" s="7"/>
      <c r="AJ411" s="6" t="str">
        <f>IF(AI411="","",AI411*2)</f>
        <v/>
      </c>
      <c r="AK411" s="7"/>
      <c r="AL411" s="6" t="str">
        <f>IF(AK411="","",AK411*2)</f>
        <v/>
      </c>
      <c r="AM411" s="7"/>
      <c r="AN411" s="6" t="str">
        <f>IF(AM411="","",AM411*2)</f>
        <v/>
      </c>
      <c r="AO411" s="7"/>
      <c r="AP411" s="6" t="str">
        <f>IF(AO411="","",AO411*2)</f>
        <v/>
      </c>
      <c r="AQ411" s="10">
        <f>G411+I411+K411+M411+O411+Q411+S411+U411+W411+Y411+AA411+AC411+AE411+AG411+AI411+AK411+AM411+AO411</f>
        <v>10</v>
      </c>
    </row>
    <row r="412" spans="1:43" ht="33.75" customHeight="1">
      <c r="A412" s="18" t="s">
        <v>995</v>
      </c>
      <c r="B412" s="19" t="s">
        <v>996</v>
      </c>
      <c r="C412" s="19" t="s">
        <v>997</v>
      </c>
      <c r="D412" s="9" t="s">
        <v>716</v>
      </c>
      <c r="E412" s="9" t="s">
        <v>31</v>
      </c>
      <c r="F412" s="8" t="str">
        <f>IFERROR(IF(OR(D412="Adicionar",D412="Digite/Selecione o bairro"),"",VLOOKUP(D412,Gabarito!$A$1:$B$1006,2,0)),"Consulte a aba Gabarito")</f>
        <v>Leste</v>
      </c>
      <c r="G412" s="7"/>
      <c r="H412" s="6" t="str">
        <f>IF(G412="","",G412*2)</f>
        <v/>
      </c>
      <c r="I412" s="7"/>
      <c r="J412" s="6" t="str">
        <f>IF(I412="","",I412*2)</f>
        <v/>
      </c>
      <c r="K412" s="7"/>
      <c r="L412" s="6" t="str">
        <f>IF(K412="","",K412*2)</f>
        <v/>
      </c>
      <c r="M412" s="7">
        <v>30</v>
      </c>
      <c r="N412" s="6">
        <f>IF(M412="","",M412*2)</f>
        <v>60</v>
      </c>
      <c r="O412" s="7"/>
      <c r="P412" s="6" t="str">
        <f>IF(O412="","",O412*2)</f>
        <v/>
      </c>
      <c r="Q412" s="7"/>
      <c r="R412" s="6" t="str">
        <f>IF(Q412="","",Q412*2)</f>
        <v/>
      </c>
      <c r="S412" s="7"/>
      <c r="T412" s="6" t="str">
        <f>IF(S412="","",S412*2)</f>
        <v/>
      </c>
      <c r="U412" s="7"/>
      <c r="V412" s="6" t="str">
        <f>IF(U412="","",U412*2)</f>
        <v/>
      </c>
      <c r="W412" s="7"/>
      <c r="X412" s="6" t="str">
        <f>IF(W412="","",W412*2)</f>
        <v/>
      </c>
      <c r="Y412" s="7"/>
      <c r="Z412" s="6" t="str">
        <f>IF(Y412="","",Y412*2)</f>
        <v/>
      </c>
      <c r="AA412" s="7"/>
      <c r="AB412" s="6" t="str">
        <f>IF(AA412="","",AA412*2)</f>
        <v/>
      </c>
      <c r="AC412" s="7"/>
      <c r="AD412" s="6" t="str">
        <f>IF(AC412="","",AC412*2)</f>
        <v/>
      </c>
      <c r="AE412" s="7"/>
      <c r="AF412" s="6" t="str">
        <f>IF(AE412="","",AE412*2)</f>
        <v/>
      </c>
      <c r="AG412" s="7"/>
      <c r="AH412" s="6" t="str">
        <f>IF(AG412="","",AG412*2)</f>
        <v/>
      </c>
      <c r="AI412" s="7"/>
      <c r="AJ412" s="6" t="str">
        <f>IF(AI412="","",AI412*2)</f>
        <v/>
      </c>
      <c r="AK412" s="7"/>
      <c r="AL412" s="6" t="str">
        <f>IF(AK412="","",AK412*2)</f>
        <v/>
      </c>
      <c r="AM412" s="7"/>
      <c r="AN412" s="6" t="str">
        <f>IF(AM412="","",AM412*2)</f>
        <v/>
      </c>
      <c r="AO412" s="7"/>
      <c r="AP412" s="6" t="str">
        <f>IF(AO412="","",AO412*2)</f>
        <v/>
      </c>
      <c r="AQ412" s="10">
        <f>G412+I412+K412+M412+O412+Q412+S412+U412+W412+Y412+AA412+AC412+AE412+AG412+AI412+AK412+AM412+AO412</f>
        <v>30</v>
      </c>
    </row>
    <row r="413" spans="1:43" ht="33.75" customHeight="1">
      <c r="A413" s="18" t="s">
        <v>995</v>
      </c>
      <c r="B413" s="19" t="s">
        <v>996</v>
      </c>
      <c r="C413" s="19" t="s">
        <v>998</v>
      </c>
      <c r="D413" s="9" t="s">
        <v>265</v>
      </c>
      <c r="E413" s="9" t="s">
        <v>31</v>
      </c>
      <c r="F413" s="8" t="str">
        <f>IFERROR(IF(OR(D413="Adicionar",D413="Digite/Selecione o bairro"),"",VLOOKUP(D413,Gabarito!$A$1:$B$1006,2,0)),"Consulte a aba Gabarito")</f>
        <v>Leste</v>
      </c>
      <c r="G413" s="7"/>
      <c r="H413" s="6" t="str">
        <f>IF(G413="","",G413*2)</f>
        <v/>
      </c>
      <c r="I413" s="7"/>
      <c r="J413" s="6" t="str">
        <f>IF(I413="","",I413*2)</f>
        <v/>
      </c>
      <c r="K413" s="7"/>
      <c r="L413" s="6" t="str">
        <f>IF(K413="","",K413*2)</f>
        <v/>
      </c>
      <c r="M413" s="7">
        <v>2</v>
      </c>
      <c r="N413" s="6">
        <f>IF(M413="","",M413*2)</f>
        <v>4</v>
      </c>
      <c r="O413" s="7"/>
      <c r="P413" s="6" t="str">
        <f>IF(O413="","",O413*2)</f>
        <v/>
      </c>
      <c r="Q413" s="7"/>
      <c r="R413" s="6" t="str">
        <f>IF(Q413="","",Q413*2)</f>
        <v/>
      </c>
      <c r="S413" s="7"/>
      <c r="T413" s="6" t="str">
        <f>IF(S413="","",S413*2)</f>
        <v/>
      </c>
      <c r="U413" s="7"/>
      <c r="V413" s="6" t="str">
        <f>IF(U413="","",U413*2)</f>
        <v/>
      </c>
      <c r="W413" s="7"/>
      <c r="X413" s="6" t="str">
        <f>IF(W413="","",W413*2)</f>
        <v/>
      </c>
      <c r="Y413" s="7"/>
      <c r="Z413" s="6" t="str">
        <f>IF(Y413="","",Y413*2)</f>
        <v/>
      </c>
      <c r="AA413" s="7"/>
      <c r="AB413" s="6" t="str">
        <f>IF(AA413="","",AA413*2)</f>
        <v/>
      </c>
      <c r="AC413" s="7"/>
      <c r="AD413" s="6" t="str">
        <f>IF(AC413="","",AC413*2)</f>
        <v/>
      </c>
      <c r="AE413" s="7"/>
      <c r="AF413" s="6" t="str">
        <f>IF(AE413="","",AE413*2)</f>
        <v/>
      </c>
      <c r="AG413" s="7"/>
      <c r="AH413" s="6" t="str">
        <f>IF(AG413="","",AG413*2)</f>
        <v/>
      </c>
      <c r="AI413" s="7"/>
      <c r="AJ413" s="6" t="str">
        <f>IF(AI413="","",AI413*2)</f>
        <v/>
      </c>
      <c r="AK413" s="7"/>
      <c r="AL413" s="6" t="str">
        <f>IF(AK413="","",AK413*2)</f>
        <v/>
      </c>
      <c r="AM413" s="7"/>
      <c r="AN413" s="6" t="str">
        <f>IF(AM413="","",AM413*2)</f>
        <v/>
      </c>
      <c r="AO413" s="7"/>
      <c r="AP413" s="6" t="str">
        <f>IF(AO413="","",AO413*2)</f>
        <v/>
      </c>
      <c r="AQ413" s="10">
        <f>G413+I413+K413+M413+O413+Q413+S413+U413+W413+Y413+AA413+AC413+AE413+AG413+AI413+AK413+AM413+AO413</f>
        <v>2</v>
      </c>
    </row>
    <row r="414" spans="1:43" ht="33.75" customHeight="1">
      <c r="A414" s="18" t="s">
        <v>999</v>
      </c>
      <c r="B414" s="19" t="s">
        <v>1000</v>
      </c>
      <c r="C414" s="19" t="s">
        <v>1001</v>
      </c>
      <c r="D414" s="9" t="s">
        <v>1002</v>
      </c>
      <c r="E414" s="9" t="s">
        <v>31</v>
      </c>
      <c r="F414" s="8" t="str">
        <f>IFERROR(IF(OR(D414="Adicionar",D414="Digite/Selecione o bairro"),"",VLOOKUP(D414,Gabarito!$A$1:$B$1006,2,0)),"Consulte a aba Gabarito")</f>
        <v>Leste</v>
      </c>
      <c r="G414" s="7"/>
      <c r="H414" s="6" t="str">
        <f>IF(G414="","",G414*2)</f>
        <v/>
      </c>
      <c r="I414" s="7"/>
      <c r="J414" s="6" t="str">
        <f>IF(I414="","",I414*2)</f>
        <v/>
      </c>
      <c r="K414" s="7">
        <v>6</v>
      </c>
      <c r="L414" s="6">
        <f>IF(K414="","",K414*2)</f>
        <v>12</v>
      </c>
      <c r="M414" s="7"/>
      <c r="N414" s="6" t="str">
        <f>IF(M414="","",M414*2)</f>
        <v/>
      </c>
      <c r="O414" s="7"/>
      <c r="P414" s="6" t="str">
        <f>IF(O414="","",O414*2)</f>
        <v/>
      </c>
      <c r="Q414" s="7"/>
      <c r="R414" s="6" t="str">
        <f>IF(Q414="","",Q414*2)</f>
        <v/>
      </c>
      <c r="S414" s="7"/>
      <c r="T414" s="6" t="str">
        <f>IF(S414="","",S414*2)</f>
        <v/>
      </c>
      <c r="U414" s="7"/>
      <c r="V414" s="6" t="str">
        <f>IF(U414="","",U414*2)</f>
        <v/>
      </c>
      <c r="W414" s="7"/>
      <c r="X414" s="6" t="str">
        <f>IF(W414="","",W414*2)</f>
        <v/>
      </c>
      <c r="Y414" s="7"/>
      <c r="Z414" s="6" t="str">
        <f>IF(Y414="","",Y414*2)</f>
        <v/>
      </c>
      <c r="AA414" s="7"/>
      <c r="AB414" s="6" t="str">
        <f>IF(AA414="","",AA414*2)</f>
        <v/>
      </c>
      <c r="AC414" s="7"/>
      <c r="AD414" s="6" t="str">
        <f>IF(AC414="","",AC414*2)</f>
        <v/>
      </c>
      <c r="AE414" s="7"/>
      <c r="AF414" s="6" t="str">
        <f>IF(AE414="","",AE414*2)</f>
        <v/>
      </c>
      <c r="AG414" s="7"/>
      <c r="AH414" s="6" t="str">
        <f>IF(AG414="","",AG414*2)</f>
        <v/>
      </c>
      <c r="AI414" s="7"/>
      <c r="AJ414" s="6" t="str">
        <f>IF(AI414="","",AI414*2)</f>
        <v/>
      </c>
      <c r="AK414" s="7"/>
      <c r="AL414" s="6" t="str">
        <f>IF(AK414="","",AK414*2)</f>
        <v/>
      </c>
      <c r="AM414" s="7"/>
      <c r="AN414" s="6" t="str">
        <f>IF(AM414="","",AM414*2)</f>
        <v/>
      </c>
      <c r="AO414" s="7"/>
      <c r="AP414" s="6" t="str">
        <f>IF(AO414="","",AO414*2)</f>
        <v/>
      </c>
      <c r="AQ414" s="10">
        <f>G414+I414+K414+M414+O414+Q414+S414+U414+W414+Y414+AA414+AC414+AE414+AG414+AI414+AK414+AM414+AO414</f>
        <v>6</v>
      </c>
    </row>
    <row r="415" spans="1:43" ht="33.75" customHeight="1">
      <c r="A415" s="18" t="s">
        <v>999</v>
      </c>
      <c r="B415" s="19" t="s">
        <v>1003</v>
      </c>
      <c r="C415" s="19" t="s">
        <v>1004</v>
      </c>
      <c r="D415" s="9" t="s">
        <v>556</v>
      </c>
      <c r="E415" s="9" t="s">
        <v>31</v>
      </c>
      <c r="F415" s="8" t="str">
        <f>IFERROR(IF(OR(D415="Adicionar",D415="Digite/Selecione o bairro"),"",VLOOKUP(D415,Gabarito!$A$1:$B$1006,2,0)),"Consulte a aba Gabarito")</f>
        <v>Leste</v>
      </c>
      <c r="G415" s="7"/>
      <c r="H415" s="6" t="str">
        <f>IF(G415="","",G415*2)</f>
        <v/>
      </c>
      <c r="I415" s="7"/>
      <c r="J415" s="6" t="str">
        <f>IF(I415="","",I415*2)</f>
        <v/>
      </c>
      <c r="K415" s="7">
        <v>3</v>
      </c>
      <c r="L415" s="6">
        <f>IF(K415="","",K415*2)</f>
        <v>6</v>
      </c>
      <c r="M415" s="7"/>
      <c r="N415" s="6" t="str">
        <f>IF(M415="","",M415*2)</f>
        <v/>
      </c>
      <c r="O415" s="7"/>
      <c r="P415" s="6" t="str">
        <f>IF(O415="","",O415*2)</f>
        <v/>
      </c>
      <c r="Q415" s="7"/>
      <c r="R415" s="6" t="str">
        <f>IF(Q415="","",Q415*2)</f>
        <v/>
      </c>
      <c r="S415" s="7"/>
      <c r="T415" s="6" t="str">
        <f>IF(S415="","",S415*2)</f>
        <v/>
      </c>
      <c r="U415" s="7"/>
      <c r="V415" s="6" t="str">
        <f>IF(U415="","",U415*2)</f>
        <v/>
      </c>
      <c r="W415" s="7"/>
      <c r="X415" s="6" t="str">
        <f>IF(W415="","",W415*2)</f>
        <v/>
      </c>
      <c r="Y415" s="7"/>
      <c r="Z415" s="6" t="str">
        <f>IF(Y415="","",Y415*2)</f>
        <v/>
      </c>
      <c r="AA415" s="7"/>
      <c r="AB415" s="6" t="str">
        <f>IF(AA415="","",AA415*2)</f>
        <v/>
      </c>
      <c r="AC415" s="7"/>
      <c r="AD415" s="6" t="str">
        <f>IF(AC415="","",AC415*2)</f>
        <v/>
      </c>
      <c r="AE415" s="7"/>
      <c r="AF415" s="6" t="str">
        <f>IF(AE415="","",AE415*2)</f>
        <v/>
      </c>
      <c r="AG415" s="7"/>
      <c r="AH415" s="6" t="str">
        <f>IF(AG415="","",AG415*2)</f>
        <v/>
      </c>
      <c r="AI415" s="7"/>
      <c r="AJ415" s="6" t="str">
        <f>IF(AI415="","",AI415*2)</f>
        <v/>
      </c>
      <c r="AK415" s="7"/>
      <c r="AL415" s="6" t="str">
        <f>IF(AK415="","",AK415*2)</f>
        <v/>
      </c>
      <c r="AM415" s="7"/>
      <c r="AN415" s="6" t="str">
        <f>IF(AM415="","",AM415*2)</f>
        <v/>
      </c>
      <c r="AO415" s="7"/>
      <c r="AP415" s="6" t="str">
        <f>IF(AO415="","",AO415*2)</f>
        <v/>
      </c>
      <c r="AQ415" s="10">
        <f>G415+I415+K415+M415+O415+Q415+S415+U415+W415+Y415+AA415+AC415+AE415+AG415+AI415+AK415+AM415+AO415</f>
        <v>3</v>
      </c>
    </row>
    <row r="416" spans="1:43" ht="33.75" customHeight="1">
      <c r="A416" s="18" t="s">
        <v>999</v>
      </c>
      <c r="B416" s="19" t="s">
        <v>1005</v>
      </c>
      <c r="C416" s="19" t="s">
        <v>1006</v>
      </c>
      <c r="D416" s="9" t="s">
        <v>1007</v>
      </c>
      <c r="E416" s="9" t="s">
        <v>31</v>
      </c>
      <c r="F416" s="8" t="str">
        <f>IFERROR(IF(OR(D416="Adicionar",D416="Digite/Selecione o bairro"),"",VLOOKUP(D416,Gabarito!$A$1:$B$1006,2,0)),"Consulte a aba Gabarito")</f>
        <v>Leste</v>
      </c>
      <c r="G416" s="7"/>
      <c r="H416" s="6" t="str">
        <f>IF(G416="","",G416*2)</f>
        <v/>
      </c>
      <c r="I416" s="7">
        <v>1</v>
      </c>
      <c r="J416" s="6">
        <f>IF(I416="","",I416*2)</f>
        <v>2</v>
      </c>
      <c r="K416" s="7">
        <v>1</v>
      </c>
      <c r="L416" s="6">
        <f>IF(K416="","",K416*2)</f>
        <v>2</v>
      </c>
      <c r="M416" s="7"/>
      <c r="N416" s="6" t="str">
        <f>IF(M416="","",M416*2)</f>
        <v/>
      </c>
      <c r="O416" s="7"/>
      <c r="P416" s="6" t="str">
        <f>IF(O416="","",O416*2)</f>
        <v/>
      </c>
      <c r="Q416" s="7"/>
      <c r="R416" s="6" t="str">
        <f>IF(Q416="","",Q416*2)</f>
        <v/>
      </c>
      <c r="S416" s="7"/>
      <c r="T416" s="6" t="str">
        <f>IF(S416="","",S416*2)</f>
        <v/>
      </c>
      <c r="U416" s="7"/>
      <c r="V416" s="6" t="str">
        <f>IF(U416="","",U416*2)</f>
        <v/>
      </c>
      <c r="W416" s="7"/>
      <c r="X416" s="6" t="str">
        <f>IF(W416="","",W416*2)</f>
        <v/>
      </c>
      <c r="Y416" s="7"/>
      <c r="Z416" s="6" t="str">
        <f>IF(Y416="","",Y416*2)</f>
        <v/>
      </c>
      <c r="AA416" s="7"/>
      <c r="AB416" s="6" t="str">
        <f>IF(AA416="","",AA416*2)</f>
        <v/>
      </c>
      <c r="AC416" s="7"/>
      <c r="AD416" s="6" t="str">
        <f>IF(AC416="","",AC416*2)</f>
        <v/>
      </c>
      <c r="AE416" s="7"/>
      <c r="AF416" s="6" t="str">
        <f>IF(AE416="","",AE416*2)</f>
        <v/>
      </c>
      <c r="AG416" s="7"/>
      <c r="AH416" s="6" t="str">
        <f>IF(AG416="","",AG416*2)</f>
        <v/>
      </c>
      <c r="AI416" s="7"/>
      <c r="AJ416" s="6" t="str">
        <f>IF(AI416="","",AI416*2)</f>
        <v/>
      </c>
      <c r="AK416" s="7"/>
      <c r="AL416" s="6" t="str">
        <f>IF(AK416="","",AK416*2)</f>
        <v/>
      </c>
      <c r="AM416" s="7"/>
      <c r="AN416" s="6" t="str">
        <f>IF(AM416="","",AM416*2)</f>
        <v/>
      </c>
      <c r="AO416" s="7"/>
      <c r="AP416" s="6" t="str">
        <f>IF(AO416="","",AO416*2)</f>
        <v/>
      </c>
      <c r="AQ416" s="10">
        <f>G416+I416+K416+M416+O416+Q416+S416+U416+W416+Y416+AA416+AC416+AE416+AG416+AI416+AK416+AM416+AO416</f>
        <v>2</v>
      </c>
    </row>
    <row r="417" spans="1:43" ht="33.75" customHeight="1">
      <c r="A417" s="18" t="s">
        <v>999</v>
      </c>
      <c r="B417" s="19" t="s">
        <v>1008</v>
      </c>
      <c r="C417" s="19" t="s">
        <v>1009</v>
      </c>
      <c r="D417" s="9" t="s">
        <v>34</v>
      </c>
      <c r="E417" s="9" t="s">
        <v>31</v>
      </c>
      <c r="F417" s="8" t="str">
        <f>IFERROR(IF(OR(D417="Adicionar",D417="Digite/Selecione o bairro"),"",VLOOKUP(D417,Gabarito!$A$1:$B$1006,2,0)),"Consulte a aba Gabarito")</f>
        <v>Leste</v>
      </c>
      <c r="G417" s="7"/>
      <c r="H417" s="6" t="str">
        <f>IF(G417="","",G417*2)</f>
        <v/>
      </c>
      <c r="I417" s="7">
        <v>1</v>
      </c>
      <c r="J417" s="6">
        <f>IF(I417="","",I417*2)</f>
        <v>2</v>
      </c>
      <c r="K417" s="7">
        <v>2</v>
      </c>
      <c r="L417" s="6">
        <f>IF(K417="","",K417*2)</f>
        <v>4</v>
      </c>
      <c r="M417" s="7"/>
      <c r="N417" s="6" t="str">
        <f>IF(M417="","",M417*2)</f>
        <v/>
      </c>
      <c r="O417" s="7"/>
      <c r="P417" s="6" t="str">
        <f>IF(O417="","",O417*2)</f>
        <v/>
      </c>
      <c r="Q417" s="7"/>
      <c r="R417" s="6" t="str">
        <f>IF(Q417="","",Q417*2)</f>
        <v/>
      </c>
      <c r="S417" s="7"/>
      <c r="T417" s="6" t="str">
        <f>IF(S417="","",S417*2)</f>
        <v/>
      </c>
      <c r="U417" s="7"/>
      <c r="V417" s="6" t="str">
        <f>IF(U417="","",U417*2)</f>
        <v/>
      </c>
      <c r="W417" s="7"/>
      <c r="X417" s="6" t="str">
        <f>IF(W417="","",W417*2)</f>
        <v/>
      </c>
      <c r="Y417" s="7"/>
      <c r="Z417" s="6" t="str">
        <f>IF(Y417="","",Y417*2)</f>
        <v/>
      </c>
      <c r="AA417" s="7"/>
      <c r="AB417" s="6" t="str">
        <f>IF(AA417="","",AA417*2)</f>
        <v/>
      </c>
      <c r="AC417" s="7"/>
      <c r="AD417" s="6" t="str">
        <f>IF(AC417="","",AC417*2)</f>
        <v/>
      </c>
      <c r="AE417" s="7"/>
      <c r="AF417" s="6" t="str">
        <f>IF(AE417="","",AE417*2)</f>
        <v/>
      </c>
      <c r="AG417" s="7"/>
      <c r="AH417" s="6" t="str">
        <f>IF(AG417="","",AG417*2)</f>
        <v/>
      </c>
      <c r="AI417" s="7"/>
      <c r="AJ417" s="6" t="str">
        <f>IF(AI417="","",AI417*2)</f>
        <v/>
      </c>
      <c r="AK417" s="7"/>
      <c r="AL417" s="6" t="str">
        <f>IF(AK417="","",AK417*2)</f>
        <v/>
      </c>
      <c r="AM417" s="7"/>
      <c r="AN417" s="6" t="str">
        <f>IF(AM417="","",AM417*2)</f>
        <v/>
      </c>
      <c r="AO417" s="7"/>
      <c r="AP417" s="6" t="str">
        <f>IF(AO417="","",AO417*2)</f>
        <v/>
      </c>
      <c r="AQ417" s="10">
        <f>G417+I417+K417+M417+O417+Q417+S417+U417+W417+Y417+AA417+AC417+AE417+AG417+AI417+AK417+AM417+AO417</f>
        <v>3</v>
      </c>
    </row>
    <row r="418" spans="1:43" ht="33.75" customHeight="1">
      <c r="A418" s="18" t="s">
        <v>999</v>
      </c>
      <c r="B418" s="19" t="s">
        <v>1010</v>
      </c>
      <c r="C418" s="19" t="s">
        <v>1011</v>
      </c>
      <c r="D418" s="9" t="s">
        <v>34</v>
      </c>
      <c r="E418" s="9" t="s">
        <v>31</v>
      </c>
      <c r="F418" s="8" t="str">
        <f>IFERROR(IF(OR(D418="Adicionar",D418="Digite/Selecione o bairro"),"",VLOOKUP(D418,Gabarito!$A$1:$B$1006,2,0)),"Consulte a aba Gabarito")</f>
        <v>Leste</v>
      </c>
      <c r="G418" s="7"/>
      <c r="H418" s="6" t="str">
        <f>IF(G418="","",G418*2)</f>
        <v/>
      </c>
      <c r="I418" s="7">
        <v>2</v>
      </c>
      <c r="J418" s="6">
        <f>IF(I418="","",I418*2)</f>
        <v>4</v>
      </c>
      <c r="K418" s="7">
        <v>4</v>
      </c>
      <c r="L418" s="6">
        <f>IF(K418="","",K418*2)</f>
        <v>8</v>
      </c>
      <c r="M418" s="7"/>
      <c r="N418" s="6" t="str">
        <f>IF(M418="","",M418*2)</f>
        <v/>
      </c>
      <c r="O418" s="7"/>
      <c r="P418" s="6" t="str">
        <f>IF(O418="","",O418*2)</f>
        <v/>
      </c>
      <c r="Q418" s="7"/>
      <c r="R418" s="6" t="str">
        <f>IF(Q418="","",Q418*2)</f>
        <v/>
      </c>
      <c r="S418" s="7"/>
      <c r="T418" s="6" t="str">
        <f>IF(S418="","",S418*2)</f>
        <v/>
      </c>
      <c r="U418" s="7"/>
      <c r="V418" s="6" t="str">
        <f>IF(U418="","",U418*2)</f>
        <v/>
      </c>
      <c r="W418" s="7"/>
      <c r="X418" s="6" t="str">
        <f>IF(W418="","",W418*2)</f>
        <v/>
      </c>
      <c r="Y418" s="7"/>
      <c r="Z418" s="6" t="str">
        <f>IF(Y418="","",Y418*2)</f>
        <v/>
      </c>
      <c r="AA418" s="7"/>
      <c r="AB418" s="6" t="str">
        <f>IF(AA418="","",AA418*2)</f>
        <v/>
      </c>
      <c r="AC418" s="7"/>
      <c r="AD418" s="6" t="str">
        <f>IF(AC418="","",AC418*2)</f>
        <v/>
      </c>
      <c r="AE418" s="7"/>
      <c r="AF418" s="6" t="str">
        <f>IF(AE418="","",AE418*2)</f>
        <v/>
      </c>
      <c r="AG418" s="7"/>
      <c r="AH418" s="6" t="str">
        <f>IF(AG418="","",AG418*2)</f>
        <v/>
      </c>
      <c r="AI418" s="7"/>
      <c r="AJ418" s="6" t="str">
        <f>IF(AI418="","",AI418*2)</f>
        <v/>
      </c>
      <c r="AK418" s="7"/>
      <c r="AL418" s="6" t="str">
        <f>IF(AK418="","",AK418*2)</f>
        <v/>
      </c>
      <c r="AM418" s="7"/>
      <c r="AN418" s="6" t="str">
        <f>IF(AM418="","",AM418*2)</f>
        <v/>
      </c>
      <c r="AO418" s="7"/>
      <c r="AP418" s="6" t="str">
        <f>IF(AO418="","",AO418*2)</f>
        <v/>
      </c>
      <c r="AQ418" s="10">
        <f>G418+I418+K418+M418+O418+Q418+S418+U418+W418+Y418+AA418+AC418+AE418+AG418+AI418+AK418+AM418+AO418</f>
        <v>6</v>
      </c>
    </row>
    <row r="419" spans="1:43" ht="33.75" customHeight="1">
      <c r="A419" s="18" t="s">
        <v>999</v>
      </c>
      <c r="B419" s="19" t="s">
        <v>1012</v>
      </c>
      <c r="C419" s="19" t="s">
        <v>1013</v>
      </c>
      <c r="D419" s="9" t="s">
        <v>320</v>
      </c>
      <c r="E419" s="9" t="s">
        <v>31</v>
      </c>
      <c r="F419" s="8" t="str">
        <f>IFERROR(IF(OR(D419="Adicionar",D419="Digite/Selecione o bairro"),"",VLOOKUP(D419,Gabarito!$A$1:$B$1006,2,0)),"Consulte a aba Gabarito")</f>
        <v>Leste</v>
      </c>
      <c r="G419" s="7"/>
      <c r="H419" s="6" t="str">
        <f>IF(G419="","",G419*2)</f>
        <v/>
      </c>
      <c r="I419" s="7"/>
      <c r="J419" s="6" t="str">
        <f>IF(I419="","",I419*2)</f>
        <v/>
      </c>
      <c r="K419" s="7">
        <v>25</v>
      </c>
      <c r="L419" s="6">
        <f>IF(K419="","",K419*2)</f>
        <v>50</v>
      </c>
      <c r="M419" s="7"/>
      <c r="N419" s="6" t="str">
        <f>IF(M419="","",M419*2)</f>
        <v/>
      </c>
      <c r="O419" s="7"/>
      <c r="P419" s="6" t="str">
        <f>IF(O419="","",O419*2)</f>
        <v/>
      </c>
      <c r="Q419" s="7"/>
      <c r="R419" s="6" t="str">
        <f>IF(Q419="","",Q419*2)</f>
        <v/>
      </c>
      <c r="S419" s="7"/>
      <c r="T419" s="6" t="str">
        <f>IF(S419="","",S419*2)</f>
        <v/>
      </c>
      <c r="U419" s="7"/>
      <c r="V419" s="6" t="str">
        <f>IF(U419="","",U419*2)</f>
        <v/>
      </c>
      <c r="W419" s="7"/>
      <c r="X419" s="6" t="str">
        <f>IF(W419="","",W419*2)</f>
        <v/>
      </c>
      <c r="Y419" s="7"/>
      <c r="Z419" s="6" t="str">
        <f>IF(Y419="","",Y419*2)</f>
        <v/>
      </c>
      <c r="AA419" s="7"/>
      <c r="AB419" s="6" t="str">
        <f>IF(AA419="","",AA419*2)</f>
        <v/>
      </c>
      <c r="AC419" s="7"/>
      <c r="AD419" s="6" t="str">
        <f>IF(AC419="","",AC419*2)</f>
        <v/>
      </c>
      <c r="AE419" s="7"/>
      <c r="AF419" s="6" t="str">
        <f>IF(AE419="","",AE419*2)</f>
        <v/>
      </c>
      <c r="AG419" s="7"/>
      <c r="AH419" s="6" t="str">
        <f>IF(AG419="","",AG419*2)</f>
        <v/>
      </c>
      <c r="AI419" s="7"/>
      <c r="AJ419" s="6" t="str">
        <f>IF(AI419="","",AI419*2)</f>
        <v/>
      </c>
      <c r="AK419" s="7">
        <v>1</v>
      </c>
      <c r="AL419" s="6">
        <f>IF(AK419="","",AK419*2)</f>
        <v>2</v>
      </c>
      <c r="AM419" s="7"/>
      <c r="AN419" s="6" t="str">
        <f>IF(AM419="","",AM419*2)</f>
        <v/>
      </c>
      <c r="AO419" s="7"/>
      <c r="AP419" s="6" t="str">
        <f>IF(AO419="","",AO419*2)</f>
        <v/>
      </c>
      <c r="AQ419" s="10">
        <f>G419+I419+K419+M419+O419+Q419+S419+U419+W419+Y419+AA419+AC419+AE419+AG419+AI419+AK419+AM419+AO419</f>
        <v>26</v>
      </c>
    </row>
    <row r="420" spans="1:43" ht="33.75" customHeight="1">
      <c r="A420" s="18" t="s">
        <v>999</v>
      </c>
      <c r="B420" s="19" t="s">
        <v>1014</v>
      </c>
      <c r="C420" s="19" t="s">
        <v>1015</v>
      </c>
      <c r="D420" s="9" t="s">
        <v>716</v>
      </c>
      <c r="E420" s="9" t="s">
        <v>31</v>
      </c>
      <c r="F420" s="8" t="str">
        <f>IFERROR(IF(OR(D420="Adicionar",D420="Digite/Selecione o bairro"),"",VLOOKUP(D420,Gabarito!$A$1:$B$1006,2,0)),"Consulte a aba Gabarito")</f>
        <v>Leste</v>
      </c>
      <c r="G420" s="7"/>
      <c r="H420" s="6" t="str">
        <f>IF(G420="","",G420*2)</f>
        <v/>
      </c>
      <c r="I420" s="7">
        <v>1</v>
      </c>
      <c r="J420" s="6">
        <f>IF(I420="","",I420*2)</f>
        <v>2</v>
      </c>
      <c r="K420" s="7">
        <v>3</v>
      </c>
      <c r="L420" s="6">
        <f>IF(K420="","",K420*2)</f>
        <v>6</v>
      </c>
      <c r="M420" s="7"/>
      <c r="N420" s="6" t="str">
        <f>IF(M420="","",M420*2)</f>
        <v/>
      </c>
      <c r="O420" s="7"/>
      <c r="P420" s="6" t="str">
        <f>IF(O420="","",O420*2)</f>
        <v/>
      </c>
      <c r="Q420" s="7"/>
      <c r="R420" s="6" t="str">
        <f>IF(Q420="","",Q420*2)</f>
        <v/>
      </c>
      <c r="S420" s="7"/>
      <c r="T420" s="6" t="str">
        <f>IF(S420="","",S420*2)</f>
        <v/>
      </c>
      <c r="U420" s="7"/>
      <c r="V420" s="6" t="str">
        <f>IF(U420="","",U420*2)</f>
        <v/>
      </c>
      <c r="W420" s="7"/>
      <c r="X420" s="6" t="str">
        <f>IF(W420="","",W420*2)</f>
        <v/>
      </c>
      <c r="Y420" s="7"/>
      <c r="Z420" s="6" t="str">
        <f>IF(Y420="","",Y420*2)</f>
        <v/>
      </c>
      <c r="AA420" s="7"/>
      <c r="AB420" s="6" t="str">
        <f>IF(AA420="","",AA420*2)</f>
        <v/>
      </c>
      <c r="AC420" s="7"/>
      <c r="AD420" s="6" t="str">
        <f>IF(AC420="","",AC420*2)</f>
        <v/>
      </c>
      <c r="AE420" s="7"/>
      <c r="AF420" s="6" t="str">
        <f>IF(AE420="","",AE420*2)</f>
        <v/>
      </c>
      <c r="AG420" s="7"/>
      <c r="AH420" s="6" t="str">
        <f>IF(AG420="","",AG420*2)</f>
        <v/>
      </c>
      <c r="AI420" s="7"/>
      <c r="AJ420" s="6" t="str">
        <f>IF(AI420="","",AI420*2)</f>
        <v/>
      </c>
      <c r="AK420" s="7"/>
      <c r="AL420" s="6" t="str">
        <f>IF(AK420="","",AK420*2)</f>
        <v/>
      </c>
      <c r="AM420" s="7"/>
      <c r="AN420" s="6" t="str">
        <f>IF(AM420="","",AM420*2)</f>
        <v/>
      </c>
      <c r="AO420" s="7"/>
      <c r="AP420" s="6" t="str">
        <f>IF(AO420="","",AO420*2)</f>
        <v/>
      </c>
      <c r="AQ420" s="10">
        <f>G420+I420+K420+M420+O420+Q420+S420+U420+W420+Y420+AA420+AC420+AE420+AG420+AI420+AK420+AM420+AO420</f>
        <v>4</v>
      </c>
    </row>
    <row r="421" spans="1:43" ht="33.75" customHeight="1">
      <c r="A421" s="18" t="s">
        <v>999</v>
      </c>
      <c r="B421" s="19" t="s">
        <v>1016</v>
      </c>
      <c r="C421" s="19" t="s">
        <v>1017</v>
      </c>
      <c r="D421" s="9" t="s">
        <v>1018</v>
      </c>
      <c r="E421" s="9" t="s">
        <v>31</v>
      </c>
      <c r="F421" s="8" t="str">
        <f>IFERROR(IF(OR(D421="Adicionar",D421="Digite/Selecione o bairro"),"",VLOOKUP(D421,Gabarito!$A$1:$B$1006,2,0)),"Consulte a aba Gabarito")</f>
        <v>Leste</v>
      </c>
      <c r="G421" s="7"/>
      <c r="H421" s="6" t="str">
        <f>IF(G421="","",G421*2)</f>
        <v/>
      </c>
      <c r="I421" s="7"/>
      <c r="J421" s="6" t="str">
        <f>IF(I421="","",I421*2)</f>
        <v/>
      </c>
      <c r="K421" s="7"/>
      <c r="L421" s="6" t="str">
        <f>IF(K421="","",K421*2)</f>
        <v/>
      </c>
      <c r="M421" s="7"/>
      <c r="N421" s="6" t="str">
        <f>IF(M421="","",M421*2)</f>
        <v/>
      </c>
      <c r="O421" s="7">
        <v>3</v>
      </c>
      <c r="P421" s="6">
        <f>IF(O421="","",O421*2)</f>
        <v>6</v>
      </c>
      <c r="Q421" s="7"/>
      <c r="R421" s="6" t="str">
        <f>IF(Q421="","",Q421*2)</f>
        <v/>
      </c>
      <c r="S421" s="7"/>
      <c r="T421" s="6" t="str">
        <f>IF(S421="","",S421*2)</f>
        <v/>
      </c>
      <c r="U421" s="7"/>
      <c r="V421" s="6" t="str">
        <f>IF(U421="","",U421*2)</f>
        <v/>
      </c>
      <c r="W421" s="7"/>
      <c r="X421" s="6" t="str">
        <f>IF(W421="","",W421*2)</f>
        <v/>
      </c>
      <c r="Y421" s="7"/>
      <c r="Z421" s="6" t="str">
        <f>IF(Y421="","",Y421*2)</f>
        <v/>
      </c>
      <c r="AA421" s="7"/>
      <c r="AB421" s="6" t="str">
        <f>IF(AA421="","",AA421*2)</f>
        <v/>
      </c>
      <c r="AC421" s="7"/>
      <c r="AD421" s="6" t="str">
        <f>IF(AC421="","",AC421*2)</f>
        <v/>
      </c>
      <c r="AE421" s="7"/>
      <c r="AF421" s="6" t="str">
        <f>IF(AE421="","",AE421*2)</f>
        <v/>
      </c>
      <c r="AG421" s="7"/>
      <c r="AH421" s="6" t="str">
        <f>IF(AG421="","",AG421*2)</f>
        <v/>
      </c>
      <c r="AI421" s="7"/>
      <c r="AJ421" s="6" t="str">
        <f>IF(AI421="","",AI421*2)</f>
        <v/>
      </c>
      <c r="AK421" s="7"/>
      <c r="AL421" s="6" t="str">
        <f>IF(AK421="","",AK421*2)</f>
        <v/>
      </c>
      <c r="AM421" s="7"/>
      <c r="AN421" s="6" t="str">
        <f>IF(AM421="","",AM421*2)</f>
        <v/>
      </c>
      <c r="AO421" s="7"/>
      <c r="AP421" s="6" t="str">
        <f>IF(AO421="","",AO421*2)</f>
        <v/>
      </c>
      <c r="AQ421" s="10">
        <f>G421+I421+K421+M421+O421+Q421+S421+U421+W421+Y421+AA421+AC421+AE421+AG421+AI421+AK421+AM421+AO421</f>
        <v>3</v>
      </c>
    </row>
    <row r="422" spans="1:43" ht="33.75" customHeight="1">
      <c r="A422" s="18" t="s">
        <v>999</v>
      </c>
      <c r="B422" s="19" t="s">
        <v>1019</v>
      </c>
      <c r="C422" s="19" t="s">
        <v>1020</v>
      </c>
      <c r="D422" s="9" t="s">
        <v>1021</v>
      </c>
      <c r="E422" s="9" t="s">
        <v>31</v>
      </c>
      <c r="F422" s="8" t="str">
        <f>IFERROR(IF(OR(D422="Adicionar",D422="Digite/Selecione o bairro"),"",VLOOKUP(D422,Gabarito!$A$1:$B$1006,2,0)),"Consulte a aba Gabarito")</f>
        <v>Leste</v>
      </c>
      <c r="G422" s="7"/>
      <c r="H422" s="6" t="str">
        <f>IF(G422="","",G422*2)</f>
        <v/>
      </c>
      <c r="I422" s="7">
        <v>6</v>
      </c>
      <c r="J422" s="6">
        <f>IF(I422="","",I422*2)</f>
        <v>12</v>
      </c>
      <c r="K422" s="7"/>
      <c r="L422" s="6" t="str">
        <f>IF(K422="","",K422*2)</f>
        <v/>
      </c>
      <c r="M422" s="7"/>
      <c r="N422" s="6" t="str">
        <f>IF(M422="","",M422*2)</f>
        <v/>
      </c>
      <c r="O422" s="7"/>
      <c r="P422" s="6" t="str">
        <f>IF(O422="","",O422*2)</f>
        <v/>
      </c>
      <c r="Q422" s="7"/>
      <c r="R422" s="6" t="str">
        <f>IF(Q422="","",Q422*2)</f>
        <v/>
      </c>
      <c r="S422" s="7"/>
      <c r="T422" s="6" t="str">
        <f>IF(S422="","",S422*2)</f>
        <v/>
      </c>
      <c r="U422" s="7"/>
      <c r="V422" s="6" t="str">
        <f>IF(U422="","",U422*2)</f>
        <v/>
      </c>
      <c r="W422" s="7"/>
      <c r="X422" s="6" t="str">
        <f>IF(W422="","",W422*2)</f>
        <v/>
      </c>
      <c r="Y422" s="7"/>
      <c r="Z422" s="6" t="str">
        <f>IF(Y422="","",Y422*2)</f>
        <v/>
      </c>
      <c r="AA422" s="7">
        <v>1</v>
      </c>
      <c r="AB422" s="6">
        <f>IF(AA422="","",AA422*2)</f>
        <v>2</v>
      </c>
      <c r="AC422" s="7"/>
      <c r="AD422" s="6" t="str">
        <f>IF(AC422="","",AC422*2)</f>
        <v/>
      </c>
      <c r="AE422" s="7"/>
      <c r="AF422" s="6" t="str">
        <f>IF(AE422="","",AE422*2)</f>
        <v/>
      </c>
      <c r="AG422" s="7"/>
      <c r="AH422" s="6" t="str">
        <f>IF(AG422="","",AG422*2)</f>
        <v/>
      </c>
      <c r="AI422" s="7"/>
      <c r="AJ422" s="6" t="str">
        <f>IF(AI422="","",AI422*2)</f>
        <v/>
      </c>
      <c r="AK422" s="7"/>
      <c r="AL422" s="6" t="str">
        <f>IF(AK422="","",AK422*2)</f>
        <v/>
      </c>
      <c r="AM422" s="7"/>
      <c r="AN422" s="6" t="str">
        <f>IF(AM422="","",AM422*2)</f>
        <v/>
      </c>
      <c r="AO422" s="7"/>
      <c r="AP422" s="6" t="str">
        <f>IF(AO422="","",AO422*2)</f>
        <v/>
      </c>
      <c r="AQ422" s="10">
        <f>G422+I422+K422+M422+O422+Q422+S422+U422+W422+Y422+AA422+AC422+AE422+AG422+AI422+AK422+AM422+AO422</f>
        <v>7</v>
      </c>
    </row>
    <row r="423" spans="1:43" ht="33.75" customHeight="1">
      <c r="A423" s="18" t="s">
        <v>999</v>
      </c>
      <c r="B423" s="19" t="s">
        <v>1022</v>
      </c>
      <c r="C423" s="19" t="s">
        <v>1023</v>
      </c>
      <c r="D423" s="9" t="s">
        <v>638</v>
      </c>
      <c r="E423" s="9" t="s">
        <v>31</v>
      </c>
      <c r="F423" s="8" t="str">
        <f>IFERROR(IF(OR(D423="Adicionar",D423="Digite/Selecione o bairro"),"",VLOOKUP(D423,Gabarito!$A$1:$B$1006,2,0)),"Consulte a aba Gabarito")</f>
        <v>Leste</v>
      </c>
      <c r="G423" s="7"/>
      <c r="H423" s="6" t="str">
        <f>IF(G423="","",G423*2)</f>
        <v/>
      </c>
      <c r="I423" s="7">
        <v>3</v>
      </c>
      <c r="J423" s="6">
        <f>IF(I423="","",I423*2)</f>
        <v>6</v>
      </c>
      <c r="K423" s="7"/>
      <c r="L423" s="6" t="str">
        <f>IF(K423="","",K423*2)</f>
        <v/>
      </c>
      <c r="M423" s="7"/>
      <c r="N423" s="6" t="str">
        <f>IF(M423="","",M423*2)</f>
        <v/>
      </c>
      <c r="O423" s="7"/>
      <c r="P423" s="6" t="str">
        <f>IF(O423="","",O423*2)</f>
        <v/>
      </c>
      <c r="Q423" s="7"/>
      <c r="R423" s="6" t="str">
        <f>IF(Q423="","",Q423*2)</f>
        <v/>
      </c>
      <c r="S423" s="7"/>
      <c r="T423" s="6" t="str">
        <f>IF(S423="","",S423*2)</f>
        <v/>
      </c>
      <c r="U423" s="7"/>
      <c r="V423" s="6" t="str">
        <f>IF(U423="","",U423*2)</f>
        <v/>
      </c>
      <c r="W423" s="7"/>
      <c r="X423" s="6" t="str">
        <f>IF(W423="","",W423*2)</f>
        <v/>
      </c>
      <c r="Y423" s="7">
        <v>1</v>
      </c>
      <c r="Z423" s="6">
        <f>IF(Y423="","",Y423*2)</f>
        <v>2</v>
      </c>
      <c r="AA423" s="7"/>
      <c r="AB423" s="6" t="str">
        <f>IF(AA423="","",AA423*2)</f>
        <v/>
      </c>
      <c r="AC423" s="7"/>
      <c r="AD423" s="6" t="str">
        <f>IF(AC423="","",AC423*2)</f>
        <v/>
      </c>
      <c r="AE423" s="7"/>
      <c r="AF423" s="6" t="str">
        <f>IF(AE423="","",AE423*2)</f>
        <v/>
      </c>
      <c r="AG423" s="7"/>
      <c r="AH423" s="6" t="str">
        <f>IF(AG423="","",AG423*2)</f>
        <v/>
      </c>
      <c r="AI423" s="7"/>
      <c r="AJ423" s="6" t="str">
        <f>IF(AI423="","",AI423*2)</f>
        <v/>
      </c>
      <c r="AK423" s="7"/>
      <c r="AL423" s="6" t="str">
        <f>IF(AK423="","",AK423*2)</f>
        <v/>
      </c>
      <c r="AM423" s="7"/>
      <c r="AN423" s="6" t="str">
        <f>IF(AM423="","",AM423*2)</f>
        <v/>
      </c>
      <c r="AO423" s="7"/>
      <c r="AP423" s="6" t="str">
        <f>IF(AO423="","",AO423*2)</f>
        <v/>
      </c>
      <c r="AQ423" s="10">
        <f>G423+I423+K423+M423+O423+Q423+S423+U423+W423+Y423+AA423+AC423+AE423+AG423+AI423+AK423+AM423+AO423</f>
        <v>4</v>
      </c>
    </row>
    <row r="424" spans="1:43" ht="33.75" customHeight="1">
      <c r="A424" s="18" t="s">
        <v>999</v>
      </c>
      <c r="B424" s="19" t="s">
        <v>1024</v>
      </c>
      <c r="C424" s="19" t="s">
        <v>1025</v>
      </c>
      <c r="D424" s="9" t="s">
        <v>1026</v>
      </c>
      <c r="E424" s="9" t="s">
        <v>31</v>
      </c>
      <c r="F424" s="8" t="str">
        <f>IFERROR(IF(OR(D424="Adicionar",D424="Digite/Selecione o bairro"),"",VLOOKUP(D424,Gabarito!$A$1:$B$1006,2,0)),"Consulte a aba Gabarito")</f>
        <v>Leste</v>
      </c>
      <c r="G424" s="7"/>
      <c r="H424" s="6" t="str">
        <f>IF(G424="","",G424*2)</f>
        <v/>
      </c>
      <c r="I424" s="7"/>
      <c r="J424" s="6" t="str">
        <f>IF(I424="","",I424*2)</f>
        <v/>
      </c>
      <c r="K424" s="7">
        <v>6</v>
      </c>
      <c r="L424" s="6">
        <f>IF(K424="","",K424*2)</f>
        <v>12</v>
      </c>
      <c r="M424" s="7"/>
      <c r="N424" s="6" t="str">
        <f>IF(M424="","",M424*2)</f>
        <v/>
      </c>
      <c r="O424" s="7"/>
      <c r="P424" s="6" t="str">
        <f>IF(O424="","",O424*2)</f>
        <v/>
      </c>
      <c r="Q424" s="7"/>
      <c r="R424" s="6" t="str">
        <f>IF(Q424="","",Q424*2)</f>
        <v/>
      </c>
      <c r="S424" s="7"/>
      <c r="T424" s="6" t="str">
        <f>IF(S424="","",S424*2)</f>
        <v/>
      </c>
      <c r="U424" s="7"/>
      <c r="V424" s="6" t="str">
        <f>IF(U424="","",U424*2)</f>
        <v/>
      </c>
      <c r="W424" s="7"/>
      <c r="X424" s="6" t="str">
        <f>IF(W424="","",W424*2)</f>
        <v/>
      </c>
      <c r="Y424" s="7"/>
      <c r="Z424" s="6" t="str">
        <f>IF(Y424="","",Y424*2)</f>
        <v/>
      </c>
      <c r="AA424" s="7"/>
      <c r="AB424" s="6" t="str">
        <f>IF(AA424="","",AA424*2)</f>
        <v/>
      </c>
      <c r="AC424" s="7"/>
      <c r="AD424" s="6" t="str">
        <f>IF(AC424="","",AC424*2)</f>
        <v/>
      </c>
      <c r="AE424" s="7"/>
      <c r="AF424" s="6" t="str">
        <f>IF(AE424="","",AE424*2)</f>
        <v/>
      </c>
      <c r="AG424" s="7"/>
      <c r="AH424" s="6" t="str">
        <f>IF(AG424="","",AG424*2)</f>
        <v/>
      </c>
      <c r="AI424" s="7"/>
      <c r="AJ424" s="6" t="str">
        <f>IF(AI424="","",AI424*2)</f>
        <v/>
      </c>
      <c r="AK424" s="7"/>
      <c r="AL424" s="6" t="str">
        <f>IF(AK424="","",AK424*2)</f>
        <v/>
      </c>
      <c r="AM424" s="7"/>
      <c r="AN424" s="6" t="str">
        <f>IF(AM424="","",AM424*2)</f>
        <v/>
      </c>
      <c r="AO424" s="7"/>
      <c r="AP424" s="6" t="str">
        <f>IF(AO424="","",AO424*2)</f>
        <v/>
      </c>
      <c r="AQ424" s="10">
        <f>G424+I424+K424+M424+O424+Q424+S424+U424+W424+Y424+AA424+AC424+AE424+AG424+AI424+AK424+AM424+AO424</f>
        <v>6</v>
      </c>
    </row>
    <row r="425" spans="1:43" ht="33.75" customHeight="1">
      <c r="A425" s="18" t="s">
        <v>999</v>
      </c>
      <c r="B425" s="19" t="s">
        <v>1027</v>
      </c>
      <c r="C425" s="19" t="s">
        <v>1028</v>
      </c>
      <c r="D425" s="9" t="s">
        <v>1029</v>
      </c>
      <c r="E425" s="9" t="s">
        <v>31</v>
      </c>
      <c r="F425" s="8" t="str">
        <f>IFERROR(IF(OR(D425="Adicionar",D425="Digite/Selecione o bairro"),"",VLOOKUP(D425,Gabarito!$A$1:$B$1006,2,0)),"Consulte a aba Gabarito")</f>
        <v>Leste</v>
      </c>
      <c r="G425" s="7"/>
      <c r="H425" s="6" t="str">
        <f>IF(G425="","",G425*2)</f>
        <v/>
      </c>
      <c r="I425" s="7"/>
      <c r="J425" s="6" t="str">
        <f>IF(I425="","",I425*2)</f>
        <v/>
      </c>
      <c r="K425" s="7">
        <v>3</v>
      </c>
      <c r="L425" s="6">
        <f>IF(K425="","",K425*2)</f>
        <v>6</v>
      </c>
      <c r="M425" s="7"/>
      <c r="N425" s="6" t="str">
        <f>IF(M425="","",M425*2)</f>
        <v/>
      </c>
      <c r="O425" s="7"/>
      <c r="P425" s="6" t="str">
        <f>IF(O425="","",O425*2)</f>
        <v/>
      </c>
      <c r="Q425" s="7"/>
      <c r="R425" s="6" t="str">
        <f>IF(Q425="","",Q425*2)</f>
        <v/>
      </c>
      <c r="S425" s="7"/>
      <c r="T425" s="6" t="str">
        <f>IF(S425="","",S425*2)</f>
        <v/>
      </c>
      <c r="U425" s="7"/>
      <c r="V425" s="6" t="str">
        <f>IF(U425="","",U425*2)</f>
        <v/>
      </c>
      <c r="W425" s="7"/>
      <c r="X425" s="6" t="str">
        <f>IF(W425="","",W425*2)</f>
        <v/>
      </c>
      <c r="Y425" s="7"/>
      <c r="Z425" s="6" t="str">
        <f>IF(Y425="","",Y425*2)</f>
        <v/>
      </c>
      <c r="AA425" s="7"/>
      <c r="AB425" s="6" t="str">
        <f>IF(AA425="","",AA425*2)</f>
        <v/>
      </c>
      <c r="AC425" s="7"/>
      <c r="AD425" s="6" t="str">
        <f>IF(AC425="","",AC425*2)</f>
        <v/>
      </c>
      <c r="AE425" s="7"/>
      <c r="AF425" s="6" t="str">
        <f>IF(AE425="","",AE425*2)</f>
        <v/>
      </c>
      <c r="AG425" s="7"/>
      <c r="AH425" s="6" t="str">
        <f>IF(AG425="","",AG425*2)</f>
        <v/>
      </c>
      <c r="AI425" s="7"/>
      <c r="AJ425" s="6" t="str">
        <f>IF(AI425="","",AI425*2)</f>
        <v/>
      </c>
      <c r="AK425" s="7"/>
      <c r="AL425" s="6" t="str">
        <f>IF(AK425="","",AK425*2)</f>
        <v/>
      </c>
      <c r="AM425" s="7"/>
      <c r="AN425" s="6" t="str">
        <f>IF(AM425="","",AM425*2)</f>
        <v/>
      </c>
      <c r="AO425" s="7"/>
      <c r="AP425" s="6" t="str">
        <f>IF(AO425="","",AO425*2)</f>
        <v/>
      </c>
      <c r="AQ425" s="10">
        <f>G425+I425+K425+M425+O425+Q425+S425+U425+W425+Y425+AA425+AC425+AE425+AG425+AI425+AK425+AM425+AO425</f>
        <v>3</v>
      </c>
    </row>
    <row r="426" spans="1:43" ht="33.75" customHeight="1">
      <c r="A426" s="18" t="s">
        <v>999</v>
      </c>
      <c r="B426" s="19" t="s">
        <v>1030</v>
      </c>
      <c r="C426" s="19" t="s">
        <v>1031</v>
      </c>
      <c r="D426" s="9" t="s">
        <v>1032</v>
      </c>
      <c r="E426" s="9" t="s">
        <v>31</v>
      </c>
      <c r="F426" s="8" t="str">
        <f>IFERROR(IF(OR(D426="Adicionar",D426="Digite/Selecione o bairro"),"",VLOOKUP(D426,Gabarito!$A$1:$B$1006,2,0)),"Consulte a aba Gabarito")</f>
        <v>Leste</v>
      </c>
      <c r="G426" s="7"/>
      <c r="H426" s="6" t="str">
        <f>IF(G426="","",G426*2)</f>
        <v/>
      </c>
      <c r="I426" s="7"/>
      <c r="J426" s="6" t="str">
        <f>IF(I426="","",I426*2)</f>
        <v/>
      </c>
      <c r="K426" s="7">
        <v>3</v>
      </c>
      <c r="L426" s="6">
        <f>IF(K426="","",K426*2)</f>
        <v>6</v>
      </c>
      <c r="M426" s="7"/>
      <c r="N426" s="6" t="str">
        <f>IF(M426="","",M426*2)</f>
        <v/>
      </c>
      <c r="O426" s="7"/>
      <c r="P426" s="6" t="str">
        <f>IF(O426="","",O426*2)</f>
        <v/>
      </c>
      <c r="Q426" s="7"/>
      <c r="R426" s="6" t="str">
        <f>IF(Q426="","",Q426*2)</f>
        <v/>
      </c>
      <c r="S426" s="7"/>
      <c r="T426" s="6" t="str">
        <f>IF(S426="","",S426*2)</f>
        <v/>
      </c>
      <c r="U426" s="7"/>
      <c r="V426" s="6" t="str">
        <f>IF(U426="","",U426*2)</f>
        <v/>
      </c>
      <c r="W426" s="7"/>
      <c r="X426" s="6" t="str">
        <f>IF(W426="","",W426*2)</f>
        <v/>
      </c>
      <c r="Y426" s="7"/>
      <c r="Z426" s="6" t="str">
        <f>IF(Y426="","",Y426*2)</f>
        <v/>
      </c>
      <c r="AA426" s="7"/>
      <c r="AB426" s="6" t="str">
        <f>IF(AA426="","",AA426*2)</f>
        <v/>
      </c>
      <c r="AC426" s="7"/>
      <c r="AD426" s="6" t="str">
        <f>IF(AC426="","",AC426*2)</f>
        <v/>
      </c>
      <c r="AE426" s="7"/>
      <c r="AF426" s="6" t="str">
        <f>IF(AE426="","",AE426*2)</f>
        <v/>
      </c>
      <c r="AG426" s="7"/>
      <c r="AH426" s="6" t="str">
        <f>IF(AG426="","",AG426*2)</f>
        <v/>
      </c>
      <c r="AI426" s="7"/>
      <c r="AJ426" s="6" t="str">
        <f>IF(AI426="","",AI426*2)</f>
        <v/>
      </c>
      <c r="AK426" s="7"/>
      <c r="AL426" s="6" t="str">
        <f>IF(AK426="","",AK426*2)</f>
        <v/>
      </c>
      <c r="AM426" s="7"/>
      <c r="AN426" s="6" t="str">
        <f>IF(AM426="","",AM426*2)</f>
        <v/>
      </c>
      <c r="AO426" s="7"/>
      <c r="AP426" s="6" t="str">
        <f>IF(AO426="","",AO426*2)</f>
        <v/>
      </c>
      <c r="AQ426" s="10">
        <f>G426+I426+K426+M426+O426+Q426+S426+U426+W426+Y426+AA426+AC426+AE426+AG426+AI426+AK426+AM426+AO426</f>
        <v>3</v>
      </c>
    </row>
    <row r="427" spans="1:43" ht="33.75" customHeight="1">
      <c r="A427" s="18" t="s">
        <v>999</v>
      </c>
      <c r="B427" s="19" t="s">
        <v>1033</v>
      </c>
      <c r="C427" s="19" t="s">
        <v>1034</v>
      </c>
      <c r="D427" s="9" t="s">
        <v>290</v>
      </c>
      <c r="E427" s="9" t="s">
        <v>31</v>
      </c>
      <c r="F427" s="8" t="str">
        <f>IFERROR(IF(OR(D427="Adicionar",D427="Digite/Selecione o bairro"),"",VLOOKUP(D427,Gabarito!$A$1:$B$1006,2,0)),"Consulte a aba Gabarito")</f>
        <v>Leste</v>
      </c>
      <c r="G427" s="7"/>
      <c r="H427" s="6" t="str">
        <f>IF(G427="","",G427*2)</f>
        <v/>
      </c>
      <c r="I427" s="7"/>
      <c r="J427" s="6" t="str">
        <f>IF(I427="","",I427*2)</f>
        <v/>
      </c>
      <c r="K427" s="7">
        <v>7</v>
      </c>
      <c r="L427" s="6">
        <f>IF(K427="","",K427*2)</f>
        <v>14</v>
      </c>
      <c r="M427" s="7"/>
      <c r="N427" s="6" t="str">
        <f>IF(M427="","",M427*2)</f>
        <v/>
      </c>
      <c r="O427" s="7"/>
      <c r="P427" s="6" t="str">
        <f>IF(O427="","",O427*2)</f>
        <v/>
      </c>
      <c r="Q427" s="7"/>
      <c r="R427" s="6" t="str">
        <f>IF(Q427="","",Q427*2)</f>
        <v/>
      </c>
      <c r="S427" s="7"/>
      <c r="T427" s="6" t="str">
        <f>IF(S427="","",S427*2)</f>
        <v/>
      </c>
      <c r="U427" s="7"/>
      <c r="V427" s="6" t="str">
        <f>IF(U427="","",U427*2)</f>
        <v/>
      </c>
      <c r="W427" s="7"/>
      <c r="X427" s="6" t="str">
        <f>IF(W427="","",W427*2)</f>
        <v/>
      </c>
      <c r="Y427" s="7"/>
      <c r="Z427" s="6" t="str">
        <f>IF(Y427="","",Y427*2)</f>
        <v/>
      </c>
      <c r="AA427" s="7"/>
      <c r="AB427" s="6" t="str">
        <f>IF(AA427="","",AA427*2)</f>
        <v/>
      </c>
      <c r="AC427" s="7"/>
      <c r="AD427" s="6" t="str">
        <f>IF(AC427="","",AC427*2)</f>
        <v/>
      </c>
      <c r="AE427" s="7"/>
      <c r="AF427" s="6" t="str">
        <f>IF(AE427="","",AE427*2)</f>
        <v/>
      </c>
      <c r="AG427" s="7"/>
      <c r="AH427" s="6" t="str">
        <f>IF(AG427="","",AG427*2)</f>
        <v/>
      </c>
      <c r="AI427" s="7"/>
      <c r="AJ427" s="6" t="str">
        <f>IF(AI427="","",AI427*2)</f>
        <v/>
      </c>
      <c r="AK427" s="7"/>
      <c r="AL427" s="6" t="str">
        <f>IF(AK427="","",AK427*2)</f>
        <v/>
      </c>
      <c r="AM427" s="7"/>
      <c r="AN427" s="6" t="str">
        <f>IF(AM427="","",AM427*2)</f>
        <v/>
      </c>
      <c r="AO427" s="7"/>
      <c r="AP427" s="6" t="str">
        <f>IF(AO427="","",AO427*2)</f>
        <v/>
      </c>
      <c r="AQ427" s="10">
        <f>G427+I427+K427+M427+O427+Q427+S427+U427+W427+Y427+AA427+AC427+AE427+AG427+AI427+AK427+AM427+AO427</f>
        <v>7</v>
      </c>
    </row>
    <row r="428" spans="1:43" ht="33.75" customHeight="1">
      <c r="A428" s="18" t="s">
        <v>999</v>
      </c>
      <c r="B428" s="19" t="s">
        <v>1035</v>
      </c>
      <c r="C428" s="19" t="s">
        <v>1036</v>
      </c>
      <c r="D428" s="9" t="s">
        <v>42</v>
      </c>
      <c r="E428" s="9" t="s">
        <v>31</v>
      </c>
      <c r="F428" s="8" t="str">
        <f>IFERROR(IF(OR(D428="Adicionar",D428="Digite/Selecione o bairro"),"",VLOOKUP(D428,Gabarito!$A$1:$B$1006,2,0)),"Consulte a aba Gabarito")</f>
        <v>Leste</v>
      </c>
      <c r="G428" s="7"/>
      <c r="H428" s="6" t="str">
        <f>IF(G428="","",G428*2)</f>
        <v/>
      </c>
      <c r="I428" s="7"/>
      <c r="J428" s="6" t="str">
        <f>IF(I428="","",I428*2)</f>
        <v/>
      </c>
      <c r="K428" s="7"/>
      <c r="L428" s="6" t="str">
        <f>IF(K428="","",K428*2)</f>
        <v/>
      </c>
      <c r="M428" s="7"/>
      <c r="N428" s="6" t="str">
        <f>IF(M428="","",M428*2)</f>
        <v/>
      </c>
      <c r="O428" s="7"/>
      <c r="P428" s="6" t="str">
        <f>IF(O428="","",O428*2)</f>
        <v/>
      </c>
      <c r="Q428" s="7"/>
      <c r="R428" s="6" t="str">
        <f>IF(Q428="","",Q428*2)</f>
        <v/>
      </c>
      <c r="S428" s="7">
        <v>1</v>
      </c>
      <c r="T428" s="6">
        <f>IF(S428="","",S428*2)</f>
        <v>2</v>
      </c>
      <c r="U428" s="7"/>
      <c r="V428" s="6" t="str">
        <f>IF(U428="","",U428*2)</f>
        <v/>
      </c>
      <c r="W428" s="7"/>
      <c r="X428" s="6" t="str">
        <f>IF(W428="","",W428*2)</f>
        <v/>
      </c>
      <c r="Y428" s="7"/>
      <c r="Z428" s="6" t="str">
        <f>IF(Y428="","",Y428*2)</f>
        <v/>
      </c>
      <c r="AA428" s="7"/>
      <c r="AB428" s="6" t="str">
        <f>IF(AA428="","",AA428*2)</f>
        <v/>
      </c>
      <c r="AC428" s="7"/>
      <c r="AD428" s="6" t="str">
        <f>IF(AC428="","",AC428*2)</f>
        <v/>
      </c>
      <c r="AE428" s="7"/>
      <c r="AF428" s="6" t="str">
        <f>IF(AE428="","",AE428*2)</f>
        <v/>
      </c>
      <c r="AG428" s="7"/>
      <c r="AH428" s="6" t="str">
        <f>IF(AG428="","",AG428*2)</f>
        <v/>
      </c>
      <c r="AI428" s="7"/>
      <c r="AJ428" s="6" t="str">
        <f>IF(AI428="","",AI428*2)</f>
        <v/>
      </c>
      <c r="AK428" s="7"/>
      <c r="AL428" s="6" t="str">
        <f>IF(AK428="","",AK428*2)</f>
        <v/>
      </c>
      <c r="AM428" s="7"/>
      <c r="AN428" s="6" t="str">
        <f>IF(AM428="","",AM428*2)</f>
        <v/>
      </c>
      <c r="AO428" s="7"/>
      <c r="AP428" s="6" t="str">
        <f>IF(AO428="","",AO428*2)</f>
        <v/>
      </c>
      <c r="AQ428" s="10">
        <f>G428+I428+K428+M428+O428+Q428+S428+U428+W428+Y428+AA428+AC428+AE428+AG428+AI428+AK428+AM428+AO428</f>
        <v>1</v>
      </c>
    </row>
    <row r="429" spans="1:43" ht="33.75" customHeight="1">
      <c r="A429" s="18" t="s">
        <v>999</v>
      </c>
      <c r="B429" s="19" t="s">
        <v>1037</v>
      </c>
      <c r="C429" s="19" t="s">
        <v>1038</v>
      </c>
      <c r="D429" s="9" t="s">
        <v>638</v>
      </c>
      <c r="E429" s="9" t="s">
        <v>31</v>
      </c>
      <c r="F429" s="8" t="str">
        <f>IFERROR(IF(OR(D429="Adicionar",D429="Digite/Selecione o bairro"),"",VLOOKUP(D429,Gabarito!$A$1:$B$1006,2,0)),"Consulte a aba Gabarito")</f>
        <v>Leste</v>
      </c>
      <c r="G429" s="7"/>
      <c r="H429" s="6" t="str">
        <f>IF(G429="","",G429*2)</f>
        <v/>
      </c>
      <c r="I429" s="7"/>
      <c r="J429" s="6" t="str">
        <f>IF(I429="","",I429*2)</f>
        <v/>
      </c>
      <c r="K429" s="7"/>
      <c r="L429" s="6" t="str">
        <f>IF(K429="","",K429*2)</f>
        <v/>
      </c>
      <c r="M429" s="7">
        <v>2</v>
      </c>
      <c r="N429" s="6">
        <f>IF(M429="","",M429*2)</f>
        <v>4</v>
      </c>
      <c r="O429" s="7"/>
      <c r="P429" s="6" t="str">
        <f>IF(O429="","",O429*2)</f>
        <v/>
      </c>
      <c r="Q429" s="7"/>
      <c r="R429" s="6" t="str">
        <f>IF(Q429="","",Q429*2)</f>
        <v/>
      </c>
      <c r="S429" s="7"/>
      <c r="T429" s="6" t="str">
        <f>IF(S429="","",S429*2)</f>
        <v/>
      </c>
      <c r="U429" s="7"/>
      <c r="V429" s="6" t="str">
        <f>IF(U429="","",U429*2)</f>
        <v/>
      </c>
      <c r="W429" s="7"/>
      <c r="X429" s="6" t="str">
        <f>IF(W429="","",W429*2)</f>
        <v/>
      </c>
      <c r="Y429" s="7"/>
      <c r="Z429" s="6" t="str">
        <f>IF(Y429="","",Y429*2)</f>
        <v/>
      </c>
      <c r="AA429" s="7"/>
      <c r="AB429" s="6" t="str">
        <f>IF(AA429="","",AA429*2)</f>
        <v/>
      </c>
      <c r="AC429" s="7"/>
      <c r="AD429" s="6" t="str">
        <f>IF(AC429="","",AC429*2)</f>
        <v/>
      </c>
      <c r="AE429" s="7"/>
      <c r="AF429" s="6" t="str">
        <f>IF(AE429="","",AE429*2)</f>
        <v/>
      </c>
      <c r="AG429" s="7"/>
      <c r="AH429" s="6" t="str">
        <f>IF(AG429="","",AG429*2)</f>
        <v/>
      </c>
      <c r="AI429" s="7"/>
      <c r="AJ429" s="6" t="str">
        <f>IF(AI429="","",AI429*2)</f>
        <v/>
      </c>
      <c r="AK429" s="7"/>
      <c r="AL429" s="6" t="str">
        <f>IF(AK429="","",AK429*2)</f>
        <v/>
      </c>
      <c r="AM429" s="7"/>
      <c r="AN429" s="6" t="str">
        <f>IF(AM429="","",AM429*2)</f>
        <v/>
      </c>
      <c r="AO429" s="7"/>
      <c r="AP429" s="6" t="str">
        <f>IF(AO429="","",AO429*2)</f>
        <v/>
      </c>
      <c r="AQ429" s="10">
        <f>G429+I429+K429+M429+O429+Q429+S429+U429+W429+Y429+AA429+AC429+AE429+AG429+AI429+AK429+AM429+AO429</f>
        <v>2</v>
      </c>
    </row>
    <row r="430" spans="1:43" ht="33.75" customHeight="1">
      <c r="A430" s="18" t="s">
        <v>999</v>
      </c>
      <c r="B430" s="19" t="s">
        <v>1039</v>
      </c>
      <c r="C430" s="19" t="s">
        <v>1040</v>
      </c>
      <c r="D430" s="9" t="s">
        <v>1032</v>
      </c>
      <c r="E430" s="9" t="s">
        <v>31</v>
      </c>
      <c r="F430" s="8" t="str">
        <f>IFERROR(IF(OR(D430="Adicionar",D430="Digite/Selecione o bairro"),"",VLOOKUP(D430,Gabarito!$A$1:$B$1006,2,0)),"Consulte a aba Gabarito")</f>
        <v>Leste</v>
      </c>
      <c r="G430" s="7"/>
      <c r="H430" s="6" t="str">
        <f>IF(G430="","",G430*2)</f>
        <v/>
      </c>
      <c r="I430" s="7"/>
      <c r="J430" s="6" t="str">
        <f>IF(I430="","",I430*2)</f>
        <v/>
      </c>
      <c r="K430" s="7">
        <v>4</v>
      </c>
      <c r="L430" s="6">
        <f>IF(K430="","",K430*2)</f>
        <v>8</v>
      </c>
      <c r="M430" s="7"/>
      <c r="N430" s="6" t="str">
        <f>IF(M430="","",M430*2)</f>
        <v/>
      </c>
      <c r="O430" s="7"/>
      <c r="P430" s="6" t="str">
        <f>IF(O430="","",O430*2)</f>
        <v/>
      </c>
      <c r="Q430" s="7"/>
      <c r="R430" s="6" t="str">
        <f>IF(Q430="","",Q430*2)</f>
        <v/>
      </c>
      <c r="S430" s="7"/>
      <c r="T430" s="6" t="str">
        <f>IF(S430="","",S430*2)</f>
        <v/>
      </c>
      <c r="U430" s="7"/>
      <c r="V430" s="6" t="str">
        <f>IF(U430="","",U430*2)</f>
        <v/>
      </c>
      <c r="W430" s="7"/>
      <c r="X430" s="6" t="str">
        <f>IF(W430="","",W430*2)</f>
        <v/>
      </c>
      <c r="Y430" s="7"/>
      <c r="Z430" s="6" t="str">
        <f>IF(Y430="","",Y430*2)</f>
        <v/>
      </c>
      <c r="AA430" s="7"/>
      <c r="AB430" s="6" t="str">
        <f>IF(AA430="","",AA430*2)</f>
        <v/>
      </c>
      <c r="AC430" s="7"/>
      <c r="AD430" s="6" t="str">
        <f>IF(AC430="","",AC430*2)</f>
        <v/>
      </c>
      <c r="AE430" s="7"/>
      <c r="AF430" s="6" t="str">
        <f>IF(AE430="","",AE430*2)</f>
        <v/>
      </c>
      <c r="AG430" s="7"/>
      <c r="AH430" s="6" t="str">
        <f>IF(AG430="","",AG430*2)</f>
        <v/>
      </c>
      <c r="AI430" s="7"/>
      <c r="AJ430" s="6" t="str">
        <f>IF(AI430="","",AI430*2)</f>
        <v/>
      </c>
      <c r="AK430" s="7"/>
      <c r="AL430" s="6" t="str">
        <f>IF(AK430="","",AK430*2)</f>
        <v/>
      </c>
      <c r="AM430" s="7"/>
      <c r="AN430" s="6" t="str">
        <f>IF(AM430="","",AM430*2)</f>
        <v/>
      </c>
      <c r="AO430" s="7"/>
      <c r="AP430" s="6" t="str">
        <f>IF(AO430="","",AO430*2)</f>
        <v/>
      </c>
      <c r="AQ430" s="10">
        <f>G430+I430+K430+M430+O430+Q430+S430+U430+W430+Y430+AA430+AC430+AE430+AG430+AI430+AK430+AM430+AO430</f>
        <v>4</v>
      </c>
    </row>
    <row r="431" spans="1:43" ht="33.75" customHeight="1">
      <c r="A431" s="18" t="s">
        <v>999</v>
      </c>
      <c r="B431" s="19" t="s">
        <v>1041</v>
      </c>
      <c r="C431" s="19" t="s">
        <v>1042</v>
      </c>
      <c r="D431" s="9" t="s">
        <v>1043</v>
      </c>
      <c r="E431" s="9" t="s">
        <v>31</v>
      </c>
      <c r="F431" s="8" t="str">
        <f>IFERROR(IF(OR(D431="Adicionar",D431="Digite/Selecione o bairro"),"",VLOOKUP(D431,Gabarito!$A$1:$B$1006,2,0)),"Consulte a aba Gabarito")</f>
        <v>Leste</v>
      </c>
      <c r="G431" s="7"/>
      <c r="H431" s="6" t="str">
        <f>IF(G431="","",G431*2)</f>
        <v/>
      </c>
      <c r="I431" s="7">
        <v>1</v>
      </c>
      <c r="J431" s="6">
        <f>IF(I431="","",I431*2)</f>
        <v>2</v>
      </c>
      <c r="K431" s="7"/>
      <c r="L431" s="6" t="str">
        <f>IF(K431="","",K431*2)</f>
        <v/>
      </c>
      <c r="M431" s="7"/>
      <c r="N431" s="6" t="str">
        <f>IF(M431="","",M431*2)</f>
        <v/>
      </c>
      <c r="O431" s="7"/>
      <c r="P431" s="6" t="str">
        <f>IF(O431="","",O431*2)</f>
        <v/>
      </c>
      <c r="Q431" s="7"/>
      <c r="R431" s="6" t="str">
        <f>IF(Q431="","",Q431*2)</f>
        <v/>
      </c>
      <c r="S431" s="7"/>
      <c r="T431" s="6" t="str">
        <f>IF(S431="","",S431*2)</f>
        <v/>
      </c>
      <c r="U431" s="7"/>
      <c r="V431" s="6" t="str">
        <f>IF(U431="","",U431*2)</f>
        <v/>
      </c>
      <c r="W431" s="7"/>
      <c r="X431" s="6" t="str">
        <f>IF(W431="","",W431*2)</f>
        <v/>
      </c>
      <c r="Y431" s="7"/>
      <c r="Z431" s="6" t="str">
        <f>IF(Y431="","",Y431*2)</f>
        <v/>
      </c>
      <c r="AA431" s="7"/>
      <c r="AB431" s="6" t="str">
        <f>IF(AA431="","",AA431*2)</f>
        <v/>
      </c>
      <c r="AC431" s="7"/>
      <c r="AD431" s="6" t="str">
        <f>IF(AC431="","",AC431*2)</f>
        <v/>
      </c>
      <c r="AE431" s="7"/>
      <c r="AF431" s="6" t="str">
        <f>IF(AE431="","",AE431*2)</f>
        <v/>
      </c>
      <c r="AG431" s="7"/>
      <c r="AH431" s="6" t="str">
        <f>IF(AG431="","",AG431*2)</f>
        <v/>
      </c>
      <c r="AI431" s="7"/>
      <c r="AJ431" s="6" t="str">
        <f>IF(AI431="","",AI431*2)</f>
        <v/>
      </c>
      <c r="AK431" s="7"/>
      <c r="AL431" s="6" t="str">
        <f>IF(AK431="","",AK431*2)</f>
        <v/>
      </c>
      <c r="AM431" s="7"/>
      <c r="AN431" s="6" t="str">
        <f>IF(AM431="","",AM431*2)</f>
        <v/>
      </c>
      <c r="AO431" s="7"/>
      <c r="AP431" s="6" t="str">
        <f>IF(AO431="","",AO431*2)</f>
        <v/>
      </c>
      <c r="AQ431" s="10">
        <f>G431+I431+K431+M431+O431+Q431+S431+U431+W431+Y431+AA431+AC431+AE431+AG431+AI431+AK431+AM431+AO431</f>
        <v>1</v>
      </c>
    </row>
    <row r="432" spans="1:43" ht="33.75" customHeight="1">
      <c r="A432" s="18" t="s">
        <v>999</v>
      </c>
      <c r="B432" s="19" t="s">
        <v>1044</v>
      </c>
      <c r="C432" s="19" t="s">
        <v>1045</v>
      </c>
      <c r="D432" s="9" t="s">
        <v>320</v>
      </c>
      <c r="E432" s="9" t="s">
        <v>31</v>
      </c>
      <c r="F432" s="8" t="str">
        <f>IFERROR(IF(OR(D432="Adicionar",D432="Digite/Selecione o bairro"),"",VLOOKUP(D432,Gabarito!$A$1:$B$1006,2,0)),"Consulte a aba Gabarito")</f>
        <v>Leste</v>
      </c>
      <c r="G432" s="7"/>
      <c r="H432" s="6" t="str">
        <f>IF(G432="","",G432*2)</f>
        <v/>
      </c>
      <c r="I432" s="7"/>
      <c r="J432" s="6" t="str">
        <f>IF(I432="","",I432*2)</f>
        <v/>
      </c>
      <c r="K432" s="7">
        <v>6</v>
      </c>
      <c r="L432" s="6">
        <f>IF(K432="","",K432*2)</f>
        <v>12</v>
      </c>
      <c r="M432" s="7"/>
      <c r="N432" s="6" t="str">
        <f>IF(M432="","",M432*2)</f>
        <v/>
      </c>
      <c r="O432" s="7"/>
      <c r="P432" s="6" t="str">
        <f>IF(O432="","",O432*2)</f>
        <v/>
      </c>
      <c r="Q432" s="7"/>
      <c r="R432" s="6" t="str">
        <f>IF(Q432="","",Q432*2)</f>
        <v/>
      </c>
      <c r="S432" s="7"/>
      <c r="T432" s="6" t="str">
        <f>IF(S432="","",S432*2)</f>
        <v/>
      </c>
      <c r="U432" s="7"/>
      <c r="V432" s="6" t="str">
        <f>IF(U432="","",U432*2)</f>
        <v/>
      </c>
      <c r="W432" s="7"/>
      <c r="X432" s="6" t="str">
        <f>IF(W432="","",W432*2)</f>
        <v/>
      </c>
      <c r="Y432" s="7"/>
      <c r="Z432" s="6" t="str">
        <f>IF(Y432="","",Y432*2)</f>
        <v/>
      </c>
      <c r="AA432" s="7"/>
      <c r="AB432" s="6" t="str">
        <f>IF(AA432="","",AA432*2)</f>
        <v/>
      </c>
      <c r="AC432" s="7"/>
      <c r="AD432" s="6" t="str">
        <f>IF(AC432="","",AC432*2)</f>
        <v/>
      </c>
      <c r="AE432" s="7"/>
      <c r="AF432" s="6" t="str">
        <f>IF(AE432="","",AE432*2)</f>
        <v/>
      </c>
      <c r="AG432" s="7"/>
      <c r="AH432" s="6" t="str">
        <f>IF(AG432="","",AG432*2)</f>
        <v/>
      </c>
      <c r="AI432" s="7"/>
      <c r="AJ432" s="6" t="str">
        <f>IF(AI432="","",AI432*2)</f>
        <v/>
      </c>
      <c r="AK432" s="7"/>
      <c r="AL432" s="6" t="str">
        <f>IF(AK432="","",AK432*2)</f>
        <v/>
      </c>
      <c r="AM432" s="7"/>
      <c r="AN432" s="6" t="str">
        <f>IF(AM432="","",AM432*2)</f>
        <v/>
      </c>
      <c r="AO432" s="7"/>
      <c r="AP432" s="6" t="str">
        <f>IF(AO432="","",AO432*2)</f>
        <v/>
      </c>
      <c r="AQ432" s="10">
        <f>G432+I432+K432+M432+O432+Q432+S432+U432+W432+Y432+AA432+AC432+AE432+AG432+AI432+AK432+AM432+AO432</f>
        <v>6</v>
      </c>
    </row>
    <row r="433" spans="1:43" ht="33.75" customHeight="1">
      <c r="A433" s="18" t="s">
        <v>999</v>
      </c>
      <c r="B433" s="19" t="s">
        <v>1046</v>
      </c>
      <c r="C433" s="19" t="s">
        <v>1047</v>
      </c>
      <c r="D433" s="9" t="s">
        <v>1048</v>
      </c>
      <c r="E433" s="9" t="s">
        <v>31</v>
      </c>
      <c r="F433" s="8" t="str">
        <f>IFERROR(IF(OR(D433="Adicionar",D433="Digite/Selecione o bairro"),"",VLOOKUP(D433,Gabarito!$A$1:$B$1006,2,0)),"Consulte a aba Gabarito")</f>
        <v>Leste</v>
      </c>
      <c r="G433" s="7"/>
      <c r="H433" s="6" t="str">
        <f>IF(G433="","",G433*2)</f>
        <v/>
      </c>
      <c r="I433" s="7"/>
      <c r="J433" s="6" t="str">
        <f>IF(I433="","",I433*2)</f>
        <v/>
      </c>
      <c r="K433" s="7">
        <v>2</v>
      </c>
      <c r="L433" s="6">
        <f>IF(K433="","",K433*2)</f>
        <v>4</v>
      </c>
      <c r="M433" s="7"/>
      <c r="N433" s="6" t="str">
        <f>IF(M433="","",M433*2)</f>
        <v/>
      </c>
      <c r="O433" s="7"/>
      <c r="P433" s="6" t="str">
        <f>IF(O433="","",O433*2)</f>
        <v/>
      </c>
      <c r="Q433" s="7"/>
      <c r="R433" s="6" t="str">
        <f>IF(Q433="","",Q433*2)</f>
        <v/>
      </c>
      <c r="S433" s="7"/>
      <c r="T433" s="6" t="str">
        <f>IF(S433="","",S433*2)</f>
        <v/>
      </c>
      <c r="U433" s="7"/>
      <c r="V433" s="6" t="str">
        <f>IF(U433="","",U433*2)</f>
        <v/>
      </c>
      <c r="W433" s="7"/>
      <c r="X433" s="6" t="str">
        <f>IF(W433="","",W433*2)</f>
        <v/>
      </c>
      <c r="Y433" s="7"/>
      <c r="Z433" s="6" t="str">
        <f>IF(Y433="","",Y433*2)</f>
        <v/>
      </c>
      <c r="AA433" s="7"/>
      <c r="AB433" s="6" t="str">
        <f>IF(AA433="","",AA433*2)</f>
        <v/>
      </c>
      <c r="AC433" s="7"/>
      <c r="AD433" s="6" t="str">
        <f>IF(AC433="","",AC433*2)</f>
        <v/>
      </c>
      <c r="AE433" s="7"/>
      <c r="AF433" s="6" t="str">
        <f>IF(AE433="","",AE433*2)</f>
        <v/>
      </c>
      <c r="AG433" s="7"/>
      <c r="AH433" s="6" t="str">
        <f>IF(AG433="","",AG433*2)</f>
        <v/>
      </c>
      <c r="AI433" s="7"/>
      <c r="AJ433" s="6" t="str">
        <f>IF(AI433="","",AI433*2)</f>
        <v/>
      </c>
      <c r="AK433" s="7"/>
      <c r="AL433" s="6" t="str">
        <f>IF(AK433="","",AK433*2)</f>
        <v/>
      </c>
      <c r="AM433" s="7"/>
      <c r="AN433" s="6" t="str">
        <f>IF(AM433="","",AM433*2)</f>
        <v/>
      </c>
      <c r="AO433" s="7"/>
      <c r="AP433" s="6" t="str">
        <f>IF(AO433="","",AO433*2)</f>
        <v/>
      </c>
      <c r="AQ433" s="10">
        <f>G433+I433+K433+M433+O433+Q433+S433+U433+W433+Y433+AA433+AC433+AE433+AG433+AI433+AK433+AM433+AO433</f>
        <v>2</v>
      </c>
    </row>
    <row r="434" spans="1:43" ht="33.75" customHeight="1">
      <c r="A434" s="18" t="s">
        <v>999</v>
      </c>
      <c r="B434" s="19" t="s">
        <v>1049</v>
      </c>
      <c r="C434" s="19" t="s">
        <v>1050</v>
      </c>
      <c r="D434" s="9" t="s">
        <v>1051</v>
      </c>
      <c r="E434" s="9" t="s">
        <v>31</v>
      </c>
      <c r="F434" s="8" t="str">
        <f>IFERROR(IF(OR(D434="Adicionar",D434="Digite/Selecione o bairro"),"",VLOOKUP(D434,Gabarito!$A$1:$B$1006,2,0)),"Consulte a aba Gabarito")</f>
        <v>Leste</v>
      </c>
      <c r="G434" s="7"/>
      <c r="H434" s="6" t="str">
        <f>IF(G434="","",G434*2)</f>
        <v/>
      </c>
      <c r="I434" s="7"/>
      <c r="J434" s="6" t="str">
        <f>IF(I434="","",I434*2)</f>
        <v/>
      </c>
      <c r="K434" s="7">
        <v>4</v>
      </c>
      <c r="L434" s="6">
        <f>IF(K434="","",K434*2)</f>
        <v>8</v>
      </c>
      <c r="M434" s="7"/>
      <c r="N434" s="6" t="str">
        <f>IF(M434="","",M434*2)</f>
        <v/>
      </c>
      <c r="O434" s="7"/>
      <c r="P434" s="6" t="str">
        <f>IF(O434="","",O434*2)</f>
        <v/>
      </c>
      <c r="Q434" s="7"/>
      <c r="R434" s="6" t="str">
        <f>IF(Q434="","",Q434*2)</f>
        <v/>
      </c>
      <c r="S434" s="7"/>
      <c r="T434" s="6" t="str">
        <f>IF(S434="","",S434*2)</f>
        <v/>
      </c>
      <c r="U434" s="7"/>
      <c r="V434" s="6" t="str">
        <f>IF(U434="","",U434*2)</f>
        <v/>
      </c>
      <c r="W434" s="7"/>
      <c r="X434" s="6" t="str">
        <f>IF(W434="","",W434*2)</f>
        <v/>
      </c>
      <c r="Y434" s="7"/>
      <c r="Z434" s="6" t="str">
        <f>IF(Y434="","",Y434*2)</f>
        <v/>
      </c>
      <c r="AA434" s="7"/>
      <c r="AB434" s="6" t="str">
        <f>IF(AA434="","",AA434*2)</f>
        <v/>
      </c>
      <c r="AC434" s="7"/>
      <c r="AD434" s="6" t="str">
        <f>IF(AC434="","",AC434*2)</f>
        <v/>
      </c>
      <c r="AE434" s="7"/>
      <c r="AF434" s="6" t="str">
        <f>IF(AE434="","",AE434*2)</f>
        <v/>
      </c>
      <c r="AG434" s="7"/>
      <c r="AH434" s="6" t="str">
        <f>IF(AG434="","",AG434*2)</f>
        <v/>
      </c>
      <c r="AI434" s="7"/>
      <c r="AJ434" s="6" t="str">
        <f>IF(AI434="","",AI434*2)</f>
        <v/>
      </c>
      <c r="AK434" s="7"/>
      <c r="AL434" s="6" t="str">
        <f>IF(AK434="","",AK434*2)</f>
        <v/>
      </c>
      <c r="AM434" s="7"/>
      <c r="AN434" s="6" t="str">
        <f>IF(AM434="","",AM434*2)</f>
        <v/>
      </c>
      <c r="AO434" s="7"/>
      <c r="AP434" s="6" t="str">
        <f>IF(AO434="","",AO434*2)</f>
        <v/>
      </c>
      <c r="AQ434" s="10">
        <f>G434+I434+K434+M434+O434+Q434+S434+U434+W434+Y434+AA434+AC434+AE434+AG434+AI434+AK434+AM434+AO434</f>
        <v>4</v>
      </c>
    </row>
    <row r="435" spans="1:43" ht="33.75" customHeight="1">
      <c r="A435" s="18" t="s">
        <v>999</v>
      </c>
      <c r="B435" s="19" t="s">
        <v>1052</v>
      </c>
      <c r="C435" s="19" t="s">
        <v>1053</v>
      </c>
      <c r="D435" s="9" t="s">
        <v>1054</v>
      </c>
      <c r="E435" s="9" t="s">
        <v>31</v>
      </c>
      <c r="F435" s="8" t="str">
        <f>IFERROR(IF(OR(D435="Adicionar",D435="Digite/Selecione o bairro"),"",VLOOKUP(D435,Gabarito!$A$1:$B$1006,2,0)),"Consulte a aba Gabarito")</f>
        <v>Leste</v>
      </c>
      <c r="G435" s="7"/>
      <c r="H435" s="6" t="str">
        <f>IF(G435="","",G435*2)</f>
        <v/>
      </c>
      <c r="I435" s="7"/>
      <c r="J435" s="6" t="str">
        <f>IF(I435="","",I435*2)</f>
        <v/>
      </c>
      <c r="K435" s="7">
        <v>6</v>
      </c>
      <c r="L435" s="6">
        <f>IF(K435="","",K435*2)</f>
        <v>12</v>
      </c>
      <c r="M435" s="7"/>
      <c r="N435" s="6" t="str">
        <f>IF(M435="","",M435*2)</f>
        <v/>
      </c>
      <c r="O435" s="7"/>
      <c r="P435" s="6" t="str">
        <f>IF(O435="","",O435*2)</f>
        <v/>
      </c>
      <c r="Q435" s="7"/>
      <c r="R435" s="6" t="str">
        <f>IF(Q435="","",Q435*2)</f>
        <v/>
      </c>
      <c r="S435" s="7"/>
      <c r="T435" s="6" t="str">
        <f>IF(S435="","",S435*2)</f>
        <v/>
      </c>
      <c r="U435" s="7"/>
      <c r="V435" s="6" t="str">
        <f>IF(U435="","",U435*2)</f>
        <v/>
      </c>
      <c r="W435" s="7"/>
      <c r="X435" s="6" t="str">
        <f>IF(W435="","",W435*2)</f>
        <v/>
      </c>
      <c r="Y435" s="7"/>
      <c r="Z435" s="6" t="str">
        <f>IF(Y435="","",Y435*2)</f>
        <v/>
      </c>
      <c r="AA435" s="7"/>
      <c r="AB435" s="6" t="str">
        <f>IF(AA435="","",AA435*2)</f>
        <v/>
      </c>
      <c r="AC435" s="7"/>
      <c r="AD435" s="6" t="str">
        <f>IF(AC435="","",AC435*2)</f>
        <v/>
      </c>
      <c r="AE435" s="7"/>
      <c r="AF435" s="6" t="str">
        <f>IF(AE435="","",AE435*2)</f>
        <v/>
      </c>
      <c r="AG435" s="7"/>
      <c r="AH435" s="6" t="str">
        <f>IF(AG435="","",AG435*2)</f>
        <v/>
      </c>
      <c r="AI435" s="7"/>
      <c r="AJ435" s="6" t="str">
        <f>IF(AI435="","",AI435*2)</f>
        <v/>
      </c>
      <c r="AK435" s="7"/>
      <c r="AL435" s="6" t="str">
        <f>IF(AK435="","",AK435*2)</f>
        <v/>
      </c>
      <c r="AM435" s="7"/>
      <c r="AN435" s="6" t="str">
        <f>IF(AM435="","",AM435*2)</f>
        <v/>
      </c>
      <c r="AO435" s="7"/>
      <c r="AP435" s="6" t="str">
        <f>IF(AO435="","",AO435*2)</f>
        <v/>
      </c>
      <c r="AQ435" s="10">
        <f>G435+I435+K435+M435+O435+Q435+S435+U435+W435+Y435+AA435+AC435+AE435+AG435+AI435+AK435+AM435+AO435</f>
        <v>6</v>
      </c>
    </row>
    <row r="436" spans="1:43" ht="33.75" customHeight="1">
      <c r="A436" s="18" t="s">
        <v>999</v>
      </c>
      <c r="B436" s="19" t="s">
        <v>1055</v>
      </c>
      <c r="C436" s="19" t="s">
        <v>1056</v>
      </c>
      <c r="D436" s="9" t="s">
        <v>660</v>
      </c>
      <c r="E436" s="9" t="s">
        <v>31</v>
      </c>
      <c r="F436" s="8" t="str">
        <f>IFERROR(IF(OR(D436="Adicionar",D436="Digite/Selecione o bairro"),"",VLOOKUP(D436,Gabarito!$A$1:$B$1006,2,0)),"Consulte a aba Gabarito")</f>
        <v>Leste</v>
      </c>
      <c r="G436" s="7"/>
      <c r="H436" s="6" t="str">
        <f>IF(G436="","",G436*2)</f>
        <v/>
      </c>
      <c r="I436" s="7">
        <v>2</v>
      </c>
      <c r="J436" s="6">
        <f>IF(I436="","",I436*2)</f>
        <v>4</v>
      </c>
      <c r="K436" s="7">
        <v>3</v>
      </c>
      <c r="L436" s="6">
        <f>IF(K436="","",K436*2)</f>
        <v>6</v>
      </c>
      <c r="M436" s="7"/>
      <c r="N436" s="6" t="str">
        <f>IF(M436="","",M436*2)</f>
        <v/>
      </c>
      <c r="O436" s="7"/>
      <c r="P436" s="6" t="str">
        <f>IF(O436="","",O436*2)</f>
        <v/>
      </c>
      <c r="Q436" s="7"/>
      <c r="R436" s="6" t="str">
        <f>IF(Q436="","",Q436*2)</f>
        <v/>
      </c>
      <c r="S436" s="7"/>
      <c r="T436" s="6" t="str">
        <f>IF(S436="","",S436*2)</f>
        <v/>
      </c>
      <c r="U436" s="7"/>
      <c r="V436" s="6" t="str">
        <f>IF(U436="","",U436*2)</f>
        <v/>
      </c>
      <c r="W436" s="7"/>
      <c r="X436" s="6" t="str">
        <f>IF(W436="","",W436*2)</f>
        <v/>
      </c>
      <c r="Y436" s="7"/>
      <c r="Z436" s="6" t="str">
        <f>IF(Y436="","",Y436*2)</f>
        <v/>
      </c>
      <c r="AA436" s="7"/>
      <c r="AB436" s="6" t="str">
        <f>IF(AA436="","",AA436*2)</f>
        <v/>
      </c>
      <c r="AC436" s="7"/>
      <c r="AD436" s="6" t="str">
        <f>IF(AC436="","",AC436*2)</f>
        <v/>
      </c>
      <c r="AE436" s="7"/>
      <c r="AF436" s="6" t="str">
        <f>IF(AE436="","",AE436*2)</f>
        <v/>
      </c>
      <c r="AG436" s="7"/>
      <c r="AH436" s="6" t="str">
        <f>IF(AG436="","",AG436*2)</f>
        <v/>
      </c>
      <c r="AI436" s="7"/>
      <c r="AJ436" s="6" t="str">
        <f>IF(AI436="","",AI436*2)</f>
        <v/>
      </c>
      <c r="AK436" s="7"/>
      <c r="AL436" s="6" t="str">
        <f>IF(AK436="","",AK436*2)</f>
        <v/>
      </c>
      <c r="AM436" s="7"/>
      <c r="AN436" s="6" t="str">
        <f>IF(AM436="","",AM436*2)</f>
        <v/>
      </c>
      <c r="AO436" s="7"/>
      <c r="AP436" s="6" t="str">
        <f>IF(AO436="","",AO436*2)</f>
        <v/>
      </c>
      <c r="AQ436" s="10">
        <f>G436+I436+K436+M436+O436+Q436+S436+U436+W436+Y436+AA436+AC436+AE436+AG436+AI436+AK436+AM436+AO436</f>
        <v>5</v>
      </c>
    </row>
    <row r="437" spans="1:43" ht="33.75" customHeight="1">
      <c r="A437" s="18" t="s">
        <v>999</v>
      </c>
      <c r="B437" s="19" t="s">
        <v>1057</v>
      </c>
      <c r="C437" s="19" t="s">
        <v>1058</v>
      </c>
      <c r="D437" s="9" t="s">
        <v>1059</v>
      </c>
      <c r="E437" s="9" t="s">
        <v>31</v>
      </c>
      <c r="F437" s="8" t="str">
        <f>IFERROR(IF(OR(D437="Adicionar",D437="Digite/Selecione o bairro"),"",VLOOKUP(D437,Gabarito!$A$1:$B$1006,2,0)),"Consulte a aba Gabarito")</f>
        <v>Leste</v>
      </c>
      <c r="G437" s="7"/>
      <c r="H437" s="6" t="str">
        <f>IF(G437="","",G437*2)</f>
        <v/>
      </c>
      <c r="I437" s="7">
        <v>4</v>
      </c>
      <c r="J437" s="6">
        <f>IF(I437="","",I437*2)</f>
        <v>8</v>
      </c>
      <c r="K437" s="7">
        <v>1</v>
      </c>
      <c r="L437" s="6">
        <f>IF(K437="","",K437*2)</f>
        <v>2</v>
      </c>
      <c r="M437" s="7"/>
      <c r="N437" s="6" t="str">
        <f>IF(M437="","",M437*2)</f>
        <v/>
      </c>
      <c r="O437" s="7"/>
      <c r="P437" s="6" t="str">
        <f>IF(O437="","",O437*2)</f>
        <v/>
      </c>
      <c r="Q437" s="7"/>
      <c r="R437" s="6" t="str">
        <f>IF(Q437="","",Q437*2)</f>
        <v/>
      </c>
      <c r="S437" s="7"/>
      <c r="T437" s="6" t="str">
        <f>IF(S437="","",S437*2)</f>
        <v/>
      </c>
      <c r="U437" s="7"/>
      <c r="V437" s="6" t="str">
        <f>IF(U437="","",U437*2)</f>
        <v/>
      </c>
      <c r="W437" s="7"/>
      <c r="X437" s="6" t="str">
        <f>IF(W437="","",W437*2)</f>
        <v/>
      </c>
      <c r="Y437" s="7"/>
      <c r="Z437" s="6" t="str">
        <f>IF(Y437="","",Y437*2)</f>
        <v/>
      </c>
      <c r="AA437" s="7"/>
      <c r="AB437" s="6" t="str">
        <f>IF(AA437="","",AA437*2)</f>
        <v/>
      </c>
      <c r="AC437" s="7"/>
      <c r="AD437" s="6" t="str">
        <f>IF(AC437="","",AC437*2)</f>
        <v/>
      </c>
      <c r="AE437" s="7"/>
      <c r="AF437" s="6" t="str">
        <f>IF(AE437="","",AE437*2)</f>
        <v/>
      </c>
      <c r="AG437" s="7"/>
      <c r="AH437" s="6" t="str">
        <f>IF(AG437="","",AG437*2)</f>
        <v/>
      </c>
      <c r="AI437" s="7"/>
      <c r="AJ437" s="6" t="str">
        <f>IF(AI437="","",AI437*2)</f>
        <v/>
      </c>
      <c r="AK437" s="7"/>
      <c r="AL437" s="6" t="str">
        <f>IF(AK437="","",AK437*2)</f>
        <v/>
      </c>
      <c r="AM437" s="7"/>
      <c r="AN437" s="6" t="str">
        <f>IF(AM437="","",AM437*2)</f>
        <v/>
      </c>
      <c r="AO437" s="7"/>
      <c r="AP437" s="6" t="str">
        <f>IF(AO437="","",AO437*2)</f>
        <v/>
      </c>
      <c r="AQ437" s="10">
        <f>G437+I437+K437+M437+O437+Q437+S437+U437+W437+Y437+AA437+AC437+AE437+AG437+AI437+AK437+AM437+AO437</f>
        <v>5</v>
      </c>
    </row>
    <row r="438" spans="1:43" ht="33.75" customHeight="1">
      <c r="A438" s="18" t="s">
        <v>999</v>
      </c>
      <c r="B438" s="19" t="s">
        <v>1060</v>
      </c>
      <c r="C438" s="19" t="s">
        <v>1061</v>
      </c>
      <c r="D438" s="9" t="s">
        <v>1062</v>
      </c>
      <c r="E438" s="9" t="s">
        <v>31</v>
      </c>
      <c r="F438" s="8" t="str">
        <f>IFERROR(IF(OR(D438="Adicionar",D438="Digite/Selecione o bairro"),"",VLOOKUP(D438,Gabarito!$A$1:$B$1006,2,0)),"Consulte a aba Gabarito")</f>
        <v>Leste</v>
      </c>
      <c r="G438" s="7"/>
      <c r="H438" s="6" t="str">
        <f>IF(G438="","",G438*2)</f>
        <v/>
      </c>
      <c r="I438" s="7">
        <v>4</v>
      </c>
      <c r="J438" s="6">
        <f>IF(I438="","",I438*2)</f>
        <v>8</v>
      </c>
      <c r="K438" s="7">
        <v>1</v>
      </c>
      <c r="L438" s="6">
        <f>IF(K438="","",K438*2)</f>
        <v>2</v>
      </c>
      <c r="M438" s="7"/>
      <c r="N438" s="6" t="str">
        <f>IF(M438="","",M438*2)</f>
        <v/>
      </c>
      <c r="O438" s="7"/>
      <c r="P438" s="6" t="str">
        <f>IF(O438="","",O438*2)</f>
        <v/>
      </c>
      <c r="Q438" s="7"/>
      <c r="R438" s="6" t="str">
        <f>IF(Q438="","",Q438*2)</f>
        <v/>
      </c>
      <c r="S438" s="7"/>
      <c r="T438" s="6" t="str">
        <f>IF(S438="","",S438*2)</f>
        <v/>
      </c>
      <c r="U438" s="7"/>
      <c r="V438" s="6" t="str">
        <f>IF(U438="","",U438*2)</f>
        <v/>
      </c>
      <c r="W438" s="7"/>
      <c r="X438" s="6" t="str">
        <f>IF(W438="","",W438*2)</f>
        <v/>
      </c>
      <c r="Y438" s="7"/>
      <c r="Z438" s="6" t="str">
        <f>IF(Y438="","",Y438*2)</f>
        <v/>
      </c>
      <c r="AA438" s="7"/>
      <c r="AB438" s="6" t="str">
        <f>IF(AA438="","",AA438*2)</f>
        <v/>
      </c>
      <c r="AC438" s="7"/>
      <c r="AD438" s="6" t="str">
        <f>IF(AC438="","",AC438*2)</f>
        <v/>
      </c>
      <c r="AE438" s="7"/>
      <c r="AF438" s="6" t="str">
        <f>IF(AE438="","",AE438*2)</f>
        <v/>
      </c>
      <c r="AG438" s="7"/>
      <c r="AH438" s="6" t="str">
        <f>IF(AG438="","",AG438*2)</f>
        <v/>
      </c>
      <c r="AI438" s="7"/>
      <c r="AJ438" s="6" t="str">
        <f>IF(AI438="","",AI438*2)</f>
        <v/>
      </c>
      <c r="AK438" s="7"/>
      <c r="AL438" s="6" t="str">
        <f>IF(AK438="","",AK438*2)</f>
        <v/>
      </c>
      <c r="AM438" s="7"/>
      <c r="AN438" s="6" t="str">
        <f>IF(AM438="","",AM438*2)</f>
        <v/>
      </c>
      <c r="AO438" s="7"/>
      <c r="AP438" s="6" t="str">
        <f>IF(AO438="","",AO438*2)</f>
        <v/>
      </c>
      <c r="AQ438" s="10">
        <f>G438+I438+K438+M438+O438+Q438+S438+U438+W438+Y438+AA438+AC438+AE438+AG438+AI438+AK438+AM438+AO438</f>
        <v>5</v>
      </c>
    </row>
    <row r="439" spans="1:43" ht="33.75" customHeight="1">
      <c r="A439" s="18" t="s">
        <v>999</v>
      </c>
      <c r="B439" s="19" t="s">
        <v>1063</v>
      </c>
      <c r="C439" s="19" t="s">
        <v>1064</v>
      </c>
      <c r="D439" s="9" t="s">
        <v>660</v>
      </c>
      <c r="E439" s="9" t="s">
        <v>31</v>
      </c>
      <c r="F439" s="8" t="str">
        <f>IFERROR(IF(OR(D439="Adicionar",D439="Digite/Selecione o bairro"),"",VLOOKUP(D439,Gabarito!$A$1:$B$1006,2,0)),"Consulte a aba Gabarito")</f>
        <v>Leste</v>
      </c>
      <c r="G439" s="7"/>
      <c r="H439" s="6" t="str">
        <f>IF(G439="","",G439*2)</f>
        <v/>
      </c>
      <c r="I439" s="7">
        <v>1</v>
      </c>
      <c r="J439" s="6">
        <f>IF(I439="","",I439*2)</f>
        <v>2</v>
      </c>
      <c r="K439" s="7"/>
      <c r="L439" s="6" t="str">
        <f>IF(K439="","",K439*2)</f>
        <v/>
      </c>
      <c r="M439" s="7"/>
      <c r="N439" s="6" t="str">
        <f>IF(M439="","",M439*2)</f>
        <v/>
      </c>
      <c r="O439" s="7"/>
      <c r="P439" s="6" t="str">
        <f>IF(O439="","",O439*2)</f>
        <v/>
      </c>
      <c r="Q439" s="7"/>
      <c r="R439" s="6" t="str">
        <f>IF(Q439="","",Q439*2)</f>
        <v/>
      </c>
      <c r="S439" s="7"/>
      <c r="T439" s="6" t="str">
        <f>IF(S439="","",S439*2)</f>
        <v/>
      </c>
      <c r="U439" s="7"/>
      <c r="V439" s="6" t="str">
        <f>IF(U439="","",U439*2)</f>
        <v/>
      </c>
      <c r="W439" s="7"/>
      <c r="X439" s="6" t="str">
        <f>IF(W439="","",W439*2)</f>
        <v/>
      </c>
      <c r="Y439" s="7"/>
      <c r="Z439" s="6" t="str">
        <f>IF(Y439="","",Y439*2)</f>
        <v/>
      </c>
      <c r="AA439" s="7"/>
      <c r="AB439" s="6" t="str">
        <f>IF(AA439="","",AA439*2)</f>
        <v/>
      </c>
      <c r="AC439" s="7"/>
      <c r="AD439" s="6" t="str">
        <f>IF(AC439="","",AC439*2)</f>
        <v/>
      </c>
      <c r="AE439" s="7"/>
      <c r="AF439" s="6" t="str">
        <f>IF(AE439="","",AE439*2)</f>
        <v/>
      </c>
      <c r="AG439" s="7"/>
      <c r="AH439" s="6" t="str">
        <f>IF(AG439="","",AG439*2)</f>
        <v/>
      </c>
      <c r="AI439" s="7"/>
      <c r="AJ439" s="6" t="str">
        <f>IF(AI439="","",AI439*2)</f>
        <v/>
      </c>
      <c r="AK439" s="7"/>
      <c r="AL439" s="6" t="str">
        <f>IF(AK439="","",AK439*2)</f>
        <v/>
      </c>
      <c r="AM439" s="7"/>
      <c r="AN439" s="6" t="str">
        <f>IF(AM439="","",AM439*2)</f>
        <v/>
      </c>
      <c r="AO439" s="7"/>
      <c r="AP439" s="6" t="str">
        <f>IF(AO439="","",AO439*2)</f>
        <v/>
      </c>
      <c r="AQ439" s="10">
        <f>G439+I439+K439+M439+O439+Q439+S439+U439+W439+Y439+AA439+AC439+AE439+AG439+AI439+AK439+AM439+AO439</f>
        <v>1</v>
      </c>
    </row>
    <row r="440" spans="1:43" ht="33.75" customHeight="1">
      <c r="A440" s="18" t="s">
        <v>999</v>
      </c>
      <c r="B440" s="19" t="s">
        <v>1065</v>
      </c>
      <c r="C440" s="19" t="s">
        <v>1066</v>
      </c>
      <c r="D440" s="9" t="s">
        <v>1067</v>
      </c>
      <c r="E440" s="9" t="s">
        <v>31</v>
      </c>
      <c r="F440" s="8" t="str">
        <f>IFERROR(IF(OR(D440="Adicionar",D440="Digite/Selecione o bairro"),"",VLOOKUP(D440,Gabarito!$A$1:$B$1006,2,0)),"Consulte a aba Gabarito")</f>
        <v>Leste</v>
      </c>
      <c r="G440" s="7"/>
      <c r="H440" s="6" t="str">
        <f>IF(G440="","",G440*2)</f>
        <v/>
      </c>
      <c r="I440" s="7"/>
      <c r="J440" s="6" t="str">
        <f>IF(I440="","",I440*2)</f>
        <v/>
      </c>
      <c r="K440" s="7">
        <v>8</v>
      </c>
      <c r="L440" s="6">
        <f>IF(K440="","",K440*2)</f>
        <v>16</v>
      </c>
      <c r="M440" s="7"/>
      <c r="N440" s="6" t="str">
        <f>IF(M440="","",M440*2)</f>
        <v/>
      </c>
      <c r="O440" s="7"/>
      <c r="P440" s="6" t="str">
        <f>IF(O440="","",O440*2)</f>
        <v/>
      </c>
      <c r="Q440" s="7"/>
      <c r="R440" s="6" t="str">
        <f>IF(Q440="","",Q440*2)</f>
        <v/>
      </c>
      <c r="S440" s="7"/>
      <c r="T440" s="6" t="str">
        <f>IF(S440="","",S440*2)</f>
        <v/>
      </c>
      <c r="U440" s="7"/>
      <c r="V440" s="6" t="str">
        <f>IF(U440="","",U440*2)</f>
        <v/>
      </c>
      <c r="W440" s="7"/>
      <c r="X440" s="6" t="str">
        <f>IF(W440="","",W440*2)</f>
        <v/>
      </c>
      <c r="Y440" s="7"/>
      <c r="Z440" s="6" t="str">
        <f>IF(Y440="","",Y440*2)</f>
        <v/>
      </c>
      <c r="AA440" s="7"/>
      <c r="AB440" s="6" t="str">
        <f>IF(AA440="","",AA440*2)</f>
        <v/>
      </c>
      <c r="AC440" s="7"/>
      <c r="AD440" s="6" t="str">
        <f>IF(AC440="","",AC440*2)</f>
        <v/>
      </c>
      <c r="AE440" s="7"/>
      <c r="AF440" s="6" t="str">
        <f>IF(AE440="","",AE440*2)</f>
        <v/>
      </c>
      <c r="AG440" s="7"/>
      <c r="AH440" s="6" t="str">
        <f>IF(AG440="","",AG440*2)</f>
        <v/>
      </c>
      <c r="AI440" s="7"/>
      <c r="AJ440" s="6" t="str">
        <f>IF(AI440="","",AI440*2)</f>
        <v/>
      </c>
      <c r="AK440" s="7"/>
      <c r="AL440" s="6" t="str">
        <f>IF(AK440="","",AK440*2)</f>
        <v/>
      </c>
      <c r="AM440" s="7"/>
      <c r="AN440" s="6" t="str">
        <f>IF(AM440="","",AM440*2)</f>
        <v/>
      </c>
      <c r="AO440" s="7"/>
      <c r="AP440" s="6" t="str">
        <f>IF(AO440="","",AO440*2)</f>
        <v/>
      </c>
      <c r="AQ440" s="10">
        <f>G440+I440+K440+M440+O440+Q440+S440+U440+W440+Y440+AA440+AC440+AE440+AG440+AI440+AK440+AM440+AO440</f>
        <v>8</v>
      </c>
    </row>
    <row r="441" spans="1:43" ht="33.75" customHeight="1">
      <c r="A441" s="18" t="s">
        <v>999</v>
      </c>
      <c r="B441" s="19" t="s">
        <v>1068</v>
      </c>
      <c r="C441" s="19" t="s">
        <v>1069</v>
      </c>
      <c r="D441" s="9" t="s">
        <v>763</v>
      </c>
      <c r="E441" s="9" t="s">
        <v>31</v>
      </c>
      <c r="F441" s="8" t="str">
        <f>IFERROR(IF(OR(D441="Adicionar",D441="Digite/Selecione o bairro"),"",VLOOKUP(D441,Gabarito!$A$1:$B$1006,2,0)),"Consulte a aba Gabarito")</f>
        <v>Leste</v>
      </c>
      <c r="G441" s="7"/>
      <c r="H441" s="6" t="str">
        <f>IF(G441="","",G441*2)</f>
        <v/>
      </c>
      <c r="I441" s="7"/>
      <c r="J441" s="6" t="str">
        <f>IF(I441="","",I441*2)</f>
        <v/>
      </c>
      <c r="K441" s="7">
        <v>2</v>
      </c>
      <c r="L441" s="6">
        <f>IF(K441="","",K441*2)</f>
        <v>4</v>
      </c>
      <c r="M441" s="7"/>
      <c r="N441" s="6" t="str">
        <f>IF(M441="","",M441*2)</f>
        <v/>
      </c>
      <c r="O441" s="7"/>
      <c r="P441" s="6" t="str">
        <f>IF(O441="","",O441*2)</f>
        <v/>
      </c>
      <c r="Q441" s="7"/>
      <c r="R441" s="6" t="str">
        <f>IF(Q441="","",Q441*2)</f>
        <v/>
      </c>
      <c r="S441" s="7"/>
      <c r="T441" s="6" t="str">
        <f>IF(S441="","",S441*2)</f>
        <v/>
      </c>
      <c r="U441" s="7"/>
      <c r="V441" s="6" t="str">
        <f>IF(U441="","",U441*2)</f>
        <v/>
      </c>
      <c r="W441" s="7"/>
      <c r="X441" s="6" t="str">
        <f>IF(W441="","",W441*2)</f>
        <v/>
      </c>
      <c r="Y441" s="7"/>
      <c r="Z441" s="6" t="str">
        <f>IF(Y441="","",Y441*2)</f>
        <v/>
      </c>
      <c r="AA441" s="7"/>
      <c r="AB441" s="6" t="str">
        <f>IF(AA441="","",AA441*2)</f>
        <v/>
      </c>
      <c r="AC441" s="7"/>
      <c r="AD441" s="6" t="str">
        <f>IF(AC441="","",AC441*2)</f>
        <v/>
      </c>
      <c r="AE441" s="7"/>
      <c r="AF441" s="6" t="str">
        <f>IF(AE441="","",AE441*2)</f>
        <v/>
      </c>
      <c r="AG441" s="7"/>
      <c r="AH441" s="6" t="str">
        <f>IF(AG441="","",AG441*2)</f>
        <v/>
      </c>
      <c r="AI441" s="7"/>
      <c r="AJ441" s="6" t="str">
        <f>IF(AI441="","",AI441*2)</f>
        <v/>
      </c>
      <c r="AK441" s="7"/>
      <c r="AL441" s="6" t="str">
        <f>IF(AK441="","",AK441*2)</f>
        <v/>
      </c>
      <c r="AM441" s="7"/>
      <c r="AN441" s="6" t="str">
        <f>IF(AM441="","",AM441*2)</f>
        <v/>
      </c>
      <c r="AO441" s="7"/>
      <c r="AP441" s="6" t="str">
        <f>IF(AO441="","",AO441*2)</f>
        <v/>
      </c>
      <c r="AQ441" s="10">
        <f>G441+I441+K441+M441+O441+Q441+S441+U441+W441+Y441+AA441+AC441+AE441+AG441+AI441+AK441+AM441+AO441</f>
        <v>2</v>
      </c>
    </row>
    <row r="442" spans="1:43" ht="33.75" customHeight="1">
      <c r="A442" s="18" t="s">
        <v>999</v>
      </c>
      <c r="B442" s="18" t="s">
        <v>1070</v>
      </c>
      <c r="C442" s="19" t="s">
        <v>1013</v>
      </c>
      <c r="D442" s="9" t="s">
        <v>320</v>
      </c>
      <c r="E442" s="9" t="s">
        <v>31</v>
      </c>
      <c r="F442" s="8" t="str">
        <f>IFERROR(IF(OR(D442="Adicionar",D442="Digite/Selecione o bairro"),"",VLOOKUP(D442,Gabarito!$A$1:$B$1006,2,0)),"Consulte a aba Gabarito")</f>
        <v>Leste</v>
      </c>
      <c r="G442" s="7"/>
      <c r="H442" s="6" t="str">
        <f>IF(G442="","",G442*2)</f>
        <v/>
      </c>
      <c r="I442" s="7"/>
      <c r="J442" s="6" t="str">
        <f>IF(I442="","",I442*2)</f>
        <v/>
      </c>
      <c r="K442" s="7">
        <v>2</v>
      </c>
      <c r="L442" s="6">
        <f>IF(K442="","",K442*2)</f>
        <v>4</v>
      </c>
      <c r="M442" s="7"/>
      <c r="N442" s="6" t="str">
        <f>IF(M442="","",M442*2)</f>
        <v/>
      </c>
      <c r="O442" s="7"/>
      <c r="P442" s="6" t="str">
        <f>IF(O442="","",O442*2)</f>
        <v/>
      </c>
      <c r="Q442" s="7"/>
      <c r="R442" s="6" t="str">
        <f>IF(Q442="","",Q442*2)</f>
        <v/>
      </c>
      <c r="S442" s="7"/>
      <c r="T442" s="6" t="str">
        <f>IF(S442="","",S442*2)</f>
        <v/>
      </c>
      <c r="U442" s="7"/>
      <c r="V442" s="6" t="str">
        <f>IF(U442="","",U442*2)</f>
        <v/>
      </c>
      <c r="W442" s="7"/>
      <c r="X442" s="6" t="str">
        <f>IF(W442="","",W442*2)</f>
        <v/>
      </c>
      <c r="Y442" s="7"/>
      <c r="Z442" s="6" t="str">
        <f>IF(Y442="","",Y442*2)</f>
        <v/>
      </c>
      <c r="AA442" s="7"/>
      <c r="AB442" s="6" t="str">
        <f>IF(AA442="","",AA442*2)</f>
        <v/>
      </c>
      <c r="AC442" s="7"/>
      <c r="AD442" s="6" t="str">
        <f>IF(AC442="","",AC442*2)</f>
        <v/>
      </c>
      <c r="AE442" s="7"/>
      <c r="AF442" s="6" t="str">
        <f>IF(AE442="","",AE442*2)</f>
        <v/>
      </c>
      <c r="AG442" s="7"/>
      <c r="AH442" s="6" t="str">
        <f>IF(AG442="","",AG442*2)</f>
        <v/>
      </c>
      <c r="AI442" s="7"/>
      <c r="AJ442" s="6" t="str">
        <f>IF(AI442="","",AI442*2)</f>
        <v/>
      </c>
      <c r="AK442" s="7"/>
      <c r="AL442" s="6" t="str">
        <f>IF(AK442="","",AK442*2)</f>
        <v/>
      </c>
      <c r="AM442" s="7"/>
      <c r="AN442" s="6" t="str">
        <f>IF(AM442="","",AM442*2)</f>
        <v/>
      </c>
      <c r="AO442" s="7"/>
      <c r="AP442" s="6" t="str">
        <f>IF(AO442="","",AO442*2)</f>
        <v/>
      </c>
      <c r="AQ442" s="10">
        <f>G442+I442+K442+M442+O442+Q442+S442+U442+W442+Y442+AA442+AC442+AE442+AG442+AI442+AK442+AM442+AO442</f>
        <v>2</v>
      </c>
    </row>
    <row r="443" spans="1:43" ht="15" customHeight="1"/>
    <row r="444" spans="1:43" ht="15" customHeight="1"/>
    <row r="445" spans="1:43" ht="15" customHeight="1"/>
    <row r="446" spans="1:43" ht="15" customHeight="1"/>
    <row r="447" spans="1:43" ht="15" customHeight="1"/>
    <row r="448" spans="1:43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</sheetData>
  <autoFilter ref="A2:AQ442" xr:uid="{00000000-0009-0000-0000-000000000000}">
    <sortState xmlns:xlrd2="http://schemas.microsoft.com/office/spreadsheetml/2017/richdata2" ref="A3:AQ1565">
      <sortCondition ref="E2:E1565"/>
    </sortState>
  </autoFilter>
  <mergeCells count="18"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  <mergeCell ref="AE1:AF1"/>
    <mergeCell ref="S1:T1"/>
    <mergeCell ref="AO1:AP1"/>
    <mergeCell ref="AM1:AN1"/>
    <mergeCell ref="AK1:AL1"/>
    <mergeCell ref="AI1:AJ1"/>
    <mergeCell ref="AG1:AH1"/>
  </mergeCells>
  <conditionalFormatting sqref="E3:E442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442">
    <cfRule type="cellIs" dxfId="9" priority="6" operator="equal">
      <formula>"Consulte a aba Gabarito"</formula>
    </cfRule>
  </conditionalFormatting>
  <conditionalFormatting sqref="AQ3:AQ442">
    <cfRule type="cellIs" dxfId="8" priority="7" operator="greaterThan">
      <formula>0</formula>
    </cfRule>
  </conditionalFormatting>
  <dataValidations count="2">
    <dataValidation type="list" allowBlank="1" showErrorMessage="1" sqref="D3:E442" xr:uid="{00000000-0002-0000-0000-000000000000}">
      <formula1>Regiao</formula1>
    </dataValidation>
    <dataValidation type="list" allowBlank="1" showErrorMessage="1" sqref="A3:A442" xr:uid="{00000000-0002-0000-0000-000001000000}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01FD-9ACC-4622-8B4E-FB388ED653FA}">
  <dimension ref="A1:I15"/>
  <sheetViews>
    <sheetView workbookViewId="0">
      <selection activeCell="B17" sqref="B17"/>
    </sheetView>
  </sheetViews>
  <sheetFormatPr defaultRowHeight="14.25"/>
  <cols>
    <col min="1" max="1" width="16.5" customWidth="1"/>
    <col min="2" max="2" width="17.125" customWidth="1"/>
    <col min="9" max="9" width="27.375" customWidth="1"/>
  </cols>
  <sheetData>
    <row r="1" spans="1:9" ht="15">
      <c r="A1" s="46" t="s">
        <v>1071</v>
      </c>
      <c r="B1" s="47"/>
      <c r="C1" s="47"/>
      <c r="D1" s="47"/>
      <c r="E1" s="47"/>
      <c r="F1" s="47"/>
      <c r="G1" s="47"/>
      <c r="H1" s="47"/>
      <c r="I1" s="48"/>
    </row>
    <row r="2" spans="1:9" ht="15">
      <c r="A2" s="46" t="s">
        <v>1072</v>
      </c>
      <c r="B2" s="47"/>
      <c r="C2" s="47"/>
      <c r="D2" s="47"/>
      <c r="E2" s="47"/>
      <c r="F2" s="47"/>
      <c r="G2" s="47"/>
      <c r="H2" s="47"/>
      <c r="I2" s="48"/>
    </row>
    <row r="3" spans="1:9" ht="15">
      <c r="A3" s="49" t="s">
        <v>1073</v>
      </c>
      <c r="B3" s="50"/>
      <c r="C3" s="51" t="s">
        <v>1074</v>
      </c>
      <c r="D3" s="51"/>
      <c r="E3" s="51"/>
      <c r="F3" s="51"/>
      <c r="G3" s="51"/>
      <c r="H3" s="51"/>
      <c r="I3" s="52"/>
    </row>
    <row r="4" spans="1:9" ht="15">
      <c r="A4" s="49" t="s">
        <v>1075</v>
      </c>
      <c r="B4" s="50"/>
      <c r="C4" s="51" t="s">
        <v>1074</v>
      </c>
      <c r="D4" s="51"/>
      <c r="E4" s="51"/>
      <c r="F4" s="51"/>
      <c r="G4" s="51"/>
      <c r="H4" s="51"/>
      <c r="I4" s="52"/>
    </row>
    <row r="5" spans="1:9" ht="45.75" customHeight="1">
      <c r="A5" s="49" t="s">
        <v>1076</v>
      </c>
      <c r="B5" s="50"/>
      <c r="C5" s="51" t="s">
        <v>1074</v>
      </c>
      <c r="D5" s="51"/>
      <c r="E5" s="51"/>
      <c r="F5" s="51"/>
      <c r="G5" s="51"/>
      <c r="H5" s="51"/>
      <c r="I5" s="52"/>
    </row>
    <row r="6" spans="1:9" ht="15">
      <c r="A6" s="49" t="s">
        <v>1077</v>
      </c>
      <c r="B6" s="50"/>
      <c r="C6" s="51" t="s">
        <v>1074</v>
      </c>
      <c r="D6" s="51"/>
      <c r="E6" s="51"/>
      <c r="F6" s="51"/>
      <c r="G6" s="51"/>
      <c r="H6" s="51"/>
      <c r="I6" s="52"/>
    </row>
    <row r="7" spans="1:9" ht="15">
      <c r="A7" s="49" t="s">
        <v>1078</v>
      </c>
      <c r="B7" s="50"/>
      <c r="C7" s="53" t="s">
        <v>1074</v>
      </c>
      <c r="D7" s="53"/>
      <c r="E7" s="53"/>
      <c r="F7" s="53"/>
      <c r="G7" s="53"/>
      <c r="H7" s="53"/>
      <c r="I7" s="54"/>
    </row>
    <row r="8" spans="1:9" ht="15">
      <c r="A8" s="49" t="s">
        <v>1079</v>
      </c>
      <c r="B8" s="50"/>
      <c r="C8" s="53" t="s">
        <v>1074</v>
      </c>
      <c r="D8" s="53"/>
      <c r="E8" s="53"/>
      <c r="F8" s="53"/>
      <c r="G8" s="53"/>
      <c r="H8" s="53"/>
      <c r="I8" s="54"/>
    </row>
    <row r="9" spans="1:9" ht="15">
      <c r="A9" s="49" t="s">
        <v>1080</v>
      </c>
      <c r="B9" s="50"/>
      <c r="C9" s="53" t="s">
        <v>1074</v>
      </c>
      <c r="D9" s="53"/>
      <c r="E9" s="53"/>
      <c r="F9" s="53"/>
      <c r="G9" s="53"/>
      <c r="H9" s="53"/>
      <c r="I9" s="54"/>
    </row>
    <row r="10" spans="1:9" ht="15">
      <c r="A10" s="49" t="s">
        <v>1081</v>
      </c>
      <c r="B10" s="50"/>
      <c r="C10" s="53" t="s">
        <v>1074</v>
      </c>
      <c r="D10" s="53"/>
      <c r="E10" s="53"/>
      <c r="F10" s="53"/>
      <c r="G10" s="53"/>
      <c r="H10" s="53"/>
      <c r="I10" s="54"/>
    </row>
    <row r="11" spans="1:9" ht="15">
      <c r="A11" s="46" t="s">
        <v>1082</v>
      </c>
      <c r="B11" s="47"/>
      <c r="C11" s="47"/>
      <c r="D11" s="47"/>
      <c r="E11" s="47"/>
      <c r="F11" s="47"/>
      <c r="G11" s="47"/>
      <c r="H11" s="47"/>
      <c r="I11" s="48"/>
    </row>
    <row r="12" spans="1:9" ht="39.75" customHeight="1">
      <c r="A12" s="55" t="s">
        <v>1083</v>
      </c>
      <c r="B12" s="56"/>
      <c r="C12" s="51" t="s">
        <v>1084</v>
      </c>
      <c r="D12" s="51"/>
      <c r="E12" s="51"/>
      <c r="F12" s="51"/>
      <c r="G12" s="51"/>
      <c r="H12" s="51"/>
      <c r="I12" s="52"/>
    </row>
    <row r="13" spans="1:9" ht="15">
      <c r="A13" s="49" t="s">
        <v>1085</v>
      </c>
      <c r="B13" s="50"/>
      <c r="C13" s="51" t="s">
        <v>1086</v>
      </c>
      <c r="D13" s="51"/>
      <c r="E13" s="51"/>
      <c r="F13" s="51"/>
      <c r="G13" s="51"/>
      <c r="H13" s="51"/>
      <c r="I13" s="52"/>
    </row>
    <row r="14" spans="1:9" ht="15">
      <c r="A14" s="49" t="s">
        <v>1087</v>
      </c>
      <c r="B14" s="50"/>
      <c r="C14" s="51" t="s">
        <v>1074</v>
      </c>
      <c r="D14" s="51"/>
      <c r="E14" s="51"/>
      <c r="F14" s="51"/>
      <c r="G14" s="51"/>
      <c r="H14" s="51"/>
      <c r="I14" s="52"/>
    </row>
    <row r="15" spans="1:9" ht="15">
      <c r="A15" s="49" t="s">
        <v>1088</v>
      </c>
      <c r="B15" s="50"/>
      <c r="C15" s="51" t="s">
        <v>1074</v>
      </c>
      <c r="D15" s="51"/>
      <c r="E15" s="51"/>
      <c r="F15" s="51"/>
      <c r="G15" s="51"/>
      <c r="H15" s="51"/>
      <c r="I15" s="52"/>
    </row>
  </sheetData>
  <mergeCells count="27">
    <mergeCell ref="A15:B15"/>
    <mergeCell ref="C15:I15"/>
    <mergeCell ref="A11:I11"/>
    <mergeCell ref="A12:B12"/>
    <mergeCell ref="C12:I12"/>
    <mergeCell ref="A13:B13"/>
    <mergeCell ref="C13:I13"/>
    <mergeCell ref="A14:B14"/>
    <mergeCell ref="C14:I14"/>
    <mergeCell ref="A8:B8"/>
    <mergeCell ref="C8:I8"/>
    <mergeCell ref="A9:B9"/>
    <mergeCell ref="C9:I9"/>
    <mergeCell ref="A10:B10"/>
    <mergeCell ref="C10:I10"/>
    <mergeCell ref="A5:B5"/>
    <mergeCell ref="C5:I5"/>
    <mergeCell ref="A6:B6"/>
    <mergeCell ref="C6:I6"/>
    <mergeCell ref="A7:B7"/>
    <mergeCell ref="C7:I7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33.75" customWidth="1"/>
    <col min="2" max="14" width="12.625" customWidth="1"/>
    <col min="15" max="26" width="8.625" customWidth="1"/>
  </cols>
  <sheetData>
    <row r="1" spans="1:14" ht="14.25" customHeight="1">
      <c r="A1" s="11" t="s">
        <v>1089</v>
      </c>
      <c r="B1" s="12" t="s">
        <v>22</v>
      </c>
      <c r="C1" s="39" t="s">
        <v>1090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4.25" customHeight="1">
      <c r="A2" s="13" t="s">
        <v>1091</v>
      </c>
      <c r="B2" s="14" t="s">
        <v>1092</v>
      </c>
    </row>
    <row r="3" spans="1:14" ht="14.25" customHeight="1">
      <c r="A3" s="13" t="s">
        <v>1093</v>
      </c>
      <c r="B3" s="14" t="s">
        <v>1094</v>
      </c>
    </row>
    <row r="4" spans="1:14" ht="14.25" customHeight="1">
      <c r="A4" s="13" t="s">
        <v>1095</v>
      </c>
      <c r="B4" s="14" t="s">
        <v>1096</v>
      </c>
    </row>
    <row r="5" spans="1:14" ht="14.25" customHeight="1">
      <c r="A5" s="13" t="s">
        <v>1097</v>
      </c>
      <c r="B5" s="14" t="s">
        <v>1098</v>
      </c>
    </row>
    <row r="6" spans="1:14" ht="14.25" customHeight="1">
      <c r="A6" s="13" t="s">
        <v>904</v>
      </c>
      <c r="B6" s="14" t="s">
        <v>31</v>
      </c>
    </row>
    <row r="7" spans="1:14" ht="14.25" customHeight="1">
      <c r="A7" s="13" t="s">
        <v>1099</v>
      </c>
      <c r="B7" s="14" t="s">
        <v>1096</v>
      </c>
    </row>
    <row r="8" spans="1:14" ht="14.25" customHeight="1">
      <c r="A8" s="13" t="s">
        <v>1100</v>
      </c>
      <c r="B8" s="14" t="s">
        <v>1098</v>
      </c>
    </row>
    <row r="9" spans="1:14" ht="14.25" customHeight="1">
      <c r="A9" s="13" t="s">
        <v>1101</v>
      </c>
      <c r="B9" s="14" t="s">
        <v>1094</v>
      </c>
    </row>
    <row r="10" spans="1:14" ht="14.25" customHeight="1">
      <c r="A10" s="13" t="s">
        <v>1102</v>
      </c>
      <c r="B10" s="14" t="s">
        <v>1094</v>
      </c>
    </row>
    <row r="11" spans="1:14" ht="14.25" customHeight="1">
      <c r="A11" s="13" t="s">
        <v>1103</v>
      </c>
      <c r="B11" s="14" t="s">
        <v>31</v>
      </c>
    </row>
    <row r="12" spans="1:14" ht="14.25" customHeight="1">
      <c r="A12" s="13" t="s">
        <v>1104</v>
      </c>
      <c r="B12" s="14" t="s">
        <v>1098</v>
      </c>
    </row>
    <row r="13" spans="1:14" ht="14.25" customHeight="1">
      <c r="A13" s="13" t="s">
        <v>1105</v>
      </c>
      <c r="B13" s="14" t="s">
        <v>1096</v>
      </c>
    </row>
    <row r="14" spans="1:14" ht="14.25" customHeight="1">
      <c r="A14" s="13" t="s">
        <v>1106</v>
      </c>
      <c r="B14" s="14" t="s">
        <v>31</v>
      </c>
    </row>
    <row r="15" spans="1:14" ht="14.25" customHeight="1">
      <c r="A15" s="13" t="s">
        <v>728</v>
      </c>
      <c r="B15" s="14" t="s">
        <v>31</v>
      </c>
    </row>
    <row r="16" spans="1:14" ht="14.25" customHeight="1">
      <c r="A16" s="13" t="s">
        <v>1107</v>
      </c>
      <c r="B16" s="14" t="s">
        <v>1098</v>
      </c>
    </row>
    <row r="17" spans="1:2" ht="14.25" customHeight="1">
      <c r="A17" s="13" t="s">
        <v>1108</v>
      </c>
      <c r="B17" s="14" t="s">
        <v>1094</v>
      </c>
    </row>
    <row r="18" spans="1:2" ht="14.25" customHeight="1">
      <c r="A18" s="13" t="s">
        <v>1109</v>
      </c>
      <c r="B18" s="14" t="s">
        <v>1098</v>
      </c>
    </row>
    <row r="19" spans="1:2" ht="14.25" customHeight="1">
      <c r="A19" s="13" t="s">
        <v>1110</v>
      </c>
      <c r="B19" s="14" t="s">
        <v>31</v>
      </c>
    </row>
    <row r="20" spans="1:2" ht="14.25" customHeight="1">
      <c r="A20" s="13" t="s">
        <v>1111</v>
      </c>
      <c r="B20" s="14" t="s">
        <v>1096</v>
      </c>
    </row>
    <row r="21" spans="1:2" ht="14.25" customHeight="1">
      <c r="A21" s="13" t="s">
        <v>1112</v>
      </c>
      <c r="B21" s="14" t="s">
        <v>1092</v>
      </c>
    </row>
    <row r="22" spans="1:2" ht="14.25" customHeight="1">
      <c r="A22" s="13" t="s">
        <v>856</v>
      </c>
      <c r="B22" s="14" t="s">
        <v>31</v>
      </c>
    </row>
    <row r="23" spans="1:2" ht="14.25" customHeight="1">
      <c r="A23" s="13" t="s">
        <v>758</v>
      </c>
      <c r="B23" s="14" t="s">
        <v>31</v>
      </c>
    </row>
    <row r="24" spans="1:2" ht="14.25" customHeight="1">
      <c r="A24" s="13" t="s">
        <v>1113</v>
      </c>
      <c r="B24" s="14" t="s">
        <v>1092</v>
      </c>
    </row>
    <row r="25" spans="1:2" ht="14.25" customHeight="1">
      <c r="A25" s="13" t="s">
        <v>556</v>
      </c>
      <c r="B25" s="14" t="s">
        <v>31</v>
      </c>
    </row>
    <row r="26" spans="1:2" ht="14.25" customHeight="1">
      <c r="A26" s="13" t="s">
        <v>1114</v>
      </c>
      <c r="B26" s="14" t="s">
        <v>1096</v>
      </c>
    </row>
    <row r="27" spans="1:2" ht="14.25" customHeight="1">
      <c r="A27" s="13" t="s">
        <v>629</v>
      </c>
      <c r="B27" s="14" t="s">
        <v>31</v>
      </c>
    </row>
    <row r="28" spans="1:2" ht="14.25" customHeight="1">
      <c r="A28" s="13" t="s">
        <v>1115</v>
      </c>
      <c r="B28" s="14" t="s">
        <v>1094</v>
      </c>
    </row>
    <row r="29" spans="1:2" ht="14.25" customHeight="1">
      <c r="A29" s="13" t="s">
        <v>1116</v>
      </c>
      <c r="B29" s="36" t="s">
        <v>1096</v>
      </c>
    </row>
    <row r="30" spans="1:2" ht="14.25" customHeight="1">
      <c r="A30" s="13" t="s">
        <v>1117</v>
      </c>
      <c r="B30" s="14" t="s">
        <v>1092</v>
      </c>
    </row>
    <row r="31" spans="1:2" ht="14.25" customHeight="1">
      <c r="A31" s="13" t="s">
        <v>1118</v>
      </c>
      <c r="B31" s="14" t="s">
        <v>1098</v>
      </c>
    </row>
    <row r="32" spans="1:2" ht="14.25" customHeight="1">
      <c r="A32" s="13" t="s">
        <v>1119</v>
      </c>
      <c r="B32" s="14" t="s">
        <v>1098</v>
      </c>
    </row>
    <row r="33" spans="1:2" ht="14.25" customHeight="1">
      <c r="A33" s="13" t="s">
        <v>1120</v>
      </c>
      <c r="B33" s="14" t="s">
        <v>1098</v>
      </c>
    </row>
    <row r="34" spans="1:2" ht="14.25" customHeight="1">
      <c r="A34" s="13" t="s">
        <v>1121</v>
      </c>
      <c r="B34" s="14" t="s">
        <v>1092</v>
      </c>
    </row>
    <row r="35" spans="1:2" ht="14.25" customHeight="1">
      <c r="A35" s="13" t="s">
        <v>669</v>
      </c>
      <c r="B35" s="14" t="s">
        <v>31</v>
      </c>
    </row>
    <row r="36" spans="1:2" ht="14.25" customHeight="1">
      <c r="A36" s="13" t="s">
        <v>691</v>
      </c>
      <c r="B36" s="15" t="s">
        <v>31</v>
      </c>
    </row>
    <row r="37" spans="1:2" ht="14.25" customHeight="1">
      <c r="A37" s="13" t="s">
        <v>1122</v>
      </c>
      <c r="B37" s="14" t="s">
        <v>1098</v>
      </c>
    </row>
    <row r="38" spans="1:2" ht="14.25" customHeight="1">
      <c r="A38" s="13" t="s">
        <v>1123</v>
      </c>
      <c r="B38" s="14" t="s">
        <v>1098</v>
      </c>
    </row>
    <row r="39" spans="1:2" ht="14.25" customHeight="1">
      <c r="A39" s="13" t="s">
        <v>1124</v>
      </c>
      <c r="B39" s="14" t="s">
        <v>1098</v>
      </c>
    </row>
    <row r="40" spans="1:2" ht="14.25" customHeight="1">
      <c r="A40" s="13" t="s">
        <v>1125</v>
      </c>
      <c r="B40" s="14" t="s">
        <v>1096</v>
      </c>
    </row>
    <row r="41" spans="1:2" ht="14.25" customHeight="1">
      <c r="A41" s="13" t="s">
        <v>1126</v>
      </c>
      <c r="B41" s="14" t="s">
        <v>31</v>
      </c>
    </row>
    <row r="42" spans="1:2" ht="14.25" customHeight="1">
      <c r="A42" s="13" t="s">
        <v>1127</v>
      </c>
      <c r="B42" s="14" t="s">
        <v>1096</v>
      </c>
    </row>
    <row r="43" spans="1:2" ht="14.25" customHeight="1">
      <c r="A43" s="13" t="s">
        <v>1128</v>
      </c>
      <c r="B43" s="14" t="s">
        <v>1098</v>
      </c>
    </row>
    <row r="44" spans="1:2" ht="14.25" customHeight="1">
      <c r="A44" s="13" t="s">
        <v>654</v>
      </c>
      <c r="B44" s="14" t="s">
        <v>31</v>
      </c>
    </row>
    <row r="45" spans="1:2" ht="14.25" customHeight="1">
      <c r="A45" s="13" t="s">
        <v>1129</v>
      </c>
      <c r="B45" s="14" t="s">
        <v>1094</v>
      </c>
    </row>
    <row r="46" spans="1:2" ht="14.25" customHeight="1">
      <c r="A46" s="13" t="s">
        <v>1130</v>
      </c>
      <c r="B46" s="14" t="s">
        <v>1092</v>
      </c>
    </row>
    <row r="47" spans="1:2" ht="14.25" customHeight="1">
      <c r="A47" s="13" t="s">
        <v>1131</v>
      </c>
      <c r="B47" s="15" t="s">
        <v>1094</v>
      </c>
    </row>
    <row r="48" spans="1:2" ht="14.25" customHeight="1">
      <c r="A48" s="13" t="s">
        <v>586</v>
      </c>
      <c r="B48" s="14" t="s">
        <v>31</v>
      </c>
    </row>
    <row r="49" spans="1:2" ht="14.25" customHeight="1">
      <c r="A49" s="13" t="s">
        <v>1132</v>
      </c>
      <c r="B49" s="14" t="s">
        <v>1098</v>
      </c>
    </row>
    <row r="50" spans="1:2" ht="14.25" customHeight="1">
      <c r="A50" s="13" t="s">
        <v>1133</v>
      </c>
      <c r="B50" s="14" t="s">
        <v>1098</v>
      </c>
    </row>
    <row r="51" spans="1:2" ht="14.25" customHeight="1">
      <c r="A51" s="13" t="s">
        <v>1134</v>
      </c>
      <c r="B51" s="14" t="s">
        <v>31</v>
      </c>
    </row>
    <row r="52" spans="1:2" ht="14.25" customHeight="1">
      <c r="A52" s="13" t="s">
        <v>1135</v>
      </c>
      <c r="B52" s="14" t="s">
        <v>1096</v>
      </c>
    </row>
    <row r="53" spans="1:2" ht="14.25" customHeight="1">
      <c r="A53" s="13" t="s">
        <v>1136</v>
      </c>
      <c r="B53" s="14" t="s">
        <v>1098</v>
      </c>
    </row>
    <row r="54" spans="1:2" ht="14.25" customHeight="1">
      <c r="A54" s="13" t="s">
        <v>1137</v>
      </c>
      <c r="B54" s="14" t="s">
        <v>1098</v>
      </c>
    </row>
    <row r="55" spans="1:2" ht="14.25" customHeight="1">
      <c r="A55" s="13" t="s">
        <v>1138</v>
      </c>
      <c r="B55" s="14" t="s">
        <v>1096</v>
      </c>
    </row>
    <row r="56" spans="1:2" ht="14.25" customHeight="1">
      <c r="A56" s="13" t="s">
        <v>1139</v>
      </c>
      <c r="B56" s="14" t="s">
        <v>1098</v>
      </c>
    </row>
    <row r="57" spans="1:2" ht="14.25" customHeight="1">
      <c r="A57" s="13" t="s">
        <v>1140</v>
      </c>
      <c r="B57" s="14" t="s">
        <v>1098</v>
      </c>
    </row>
    <row r="58" spans="1:2" ht="14.25" customHeight="1">
      <c r="A58" s="13" t="s">
        <v>1141</v>
      </c>
      <c r="B58" s="14" t="s">
        <v>1098</v>
      </c>
    </row>
    <row r="59" spans="1:2" ht="14.25" customHeight="1">
      <c r="A59" s="13" t="s">
        <v>505</v>
      </c>
      <c r="B59" s="14" t="s">
        <v>31</v>
      </c>
    </row>
    <row r="60" spans="1:2" ht="14.25" customHeight="1">
      <c r="A60" s="13" t="s">
        <v>1142</v>
      </c>
      <c r="B60" s="14" t="s">
        <v>1098</v>
      </c>
    </row>
    <row r="61" spans="1:2" ht="14.25" customHeight="1">
      <c r="A61" s="13" t="s">
        <v>1143</v>
      </c>
      <c r="B61" s="14" t="s">
        <v>1098</v>
      </c>
    </row>
    <row r="62" spans="1:2" ht="14.25" customHeight="1">
      <c r="A62" s="13" t="s">
        <v>1144</v>
      </c>
      <c r="B62" s="14" t="s">
        <v>31</v>
      </c>
    </row>
    <row r="63" spans="1:2" ht="14.25" customHeight="1">
      <c r="A63" s="13" t="s">
        <v>1145</v>
      </c>
      <c r="B63" s="14" t="s">
        <v>1098</v>
      </c>
    </row>
    <row r="64" spans="1:2" ht="14.25" customHeight="1">
      <c r="A64" s="13" t="s">
        <v>334</v>
      </c>
      <c r="B64" s="14" t="s">
        <v>31</v>
      </c>
    </row>
    <row r="65" spans="1:2" ht="14.25" customHeight="1">
      <c r="A65" s="13" t="s">
        <v>1146</v>
      </c>
      <c r="B65" s="14" t="s">
        <v>31</v>
      </c>
    </row>
    <row r="66" spans="1:2" ht="14.25" customHeight="1">
      <c r="A66" s="13" t="s">
        <v>1147</v>
      </c>
      <c r="B66" s="14" t="s">
        <v>1098</v>
      </c>
    </row>
    <row r="67" spans="1:2" ht="14.25" customHeight="1">
      <c r="A67" s="13" t="s">
        <v>1148</v>
      </c>
      <c r="B67" s="14" t="s">
        <v>1098</v>
      </c>
    </row>
    <row r="68" spans="1:2" ht="14.25" customHeight="1">
      <c r="A68" s="13" t="s">
        <v>1149</v>
      </c>
      <c r="B68" s="14" t="s">
        <v>1094</v>
      </c>
    </row>
    <row r="69" spans="1:2" ht="14.25" customHeight="1">
      <c r="A69" s="13" t="s">
        <v>1150</v>
      </c>
      <c r="B69" s="14" t="s">
        <v>1098</v>
      </c>
    </row>
    <row r="70" spans="1:2" ht="14.25" customHeight="1">
      <c r="A70" s="13" t="s">
        <v>1054</v>
      </c>
      <c r="B70" s="14" t="s">
        <v>31</v>
      </c>
    </row>
    <row r="71" spans="1:2" ht="14.25" customHeight="1">
      <c r="A71" s="13" t="s">
        <v>323</v>
      </c>
      <c r="B71" s="14" t="s">
        <v>31</v>
      </c>
    </row>
    <row r="72" spans="1:2" ht="14.25" customHeight="1">
      <c r="A72" s="13" t="s">
        <v>821</v>
      </c>
      <c r="B72" s="14" t="s">
        <v>31</v>
      </c>
    </row>
    <row r="73" spans="1:2" ht="14.25" customHeight="1">
      <c r="A73" s="13" t="s">
        <v>1151</v>
      </c>
      <c r="B73" s="14" t="s">
        <v>1094</v>
      </c>
    </row>
    <row r="74" spans="1:2" ht="14.25" customHeight="1">
      <c r="A74" s="13" t="s">
        <v>1152</v>
      </c>
      <c r="B74" s="14" t="s">
        <v>1098</v>
      </c>
    </row>
    <row r="75" spans="1:2" ht="14.25" customHeight="1">
      <c r="A75" s="13" t="s">
        <v>969</v>
      </c>
      <c r="B75" s="14" t="s">
        <v>31</v>
      </c>
    </row>
    <row r="76" spans="1:2" ht="14.25" customHeight="1">
      <c r="A76" s="13" t="s">
        <v>666</v>
      </c>
      <c r="B76" s="14" t="s">
        <v>31</v>
      </c>
    </row>
    <row r="77" spans="1:2" ht="14.25" customHeight="1">
      <c r="A77" s="13" t="s">
        <v>1153</v>
      </c>
      <c r="B77" s="14" t="s">
        <v>1094</v>
      </c>
    </row>
    <row r="78" spans="1:2" ht="14.25" customHeight="1">
      <c r="A78" s="13" t="s">
        <v>1154</v>
      </c>
      <c r="B78" s="14" t="s">
        <v>31</v>
      </c>
    </row>
    <row r="79" spans="1:2" ht="14.25" customHeight="1">
      <c r="A79" s="13" t="s">
        <v>1155</v>
      </c>
      <c r="B79" s="14" t="s">
        <v>31</v>
      </c>
    </row>
    <row r="80" spans="1:2" ht="14.25" customHeight="1">
      <c r="A80" s="13" t="s">
        <v>34</v>
      </c>
      <c r="B80" s="14" t="s">
        <v>31</v>
      </c>
    </row>
    <row r="81" spans="1:2" ht="14.25" customHeight="1">
      <c r="A81" s="13" t="s">
        <v>1156</v>
      </c>
      <c r="B81" s="14" t="s">
        <v>1098</v>
      </c>
    </row>
    <row r="82" spans="1:2" ht="14.25" customHeight="1">
      <c r="A82" s="13" t="s">
        <v>1157</v>
      </c>
      <c r="B82" s="14" t="s">
        <v>1098</v>
      </c>
    </row>
    <row r="83" spans="1:2" ht="14.25" customHeight="1">
      <c r="A83" s="13" t="s">
        <v>1158</v>
      </c>
      <c r="B83" s="14" t="s">
        <v>1098</v>
      </c>
    </row>
    <row r="84" spans="1:2" ht="14.25" customHeight="1">
      <c r="A84" s="13" t="s">
        <v>1159</v>
      </c>
      <c r="B84" s="14" t="s">
        <v>1094</v>
      </c>
    </row>
    <row r="85" spans="1:2" ht="14.25" customHeight="1">
      <c r="A85" s="13" t="s">
        <v>436</v>
      </c>
      <c r="B85" s="14" t="s">
        <v>31</v>
      </c>
    </row>
    <row r="86" spans="1:2" ht="14.25" customHeight="1">
      <c r="A86" s="13" t="s">
        <v>1160</v>
      </c>
      <c r="B86" s="14" t="s">
        <v>1098</v>
      </c>
    </row>
    <row r="87" spans="1:2" ht="14.25" customHeight="1">
      <c r="A87" s="13" t="s">
        <v>1161</v>
      </c>
      <c r="B87" s="14" t="s">
        <v>1096</v>
      </c>
    </row>
    <row r="88" spans="1:2" ht="14.25" customHeight="1">
      <c r="A88" s="13" t="s">
        <v>1162</v>
      </c>
      <c r="B88" s="14" t="s">
        <v>1098</v>
      </c>
    </row>
    <row r="89" spans="1:2" ht="14.25" customHeight="1">
      <c r="A89" s="13" t="s">
        <v>1163</v>
      </c>
      <c r="B89" s="14" t="s">
        <v>1098</v>
      </c>
    </row>
    <row r="90" spans="1:2" ht="14.25" customHeight="1">
      <c r="A90" s="13" t="s">
        <v>1164</v>
      </c>
      <c r="B90" s="14" t="s">
        <v>1098</v>
      </c>
    </row>
    <row r="91" spans="1:2" ht="14.25" customHeight="1">
      <c r="A91" s="13" t="s">
        <v>317</v>
      </c>
      <c r="B91" s="14" t="s">
        <v>31</v>
      </c>
    </row>
    <row r="92" spans="1:2" ht="14.25" customHeight="1">
      <c r="A92" s="13" t="s">
        <v>1165</v>
      </c>
      <c r="B92" s="14" t="s">
        <v>1096</v>
      </c>
    </row>
    <row r="93" spans="1:2" ht="14.25" customHeight="1">
      <c r="A93" s="13" t="s">
        <v>1166</v>
      </c>
      <c r="B93" s="14" t="s">
        <v>31</v>
      </c>
    </row>
    <row r="94" spans="1:2" ht="14.25" customHeight="1">
      <c r="A94" s="13" t="s">
        <v>1167</v>
      </c>
      <c r="B94" s="14" t="s">
        <v>31</v>
      </c>
    </row>
    <row r="95" spans="1:2" ht="14.25" customHeight="1">
      <c r="A95" s="13" t="s">
        <v>812</v>
      </c>
      <c r="B95" s="14" t="s">
        <v>31</v>
      </c>
    </row>
    <row r="96" spans="1:2" ht="14.25" customHeight="1">
      <c r="A96" s="13" t="s">
        <v>589</v>
      </c>
      <c r="B96" s="14" t="s">
        <v>31</v>
      </c>
    </row>
    <row r="97" spans="1:2" ht="14.25" customHeight="1">
      <c r="A97" s="13" t="s">
        <v>1168</v>
      </c>
      <c r="B97" s="14" t="s">
        <v>1098</v>
      </c>
    </row>
    <row r="98" spans="1:2" ht="14.25" customHeight="1">
      <c r="A98" s="13" t="s">
        <v>1169</v>
      </c>
      <c r="B98" s="14" t="s">
        <v>1096</v>
      </c>
    </row>
    <row r="99" spans="1:2" ht="14.25" customHeight="1">
      <c r="A99" s="13" t="s">
        <v>30</v>
      </c>
      <c r="B99" s="14" t="s">
        <v>31</v>
      </c>
    </row>
    <row r="100" spans="1:2" ht="14.25" customHeight="1">
      <c r="A100" s="13" t="s">
        <v>1170</v>
      </c>
      <c r="B100" s="14" t="s">
        <v>31</v>
      </c>
    </row>
    <row r="101" spans="1:2" ht="14.25" customHeight="1">
      <c r="A101" s="13" t="s">
        <v>1171</v>
      </c>
      <c r="B101" s="14" t="s">
        <v>1096</v>
      </c>
    </row>
    <row r="102" spans="1:2" ht="14.25" customHeight="1">
      <c r="A102" s="13" t="s">
        <v>1172</v>
      </c>
      <c r="B102" s="14" t="s">
        <v>1096</v>
      </c>
    </row>
    <row r="103" spans="1:2" ht="14.25" customHeight="1">
      <c r="A103" s="13" t="s">
        <v>1173</v>
      </c>
      <c r="B103" s="14" t="s">
        <v>1094</v>
      </c>
    </row>
    <row r="104" spans="1:2" ht="14.25" customHeight="1">
      <c r="A104" s="13" t="s">
        <v>1174</v>
      </c>
      <c r="B104" s="14" t="s">
        <v>31</v>
      </c>
    </row>
    <row r="105" spans="1:2" ht="14.25" customHeight="1">
      <c r="A105" s="13" t="s">
        <v>1175</v>
      </c>
      <c r="B105" s="14" t="s">
        <v>1098</v>
      </c>
    </row>
    <row r="106" spans="1:2" ht="14.25" customHeight="1">
      <c r="A106" s="13" t="s">
        <v>1176</v>
      </c>
      <c r="B106" s="14" t="s">
        <v>31</v>
      </c>
    </row>
    <row r="107" spans="1:2" ht="14.25" customHeight="1">
      <c r="A107" s="13" t="s">
        <v>1177</v>
      </c>
      <c r="B107" s="14" t="s">
        <v>1096</v>
      </c>
    </row>
    <row r="108" spans="1:2" ht="14.25" customHeight="1">
      <c r="A108" s="13" t="s">
        <v>1178</v>
      </c>
      <c r="B108" s="14" t="s">
        <v>1096</v>
      </c>
    </row>
    <row r="109" spans="1:2" ht="14.25" customHeight="1">
      <c r="A109" s="13" t="s">
        <v>1179</v>
      </c>
      <c r="B109" s="14" t="s">
        <v>1092</v>
      </c>
    </row>
    <row r="110" spans="1:2" ht="14.25" customHeight="1">
      <c r="A110" s="13" t="s">
        <v>1180</v>
      </c>
      <c r="B110" s="14" t="s">
        <v>1098</v>
      </c>
    </row>
    <row r="111" spans="1:2" ht="14.25" customHeight="1">
      <c r="A111" s="13" t="s">
        <v>1181</v>
      </c>
      <c r="B111" s="14" t="s">
        <v>1098</v>
      </c>
    </row>
    <row r="112" spans="1:2" ht="14.25" customHeight="1">
      <c r="A112" s="13" t="s">
        <v>1182</v>
      </c>
      <c r="B112" s="14" t="s">
        <v>1098</v>
      </c>
    </row>
    <row r="113" spans="1:2" ht="14.25" customHeight="1">
      <c r="A113" s="13" t="s">
        <v>1183</v>
      </c>
      <c r="B113" s="14" t="s">
        <v>31</v>
      </c>
    </row>
    <row r="114" spans="1:2" ht="14.25" customHeight="1">
      <c r="A114" s="13" t="s">
        <v>768</v>
      </c>
      <c r="B114" s="14" t="s">
        <v>31</v>
      </c>
    </row>
    <row r="115" spans="1:2" ht="14.25" customHeight="1">
      <c r="A115" s="13" t="s">
        <v>638</v>
      </c>
      <c r="B115" s="14" t="s">
        <v>31</v>
      </c>
    </row>
    <row r="116" spans="1:2" ht="14.25" customHeight="1">
      <c r="A116" s="13" t="s">
        <v>1184</v>
      </c>
      <c r="B116" s="14" t="s">
        <v>31</v>
      </c>
    </row>
    <row r="117" spans="1:2" ht="14.25" customHeight="1">
      <c r="A117" s="13" t="s">
        <v>1185</v>
      </c>
      <c r="B117" s="14" t="s">
        <v>1096</v>
      </c>
    </row>
    <row r="118" spans="1:2" ht="14.25" customHeight="1">
      <c r="A118" s="13" t="s">
        <v>1186</v>
      </c>
      <c r="B118" s="14" t="s">
        <v>31</v>
      </c>
    </row>
    <row r="119" spans="1:2" ht="14.25" customHeight="1">
      <c r="A119" s="13" t="s">
        <v>484</v>
      </c>
      <c r="B119" s="14" t="s">
        <v>31</v>
      </c>
    </row>
    <row r="120" spans="1:2" ht="14.25" customHeight="1">
      <c r="A120" s="13" t="s">
        <v>1187</v>
      </c>
      <c r="B120" s="14" t="s">
        <v>1098</v>
      </c>
    </row>
    <row r="121" spans="1:2" ht="14.25" customHeight="1">
      <c r="A121" s="13" t="s">
        <v>1188</v>
      </c>
      <c r="B121" s="14" t="s">
        <v>1098</v>
      </c>
    </row>
    <row r="122" spans="1:2" ht="14.25" customHeight="1">
      <c r="A122" s="13" t="s">
        <v>1189</v>
      </c>
      <c r="B122" s="14" t="s">
        <v>1098</v>
      </c>
    </row>
    <row r="123" spans="1:2" ht="14.25" customHeight="1">
      <c r="A123" s="13" t="s">
        <v>42</v>
      </c>
      <c r="B123" s="14" t="s">
        <v>31</v>
      </c>
    </row>
    <row r="124" spans="1:2" ht="14.25" customHeight="1">
      <c r="A124" s="13" t="s">
        <v>1190</v>
      </c>
      <c r="B124" s="14" t="s">
        <v>1096</v>
      </c>
    </row>
    <row r="125" spans="1:2" ht="14.25" customHeight="1">
      <c r="A125" s="13" t="s">
        <v>1191</v>
      </c>
      <c r="B125" s="14" t="s">
        <v>1098</v>
      </c>
    </row>
    <row r="126" spans="1:2" ht="14.25" customHeight="1">
      <c r="A126" s="13" t="s">
        <v>1192</v>
      </c>
      <c r="B126" s="14" t="s">
        <v>31</v>
      </c>
    </row>
    <row r="127" spans="1:2" ht="14.25" customHeight="1">
      <c r="A127" s="13" t="s">
        <v>1193</v>
      </c>
      <c r="B127" s="14" t="s">
        <v>1092</v>
      </c>
    </row>
    <row r="128" spans="1:2" ht="14.25" customHeight="1">
      <c r="A128" s="13" t="s">
        <v>1194</v>
      </c>
      <c r="B128" s="14" t="s">
        <v>1096</v>
      </c>
    </row>
    <row r="129" spans="1:2" ht="14.25" customHeight="1">
      <c r="A129" s="13" t="s">
        <v>1195</v>
      </c>
      <c r="B129" s="14" t="s">
        <v>1098</v>
      </c>
    </row>
    <row r="130" spans="1:2" ht="14.25" customHeight="1">
      <c r="A130" s="13" t="s">
        <v>1196</v>
      </c>
      <c r="B130" s="14" t="s">
        <v>31</v>
      </c>
    </row>
    <row r="131" spans="1:2" ht="14.25" customHeight="1">
      <c r="A131" s="13" t="s">
        <v>1197</v>
      </c>
      <c r="B131" s="14" t="s">
        <v>1098</v>
      </c>
    </row>
    <row r="132" spans="1:2" ht="14.25" customHeight="1">
      <c r="A132" s="13" t="s">
        <v>1198</v>
      </c>
      <c r="B132" s="14" t="s">
        <v>1096</v>
      </c>
    </row>
    <row r="133" spans="1:2" ht="14.25" customHeight="1">
      <c r="A133" s="13" t="s">
        <v>1067</v>
      </c>
      <c r="B133" s="14" t="s">
        <v>31</v>
      </c>
    </row>
    <row r="134" spans="1:2" ht="14.25" customHeight="1">
      <c r="A134" s="13" t="s">
        <v>1199</v>
      </c>
      <c r="B134" s="14" t="s">
        <v>1098</v>
      </c>
    </row>
    <row r="135" spans="1:2" ht="14.25" customHeight="1">
      <c r="A135" s="13" t="s">
        <v>1200</v>
      </c>
      <c r="B135" s="14" t="s">
        <v>1094</v>
      </c>
    </row>
    <row r="136" spans="1:2" ht="14.25" customHeight="1">
      <c r="A136" s="13" t="s">
        <v>1201</v>
      </c>
      <c r="B136" s="14" t="s">
        <v>1098</v>
      </c>
    </row>
    <row r="137" spans="1:2" ht="14.25" customHeight="1">
      <c r="A137" s="13" t="s">
        <v>1202</v>
      </c>
      <c r="B137" s="14" t="s">
        <v>1098</v>
      </c>
    </row>
    <row r="138" spans="1:2" ht="14.25" customHeight="1">
      <c r="A138" s="13" t="s">
        <v>1203</v>
      </c>
      <c r="B138" s="14" t="s">
        <v>1096</v>
      </c>
    </row>
    <row r="139" spans="1:2" ht="14.25" customHeight="1">
      <c r="A139" s="13" t="s">
        <v>1204</v>
      </c>
      <c r="B139" s="14" t="s">
        <v>1094</v>
      </c>
    </row>
    <row r="140" spans="1:2" ht="14.25" customHeight="1">
      <c r="A140" s="13" t="s">
        <v>1018</v>
      </c>
      <c r="B140" s="14" t="s">
        <v>31</v>
      </c>
    </row>
    <row r="141" spans="1:2" ht="14.25" customHeight="1">
      <c r="A141" s="13" t="s">
        <v>320</v>
      </c>
      <c r="B141" s="14" t="s">
        <v>31</v>
      </c>
    </row>
    <row r="142" spans="1:2" ht="14.25" customHeight="1">
      <c r="A142" s="13" t="s">
        <v>1205</v>
      </c>
      <c r="B142" s="14" t="s">
        <v>1098</v>
      </c>
    </row>
    <row r="143" spans="1:2" ht="14.25" customHeight="1">
      <c r="A143" s="13" t="s">
        <v>1206</v>
      </c>
      <c r="B143" s="14" t="s">
        <v>1096</v>
      </c>
    </row>
    <row r="144" spans="1:2" ht="14.25" customHeight="1">
      <c r="A144" s="13" t="s">
        <v>1207</v>
      </c>
      <c r="B144" s="14" t="s">
        <v>1094</v>
      </c>
    </row>
    <row r="145" spans="1:2" ht="14.25" customHeight="1">
      <c r="A145" s="13" t="s">
        <v>1208</v>
      </c>
      <c r="B145" s="14" t="s">
        <v>1094</v>
      </c>
    </row>
    <row r="146" spans="1:2" ht="14.25" customHeight="1">
      <c r="A146" s="13" t="s">
        <v>1209</v>
      </c>
      <c r="B146" s="14" t="s">
        <v>1096</v>
      </c>
    </row>
    <row r="147" spans="1:2" ht="14.25" customHeight="1">
      <c r="A147" s="13" t="s">
        <v>1210</v>
      </c>
      <c r="B147" s="14" t="s">
        <v>1096</v>
      </c>
    </row>
    <row r="148" spans="1:2" ht="14.25" customHeight="1">
      <c r="A148" s="13" t="s">
        <v>1211</v>
      </c>
      <c r="B148" s="14" t="s">
        <v>1094</v>
      </c>
    </row>
    <row r="149" spans="1:2" ht="14.25" customHeight="1">
      <c r="A149" s="13" t="s">
        <v>1212</v>
      </c>
      <c r="B149" s="14" t="s">
        <v>31</v>
      </c>
    </row>
    <row r="150" spans="1:2" ht="14.25" customHeight="1">
      <c r="A150" s="13" t="s">
        <v>1213</v>
      </c>
      <c r="B150" s="14" t="s">
        <v>1098</v>
      </c>
    </row>
    <row r="151" spans="1:2" ht="14.25" customHeight="1">
      <c r="A151" s="13" t="s">
        <v>1214</v>
      </c>
      <c r="B151" s="14" t="s">
        <v>1098</v>
      </c>
    </row>
    <row r="152" spans="1:2" ht="14.25" customHeight="1">
      <c r="A152" s="13" t="s">
        <v>1215</v>
      </c>
      <c r="B152" s="14" t="s">
        <v>1096</v>
      </c>
    </row>
    <row r="153" spans="1:2" ht="14.25" customHeight="1">
      <c r="A153" s="13" t="s">
        <v>1216</v>
      </c>
      <c r="B153" s="14" t="s">
        <v>31</v>
      </c>
    </row>
    <row r="154" spans="1:2" ht="14.25" customHeight="1">
      <c r="A154" s="13" t="s">
        <v>1217</v>
      </c>
      <c r="B154" s="14" t="s">
        <v>1098</v>
      </c>
    </row>
    <row r="155" spans="1:2" ht="14.25" customHeight="1">
      <c r="A155" s="13" t="s">
        <v>1218</v>
      </c>
      <c r="B155" s="14" t="s">
        <v>1098</v>
      </c>
    </row>
    <row r="156" spans="1:2" ht="14.25" customHeight="1">
      <c r="A156" s="13" t="s">
        <v>1219</v>
      </c>
      <c r="B156" s="14" t="s">
        <v>1096</v>
      </c>
    </row>
    <row r="157" spans="1:2" ht="14.25" customHeight="1">
      <c r="A157" s="13" t="s">
        <v>1220</v>
      </c>
      <c r="B157" s="14" t="s">
        <v>31</v>
      </c>
    </row>
    <row r="158" spans="1:2" ht="14.25" customHeight="1">
      <c r="A158" s="13" t="s">
        <v>1221</v>
      </c>
      <c r="B158" s="14" t="s">
        <v>1098</v>
      </c>
    </row>
    <row r="159" spans="1:2" ht="14.25" customHeight="1">
      <c r="A159" s="13" t="s">
        <v>1222</v>
      </c>
      <c r="B159" s="14" t="s">
        <v>1098</v>
      </c>
    </row>
    <row r="160" spans="1:2" ht="14.25" customHeight="1">
      <c r="A160" s="13" t="s">
        <v>1223</v>
      </c>
      <c r="B160" s="14" t="s">
        <v>1096</v>
      </c>
    </row>
    <row r="161" spans="1:2" ht="14.25" customHeight="1">
      <c r="A161" s="13" t="s">
        <v>1224</v>
      </c>
      <c r="B161" s="14" t="s">
        <v>1098</v>
      </c>
    </row>
    <row r="162" spans="1:2" ht="14.25" customHeight="1">
      <c r="A162" s="13" t="s">
        <v>1225</v>
      </c>
      <c r="B162" s="14" t="s">
        <v>1096</v>
      </c>
    </row>
    <row r="163" spans="1:2" ht="14.25" customHeight="1">
      <c r="A163" s="13" t="s">
        <v>1226</v>
      </c>
      <c r="B163" s="14" t="s">
        <v>1098</v>
      </c>
    </row>
    <row r="164" spans="1:2" ht="14.25" customHeight="1">
      <c r="A164" s="13" t="s">
        <v>373</v>
      </c>
      <c r="B164" s="14" t="s">
        <v>31</v>
      </c>
    </row>
    <row r="165" spans="1:2" ht="14.25" customHeight="1">
      <c r="A165" s="13" t="s">
        <v>953</v>
      </c>
      <c r="B165" s="14" t="s">
        <v>31</v>
      </c>
    </row>
    <row r="166" spans="1:2" ht="14.25" customHeight="1">
      <c r="A166" s="13" t="s">
        <v>1227</v>
      </c>
      <c r="B166" s="14" t="s">
        <v>1094</v>
      </c>
    </row>
    <row r="167" spans="1:2" ht="14.25" customHeight="1">
      <c r="A167" s="13" t="s">
        <v>790</v>
      </c>
      <c r="B167" s="14" t="s">
        <v>31</v>
      </c>
    </row>
    <row r="168" spans="1:2" ht="14.25" customHeight="1">
      <c r="A168" s="13" t="s">
        <v>1228</v>
      </c>
      <c r="B168" s="14" t="s">
        <v>1098</v>
      </c>
    </row>
    <row r="169" spans="1:2" ht="14.25" customHeight="1">
      <c r="A169" s="13" t="s">
        <v>1229</v>
      </c>
      <c r="B169" s="14" t="s">
        <v>31</v>
      </c>
    </row>
    <row r="170" spans="1:2" ht="14.25" customHeight="1">
      <c r="A170" s="13" t="s">
        <v>1230</v>
      </c>
      <c r="B170" s="14" t="s">
        <v>1096</v>
      </c>
    </row>
    <row r="171" spans="1:2" ht="14.25" customHeight="1">
      <c r="A171" s="13" t="s">
        <v>1007</v>
      </c>
      <c r="B171" s="14" t="s">
        <v>31</v>
      </c>
    </row>
    <row r="172" spans="1:2" ht="14.25" customHeight="1">
      <c r="A172" s="13" t="s">
        <v>1231</v>
      </c>
      <c r="B172" s="14" t="s">
        <v>1094</v>
      </c>
    </row>
    <row r="173" spans="1:2" ht="14.25" customHeight="1">
      <c r="A173" s="13" t="s">
        <v>1232</v>
      </c>
      <c r="B173" s="14" t="s">
        <v>1098</v>
      </c>
    </row>
    <row r="174" spans="1:2" ht="14.25" customHeight="1">
      <c r="A174" s="13" t="s">
        <v>1233</v>
      </c>
      <c r="B174" s="14" t="s">
        <v>1098</v>
      </c>
    </row>
    <row r="175" spans="1:2" ht="14.25" customHeight="1">
      <c r="A175" s="13" t="s">
        <v>835</v>
      </c>
      <c r="B175" s="14" t="s">
        <v>31</v>
      </c>
    </row>
    <row r="176" spans="1:2" ht="14.25" customHeight="1">
      <c r="A176" s="13" t="s">
        <v>1234</v>
      </c>
      <c r="B176" s="14" t="s">
        <v>1094</v>
      </c>
    </row>
    <row r="177" spans="1:2" ht="14.25" customHeight="1">
      <c r="A177" s="13" t="s">
        <v>1235</v>
      </c>
      <c r="B177" s="14" t="s">
        <v>1098</v>
      </c>
    </row>
    <row r="178" spans="1:2" ht="14.25" customHeight="1">
      <c r="A178" s="13" t="s">
        <v>1236</v>
      </c>
      <c r="B178" s="14" t="s">
        <v>1098</v>
      </c>
    </row>
    <row r="179" spans="1:2" ht="14.25" customHeight="1">
      <c r="A179" s="13" t="s">
        <v>1237</v>
      </c>
      <c r="B179" s="14" t="s">
        <v>1094</v>
      </c>
    </row>
    <row r="180" spans="1:2" ht="14.25" customHeight="1">
      <c r="A180" s="13" t="s">
        <v>1238</v>
      </c>
      <c r="B180" s="14" t="s">
        <v>1098</v>
      </c>
    </row>
    <row r="181" spans="1:2" ht="14.25" customHeight="1">
      <c r="A181" s="13" t="s">
        <v>1239</v>
      </c>
      <c r="B181" s="14" t="s">
        <v>1098</v>
      </c>
    </row>
    <row r="182" spans="1:2" ht="14.25" customHeight="1">
      <c r="A182" s="13" t="s">
        <v>1240</v>
      </c>
      <c r="B182" s="14" t="s">
        <v>31</v>
      </c>
    </row>
    <row r="183" spans="1:2" ht="14.25" customHeight="1">
      <c r="A183" s="13" t="s">
        <v>1241</v>
      </c>
      <c r="B183" s="14" t="s">
        <v>1096</v>
      </c>
    </row>
    <row r="184" spans="1:2" ht="14.25" customHeight="1">
      <c r="A184" s="13" t="s">
        <v>1242</v>
      </c>
      <c r="B184" s="14" t="s">
        <v>1098</v>
      </c>
    </row>
    <row r="185" spans="1:2" ht="14.25" customHeight="1">
      <c r="A185" s="13" t="s">
        <v>508</v>
      </c>
      <c r="B185" s="14" t="s">
        <v>31</v>
      </c>
    </row>
    <row r="186" spans="1:2" ht="14.25" customHeight="1">
      <c r="A186" s="13" t="s">
        <v>1243</v>
      </c>
      <c r="B186" s="14" t="s">
        <v>1096</v>
      </c>
    </row>
    <row r="187" spans="1:2" ht="14.25" customHeight="1">
      <c r="A187" s="13" t="s">
        <v>1244</v>
      </c>
      <c r="B187" s="14" t="s">
        <v>1096</v>
      </c>
    </row>
    <row r="188" spans="1:2" ht="14.25" customHeight="1">
      <c r="A188" s="13" t="s">
        <v>1245</v>
      </c>
      <c r="B188" s="14" t="s">
        <v>1096</v>
      </c>
    </row>
    <row r="189" spans="1:2" ht="14.25" customHeight="1">
      <c r="A189" s="13" t="s">
        <v>1246</v>
      </c>
      <c r="B189" s="14" t="s">
        <v>31</v>
      </c>
    </row>
    <row r="190" spans="1:2" ht="14.25" customHeight="1">
      <c r="A190" s="13" t="s">
        <v>1247</v>
      </c>
      <c r="B190" s="14" t="s">
        <v>31</v>
      </c>
    </row>
    <row r="191" spans="1:2" ht="14.25" customHeight="1">
      <c r="A191" s="13" t="s">
        <v>1248</v>
      </c>
      <c r="B191" s="14" t="s">
        <v>1098</v>
      </c>
    </row>
    <row r="192" spans="1:2" ht="14.25" customHeight="1">
      <c r="A192" s="13" t="s">
        <v>1249</v>
      </c>
      <c r="B192" s="14" t="s">
        <v>1098</v>
      </c>
    </row>
    <row r="193" spans="1:2" ht="14.25" customHeight="1">
      <c r="A193" s="13" t="s">
        <v>1250</v>
      </c>
      <c r="B193" s="14" t="s">
        <v>31</v>
      </c>
    </row>
    <row r="194" spans="1:2" ht="14.25" customHeight="1">
      <c r="A194" s="13" t="s">
        <v>1251</v>
      </c>
      <c r="B194" s="14" t="s">
        <v>1098</v>
      </c>
    </row>
    <row r="195" spans="1:2" ht="14.25" customHeight="1">
      <c r="A195" s="13" t="s">
        <v>1252</v>
      </c>
      <c r="B195" s="14" t="s">
        <v>1098</v>
      </c>
    </row>
    <row r="196" spans="1:2" ht="14.25" customHeight="1">
      <c r="A196" s="13" t="s">
        <v>1253</v>
      </c>
      <c r="B196" s="14" t="s">
        <v>1098</v>
      </c>
    </row>
    <row r="197" spans="1:2" ht="14.25" customHeight="1">
      <c r="A197" s="13" t="s">
        <v>1254</v>
      </c>
      <c r="B197" s="14" t="s">
        <v>31</v>
      </c>
    </row>
    <row r="198" spans="1:2" ht="14.25" customHeight="1">
      <c r="A198" s="13" t="s">
        <v>1255</v>
      </c>
      <c r="B198" s="14" t="s">
        <v>1096</v>
      </c>
    </row>
    <row r="199" spans="1:2" ht="14.25" customHeight="1">
      <c r="A199" s="13" t="s">
        <v>1256</v>
      </c>
      <c r="B199" s="14" t="s">
        <v>1098</v>
      </c>
    </row>
    <row r="200" spans="1:2" ht="14.25" customHeight="1">
      <c r="A200" s="13" t="s">
        <v>1257</v>
      </c>
      <c r="B200" s="14" t="s">
        <v>1098</v>
      </c>
    </row>
    <row r="201" spans="1:2" ht="14.25" customHeight="1">
      <c r="A201" s="13" t="s">
        <v>1258</v>
      </c>
      <c r="B201" s="14" t="s">
        <v>1098</v>
      </c>
    </row>
    <row r="202" spans="1:2" ht="14.25" customHeight="1">
      <c r="A202" s="13" t="s">
        <v>1259</v>
      </c>
      <c r="B202" s="14" t="s">
        <v>1094</v>
      </c>
    </row>
    <row r="203" spans="1:2" ht="14.25" customHeight="1">
      <c r="A203" s="13" t="s">
        <v>1260</v>
      </c>
      <c r="B203" s="14" t="s">
        <v>1098</v>
      </c>
    </row>
    <row r="204" spans="1:2" ht="14.25" customHeight="1">
      <c r="A204" s="13" t="s">
        <v>1261</v>
      </c>
      <c r="B204" s="14" t="s">
        <v>31</v>
      </c>
    </row>
    <row r="205" spans="1:2" ht="14.25" customHeight="1">
      <c r="A205" s="13" t="s">
        <v>1262</v>
      </c>
      <c r="B205" s="14" t="s">
        <v>1096</v>
      </c>
    </row>
    <row r="206" spans="1:2" ht="14.25" customHeight="1">
      <c r="A206" s="13" t="s">
        <v>1263</v>
      </c>
      <c r="B206" s="14" t="s">
        <v>1096</v>
      </c>
    </row>
    <row r="207" spans="1:2" ht="14.25" customHeight="1">
      <c r="A207" s="13" t="s">
        <v>950</v>
      </c>
      <c r="B207" s="14" t="s">
        <v>31</v>
      </c>
    </row>
    <row r="208" spans="1:2" ht="14.25" customHeight="1">
      <c r="A208" s="13" t="s">
        <v>1264</v>
      </c>
      <c r="B208" s="14" t="s">
        <v>1098</v>
      </c>
    </row>
    <row r="209" spans="1:2" ht="14.25" customHeight="1">
      <c r="A209" s="13" t="s">
        <v>1265</v>
      </c>
      <c r="B209" s="14" t="s">
        <v>1098</v>
      </c>
    </row>
    <row r="210" spans="1:2" ht="14.25" customHeight="1">
      <c r="A210" s="13" t="s">
        <v>562</v>
      </c>
      <c r="B210" s="14" t="s">
        <v>31</v>
      </c>
    </row>
    <row r="211" spans="1:2" ht="14.25" customHeight="1">
      <c r="A211" s="13" t="s">
        <v>1266</v>
      </c>
      <c r="B211" s="14" t="s">
        <v>1098</v>
      </c>
    </row>
    <row r="212" spans="1:2" ht="14.25" customHeight="1">
      <c r="A212" s="13" t="s">
        <v>1267</v>
      </c>
      <c r="B212" s="14" t="s">
        <v>1094</v>
      </c>
    </row>
    <row r="213" spans="1:2" ht="14.25" customHeight="1">
      <c r="A213" s="13" t="s">
        <v>1268</v>
      </c>
      <c r="B213" s="14" t="s">
        <v>1098</v>
      </c>
    </row>
    <row r="214" spans="1:2" ht="14.25" customHeight="1">
      <c r="A214" s="13" t="s">
        <v>1269</v>
      </c>
      <c r="B214" s="14" t="s">
        <v>1098</v>
      </c>
    </row>
    <row r="215" spans="1:2" ht="14.25" customHeight="1">
      <c r="A215" s="13" t="s">
        <v>1270</v>
      </c>
      <c r="B215" s="14" t="s">
        <v>1098</v>
      </c>
    </row>
    <row r="216" spans="1:2" ht="14.25" customHeight="1">
      <c r="A216" s="13" t="s">
        <v>1271</v>
      </c>
      <c r="B216" s="14" t="s">
        <v>1098</v>
      </c>
    </row>
    <row r="217" spans="1:2" ht="14.25" customHeight="1">
      <c r="A217" s="13" t="s">
        <v>1272</v>
      </c>
      <c r="B217" s="14" t="s">
        <v>1096</v>
      </c>
    </row>
    <row r="218" spans="1:2" ht="14.25" customHeight="1">
      <c r="A218" s="13" t="s">
        <v>565</v>
      </c>
      <c r="B218" s="14" t="s">
        <v>31</v>
      </c>
    </row>
    <row r="219" spans="1:2" ht="14.25" customHeight="1">
      <c r="A219" s="13" t="s">
        <v>1273</v>
      </c>
      <c r="B219" s="14" t="s">
        <v>1094</v>
      </c>
    </row>
    <row r="220" spans="1:2" ht="14.25" customHeight="1">
      <c r="A220" s="13" t="s">
        <v>1029</v>
      </c>
      <c r="B220" s="14" t="s">
        <v>31</v>
      </c>
    </row>
    <row r="221" spans="1:2" ht="14.25" customHeight="1">
      <c r="A221" s="13" t="s">
        <v>1274</v>
      </c>
      <c r="B221" s="14" t="s">
        <v>1096</v>
      </c>
    </row>
    <row r="222" spans="1:2" ht="14.25" customHeight="1">
      <c r="A222" s="13" t="s">
        <v>1275</v>
      </c>
      <c r="B222" s="14" t="s">
        <v>31</v>
      </c>
    </row>
    <row r="223" spans="1:2" ht="14.25" customHeight="1">
      <c r="A223" s="13" t="s">
        <v>1276</v>
      </c>
      <c r="B223" s="14" t="s">
        <v>1098</v>
      </c>
    </row>
    <row r="224" spans="1:2" ht="14.25" customHeight="1">
      <c r="A224" s="13" t="s">
        <v>1277</v>
      </c>
      <c r="B224" s="14" t="s">
        <v>1096</v>
      </c>
    </row>
    <row r="225" spans="1:2" ht="14.25" customHeight="1">
      <c r="A225" s="13" t="s">
        <v>809</v>
      </c>
      <c r="B225" s="14" t="s">
        <v>31</v>
      </c>
    </row>
    <row r="226" spans="1:2" ht="14.25" customHeight="1">
      <c r="A226" s="13" t="s">
        <v>1278</v>
      </c>
      <c r="B226" s="14" t="s">
        <v>31</v>
      </c>
    </row>
    <row r="227" spans="1:2" ht="14.25" customHeight="1">
      <c r="A227" s="13" t="s">
        <v>1279</v>
      </c>
      <c r="B227" s="14" t="s">
        <v>31</v>
      </c>
    </row>
    <row r="228" spans="1:2" ht="14.25" customHeight="1">
      <c r="A228" s="13" t="s">
        <v>1280</v>
      </c>
      <c r="B228" s="14" t="s">
        <v>1094</v>
      </c>
    </row>
    <row r="229" spans="1:2" ht="14.25" customHeight="1">
      <c r="A229" s="13" t="s">
        <v>1281</v>
      </c>
      <c r="B229" s="14" t="s">
        <v>1098</v>
      </c>
    </row>
    <row r="230" spans="1:2" ht="14.25" customHeight="1">
      <c r="A230" s="13" t="s">
        <v>1282</v>
      </c>
      <c r="B230" s="14" t="s">
        <v>1098</v>
      </c>
    </row>
    <row r="231" spans="1:2" ht="14.25" customHeight="1">
      <c r="A231" s="13" t="s">
        <v>1283</v>
      </c>
      <c r="B231" s="14" t="s">
        <v>1098</v>
      </c>
    </row>
    <row r="232" spans="1:2" ht="14.25" customHeight="1">
      <c r="A232" s="13" t="s">
        <v>1284</v>
      </c>
      <c r="B232" s="14" t="s">
        <v>1096</v>
      </c>
    </row>
    <row r="233" spans="1:2" ht="14.25" customHeight="1">
      <c r="A233" s="13" t="s">
        <v>1062</v>
      </c>
      <c r="B233" s="14" t="s">
        <v>31</v>
      </c>
    </row>
    <row r="234" spans="1:2" ht="14.25" customHeight="1">
      <c r="A234" s="13" t="s">
        <v>1285</v>
      </c>
      <c r="B234" s="14" t="s">
        <v>1098</v>
      </c>
    </row>
    <row r="235" spans="1:2" ht="14.25" customHeight="1">
      <c r="A235" s="13" t="s">
        <v>1286</v>
      </c>
      <c r="B235" s="14" t="s">
        <v>1096</v>
      </c>
    </row>
    <row r="236" spans="1:2" ht="14.25" customHeight="1">
      <c r="A236" s="13" t="s">
        <v>1287</v>
      </c>
      <c r="B236" s="14" t="s">
        <v>1098</v>
      </c>
    </row>
    <row r="237" spans="1:2" ht="14.25" customHeight="1">
      <c r="A237" s="13" t="s">
        <v>1288</v>
      </c>
      <c r="B237" s="14" t="s">
        <v>1094</v>
      </c>
    </row>
    <row r="238" spans="1:2" ht="14.25" customHeight="1">
      <c r="A238" s="13" t="s">
        <v>444</v>
      </c>
      <c r="B238" s="14" t="s">
        <v>31</v>
      </c>
    </row>
    <row r="239" spans="1:2" ht="14.25" customHeight="1">
      <c r="A239" s="13" t="s">
        <v>1289</v>
      </c>
      <c r="B239" s="14" t="s">
        <v>1098</v>
      </c>
    </row>
    <row r="240" spans="1:2" ht="14.25" customHeight="1">
      <c r="A240" s="13" t="s">
        <v>1290</v>
      </c>
      <c r="B240" s="14" t="s">
        <v>1098</v>
      </c>
    </row>
    <row r="241" spans="1:2" ht="14.25" customHeight="1">
      <c r="A241" s="13" t="s">
        <v>1291</v>
      </c>
      <c r="B241" s="14" t="s">
        <v>1098</v>
      </c>
    </row>
    <row r="242" spans="1:2" ht="14.25" customHeight="1">
      <c r="A242" s="13" t="s">
        <v>1292</v>
      </c>
      <c r="B242" s="14" t="s">
        <v>1096</v>
      </c>
    </row>
    <row r="243" spans="1:2" ht="14.25" customHeight="1">
      <c r="A243" s="13" t="s">
        <v>1293</v>
      </c>
      <c r="B243" s="14" t="s">
        <v>31</v>
      </c>
    </row>
    <row r="244" spans="1:2" ht="14.25" customHeight="1">
      <c r="A244" s="13" t="s">
        <v>1294</v>
      </c>
      <c r="B244" s="14" t="s">
        <v>1098</v>
      </c>
    </row>
    <row r="245" spans="1:2" ht="14.25" customHeight="1">
      <c r="A245" s="13" t="s">
        <v>1295</v>
      </c>
      <c r="B245" s="14" t="s">
        <v>1094</v>
      </c>
    </row>
    <row r="246" spans="1:2" ht="14.25" customHeight="1">
      <c r="A246" s="13" t="s">
        <v>1296</v>
      </c>
      <c r="B246" s="14" t="s">
        <v>1098</v>
      </c>
    </row>
    <row r="247" spans="1:2" ht="14.25" customHeight="1">
      <c r="A247" s="13" t="s">
        <v>1297</v>
      </c>
      <c r="B247" s="14" t="s">
        <v>1098</v>
      </c>
    </row>
    <row r="248" spans="1:2" ht="14.25" customHeight="1">
      <c r="A248" s="13" t="s">
        <v>1298</v>
      </c>
      <c r="B248" s="14" t="s">
        <v>1098</v>
      </c>
    </row>
    <row r="249" spans="1:2" ht="14.25" customHeight="1">
      <c r="A249" s="13" t="s">
        <v>1299</v>
      </c>
      <c r="B249" s="14" t="s">
        <v>1094</v>
      </c>
    </row>
    <row r="250" spans="1:2" ht="14.25" customHeight="1">
      <c r="A250" s="13" t="s">
        <v>1300</v>
      </c>
      <c r="B250" s="14" t="s">
        <v>31</v>
      </c>
    </row>
    <row r="251" spans="1:2" ht="14.25" customHeight="1">
      <c r="A251" s="13" t="s">
        <v>1301</v>
      </c>
      <c r="B251" s="14" t="s">
        <v>1098</v>
      </c>
    </row>
    <row r="252" spans="1:2" ht="14.25" customHeight="1">
      <c r="A252" s="13" t="s">
        <v>1302</v>
      </c>
      <c r="B252" s="14" t="s">
        <v>1098</v>
      </c>
    </row>
    <row r="253" spans="1:2" ht="14.25" customHeight="1">
      <c r="A253" s="13" t="s">
        <v>406</v>
      </c>
      <c r="B253" s="14" t="s">
        <v>31</v>
      </c>
    </row>
    <row r="254" spans="1:2" ht="14.25" customHeight="1">
      <c r="A254" s="13" t="s">
        <v>1303</v>
      </c>
      <c r="B254" s="14" t="s">
        <v>1096</v>
      </c>
    </row>
    <row r="255" spans="1:2" ht="14.25" customHeight="1">
      <c r="A255" s="13" t="s">
        <v>1304</v>
      </c>
      <c r="B255" s="14" t="s">
        <v>31</v>
      </c>
    </row>
    <row r="256" spans="1:2" ht="14.25" customHeight="1">
      <c r="A256" s="13" t="s">
        <v>1305</v>
      </c>
      <c r="B256" s="14" t="s">
        <v>1094</v>
      </c>
    </row>
    <row r="257" spans="1:2" ht="14.25" customHeight="1">
      <c r="A257" s="13" t="s">
        <v>1306</v>
      </c>
      <c r="B257" s="14" t="s">
        <v>1094</v>
      </c>
    </row>
    <row r="258" spans="1:2" ht="14.25" customHeight="1">
      <c r="A258" s="13" t="s">
        <v>1307</v>
      </c>
      <c r="B258" s="14" t="s">
        <v>1094</v>
      </c>
    </row>
    <row r="259" spans="1:2" ht="14.25" customHeight="1">
      <c r="A259" s="13" t="s">
        <v>1308</v>
      </c>
      <c r="B259" s="14" t="s">
        <v>1094</v>
      </c>
    </row>
    <row r="260" spans="1:2" ht="14.25" customHeight="1">
      <c r="A260" s="13" t="s">
        <v>1309</v>
      </c>
      <c r="B260" s="14" t="s">
        <v>1094</v>
      </c>
    </row>
    <row r="261" spans="1:2" ht="14.25" customHeight="1">
      <c r="A261" s="13" t="s">
        <v>1310</v>
      </c>
      <c r="B261" s="14" t="s">
        <v>31</v>
      </c>
    </row>
    <row r="262" spans="1:2" ht="14.25" customHeight="1">
      <c r="A262" s="13" t="s">
        <v>1311</v>
      </c>
      <c r="B262" s="14" t="s">
        <v>1096</v>
      </c>
    </row>
    <row r="263" spans="1:2" ht="14.25" customHeight="1">
      <c r="A263" s="13" t="s">
        <v>1312</v>
      </c>
      <c r="B263" s="14" t="s">
        <v>1098</v>
      </c>
    </row>
    <row r="264" spans="1:2" ht="14.25" customHeight="1">
      <c r="A264" s="13" t="s">
        <v>1313</v>
      </c>
      <c r="B264" s="14" t="s">
        <v>1096</v>
      </c>
    </row>
    <row r="265" spans="1:2" ht="14.25" customHeight="1">
      <c r="A265" s="13" t="s">
        <v>1314</v>
      </c>
      <c r="B265" s="14" t="s">
        <v>1098</v>
      </c>
    </row>
    <row r="266" spans="1:2" ht="14.25" customHeight="1">
      <c r="A266" s="13" t="s">
        <v>1315</v>
      </c>
      <c r="B266" s="14" t="s">
        <v>1096</v>
      </c>
    </row>
    <row r="267" spans="1:2" ht="14.25" customHeight="1">
      <c r="A267" s="13" t="s">
        <v>1316</v>
      </c>
      <c r="B267" s="14" t="s">
        <v>1098</v>
      </c>
    </row>
    <row r="268" spans="1:2" ht="14.25" customHeight="1">
      <c r="A268" s="13" t="s">
        <v>620</v>
      </c>
      <c r="B268" s="14" t="s">
        <v>31</v>
      </c>
    </row>
    <row r="269" spans="1:2" ht="14.25" customHeight="1">
      <c r="A269" s="13" t="s">
        <v>1317</v>
      </c>
      <c r="B269" s="14" t="s">
        <v>31</v>
      </c>
    </row>
    <row r="270" spans="1:2" ht="14.25" customHeight="1">
      <c r="A270" s="13" t="s">
        <v>253</v>
      </c>
      <c r="B270" s="14" t="s">
        <v>31</v>
      </c>
    </row>
    <row r="271" spans="1:2" ht="14.25" customHeight="1">
      <c r="A271" s="13" t="s">
        <v>1318</v>
      </c>
      <c r="B271" s="14" t="s">
        <v>1098</v>
      </c>
    </row>
    <row r="272" spans="1:2" ht="14.25" customHeight="1">
      <c r="A272" s="13" t="s">
        <v>1319</v>
      </c>
      <c r="B272" s="14" t="s">
        <v>1098</v>
      </c>
    </row>
    <row r="273" spans="1:2" ht="14.25" customHeight="1">
      <c r="A273" s="13" t="s">
        <v>1320</v>
      </c>
      <c r="B273" s="14" t="s">
        <v>1098</v>
      </c>
    </row>
    <row r="274" spans="1:2" ht="14.25" customHeight="1">
      <c r="A274" s="13" t="s">
        <v>1321</v>
      </c>
      <c r="B274" s="14" t="s">
        <v>1096</v>
      </c>
    </row>
    <row r="275" spans="1:2" ht="14.25" customHeight="1">
      <c r="A275" s="13" t="s">
        <v>1322</v>
      </c>
      <c r="B275" s="14" t="s">
        <v>1098</v>
      </c>
    </row>
    <row r="276" spans="1:2" ht="14.25" customHeight="1">
      <c r="A276" s="13" t="s">
        <v>944</v>
      </c>
      <c r="B276" s="14" t="s">
        <v>31</v>
      </c>
    </row>
    <row r="277" spans="1:2" ht="14.25" customHeight="1">
      <c r="A277" s="13" t="s">
        <v>388</v>
      </c>
      <c r="B277" s="14" t="s">
        <v>31</v>
      </c>
    </row>
    <row r="278" spans="1:2" ht="14.25" customHeight="1">
      <c r="A278" s="13" t="s">
        <v>1323</v>
      </c>
      <c r="B278" s="14" t="s">
        <v>1098</v>
      </c>
    </row>
    <row r="279" spans="1:2" ht="14.25" customHeight="1">
      <c r="A279" s="13" t="s">
        <v>694</v>
      </c>
      <c r="B279" s="14" t="s">
        <v>31</v>
      </c>
    </row>
    <row r="280" spans="1:2" ht="14.25" customHeight="1">
      <c r="A280" s="13" t="s">
        <v>1324</v>
      </c>
      <c r="B280" s="14" t="s">
        <v>1098</v>
      </c>
    </row>
    <row r="281" spans="1:2" ht="14.25" customHeight="1">
      <c r="A281" s="13" t="s">
        <v>1325</v>
      </c>
      <c r="B281" s="14" t="s">
        <v>1098</v>
      </c>
    </row>
    <row r="282" spans="1:2" ht="14.25" customHeight="1">
      <c r="A282" s="13" t="s">
        <v>1326</v>
      </c>
      <c r="B282" s="14" t="s">
        <v>1098</v>
      </c>
    </row>
    <row r="283" spans="1:2" ht="14.25" customHeight="1">
      <c r="A283" s="13" t="s">
        <v>1327</v>
      </c>
      <c r="B283" s="14" t="s">
        <v>1098</v>
      </c>
    </row>
    <row r="284" spans="1:2" ht="14.25" customHeight="1">
      <c r="A284" s="13" t="s">
        <v>1328</v>
      </c>
      <c r="B284" s="14" t="s">
        <v>1098</v>
      </c>
    </row>
    <row r="285" spans="1:2" ht="14.25" customHeight="1">
      <c r="A285" s="13" t="s">
        <v>1329</v>
      </c>
      <c r="B285" s="14" t="s">
        <v>31</v>
      </c>
    </row>
    <row r="286" spans="1:2" ht="14.25" customHeight="1">
      <c r="A286" s="13" t="s">
        <v>1330</v>
      </c>
      <c r="B286" s="14" t="s">
        <v>1098</v>
      </c>
    </row>
    <row r="287" spans="1:2" ht="14.25" customHeight="1">
      <c r="A287" s="13" t="s">
        <v>1331</v>
      </c>
      <c r="B287" s="14" t="s">
        <v>31</v>
      </c>
    </row>
    <row r="288" spans="1:2" ht="14.25" customHeight="1">
      <c r="A288" s="13" t="s">
        <v>1332</v>
      </c>
      <c r="B288" s="14" t="s">
        <v>1098</v>
      </c>
    </row>
    <row r="289" spans="1:2" ht="14.25" customHeight="1">
      <c r="A289" s="13" t="s">
        <v>1333</v>
      </c>
      <c r="B289" s="14" t="s">
        <v>31</v>
      </c>
    </row>
    <row r="290" spans="1:2" ht="14.25" customHeight="1">
      <c r="A290" s="13" t="s">
        <v>1334</v>
      </c>
      <c r="B290" s="14" t="s">
        <v>1098</v>
      </c>
    </row>
    <row r="291" spans="1:2" ht="14.25" customHeight="1">
      <c r="A291" s="13" t="s">
        <v>1335</v>
      </c>
      <c r="B291" s="14" t="s">
        <v>1096</v>
      </c>
    </row>
    <row r="292" spans="1:2" ht="14.25" customHeight="1">
      <c r="A292" s="13" t="s">
        <v>1336</v>
      </c>
      <c r="B292" s="14" t="s">
        <v>1098</v>
      </c>
    </row>
    <row r="293" spans="1:2" ht="14.25" customHeight="1">
      <c r="A293" s="13" t="s">
        <v>1337</v>
      </c>
      <c r="B293" s="14" t="s">
        <v>1098</v>
      </c>
    </row>
    <row r="294" spans="1:2" ht="14.25" customHeight="1">
      <c r="A294" s="13" t="s">
        <v>1338</v>
      </c>
      <c r="B294" s="14" t="s">
        <v>1098</v>
      </c>
    </row>
    <row r="295" spans="1:2" ht="14.25" customHeight="1">
      <c r="A295" s="13" t="s">
        <v>1339</v>
      </c>
      <c r="B295" s="14" t="s">
        <v>1096</v>
      </c>
    </row>
    <row r="296" spans="1:2" ht="14.25" customHeight="1">
      <c r="A296" s="13" t="s">
        <v>740</v>
      </c>
      <c r="B296" s="14" t="s">
        <v>31</v>
      </c>
    </row>
    <row r="297" spans="1:2" ht="14.25" customHeight="1">
      <c r="A297" s="13" t="s">
        <v>1340</v>
      </c>
      <c r="B297" s="14" t="s">
        <v>1098</v>
      </c>
    </row>
    <row r="298" spans="1:2" ht="14.25" customHeight="1">
      <c r="A298" s="13" t="s">
        <v>1341</v>
      </c>
      <c r="B298" s="14" t="s">
        <v>31</v>
      </c>
    </row>
    <row r="299" spans="1:2" ht="14.25" customHeight="1">
      <c r="A299" s="13" t="s">
        <v>1342</v>
      </c>
      <c r="B299" s="14" t="s">
        <v>1096</v>
      </c>
    </row>
    <row r="300" spans="1:2" ht="14.25" customHeight="1">
      <c r="A300" s="13" t="s">
        <v>1343</v>
      </c>
      <c r="B300" s="14" t="s">
        <v>1094</v>
      </c>
    </row>
    <row r="301" spans="1:2" ht="14.25" customHeight="1">
      <c r="A301" s="13" t="s">
        <v>1344</v>
      </c>
      <c r="B301" s="14" t="s">
        <v>1096</v>
      </c>
    </row>
    <row r="302" spans="1:2" ht="14.25" customHeight="1">
      <c r="A302" s="13" t="s">
        <v>1345</v>
      </c>
      <c r="B302" s="14" t="s">
        <v>1096</v>
      </c>
    </row>
    <row r="303" spans="1:2" ht="14.25" customHeight="1">
      <c r="A303" s="13" t="s">
        <v>1346</v>
      </c>
      <c r="B303" s="14" t="s">
        <v>1094</v>
      </c>
    </row>
    <row r="304" spans="1:2" ht="14.25" customHeight="1">
      <c r="A304" s="13" t="s">
        <v>383</v>
      </c>
      <c r="B304" s="14" t="s">
        <v>31</v>
      </c>
    </row>
    <row r="305" spans="1:2" ht="14.25" customHeight="1">
      <c r="A305" s="13" t="s">
        <v>403</v>
      </c>
      <c r="B305" s="14" t="s">
        <v>31</v>
      </c>
    </row>
    <row r="306" spans="1:2" ht="14.25" customHeight="1">
      <c r="A306" s="13" t="s">
        <v>1347</v>
      </c>
      <c r="B306" s="14" t="s">
        <v>1096</v>
      </c>
    </row>
    <row r="307" spans="1:2" ht="14.25" customHeight="1">
      <c r="A307" s="13" t="s">
        <v>1348</v>
      </c>
      <c r="B307" s="14" t="s">
        <v>1098</v>
      </c>
    </row>
    <row r="308" spans="1:2" ht="14.25" customHeight="1">
      <c r="A308" s="13" t="s">
        <v>781</v>
      </c>
      <c r="B308" s="14" t="s">
        <v>31</v>
      </c>
    </row>
    <row r="309" spans="1:2" ht="14.25" customHeight="1">
      <c r="A309" s="13" t="s">
        <v>1349</v>
      </c>
      <c r="B309" s="14" t="s">
        <v>1098</v>
      </c>
    </row>
    <row r="310" spans="1:2" ht="14.25" customHeight="1">
      <c r="A310" s="13" t="s">
        <v>1350</v>
      </c>
      <c r="B310" s="14" t="s">
        <v>1096</v>
      </c>
    </row>
    <row r="311" spans="1:2" ht="14.25" customHeight="1">
      <c r="A311" s="13" t="s">
        <v>1351</v>
      </c>
      <c r="B311" s="14" t="s">
        <v>1098</v>
      </c>
    </row>
    <row r="312" spans="1:2" ht="14.25" customHeight="1">
      <c r="A312" s="13" t="s">
        <v>1352</v>
      </c>
      <c r="B312" s="14" t="s">
        <v>31</v>
      </c>
    </row>
    <row r="313" spans="1:2" ht="14.25" customHeight="1">
      <c r="A313" s="13" t="s">
        <v>1353</v>
      </c>
      <c r="B313" s="14" t="s">
        <v>1098</v>
      </c>
    </row>
    <row r="314" spans="1:2" ht="14.25" customHeight="1">
      <c r="A314" s="13" t="s">
        <v>1354</v>
      </c>
      <c r="B314" s="14" t="s">
        <v>31</v>
      </c>
    </row>
    <row r="315" spans="1:2" ht="14.25" customHeight="1">
      <c r="A315" s="13" t="s">
        <v>1355</v>
      </c>
      <c r="B315" s="14" t="s">
        <v>1096</v>
      </c>
    </row>
    <row r="316" spans="1:2" ht="14.25" customHeight="1">
      <c r="A316" s="13" t="s">
        <v>1356</v>
      </c>
      <c r="B316" s="14" t="s">
        <v>1096</v>
      </c>
    </row>
    <row r="317" spans="1:2" ht="14.25" customHeight="1">
      <c r="A317" s="13" t="s">
        <v>1357</v>
      </c>
      <c r="B317" s="14" t="s">
        <v>1098</v>
      </c>
    </row>
    <row r="318" spans="1:2" ht="14.25" customHeight="1">
      <c r="A318" s="13" t="s">
        <v>577</v>
      </c>
      <c r="B318" s="14" t="s">
        <v>31</v>
      </c>
    </row>
    <row r="319" spans="1:2" ht="14.25" customHeight="1">
      <c r="A319" s="13" t="s">
        <v>1358</v>
      </c>
      <c r="B319" s="14" t="s">
        <v>1098</v>
      </c>
    </row>
    <row r="320" spans="1:2" ht="14.25" customHeight="1">
      <c r="A320" s="13" t="s">
        <v>1359</v>
      </c>
      <c r="B320" s="14" t="s">
        <v>1098</v>
      </c>
    </row>
    <row r="321" spans="1:2" ht="14.25" customHeight="1">
      <c r="A321" s="13" t="s">
        <v>1360</v>
      </c>
      <c r="B321" s="14" t="s">
        <v>1098</v>
      </c>
    </row>
    <row r="322" spans="1:2" ht="14.25" customHeight="1">
      <c r="A322" s="13" t="s">
        <v>1361</v>
      </c>
      <c r="B322" s="14" t="s">
        <v>31</v>
      </c>
    </row>
    <row r="323" spans="1:2" ht="14.25" customHeight="1">
      <c r="A323" s="13" t="s">
        <v>1362</v>
      </c>
      <c r="B323" s="14" t="s">
        <v>1096</v>
      </c>
    </row>
    <row r="324" spans="1:2" ht="14.25" customHeight="1">
      <c r="A324" s="13" t="s">
        <v>1363</v>
      </c>
      <c r="B324" s="14" t="s">
        <v>1096</v>
      </c>
    </row>
    <row r="325" spans="1:2" ht="14.25" customHeight="1">
      <c r="A325" s="13" t="s">
        <v>1364</v>
      </c>
      <c r="B325" s="14" t="s">
        <v>1096</v>
      </c>
    </row>
    <row r="326" spans="1:2" ht="14.25" customHeight="1">
      <c r="A326" s="13" t="s">
        <v>1365</v>
      </c>
      <c r="B326" s="14" t="s">
        <v>1098</v>
      </c>
    </row>
    <row r="327" spans="1:2" ht="14.25" customHeight="1">
      <c r="A327" s="13" t="s">
        <v>1366</v>
      </c>
      <c r="B327" s="14" t="s">
        <v>1098</v>
      </c>
    </row>
    <row r="328" spans="1:2" ht="14.25" customHeight="1">
      <c r="A328" s="13" t="s">
        <v>1367</v>
      </c>
      <c r="B328" s="14" t="s">
        <v>1098</v>
      </c>
    </row>
    <row r="329" spans="1:2" ht="14.25" customHeight="1">
      <c r="A329" s="13" t="s">
        <v>1368</v>
      </c>
      <c r="B329" s="14" t="s">
        <v>31</v>
      </c>
    </row>
    <row r="330" spans="1:2" ht="14.25" customHeight="1">
      <c r="A330" s="13" t="s">
        <v>1369</v>
      </c>
      <c r="B330" s="14" t="s">
        <v>1094</v>
      </c>
    </row>
    <row r="331" spans="1:2" ht="14.25" customHeight="1">
      <c r="A331" s="13" t="s">
        <v>1370</v>
      </c>
      <c r="B331" s="14" t="s">
        <v>1098</v>
      </c>
    </row>
    <row r="332" spans="1:2" ht="14.25" customHeight="1">
      <c r="A332" s="13" t="s">
        <v>1371</v>
      </c>
      <c r="B332" s="14" t="s">
        <v>1098</v>
      </c>
    </row>
    <row r="333" spans="1:2" ht="14.25" customHeight="1">
      <c r="A333" s="13" t="s">
        <v>1372</v>
      </c>
      <c r="B333" s="14" t="s">
        <v>1098</v>
      </c>
    </row>
    <row r="334" spans="1:2" ht="14.25" customHeight="1">
      <c r="A334" s="13" t="s">
        <v>1373</v>
      </c>
      <c r="B334" s="14" t="s">
        <v>1098</v>
      </c>
    </row>
    <row r="335" spans="1:2" ht="14.25" customHeight="1">
      <c r="A335" s="13" t="s">
        <v>1374</v>
      </c>
      <c r="B335" s="14" t="s">
        <v>1098</v>
      </c>
    </row>
    <row r="336" spans="1:2" ht="14.25" customHeight="1">
      <c r="A336" s="13" t="s">
        <v>350</v>
      </c>
      <c r="B336" s="14" t="s">
        <v>31</v>
      </c>
    </row>
    <row r="337" spans="1:2" ht="14.25" customHeight="1">
      <c r="A337" s="13" t="s">
        <v>411</v>
      </c>
      <c r="B337" s="14" t="s">
        <v>31</v>
      </c>
    </row>
    <row r="338" spans="1:2" ht="14.25" customHeight="1">
      <c r="A338" s="13" t="s">
        <v>1375</v>
      </c>
      <c r="B338" s="14" t="s">
        <v>31</v>
      </c>
    </row>
    <row r="339" spans="1:2" ht="14.25" customHeight="1">
      <c r="A339" s="13" t="s">
        <v>1376</v>
      </c>
      <c r="B339" s="14" t="s">
        <v>1096</v>
      </c>
    </row>
    <row r="340" spans="1:2" ht="14.25" customHeight="1">
      <c r="A340" s="13" t="s">
        <v>663</v>
      </c>
      <c r="B340" s="14" t="s">
        <v>31</v>
      </c>
    </row>
    <row r="341" spans="1:2" ht="14.25" customHeight="1">
      <c r="A341" s="13" t="s">
        <v>1377</v>
      </c>
      <c r="B341" s="14" t="s">
        <v>1094</v>
      </c>
    </row>
    <row r="342" spans="1:2" ht="14.25" customHeight="1">
      <c r="A342" s="13" t="s">
        <v>1378</v>
      </c>
      <c r="B342" s="14" t="s">
        <v>1098</v>
      </c>
    </row>
    <row r="343" spans="1:2" ht="14.25" customHeight="1">
      <c r="A343" s="13" t="s">
        <v>571</v>
      </c>
      <c r="B343" s="14" t="s">
        <v>31</v>
      </c>
    </row>
    <row r="344" spans="1:2" ht="14.25" customHeight="1">
      <c r="A344" s="13" t="s">
        <v>1379</v>
      </c>
      <c r="B344" s="14" t="s">
        <v>31</v>
      </c>
    </row>
    <row r="345" spans="1:2" ht="14.25" customHeight="1">
      <c r="A345" s="13" t="s">
        <v>1380</v>
      </c>
      <c r="B345" s="14" t="s">
        <v>31</v>
      </c>
    </row>
    <row r="346" spans="1:2" ht="14.25" customHeight="1">
      <c r="A346" s="13" t="s">
        <v>1381</v>
      </c>
      <c r="B346" s="14" t="s">
        <v>31</v>
      </c>
    </row>
    <row r="347" spans="1:2" ht="14.25" customHeight="1">
      <c r="A347" s="13" t="s">
        <v>1382</v>
      </c>
      <c r="B347" s="14" t="s">
        <v>1098</v>
      </c>
    </row>
    <row r="348" spans="1:2" ht="14.25" customHeight="1">
      <c r="A348" s="13" t="s">
        <v>1383</v>
      </c>
      <c r="B348" s="14" t="s">
        <v>1098</v>
      </c>
    </row>
    <row r="349" spans="1:2" ht="14.25" customHeight="1">
      <c r="A349" s="13" t="s">
        <v>1384</v>
      </c>
      <c r="B349" s="14" t="s">
        <v>1098</v>
      </c>
    </row>
    <row r="350" spans="1:2" ht="14.25" customHeight="1">
      <c r="A350" s="13" t="s">
        <v>1385</v>
      </c>
      <c r="B350" s="14" t="s">
        <v>1096</v>
      </c>
    </row>
    <row r="351" spans="1:2" ht="14.25" customHeight="1">
      <c r="A351" s="13" t="s">
        <v>1386</v>
      </c>
      <c r="B351" s="14" t="s">
        <v>1098</v>
      </c>
    </row>
    <row r="352" spans="1:2" ht="14.25" customHeight="1">
      <c r="A352" s="13" t="s">
        <v>1387</v>
      </c>
      <c r="B352" s="14" t="s">
        <v>1096</v>
      </c>
    </row>
    <row r="353" spans="1:2" ht="14.25" customHeight="1">
      <c r="A353" s="13" t="s">
        <v>1388</v>
      </c>
      <c r="B353" s="14" t="s">
        <v>1096</v>
      </c>
    </row>
    <row r="354" spans="1:2" ht="14.25" customHeight="1">
      <c r="A354" s="13" t="s">
        <v>1389</v>
      </c>
      <c r="B354" s="14" t="s">
        <v>1094</v>
      </c>
    </row>
    <row r="355" spans="1:2" ht="14.25" customHeight="1">
      <c r="A355" s="13" t="s">
        <v>1390</v>
      </c>
      <c r="B355" s="14" t="s">
        <v>1098</v>
      </c>
    </row>
    <row r="356" spans="1:2" ht="14.25" customHeight="1">
      <c r="A356" s="13" t="s">
        <v>1391</v>
      </c>
      <c r="B356" s="14" t="s">
        <v>1098</v>
      </c>
    </row>
    <row r="357" spans="1:2" ht="14.25" customHeight="1">
      <c r="A357" s="13" t="s">
        <v>1392</v>
      </c>
      <c r="B357" s="14" t="s">
        <v>1096</v>
      </c>
    </row>
    <row r="358" spans="1:2" ht="14.25" customHeight="1">
      <c r="A358" s="13" t="s">
        <v>1393</v>
      </c>
      <c r="B358" s="14" t="s">
        <v>1098</v>
      </c>
    </row>
    <row r="359" spans="1:2" ht="14.25" customHeight="1">
      <c r="A359" s="13" t="s">
        <v>1394</v>
      </c>
      <c r="B359" s="14" t="s">
        <v>1098</v>
      </c>
    </row>
    <row r="360" spans="1:2" ht="14.25" customHeight="1">
      <c r="A360" s="13" t="s">
        <v>1395</v>
      </c>
      <c r="B360" s="14" t="s">
        <v>1098</v>
      </c>
    </row>
    <row r="361" spans="1:2" ht="14.25" customHeight="1">
      <c r="A361" s="13" t="s">
        <v>1396</v>
      </c>
      <c r="B361" s="14" t="s">
        <v>31</v>
      </c>
    </row>
    <row r="362" spans="1:2" ht="14.25" customHeight="1">
      <c r="A362" s="13" t="s">
        <v>1397</v>
      </c>
      <c r="B362" s="14" t="s">
        <v>31</v>
      </c>
    </row>
    <row r="363" spans="1:2" ht="14.25" customHeight="1">
      <c r="A363" s="13" t="s">
        <v>441</v>
      </c>
      <c r="B363" s="14" t="s">
        <v>31</v>
      </c>
    </row>
    <row r="364" spans="1:2" ht="14.25" customHeight="1">
      <c r="A364" s="13" t="s">
        <v>1398</v>
      </c>
      <c r="B364" s="14" t="s">
        <v>1098</v>
      </c>
    </row>
    <row r="365" spans="1:2" ht="14.25" customHeight="1">
      <c r="A365" s="13" t="s">
        <v>706</v>
      </c>
      <c r="B365" s="14" t="s">
        <v>31</v>
      </c>
    </row>
    <row r="366" spans="1:2" ht="14.25" customHeight="1">
      <c r="A366" s="13" t="s">
        <v>1399</v>
      </c>
      <c r="B366" s="14" t="s">
        <v>31</v>
      </c>
    </row>
    <row r="367" spans="1:2" ht="14.25" customHeight="1">
      <c r="A367" s="13" t="s">
        <v>1400</v>
      </c>
      <c r="B367" s="14" t="s">
        <v>1098</v>
      </c>
    </row>
    <row r="368" spans="1:2" ht="14.25" customHeight="1">
      <c r="A368" s="13" t="s">
        <v>1401</v>
      </c>
      <c r="B368" s="14" t="s">
        <v>1098</v>
      </c>
    </row>
    <row r="369" spans="1:2" ht="14.25" customHeight="1">
      <c r="A369" s="13" t="s">
        <v>496</v>
      </c>
      <c r="B369" s="14" t="s">
        <v>31</v>
      </c>
    </row>
    <row r="370" spans="1:2" ht="14.25" customHeight="1">
      <c r="A370" s="13" t="s">
        <v>1402</v>
      </c>
      <c r="B370" s="14" t="s">
        <v>1098</v>
      </c>
    </row>
    <row r="371" spans="1:2" ht="14.25" customHeight="1">
      <c r="A371" s="13" t="s">
        <v>1026</v>
      </c>
      <c r="B371" s="14" t="s">
        <v>31</v>
      </c>
    </row>
    <row r="372" spans="1:2" ht="14.25" customHeight="1">
      <c r="A372" s="13" t="s">
        <v>1403</v>
      </c>
      <c r="B372" s="14" t="s">
        <v>31</v>
      </c>
    </row>
    <row r="373" spans="1:2" ht="14.25" customHeight="1">
      <c r="A373" s="13" t="s">
        <v>1404</v>
      </c>
      <c r="B373" s="14" t="s">
        <v>1098</v>
      </c>
    </row>
    <row r="374" spans="1:2" ht="14.25" customHeight="1">
      <c r="A374" s="13" t="s">
        <v>1405</v>
      </c>
      <c r="B374" s="14" t="s">
        <v>1098</v>
      </c>
    </row>
    <row r="375" spans="1:2" ht="14.25" customHeight="1">
      <c r="A375" s="13" t="s">
        <v>1406</v>
      </c>
      <c r="B375" s="14" t="s">
        <v>1098</v>
      </c>
    </row>
    <row r="376" spans="1:2" ht="14.25" customHeight="1">
      <c r="A376" s="13" t="s">
        <v>1407</v>
      </c>
      <c r="B376" s="14" t="s">
        <v>1098</v>
      </c>
    </row>
    <row r="377" spans="1:2" ht="14.25" customHeight="1">
      <c r="A377" s="13" t="s">
        <v>1408</v>
      </c>
      <c r="B377" s="14" t="s">
        <v>1098</v>
      </c>
    </row>
    <row r="378" spans="1:2" ht="14.25" customHeight="1">
      <c r="A378" s="13" t="s">
        <v>1409</v>
      </c>
      <c r="B378" s="14" t="s">
        <v>1094</v>
      </c>
    </row>
    <row r="379" spans="1:2" ht="14.25" customHeight="1">
      <c r="A379" s="13" t="s">
        <v>1410</v>
      </c>
      <c r="B379" s="14" t="s">
        <v>1098</v>
      </c>
    </row>
    <row r="380" spans="1:2" ht="14.25" customHeight="1">
      <c r="A380" s="13" t="s">
        <v>262</v>
      </c>
      <c r="B380" s="14" t="s">
        <v>31</v>
      </c>
    </row>
    <row r="381" spans="1:2" ht="14.25" customHeight="1">
      <c r="A381" s="13" t="s">
        <v>1411</v>
      </c>
      <c r="B381" s="14" t="s">
        <v>1098</v>
      </c>
    </row>
    <row r="382" spans="1:2" ht="14.25" customHeight="1">
      <c r="A382" s="13" t="s">
        <v>1412</v>
      </c>
      <c r="B382" s="14" t="s">
        <v>1098</v>
      </c>
    </row>
    <row r="383" spans="1:2" ht="14.25" customHeight="1">
      <c r="A383" s="13" t="s">
        <v>1413</v>
      </c>
      <c r="B383" s="14" t="s">
        <v>1098</v>
      </c>
    </row>
    <row r="384" spans="1:2" ht="14.25" customHeight="1">
      <c r="A384" s="13" t="s">
        <v>1414</v>
      </c>
      <c r="B384" s="14" t="s">
        <v>1094</v>
      </c>
    </row>
    <row r="385" spans="1:2" ht="14.25" customHeight="1">
      <c r="A385" s="13" t="s">
        <v>1415</v>
      </c>
      <c r="B385" s="14" t="s">
        <v>1098</v>
      </c>
    </row>
    <row r="386" spans="1:2" ht="14.25" customHeight="1">
      <c r="A386" s="13" t="s">
        <v>1416</v>
      </c>
      <c r="B386" s="14" t="s">
        <v>1098</v>
      </c>
    </row>
    <row r="387" spans="1:2" ht="14.25" customHeight="1">
      <c r="A387" s="13" t="s">
        <v>1417</v>
      </c>
      <c r="B387" s="14" t="s">
        <v>1094</v>
      </c>
    </row>
    <row r="388" spans="1:2" ht="14.25" customHeight="1">
      <c r="A388" s="13" t="s">
        <v>1418</v>
      </c>
      <c r="B388" s="14" t="s">
        <v>1096</v>
      </c>
    </row>
    <row r="389" spans="1:2" ht="14.25" customHeight="1">
      <c r="A389" s="13" t="s">
        <v>1419</v>
      </c>
      <c r="B389" s="14" t="s">
        <v>1096</v>
      </c>
    </row>
    <row r="390" spans="1:2" ht="14.25" customHeight="1">
      <c r="A390" s="13" t="s">
        <v>1420</v>
      </c>
      <c r="B390" s="14" t="s">
        <v>1094</v>
      </c>
    </row>
    <row r="391" spans="1:2" ht="14.25" customHeight="1">
      <c r="A391" s="13" t="s">
        <v>171</v>
      </c>
      <c r="B391" s="14" t="s">
        <v>31</v>
      </c>
    </row>
    <row r="392" spans="1:2" ht="14.25" customHeight="1">
      <c r="A392" s="13" t="s">
        <v>1421</v>
      </c>
      <c r="B392" s="14" t="s">
        <v>31</v>
      </c>
    </row>
    <row r="393" spans="1:2" ht="14.25" customHeight="1">
      <c r="A393" s="13" t="s">
        <v>688</v>
      </c>
      <c r="B393" s="14" t="s">
        <v>31</v>
      </c>
    </row>
    <row r="394" spans="1:2" ht="14.25" customHeight="1">
      <c r="A394" s="13" t="s">
        <v>1422</v>
      </c>
      <c r="B394" s="14" t="s">
        <v>1096</v>
      </c>
    </row>
    <row r="395" spans="1:2" ht="14.25" customHeight="1">
      <c r="A395" s="13" t="s">
        <v>1423</v>
      </c>
      <c r="B395" s="14" t="s">
        <v>1096</v>
      </c>
    </row>
    <row r="396" spans="1:2" ht="14.25" customHeight="1">
      <c r="A396" s="13" t="s">
        <v>1424</v>
      </c>
      <c r="B396" s="14" t="s">
        <v>1094</v>
      </c>
    </row>
    <row r="397" spans="1:2" ht="14.25" customHeight="1">
      <c r="A397" s="13" t="s">
        <v>1425</v>
      </c>
      <c r="B397" s="14" t="s">
        <v>1098</v>
      </c>
    </row>
    <row r="398" spans="1:2" ht="14.25" customHeight="1">
      <c r="A398" s="13" t="s">
        <v>1426</v>
      </c>
      <c r="B398" s="14" t="s">
        <v>1098</v>
      </c>
    </row>
    <row r="399" spans="1:2" ht="14.25" customHeight="1">
      <c r="A399" s="13" t="s">
        <v>1427</v>
      </c>
      <c r="B399" s="14" t="s">
        <v>1098</v>
      </c>
    </row>
    <row r="400" spans="1:2" ht="14.25" customHeight="1">
      <c r="A400" s="13" t="s">
        <v>1428</v>
      </c>
      <c r="B400" s="14" t="s">
        <v>1096</v>
      </c>
    </row>
    <row r="401" spans="1:2" ht="14.25" customHeight="1">
      <c r="A401" s="13" t="s">
        <v>931</v>
      </c>
      <c r="B401" s="14" t="s">
        <v>31</v>
      </c>
    </row>
    <row r="402" spans="1:2" ht="14.25" customHeight="1">
      <c r="A402" s="13" t="s">
        <v>574</v>
      </c>
      <c r="B402" s="14" t="s">
        <v>31</v>
      </c>
    </row>
    <row r="403" spans="1:2" ht="14.25" customHeight="1">
      <c r="A403" s="13" t="s">
        <v>1429</v>
      </c>
      <c r="B403" s="14" t="s">
        <v>1098</v>
      </c>
    </row>
    <row r="404" spans="1:2" ht="14.25" customHeight="1">
      <c r="A404" s="13" t="s">
        <v>1430</v>
      </c>
      <c r="B404" s="14" t="s">
        <v>1096</v>
      </c>
    </row>
    <row r="405" spans="1:2" ht="14.25" customHeight="1">
      <c r="A405" s="13" t="s">
        <v>1431</v>
      </c>
      <c r="B405" s="14" t="s">
        <v>1098</v>
      </c>
    </row>
    <row r="406" spans="1:2" ht="14.25" customHeight="1">
      <c r="A406" s="13" t="s">
        <v>1432</v>
      </c>
      <c r="B406" s="14" t="s">
        <v>1094</v>
      </c>
    </row>
    <row r="407" spans="1:2" ht="14.25" customHeight="1">
      <c r="A407" s="13" t="s">
        <v>1433</v>
      </c>
      <c r="B407" s="14" t="s">
        <v>1098</v>
      </c>
    </row>
    <row r="408" spans="1:2" ht="14.25" customHeight="1">
      <c r="A408" s="13" t="s">
        <v>1434</v>
      </c>
      <c r="B408" s="14" t="s">
        <v>1098</v>
      </c>
    </row>
    <row r="409" spans="1:2" ht="14.25" customHeight="1">
      <c r="A409" s="13" t="s">
        <v>1435</v>
      </c>
      <c r="B409" s="14" t="s">
        <v>1098</v>
      </c>
    </row>
    <row r="410" spans="1:2" ht="14.25" customHeight="1">
      <c r="A410" s="13" t="s">
        <v>1436</v>
      </c>
      <c r="B410" s="14" t="s">
        <v>1096</v>
      </c>
    </row>
    <row r="411" spans="1:2" ht="14.25" customHeight="1">
      <c r="A411" s="13" t="s">
        <v>1437</v>
      </c>
      <c r="B411" s="14" t="s">
        <v>31</v>
      </c>
    </row>
    <row r="412" spans="1:2" ht="14.25" customHeight="1">
      <c r="A412" s="13" t="s">
        <v>1438</v>
      </c>
      <c r="B412" s="14" t="s">
        <v>31</v>
      </c>
    </row>
    <row r="413" spans="1:2" ht="14.25" customHeight="1">
      <c r="A413" s="13" t="s">
        <v>1439</v>
      </c>
      <c r="B413" s="14" t="s">
        <v>31</v>
      </c>
    </row>
    <row r="414" spans="1:2" ht="14.25" customHeight="1">
      <c r="A414" s="13" t="s">
        <v>1440</v>
      </c>
      <c r="B414" s="14" t="s">
        <v>1096</v>
      </c>
    </row>
    <row r="415" spans="1:2" ht="14.25" customHeight="1">
      <c r="A415" s="13" t="s">
        <v>1441</v>
      </c>
      <c r="B415" s="14" t="s">
        <v>1094</v>
      </c>
    </row>
    <row r="416" spans="1:2" ht="14.25" customHeight="1">
      <c r="A416" s="13" t="s">
        <v>1442</v>
      </c>
      <c r="B416" s="14" t="s">
        <v>31</v>
      </c>
    </row>
    <row r="417" spans="1:2" ht="14.25" customHeight="1">
      <c r="A417" s="13" t="s">
        <v>1443</v>
      </c>
      <c r="B417" s="14" t="s">
        <v>1098</v>
      </c>
    </row>
    <row r="418" spans="1:2" ht="14.25" customHeight="1">
      <c r="A418" s="13" t="s">
        <v>1444</v>
      </c>
      <c r="B418" s="14" t="s">
        <v>1098</v>
      </c>
    </row>
    <row r="419" spans="1:2" ht="14.25" customHeight="1">
      <c r="A419" s="13" t="s">
        <v>1445</v>
      </c>
      <c r="B419" s="14" t="s">
        <v>1098</v>
      </c>
    </row>
    <row r="420" spans="1:2" ht="14.25" customHeight="1">
      <c r="A420" s="13" t="s">
        <v>1446</v>
      </c>
      <c r="B420" s="14" t="s">
        <v>31</v>
      </c>
    </row>
    <row r="421" spans="1:2" ht="14.25" customHeight="1">
      <c r="A421" s="13" t="s">
        <v>1447</v>
      </c>
      <c r="B421" s="14" t="s">
        <v>1096</v>
      </c>
    </row>
    <row r="422" spans="1:2" ht="14.25" customHeight="1">
      <c r="A422" s="13" t="s">
        <v>1448</v>
      </c>
      <c r="B422" s="14" t="s">
        <v>1098</v>
      </c>
    </row>
    <row r="423" spans="1:2" ht="14.25" customHeight="1">
      <c r="A423" s="13" t="s">
        <v>1449</v>
      </c>
      <c r="B423" s="14" t="s">
        <v>1096</v>
      </c>
    </row>
    <row r="424" spans="1:2" ht="14.25" customHeight="1">
      <c r="A424" s="13" t="s">
        <v>1450</v>
      </c>
      <c r="B424" s="14" t="s">
        <v>31</v>
      </c>
    </row>
    <row r="425" spans="1:2" ht="14.25" customHeight="1">
      <c r="A425" s="13" t="s">
        <v>1451</v>
      </c>
      <c r="B425" s="14" t="s">
        <v>1098</v>
      </c>
    </row>
    <row r="426" spans="1:2" ht="14.25" customHeight="1">
      <c r="A426" s="13" t="s">
        <v>1452</v>
      </c>
      <c r="B426" s="14" t="s">
        <v>1098</v>
      </c>
    </row>
    <row r="427" spans="1:2" ht="14.25" customHeight="1">
      <c r="A427" s="13" t="s">
        <v>1453</v>
      </c>
      <c r="B427" s="14" t="s">
        <v>31</v>
      </c>
    </row>
    <row r="428" spans="1:2" ht="14.25" customHeight="1">
      <c r="A428" s="13" t="s">
        <v>1454</v>
      </c>
      <c r="B428" s="14" t="s">
        <v>1098</v>
      </c>
    </row>
    <row r="429" spans="1:2" ht="14.25" customHeight="1">
      <c r="A429" s="13" t="s">
        <v>1455</v>
      </c>
      <c r="B429" s="14" t="s">
        <v>1096</v>
      </c>
    </row>
    <row r="430" spans="1:2" ht="14.25" customHeight="1">
      <c r="A430" s="13" t="s">
        <v>1456</v>
      </c>
      <c r="B430" s="14" t="s">
        <v>1098</v>
      </c>
    </row>
    <row r="431" spans="1:2" ht="14.25" customHeight="1">
      <c r="A431" s="13" t="s">
        <v>1457</v>
      </c>
      <c r="B431" s="14" t="s">
        <v>1098</v>
      </c>
    </row>
    <row r="432" spans="1:2" ht="14.25" customHeight="1">
      <c r="A432" s="13" t="s">
        <v>1458</v>
      </c>
      <c r="B432" s="14" t="s">
        <v>1098</v>
      </c>
    </row>
    <row r="433" spans="1:2" ht="14.25" customHeight="1">
      <c r="A433" s="13" t="s">
        <v>1459</v>
      </c>
      <c r="B433" s="14" t="s">
        <v>1098</v>
      </c>
    </row>
    <row r="434" spans="1:2" ht="14.25" customHeight="1">
      <c r="A434" s="13" t="s">
        <v>1460</v>
      </c>
      <c r="B434" s="14" t="s">
        <v>1096</v>
      </c>
    </row>
    <row r="435" spans="1:2" ht="14.25" customHeight="1">
      <c r="A435" s="13" t="s">
        <v>1461</v>
      </c>
      <c r="B435" s="14" t="s">
        <v>1098</v>
      </c>
    </row>
    <row r="436" spans="1:2" ht="14.25" customHeight="1">
      <c r="A436" s="13" t="s">
        <v>344</v>
      </c>
      <c r="B436" s="14" t="s">
        <v>31</v>
      </c>
    </row>
    <row r="437" spans="1:2" ht="14.25" customHeight="1">
      <c r="A437" s="13" t="s">
        <v>1462</v>
      </c>
      <c r="B437" s="14" t="s">
        <v>1098</v>
      </c>
    </row>
    <row r="438" spans="1:2" ht="14.25" customHeight="1">
      <c r="A438" s="13" t="s">
        <v>1463</v>
      </c>
      <c r="B438" s="14" t="s">
        <v>31</v>
      </c>
    </row>
    <row r="439" spans="1:2" ht="14.25" customHeight="1">
      <c r="A439" s="13" t="s">
        <v>1464</v>
      </c>
      <c r="B439" s="14" t="s">
        <v>1096</v>
      </c>
    </row>
    <row r="440" spans="1:2" ht="14.25" customHeight="1">
      <c r="A440" s="13" t="s">
        <v>1465</v>
      </c>
      <c r="B440" s="14" t="s">
        <v>31</v>
      </c>
    </row>
    <row r="441" spans="1:2" ht="14.25" customHeight="1">
      <c r="A441" s="13" t="s">
        <v>1466</v>
      </c>
      <c r="B441" s="14" t="s">
        <v>1098</v>
      </c>
    </row>
    <row r="442" spans="1:2" ht="14.25" customHeight="1">
      <c r="A442" s="13" t="s">
        <v>1467</v>
      </c>
      <c r="B442" s="14" t="s">
        <v>1098</v>
      </c>
    </row>
    <row r="443" spans="1:2" ht="14.25" customHeight="1">
      <c r="A443" s="13" t="s">
        <v>1468</v>
      </c>
      <c r="B443" s="14" t="s">
        <v>1096</v>
      </c>
    </row>
    <row r="444" spans="1:2" ht="14.25" customHeight="1">
      <c r="A444" s="13" t="s">
        <v>1469</v>
      </c>
      <c r="B444" s="14" t="s">
        <v>1098</v>
      </c>
    </row>
    <row r="445" spans="1:2" ht="14.25" customHeight="1">
      <c r="A445" s="13" t="s">
        <v>1470</v>
      </c>
      <c r="B445" s="14" t="s">
        <v>1096</v>
      </c>
    </row>
    <row r="446" spans="1:2" ht="14.25" customHeight="1">
      <c r="A446" s="13" t="s">
        <v>1471</v>
      </c>
      <c r="B446" s="14" t="s">
        <v>1098</v>
      </c>
    </row>
    <row r="447" spans="1:2" ht="14.25" customHeight="1">
      <c r="A447" s="13" t="s">
        <v>1472</v>
      </c>
      <c r="B447" s="14" t="s">
        <v>1098</v>
      </c>
    </row>
    <row r="448" spans="1:2" ht="14.25" customHeight="1">
      <c r="A448" s="13" t="s">
        <v>1473</v>
      </c>
      <c r="B448" s="14" t="s">
        <v>31</v>
      </c>
    </row>
    <row r="449" spans="1:2" ht="14.25" customHeight="1">
      <c r="A449" s="13" t="s">
        <v>1474</v>
      </c>
      <c r="B449" s="14" t="s">
        <v>1098</v>
      </c>
    </row>
    <row r="450" spans="1:2" ht="14.25" customHeight="1">
      <c r="A450" s="13" t="s">
        <v>1475</v>
      </c>
      <c r="B450" s="14" t="s">
        <v>31</v>
      </c>
    </row>
    <row r="451" spans="1:2" ht="14.25" customHeight="1">
      <c r="A451" s="13" t="s">
        <v>1476</v>
      </c>
      <c r="B451" s="14" t="s">
        <v>1098</v>
      </c>
    </row>
    <row r="452" spans="1:2" ht="14.25" customHeight="1">
      <c r="A452" s="13" t="s">
        <v>1477</v>
      </c>
      <c r="B452" s="14" t="s">
        <v>1098</v>
      </c>
    </row>
    <row r="453" spans="1:2" ht="14.25" customHeight="1">
      <c r="A453" s="13" t="s">
        <v>1478</v>
      </c>
      <c r="B453" s="14" t="s">
        <v>31</v>
      </c>
    </row>
    <row r="454" spans="1:2" ht="14.25" customHeight="1">
      <c r="A454" s="13" t="s">
        <v>1479</v>
      </c>
      <c r="B454" s="14" t="s">
        <v>1096</v>
      </c>
    </row>
    <row r="455" spans="1:2" ht="14.25" customHeight="1">
      <c r="A455" s="13" t="s">
        <v>1480</v>
      </c>
      <c r="B455" s="14" t="s">
        <v>1098</v>
      </c>
    </row>
    <row r="456" spans="1:2" ht="14.25" customHeight="1">
      <c r="A456" s="13" t="s">
        <v>1481</v>
      </c>
      <c r="B456" s="14" t="s">
        <v>1098</v>
      </c>
    </row>
    <row r="457" spans="1:2" ht="14.25" customHeight="1">
      <c r="A457" s="13" t="s">
        <v>1482</v>
      </c>
      <c r="B457" s="14" t="s">
        <v>1094</v>
      </c>
    </row>
    <row r="458" spans="1:2" ht="14.25" customHeight="1">
      <c r="A458" s="13" t="s">
        <v>1483</v>
      </c>
      <c r="B458" s="14" t="s">
        <v>1098</v>
      </c>
    </row>
    <row r="459" spans="1:2" ht="14.25" customHeight="1">
      <c r="A459" s="13" t="s">
        <v>1484</v>
      </c>
      <c r="B459" s="14" t="s">
        <v>1096</v>
      </c>
    </row>
    <row r="460" spans="1:2" ht="14.25" customHeight="1">
      <c r="A460" s="13" t="s">
        <v>1485</v>
      </c>
      <c r="B460" s="14" t="s">
        <v>1098</v>
      </c>
    </row>
    <row r="461" spans="1:2" ht="14.25" customHeight="1">
      <c r="A461" s="13" t="s">
        <v>1486</v>
      </c>
      <c r="B461" s="14" t="s">
        <v>31</v>
      </c>
    </row>
    <row r="462" spans="1:2" ht="14.25" customHeight="1">
      <c r="A462" s="13" t="s">
        <v>1487</v>
      </c>
      <c r="B462" s="14" t="s">
        <v>1098</v>
      </c>
    </row>
    <row r="463" spans="1:2" ht="14.25" customHeight="1">
      <c r="A463" s="13" t="s">
        <v>1488</v>
      </c>
      <c r="B463" s="14" t="s">
        <v>1098</v>
      </c>
    </row>
    <row r="464" spans="1:2" ht="14.25" customHeight="1">
      <c r="A464" s="13" t="s">
        <v>648</v>
      </c>
      <c r="B464" s="14" t="s">
        <v>31</v>
      </c>
    </row>
    <row r="465" spans="1:2" ht="14.25" customHeight="1">
      <c r="A465" s="13" t="s">
        <v>1489</v>
      </c>
      <c r="B465" s="14" t="s">
        <v>1098</v>
      </c>
    </row>
    <row r="466" spans="1:2" ht="14.25" customHeight="1">
      <c r="A466" s="13" t="s">
        <v>1490</v>
      </c>
      <c r="B466" s="14" t="s">
        <v>1096</v>
      </c>
    </row>
    <row r="467" spans="1:2" ht="14.25" customHeight="1">
      <c r="A467" s="13" t="s">
        <v>347</v>
      </c>
      <c r="B467" s="14" t="s">
        <v>31</v>
      </c>
    </row>
    <row r="468" spans="1:2" ht="14.25" customHeight="1">
      <c r="A468" s="13" t="s">
        <v>1491</v>
      </c>
      <c r="B468" s="14" t="s">
        <v>1098</v>
      </c>
    </row>
    <row r="469" spans="1:2" ht="14.25" customHeight="1">
      <c r="A469" s="13" t="s">
        <v>1492</v>
      </c>
      <c r="B469" s="14" t="s">
        <v>1098</v>
      </c>
    </row>
    <row r="470" spans="1:2" ht="14.25" customHeight="1">
      <c r="A470" s="13" t="s">
        <v>1493</v>
      </c>
      <c r="B470" s="14" t="s">
        <v>31</v>
      </c>
    </row>
    <row r="471" spans="1:2" ht="14.25" customHeight="1">
      <c r="A471" s="13" t="s">
        <v>1494</v>
      </c>
      <c r="B471" s="14" t="s">
        <v>1098</v>
      </c>
    </row>
    <row r="472" spans="1:2" ht="14.25" customHeight="1">
      <c r="A472" s="13" t="s">
        <v>1495</v>
      </c>
      <c r="B472" s="14" t="s">
        <v>31</v>
      </c>
    </row>
    <row r="473" spans="1:2" ht="14.25" customHeight="1">
      <c r="A473" s="13" t="s">
        <v>1032</v>
      </c>
      <c r="B473" s="14" t="s">
        <v>31</v>
      </c>
    </row>
    <row r="474" spans="1:2" ht="14.25" customHeight="1">
      <c r="A474" s="13" t="s">
        <v>1496</v>
      </c>
      <c r="B474" s="14" t="s">
        <v>1098</v>
      </c>
    </row>
    <row r="475" spans="1:2" ht="14.25" customHeight="1">
      <c r="A475" s="13" t="s">
        <v>1497</v>
      </c>
      <c r="B475" s="14" t="s">
        <v>1098</v>
      </c>
    </row>
    <row r="476" spans="1:2" ht="14.25" customHeight="1">
      <c r="A476" s="13" t="s">
        <v>1498</v>
      </c>
      <c r="B476" s="14" t="s">
        <v>1096</v>
      </c>
    </row>
    <row r="477" spans="1:2" ht="14.25" customHeight="1">
      <c r="A477" s="13" t="s">
        <v>1499</v>
      </c>
      <c r="B477" s="14" t="s">
        <v>1098</v>
      </c>
    </row>
    <row r="478" spans="1:2" ht="14.25" customHeight="1">
      <c r="A478" s="13" t="s">
        <v>1500</v>
      </c>
      <c r="B478" s="14" t="s">
        <v>31</v>
      </c>
    </row>
    <row r="479" spans="1:2" ht="14.25" customHeight="1">
      <c r="A479" s="13" t="s">
        <v>1501</v>
      </c>
      <c r="B479" s="14" t="s">
        <v>1098</v>
      </c>
    </row>
    <row r="480" spans="1:2" ht="14.25" customHeight="1">
      <c r="A480" s="13" t="s">
        <v>1502</v>
      </c>
      <c r="B480" s="14" t="s">
        <v>1098</v>
      </c>
    </row>
    <row r="481" spans="1:2" ht="14.25" customHeight="1">
      <c r="A481" s="13" t="s">
        <v>1503</v>
      </c>
      <c r="B481" s="14" t="s">
        <v>1098</v>
      </c>
    </row>
    <row r="482" spans="1:2" ht="14.25" customHeight="1">
      <c r="A482" s="13" t="s">
        <v>1504</v>
      </c>
      <c r="B482" s="14" t="s">
        <v>1098</v>
      </c>
    </row>
    <row r="483" spans="1:2" ht="14.25" customHeight="1">
      <c r="A483" s="13" t="s">
        <v>1505</v>
      </c>
      <c r="B483" s="14" t="s">
        <v>31</v>
      </c>
    </row>
    <row r="484" spans="1:2" ht="14.25" customHeight="1">
      <c r="A484" s="13" t="s">
        <v>1506</v>
      </c>
      <c r="B484" s="14" t="s">
        <v>1098</v>
      </c>
    </row>
    <row r="485" spans="1:2" ht="14.25" customHeight="1">
      <c r="A485" s="13" t="s">
        <v>1507</v>
      </c>
      <c r="B485" s="14" t="s">
        <v>1098</v>
      </c>
    </row>
    <row r="486" spans="1:2" ht="14.25" customHeight="1">
      <c r="A486" s="13" t="s">
        <v>1508</v>
      </c>
      <c r="B486" s="14" t="s">
        <v>1096</v>
      </c>
    </row>
    <row r="487" spans="1:2" ht="14.25" customHeight="1">
      <c r="A487" s="13" t="s">
        <v>1509</v>
      </c>
      <c r="B487" s="14" t="s">
        <v>1094</v>
      </c>
    </row>
    <row r="488" spans="1:2" ht="14.25" customHeight="1">
      <c r="A488" s="13" t="s">
        <v>268</v>
      </c>
      <c r="B488" s="14" t="s">
        <v>31</v>
      </c>
    </row>
    <row r="489" spans="1:2" ht="14.25" customHeight="1">
      <c r="A489" s="13" t="s">
        <v>1043</v>
      </c>
      <c r="B489" s="14" t="s">
        <v>31</v>
      </c>
    </row>
    <row r="490" spans="1:2" ht="14.25" customHeight="1">
      <c r="A490" s="13" t="s">
        <v>400</v>
      </c>
      <c r="B490" s="14" t="s">
        <v>31</v>
      </c>
    </row>
    <row r="491" spans="1:2" ht="14.25" customHeight="1">
      <c r="A491" s="13" t="s">
        <v>1510</v>
      </c>
      <c r="B491" s="14" t="s">
        <v>1098</v>
      </c>
    </row>
    <row r="492" spans="1:2" ht="14.25" customHeight="1">
      <c r="A492" s="13" t="s">
        <v>651</v>
      </c>
      <c r="B492" s="14" t="s">
        <v>31</v>
      </c>
    </row>
    <row r="493" spans="1:2" ht="14.25" customHeight="1">
      <c r="A493" s="13" t="s">
        <v>1511</v>
      </c>
      <c r="B493" s="14" t="s">
        <v>1098</v>
      </c>
    </row>
    <row r="494" spans="1:2" ht="14.25" customHeight="1">
      <c r="A494" s="13" t="s">
        <v>1512</v>
      </c>
      <c r="B494" s="14" t="s">
        <v>31</v>
      </c>
    </row>
    <row r="495" spans="1:2" ht="14.25" customHeight="1">
      <c r="A495" s="13" t="s">
        <v>1513</v>
      </c>
      <c r="B495" s="14" t="s">
        <v>1098</v>
      </c>
    </row>
    <row r="496" spans="1:2" ht="14.25" customHeight="1">
      <c r="A496" s="13" t="s">
        <v>1514</v>
      </c>
      <c r="B496" s="14" t="s">
        <v>1098</v>
      </c>
    </row>
    <row r="497" spans="1:2" ht="14.25" customHeight="1">
      <c r="A497" s="13" t="s">
        <v>1515</v>
      </c>
      <c r="B497" s="14" t="s">
        <v>1098</v>
      </c>
    </row>
    <row r="498" spans="1:2" ht="14.25" customHeight="1">
      <c r="A498" s="13" t="s">
        <v>1516</v>
      </c>
      <c r="B498" s="36" t="s">
        <v>1098</v>
      </c>
    </row>
    <row r="499" spans="1:2" ht="14.25" customHeight="1">
      <c r="A499" s="13" t="s">
        <v>1517</v>
      </c>
      <c r="B499" s="14" t="s">
        <v>31</v>
      </c>
    </row>
    <row r="500" spans="1:2" ht="14.25" customHeight="1">
      <c r="A500" s="13" t="s">
        <v>1518</v>
      </c>
      <c r="B500" s="14" t="s">
        <v>1098</v>
      </c>
    </row>
    <row r="501" spans="1:2" ht="14.25" customHeight="1">
      <c r="A501" s="13" t="s">
        <v>580</v>
      </c>
      <c r="B501" s="14" t="s">
        <v>31</v>
      </c>
    </row>
    <row r="502" spans="1:2" ht="14.25" customHeight="1">
      <c r="A502" s="13" t="s">
        <v>1519</v>
      </c>
      <c r="B502" s="14" t="s">
        <v>31</v>
      </c>
    </row>
    <row r="503" spans="1:2" ht="14.25" customHeight="1">
      <c r="A503" s="13" t="s">
        <v>1520</v>
      </c>
      <c r="B503" s="14" t="s">
        <v>1098</v>
      </c>
    </row>
    <row r="504" spans="1:2" ht="14.25" customHeight="1">
      <c r="A504" s="13" t="s">
        <v>1521</v>
      </c>
      <c r="B504" s="14" t="s">
        <v>1096</v>
      </c>
    </row>
    <row r="505" spans="1:2" ht="14.25" customHeight="1">
      <c r="A505" s="13" t="s">
        <v>1522</v>
      </c>
      <c r="B505" s="14" t="s">
        <v>1096</v>
      </c>
    </row>
    <row r="506" spans="1:2" ht="14.25" customHeight="1">
      <c r="A506" s="13" t="s">
        <v>1523</v>
      </c>
      <c r="B506" s="14" t="s">
        <v>1096</v>
      </c>
    </row>
    <row r="507" spans="1:2" ht="14.25" customHeight="1">
      <c r="A507" s="13" t="s">
        <v>1524</v>
      </c>
      <c r="B507" s="14" t="s">
        <v>1096</v>
      </c>
    </row>
    <row r="508" spans="1:2" ht="14.25" customHeight="1">
      <c r="A508" s="13" t="s">
        <v>1525</v>
      </c>
      <c r="B508" s="14" t="s">
        <v>1098</v>
      </c>
    </row>
    <row r="509" spans="1:2" ht="14.25" customHeight="1">
      <c r="A509" s="13" t="s">
        <v>1059</v>
      </c>
      <c r="B509" s="14" t="s">
        <v>31</v>
      </c>
    </row>
    <row r="510" spans="1:2" ht="14.25" customHeight="1">
      <c r="A510" s="13" t="s">
        <v>64</v>
      </c>
      <c r="B510" s="14" t="s">
        <v>31</v>
      </c>
    </row>
    <row r="511" spans="1:2" ht="14.25" customHeight="1">
      <c r="A511" s="13" t="s">
        <v>1526</v>
      </c>
      <c r="B511" s="14" t="s">
        <v>1094</v>
      </c>
    </row>
    <row r="512" spans="1:2" ht="14.25" customHeight="1">
      <c r="A512" s="13" t="s">
        <v>1527</v>
      </c>
      <c r="B512" s="14" t="s">
        <v>1094</v>
      </c>
    </row>
    <row r="513" spans="1:2" ht="14.25" customHeight="1">
      <c r="A513" s="13" t="s">
        <v>1528</v>
      </c>
      <c r="B513" s="14" t="s">
        <v>1096</v>
      </c>
    </row>
    <row r="514" spans="1:2" ht="14.25" customHeight="1">
      <c r="A514" s="13" t="s">
        <v>1529</v>
      </c>
      <c r="B514" s="14" t="s">
        <v>1092</v>
      </c>
    </row>
    <row r="515" spans="1:2" ht="14.25" customHeight="1">
      <c r="A515" s="13" t="s">
        <v>1530</v>
      </c>
      <c r="B515" s="14" t="s">
        <v>1096</v>
      </c>
    </row>
    <row r="516" spans="1:2" ht="14.25" customHeight="1">
      <c r="A516" s="13" t="s">
        <v>1531</v>
      </c>
      <c r="B516" s="14" t="s">
        <v>31</v>
      </c>
    </row>
    <row r="517" spans="1:2" ht="14.25" customHeight="1">
      <c r="A517" s="13" t="s">
        <v>1532</v>
      </c>
      <c r="B517" s="14" t="s">
        <v>1092</v>
      </c>
    </row>
    <row r="518" spans="1:2" ht="14.25" customHeight="1">
      <c r="A518" s="13" t="s">
        <v>1533</v>
      </c>
      <c r="B518" s="14" t="s">
        <v>1098</v>
      </c>
    </row>
    <row r="519" spans="1:2" ht="14.25" customHeight="1">
      <c r="A519" s="13" t="s">
        <v>1534</v>
      </c>
      <c r="B519" s="14" t="s">
        <v>1096</v>
      </c>
    </row>
    <row r="520" spans="1:2" ht="14.25" customHeight="1">
      <c r="A520" s="13" t="s">
        <v>838</v>
      </c>
      <c r="B520" s="14" t="s">
        <v>31</v>
      </c>
    </row>
    <row r="521" spans="1:2" ht="14.25" customHeight="1">
      <c r="A521" s="13" t="s">
        <v>1535</v>
      </c>
      <c r="B521" s="14" t="s">
        <v>1098</v>
      </c>
    </row>
    <row r="522" spans="1:2" ht="14.25" customHeight="1">
      <c r="A522" s="13" t="s">
        <v>1536</v>
      </c>
      <c r="B522" s="14" t="s">
        <v>1098</v>
      </c>
    </row>
    <row r="523" spans="1:2" ht="14.25" customHeight="1">
      <c r="A523" s="13" t="s">
        <v>1537</v>
      </c>
      <c r="B523" s="14" t="s">
        <v>1098</v>
      </c>
    </row>
    <row r="524" spans="1:2" ht="14.25" customHeight="1">
      <c r="A524" s="13" t="s">
        <v>1538</v>
      </c>
      <c r="B524" s="14" t="s">
        <v>1098</v>
      </c>
    </row>
    <row r="525" spans="1:2" ht="14.25" customHeight="1">
      <c r="A525" s="13" t="s">
        <v>256</v>
      </c>
      <c r="B525" s="14" t="s">
        <v>31</v>
      </c>
    </row>
    <row r="526" spans="1:2" ht="14.25" customHeight="1">
      <c r="A526" s="13" t="s">
        <v>1539</v>
      </c>
      <c r="B526" s="14" t="s">
        <v>1094</v>
      </c>
    </row>
    <row r="527" spans="1:2" ht="14.25" customHeight="1">
      <c r="A527" s="13" t="s">
        <v>1540</v>
      </c>
      <c r="B527" s="14" t="s">
        <v>1098</v>
      </c>
    </row>
    <row r="528" spans="1:2" ht="14.25" customHeight="1">
      <c r="A528" s="13" t="s">
        <v>1541</v>
      </c>
      <c r="B528" s="14" t="s">
        <v>1092</v>
      </c>
    </row>
    <row r="529" spans="1:2" ht="14.25" customHeight="1">
      <c r="A529" s="13" t="s">
        <v>1542</v>
      </c>
      <c r="B529" s="14" t="s">
        <v>1096</v>
      </c>
    </row>
    <row r="530" spans="1:2" ht="14.25" customHeight="1">
      <c r="A530" s="13" t="s">
        <v>355</v>
      </c>
      <c r="B530" s="14" t="s">
        <v>31</v>
      </c>
    </row>
    <row r="531" spans="1:2" ht="14.25" customHeight="1">
      <c r="A531" s="13" t="s">
        <v>1543</v>
      </c>
      <c r="B531" s="14" t="s">
        <v>1098</v>
      </c>
    </row>
    <row r="532" spans="1:2" ht="14.25" customHeight="1">
      <c r="A532" s="13" t="s">
        <v>1544</v>
      </c>
      <c r="B532" s="14" t="s">
        <v>1098</v>
      </c>
    </row>
    <row r="533" spans="1:2" ht="14.25" customHeight="1">
      <c r="A533" s="13" t="s">
        <v>1545</v>
      </c>
      <c r="B533" s="14" t="s">
        <v>1098</v>
      </c>
    </row>
    <row r="534" spans="1:2" ht="14.25" customHeight="1">
      <c r="A534" s="13" t="s">
        <v>1546</v>
      </c>
      <c r="B534" s="14" t="s">
        <v>1098</v>
      </c>
    </row>
    <row r="535" spans="1:2" ht="14.25" customHeight="1">
      <c r="A535" s="13" t="s">
        <v>1547</v>
      </c>
      <c r="B535" s="14" t="s">
        <v>1098</v>
      </c>
    </row>
    <row r="536" spans="1:2" ht="14.25" customHeight="1">
      <c r="A536" s="13" t="s">
        <v>1548</v>
      </c>
      <c r="B536" s="14" t="s">
        <v>1098</v>
      </c>
    </row>
    <row r="537" spans="1:2" ht="14.25" customHeight="1">
      <c r="A537" s="13" t="s">
        <v>907</v>
      </c>
      <c r="B537" s="14" t="s">
        <v>31</v>
      </c>
    </row>
    <row r="538" spans="1:2" ht="14.25" customHeight="1">
      <c r="A538" s="13" t="s">
        <v>1549</v>
      </c>
      <c r="B538" s="14" t="s">
        <v>1098</v>
      </c>
    </row>
    <row r="539" spans="1:2" ht="14.25" customHeight="1">
      <c r="A539" s="13" t="s">
        <v>1550</v>
      </c>
      <c r="B539" s="14" t="s">
        <v>1098</v>
      </c>
    </row>
    <row r="540" spans="1:2" ht="14.25" customHeight="1">
      <c r="A540" s="13" t="s">
        <v>1551</v>
      </c>
      <c r="B540" s="14" t="s">
        <v>1098</v>
      </c>
    </row>
    <row r="541" spans="1:2" ht="14.25" customHeight="1">
      <c r="A541" s="13" t="s">
        <v>1552</v>
      </c>
      <c r="B541" s="14" t="s">
        <v>1098</v>
      </c>
    </row>
    <row r="542" spans="1:2" ht="14.25" customHeight="1">
      <c r="A542" s="13" t="s">
        <v>1553</v>
      </c>
      <c r="B542" s="14" t="s">
        <v>1098</v>
      </c>
    </row>
    <row r="543" spans="1:2" ht="14.25" customHeight="1">
      <c r="A543" s="13" t="s">
        <v>607</v>
      </c>
      <c r="B543" s="14" t="s">
        <v>31</v>
      </c>
    </row>
    <row r="544" spans="1:2" ht="14.25" customHeight="1">
      <c r="A544" s="13" t="s">
        <v>1554</v>
      </c>
      <c r="B544" s="14" t="s">
        <v>31</v>
      </c>
    </row>
    <row r="545" spans="1:2" ht="14.25" customHeight="1">
      <c r="A545" s="13" t="s">
        <v>1555</v>
      </c>
      <c r="B545" s="14" t="s">
        <v>1098</v>
      </c>
    </row>
    <row r="546" spans="1:2" ht="14.25" customHeight="1">
      <c r="A546" s="13" t="s">
        <v>559</v>
      </c>
      <c r="B546" s="14" t="s">
        <v>31</v>
      </c>
    </row>
    <row r="547" spans="1:2" ht="14.25" customHeight="1">
      <c r="A547" s="13" t="s">
        <v>1556</v>
      </c>
      <c r="B547" s="14" t="s">
        <v>1098</v>
      </c>
    </row>
    <row r="548" spans="1:2" ht="14.25" customHeight="1">
      <c r="A548" s="13" t="s">
        <v>1557</v>
      </c>
      <c r="B548" s="14" t="s">
        <v>1096</v>
      </c>
    </row>
    <row r="549" spans="1:2" ht="14.25" customHeight="1">
      <c r="A549" s="13" t="s">
        <v>632</v>
      </c>
      <c r="B549" s="14" t="s">
        <v>31</v>
      </c>
    </row>
    <row r="550" spans="1:2" ht="14.25" customHeight="1">
      <c r="A550" s="13" t="s">
        <v>1558</v>
      </c>
      <c r="B550" s="14" t="s">
        <v>1098</v>
      </c>
    </row>
    <row r="551" spans="1:2" ht="14.25" customHeight="1">
      <c r="A551" s="13" t="s">
        <v>1559</v>
      </c>
      <c r="B551" s="14" t="s">
        <v>31</v>
      </c>
    </row>
    <row r="552" spans="1:2" ht="14.25" customHeight="1">
      <c r="A552" s="13" t="s">
        <v>533</v>
      </c>
      <c r="B552" s="14" t="s">
        <v>31</v>
      </c>
    </row>
    <row r="553" spans="1:2" ht="14.25" customHeight="1">
      <c r="A553" s="13" t="s">
        <v>1560</v>
      </c>
      <c r="B553" s="14" t="s">
        <v>31</v>
      </c>
    </row>
    <row r="554" spans="1:2" ht="14.25" customHeight="1">
      <c r="A554" s="13" t="s">
        <v>1561</v>
      </c>
      <c r="B554" s="14" t="s">
        <v>31</v>
      </c>
    </row>
    <row r="555" spans="1:2" ht="14.25" customHeight="1">
      <c r="A555" s="13" t="s">
        <v>1562</v>
      </c>
      <c r="B555" s="14" t="s">
        <v>1098</v>
      </c>
    </row>
    <row r="556" spans="1:2" ht="14.25" customHeight="1">
      <c r="A556" s="13" t="s">
        <v>1563</v>
      </c>
      <c r="B556" s="14" t="s">
        <v>1098</v>
      </c>
    </row>
    <row r="557" spans="1:2" ht="14.25" customHeight="1">
      <c r="A557" s="13" t="s">
        <v>1564</v>
      </c>
      <c r="B557" s="14" t="s">
        <v>1098</v>
      </c>
    </row>
    <row r="558" spans="1:2" ht="14.25" customHeight="1">
      <c r="A558" s="13" t="s">
        <v>1565</v>
      </c>
      <c r="B558" s="14" t="s">
        <v>31</v>
      </c>
    </row>
    <row r="559" spans="1:2" ht="14.25" customHeight="1">
      <c r="A559" s="13" t="s">
        <v>1566</v>
      </c>
      <c r="B559" s="14" t="s">
        <v>31</v>
      </c>
    </row>
    <row r="560" spans="1:2" ht="14.25" customHeight="1">
      <c r="A560" s="13" t="s">
        <v>1567</v>
      </c>
      <c r="B560" s="14" t="s">
        <v>1098</v>
      </c>
    </row>
    <row r="561" spans="1:2" ht="14.25" customHeight="1">
      <c r="A561" s="13" t="s">
        <v>1568</v>
      </c>
      <c r="B561" s="14" t="s">
        <v>1098</v>
      </c>
    </row>
    <row r="562" spans="1:2" ht="14.25" customHeight="1">
      <c r="A562" s="13" t="s">
        <v>1569</v>
      </c>
      <c r="B562" s="14" t="s">
        <v>31</v>
      </c>
    </row>
    <row r="563" spans="1:2" ht="14.25" customHeight="1">
      <c r="A563" s="13" t="s">
        <v>1570</v>
      </c>
      <c r="B563" s="14" t="s">
        <v>1094</v>
      </c>
    </row>
    <row r="564" spans="1:2" ht="14.25" customHeight="1">
      <c r="A564" s="13" t="s">
        <v>1571</v>
      </c>
      <c r="B564" s="14" t="s">
        <v>1096</v>
      </c>
    </row>
    <row r="565" spans="1:2" ht="14.25" customHeight="1">
      <c r="A565" s="13" t="s">
        <v>1572</v>
      </c>
      <c r="B565" s="14" t="s">
        <v>1098</v>
      </c>
    </row>
    <row r="566" spans="1:2" ht="14.25" customHeight="1">
      <c r="A566" s="13" t="s">
        <v>1573</v>
      </c>
      <c r="B566" s="14" t="s">
        <v>1098</v>
      </c>
    </row>
    <row r="567" spans="1:2" ht="14.25" customHeight="1">
      <c r="A567" s="13" t="s">
        <v>1574</v>
      </c>
      <c r="B567" s="14" t="s">
        <v>1098</v>
      </c>
    </row>
    <row r="568" spans="1:2" ht="14.25" customHeight="1">
      <c r="A568" s="13" t="s">
        <v>1575</v>
      </c>
      <c r="B568" s="14" t="s">
        <v>1098</v>
      </c>
    </row>
    <row r="569" spans="1:2" ht="14.25" customHeight="1">
      <c r="A569" s="13" t="s">
        <v>1576</v>
      </c>
      <c r="B569" s="14" t="s">
        <v>1098</v>
      </c>
    </row>
    <row r="570" spans="1:2" ht="14.25" customHeight="1">
      <c r="A570" s="13" t="s">
        <v>358</v>
      </c>
      <c r="B570" s="14" t="s">
        <v>31</v>
      </c>
    </row>
    <row r="571" spans="1:2" ht="14.25" customHeight="1">
      <c r="A571" s="13" t="s">
        <v>1577</v>
      </c>
      <c r="B571" s="14" t="s">
        <v>1098</v>
      </c>
    </row>
    <row r="572" spans="1:2" ht="14.25" customHeight="1">
      <c r="A572" s="13" t="s">
        <v>1578</v>
      </c>
      <c r="B572" s="14" t="s">
        <v>1094</v>
      </c>
    </row>
    <row r="573" spans="1:2" ht="14.25" customHeight="1">
      <c r="A573" s="13" t="s">
        <v>1579</v>
      </c>
      <c r="B573" s="14" t="s">
        <v>1098</v>
      </c>
    </row>
    <row r="574" spans="1:2" ht="14.25" customHeight="1">
      <c r="A574" s="13" t="s">
        <v>1580</v>
      </c>
      <c r="B574" s="14" t="s">
        <v>1096</v>
      </c>
    </row>
    <row r="575" spans="1:2" ht="14.25" customHeight="1">
      <c r="A575" s="13" t="s">
        <v>1581</v>
      </c>
      <c r="B575" s="14" t="s">
        <v>1096</v>
      </c>
    </row>
    <row r="576" spans="1:2" ht="14.25" customHeight="1">
      <c r="A576" s="13" t="s">
        <v>1582</v>
      </c>
      <c r="B576" s="14" t="s">
        <v>1098</v>
      </c>
    </row>
    <row r="577" spans="1:2" ht="14.25" customHeight="1">
      <c r="A577" s="13" t="s">
        <v>1583</v>
      </c>
      <c r="B577" s="14" t="s">
        <v>1098</v>
      </c>
    </row>
    <row r="578" spans="1:2" ht="14.25" customHeight="1">
      <c r="A578" s="13" t="s">
        <v>447</v>
      </c>
      <c r="B578" s="14" t="s">
        <v>31</v>
      </c>
    </row>
    <row r="579" spans="1:2" ht="14.25" customHeight="1">
      <c r="A579" s="13" t="s">
        <v>1584</v>
      </c>
      <c r="B579" s="14" t="s">
        <v>1096</v>
      </c>
    </row>
    <row r="580" spans="1:2" ht="14.25" customHeight="1">
      <c r="A580" s="13" t="s">
        <v>1585</v>
      </c>
      <c r="B580" s="14" t="s">
        <v>1096</v>
      </c>
    </row>
    <row r="581" spans="1:2" ht="14.25" customHeight="1">
      <c r="A581" s="13" t="s">
        <v>1586</v>
      </c>
      <c r="B581" s="14" t="s">
        <v>1098</v>
      </c>
    </row>
    <row r="582" spans="1:2" ht="14.25" customHeight="1">
      <c r="A582" s="13" t="s">
        <v>1587</v>
      </c>
      <c r="B582" s="14" t="s">
        <v>1096</v>
      </c>
    </row>
    <row r="583" spans="1:2" ht="14.25" customHeight="1">
      <c r="A583" s="13" t="s">
        <v>1588</v>
      </c>
      <c r="B583" s="14" t="s">
        <v>1098</v>
      </c>
    </row>
    <row r="584" spans="1:2" ht="14.25" customHeight="1">
      <c r="A584" s="13" t="s">
        <v>596</v>
      </c>
      <c r="B584" s="14" t="s">
        <v>31</v>
      </c>
    </row>
    <row r="585" spans="1:2" ht="14.25" customHeight="1">
      <c r="A585" s="13" t="s">
        <v>1589</v>
      </c>
      <c r="B585" s="14" t="s">
        <v>1096</v>
      </c>
    </row>
    <row r="586" spans="1:2" ht="14.25" customHeight="1">
      <c r="A586" s="13" t="s">
        <v>1590</v>
      </c>
      <c r="B586" s="14" t="s">
        <v>31</v>
      </c>
    </row>
    <row r="587" spans="1:2" ht="14.25" customHeight="1">
      <c r="A587" s="13" t="s">
        <v>1591</v>
      </c>
      <c r="B587" s="14" t="s">
        <v>1096</v>
      </c>
    </row>
    <row r="588" spans="1:2" ht="14.25" customHeight="1">
      <c r="A588" s="13" t="s">
        <v>1592</v>
      </c>
      <c r="B588" s="14" t="s">
        <v>1096</v>
      </c>
    </row>
    <row r="589" spans="1:2" ht="14.25" customHeight="1">
      <c r="A589" s="13" t="s">
        <v>1593</v>
      </c>
      <c r="B589" s="14" t="s">
        <v>1098</v>
      </c>
    </row>
    <row r="590" spans="1:2" ht="14.25" customHeight="1">
      <c r="A590" s="13" t="s">
        <v>1594</v>
      </c>
      <c r="B590" s="14" t="s">
        <v>1098</v>
      </c>
    </row>
    <row r="591" spans="1:2" ht="14.25" customHeight="1">
      <c r="A591" s="13" t="s">
        <v>1595</v>
      </c>
      <c r="B591" s="14" t="s">
        <v>1094</v>
      </c>
    </row>
    <row r="592" spans="1:2" ht="14.25" customHeight="1">
      <c r="A592" s="13" t="s">
        <v>1596</v>
      </c>
      <c r="B592" s="14" t="s">
        <v>31</v>
      </c>
    </row>
    <row r="593" spans="1:2" ht="14.25" customHeight="1">
      <c r="A593" s="13" t="s">
        <v>1597</v>
      </c>
      <c r="B593" s="14" t="s">
        <v>1098</v>
      </c>
    </row>
    <row r="594" spans="1:2" ht="14.25" customHeight="1">
      <c r="A594" s="13" t="s">
        <v>1598</v>
      </c>
      <c r="B594" s="14" t="s">
        <v>31</v>
      </c>
    </row>
    <row r="595" spans="1:2" ht="14.25" customHeight="1">
      <c r="A595" s="13" t="s">
        <v>1599</v>
      </c>
      <c r="B595" s="14" t="s">
        <v>31</v>
      </c>
    </row>
    <row r="596" spans="1:2" ht="14.25" customHeight="1">
      <c r="A596" s="13" t="s">
        <v>378</v>
      </c>
      <c r="B596" s="14" t="s">
        <v>31</v>
      </c>
    </row>
    <row r="597" spans="1:2" ht="14.25" customHeight="1">
      <c r="A597" s="13" t="s">
        <v>1600</v>
      </c>
      <c r="B597" s="14" t="s">
        <v>1098</v>
      </c>
    </row>
    <row r="598" spans="1:2" ht="14.25" customHeight="1">
      <c r="A598" s="13" t="s">
        <v>450</v>
      </c>
      <c r="B598" s="14" t="s">
        <v>31</v>
      </c>
    </row>
    <row r="599" spans="1:2" ht="14.25" customHeight="1">
      <c r="A599" s="13" t="s">
        <v>1601</v>
      </c>
      <c r="B599" s="14" t="s">
        <v>1096</v>
      </c>
    </row>
    <row r="600" spans="1:2" ht="14.25" customHeight="1">
      <c r="A600" s="13" t="s">
        <v>994</v>
      </c>
      <c r="B600" s="14" t="s">
        <v>31</v>
      </c>
    </row>
    <row r="601" spans="1:2" ht="14.25" customHeight="1">
      <c r="A601" s="13" t="s">
        <v>265</v>
      </c>
      <c r="B601" s="14" t="s">
        <v>31</v>
      </c>
    </row>
    <row r="602" spans="1:2" ht="14.25" customHeight="1">
      <c r="A602" s="13" t="s">
        <v>1602</v>
      </c>
      <c r="B602" s="14" t="s">
        <v>1096</v>
      </c>
    </row>
    <row r="603" spans="1:2" ht="14.25" customHeight="1">
      <c r="A603" s="13" t="s">
        <v>1603</v>
      </c>
      <c r="B603" s="14" t="s">
        <v>1096</v>
      </c>
    </row>
    <row r="604" spans="1:2" ht="14.25" customHeight="1">
      <c r="A604" s="13" t="s">
        <v>1604</v>
      </c>
      <c r="B604" s="14" t="s">
        <v>31</v>
      </c>
    </row>
    <row r="605" spans="1:2" ht="14.25" customHeight="1">
      <c r="A605" s="13" t="s">
        <v>361</v>
      </c>
      <c r="B605" s="14" t="s">
        <v>31</v>
      </c>
    </row>
    <row r="606" spans="1:2" ht="14.25" customHeight="1">
      <c r="A606" s="13" t="s">
        <v>719</v>
      </c>
      <c r="B606" s="14" t="s">
        <v>31</v>
      </c>
    </row>
    <row r="607" spans="1:2" ht="14.25" customHeight="1">
      <c r="A607" s="13" t="s">
        <v>1605</v>
      </c>
      <c r="B607" s="14" t="s">
        <v>31</v>
      </c>
    </row>
    <row r="608" spans="1:2" ht="14.25" customHeight="1">
      <c r="A608" s="13" t="s">
        <v>1606</v>
      </c>
      <c r="B608" s="14" t="s">
        <v>1096</v>
      </c>
    </row>
    <row r="609" spans="1:2" ht="14.25" customHeight="1">
      <c r="A609" s="13" t="s">
        <v>1607</v>
      </c>
      <c r="B609" s="14" t="s">
        <v>1096</v>
      </c>
    </row>
    <row r="610" spans="1:2" ht="14.25" customHeight="1">
      <c r="A610" s="13" t="s">
        <v>247</v>
      </c>
      <c r="B610" s="14" t="s">
        <v>31</v>
      </c>
    </row>
    <row r="611" spans="1:2" ht="14.25" customHeight="1">
      <c r="A611" s="13" t="s">
        <v>1608</v>
      </c>
      <c r="B611" s="14" t="s">
        <v>1096</v>
      </c>
    </row>
    <row r="612" spans="1:2" ht="14.25" customHeight="1">
      <c r="A612" s="13" t="s">
        <v>1609</v>
      </c>
      <c r="B612" s="14" t="s">
        <v>1098</v>
      </c>
    </row>
    <row r="613" spans="1:2" ht="14.25" customHeight="1">
      <c r="A613" s="13" t="s">
        <v>865</v>
      </c>
      <c r="B613" s="14" t="s">
        <v>31</v>
      </c>
    </row>
    <row r="614" spans="1:2" ht="14.25" customHeight="1">
      <c r="A614" s="13" t="s">
        <v>981</v>
      </c>
      <c r="B614" s="14" t="s">
        <v>31</v>
      </c>
    </row>
    <row r="615" spans="1:2" ht="14.25" customHeight="1">
      <c r="A615" s="13" t="s">
        <v>1610</v>
      </c>
      <c r="B615" s="14" t="s">
        <v>1094</v>
      </c>
    </row>
    <row r="616" spans="1:2" ht="14.25" customHeight="1">
      <c r="A616" s="13" t="s">
        <v>1611</v>
      </c>
      <c r="B616" s="14" t="s">
        <v>1096</v>
      </c>
    </row>
    <row r="617" spans="1:2" ht="14.25" customHeight="1">
      <c r="A617" s="13" t="s">
        <v>1612</v>
      </c>
      <c r="B617" s="14" t="s">
        <v>1094</v>
      </c>
    </row>
    <row r="618" spans="1:2" ht="14.25" customHeight="1">
      <c r="A618" s="13" t="s">
        <v>1613</v>
      </c>
      <c r="B618" s="14" t="s">
        <v>1098</v>
      </c>
    </row>
    <row r="619" spans="1:2" ht="14.25" customHeight="1">
      <c r="A619" s="13" t="s">
        <v>1614</v>
      </c>
      <c r="B619" s="14" t="s">
        <v>1098</v>
      </c>
    </row>
    <row r="620" spans="1:2" ht="14.25" customHeight="1">
      <c r="A620" s="13" t="s">
        <v>1615</v>
      </c>
      <c r="B620" s="14" t="s">
        <v>1096</v>
      </c>
    </row>
    <row r="621" spans="1:2" ht="14.25" customHeight="1">
      <c r="A621" s="13" t="s">
        <v>1616</v>
      </c>
      <c r="B621" s="14" t="s">
        <v>1098</v>
      </c>
    </row>
    <row r="622" spans="1:2" ht="14.25" customHeight="1">
      <c r="A622" s="13" t="s">
        <v>1617</v>
      </c>
      <c r="B622" s="14" t="s">
        <v>1094</v>
      </c>
    </row>
    <row r="623" spans="1:2" ht="14.25" customHeight="1">
      <c r="A623" s="13" t="s">
        <v>1618</v>
      </c>
      <c r="B623" s="14" t="s">
        <v>1092</v>
      </c>
    </row>
    <row r="624" spans="1:2" ht="14.25" customHeight="1">
      <c r="A624" s="13" t="s">
        <v>1619</v>
      </c>
      <c r="B624" s="14" t="s">
        <v>31</v>
      </c>
    </row>
    <row r="625" spans="1:2" ht="14.25" customHeight="1">
      <c r="A625" s="13" t="s">
        <v>1620</v>
      </c>
      <c r="B625" s="14" t="s">
        <v>1098</v>
      </c>
    </row>
    <row r="626" spans="1:2" ht="14.25" customHeight="1">
      <c r="A626" s="13" t="s">
        <v>250</v>
      </c>
      <c r="B626" s="14" t="s">
        <v>31</v>
      </c>
    </row>
    <row r="627" spans="1:2" ht="14.25" customHeight="1">
      <c r="A627" s="13" t="s">
        <v>1621</v>
      </c>
      <c r="B627" s="14" t="s">
        <v>1094</v>
      </c>
    </row>
    <row r="628" spans="1:2" ht="14.25" customHeight="1">
      <c r="A628" s="13" t="s">
        <v>1622</v>
      </c>
      <c r="B628" s="14" t="s">
        <v>1094</v>
      </c>
    </row>
    <row r="629" spans="1:2" ht="14.25" customHeight="1">
      <c r="A629" s="13" t="s">
        <v>1623</v>
      </c>
      <c r="B629" s="14" t="s">
        <v>1098</v>
      </c>
    </row>
    <row r="630" spans="1:2" ht="14.25" customHeight="1">
      <c r="A630" s="13" t="s">
        <v>1624</v>
      </c>
      <c r="B630" s="14" t="s">
        <v>31</v>
      </c>
    </row>
    <row r="631" spans="1:2" ht="14.25" customHeight="1">
      <c r="A631" s="13" t="s">
        <v>1625</v>
      </c>
      <c r="B631" s="14" t="s">
        <v>1092</v>
      </c>
    </row>
    <row r="632" spans="1:2" ht="14.25" customHeight="1">
      <c r="A632" s="13" t="s">
        <v>1626</v>
      </c>
      <c r="B632" s="14" t="s">
        <v>1098</v>
      </c>
    </row>
    <row r="633" spans="1:2" ht="14.25" customHeight="1">
      <c r="A633" s="13" t="s">
        <v>1627</v>
      </c>
      <c r="B633" s="14" t="s">
        <v>1094</v>
      </c>
    </row>
    <row r="634" spans="1:2" ht="14.25" customHeight="1">
      <c r="A634" s="13" t="s">
        <v>1628</v>
      </c>
      <c r="B634" s="14" t="s">
        <v>1098</v>
      </c>
    </row>
    <row r="635" spans="1:2" ht="14.25" customHeight="1">
      <c r="A635" s="13" t="s">
        <v>1629</v>
      </c>
      <c r="B635" s="14" t="s">
        <v>1092</v>
      </c>
    </row>
    <row r="636" spans="1:2" ht="14.25" customHeight="1">
      <c r="A636" s="13" t="s">
        <v>1630</v>
      </c>
      <c r="B636" s="14" t="s">
        <v>1096</v>
      </c>
    </row>
    <row r="637" spans="1:2" ht="14.25" customHeight="1">
      <c r="A637" s="13" t="s">
        <v>1631</v>
      </c>
      <c r="B637" s="14" t="s">
        <v>1096</v>
      </c>
    </row>
    <row r="638" spans="1:2" ht="14.25" customHeight="1">
      <c r="A638" s="13" t="s">
        <v>1632</v>
      </c>
      <c r="B638" s="14" t="s">
        <v>1098</v>
      </c>
    </row>
    <row r="639" spans="1:2" ht="14.25" customHeight="1">
      <c r="A639" s="13" t="s">
        <v>1633</v>
      </c>
      <c r="B639" s="14" t="s">
        <v>1096</v>
      </c>
    </row>
    <row r="640" spans="1:2" ht="14.25" customHeight="1">
      <c r="A640" s="13" t="s">
        <v>1634</v>
      </c>
      <c r="B640" s="14" t="s">
        <v>1098</v>
      </c>
    </row>
    <row r="641" spans="1:2" ht="14.25" customHeight="1">
      <c r="A641" s="13" t="s">
        <v>1635</v>
      </c>
      <c r="B641" s="14" t="s">
        <v>31</v>
      </c>
    </row>
    <row r="642" spans="1:2" ht="14.25" customHeight="1">
      <c r="A642" s="13" t="s">
        <v>1051</v>
      </c>
      <c r="B642" s="14" t="s">
        <v>31</v>
      </c>
    </row>
    <row r="643" spans="1:2" ht="14.25" customHeight="1">
      <c r="A643" s="13" t="s">
        <v>926</v>
      </c>
      <c r="B643" s="14" t="s">
        <v>31</v>
      </c>
    </row>
    <row r="644" spans="1:2" ht="14.25" customHeight="1">
      <c r="A644" s="13" t="s">
        <v>1002</v>
      </c>
      <c r="B644" s="14" t="s">
        <v>31</v>
      </c>
    </row>
    <row r="645" spans="1:2" ht="14.25" customHeight="1">
      <c r="A645" s="13" t="s">
        <v>1636</v>
      </c>
      <c r="B645" s="14" t="s">
        <v>31</v>
      </c>
    </row>
    <row r="646" spans="1:2" ht="14.25" customHeight="1">
      <c r="A646" s="13" t="s">
        <v>1637</v>
      </c>
      <c r="B646" s="14" t="s">
        <v>1098</v>
      </c>
    </row>
    <row r="647" spans="1:2" ht="14.25" customHeight="1">
      <c r="A647" s="13" t="s">
        <v>1638</v>
      </c>
      <c r="B647" s="14" t="s">
        <v>1092</v>
      </c>
    </row>
    <row r="648" spans="1:2" ht="14.25" customHeight="1">
      <c r="A648" s="13" t="s">
        <v>1639</v>
      </c>
      <c r="B648" s="14" t="s">
        <v>1094</v>
      </c>
    </row>
    <row r="649" spans="1:2" ht="14.25" customHeight="1">
      <c r="A649" s="13" t="s">
        <v>1640</v>
      </c>
      <c r="B649" s="14" t="s">
        <v>1096</v>
      </c>
    </row>
    <row r="650" spans="1:2" ht="14.25" customHeight="1">
      <c r="A650" s="13" t="s">
        <v>1641</v>
      </c>
      <c r="B650" s="14" t="s">
        <v>1098</v>
      </c>
    </row>
    <row r="651" spans="1:2" ht="14.25" customHeight="1">
      <c r="A651" s="13" t="s">
        <v>1642</v>
      </c>
      <c r="B651" s="14" t="s">
        <v>1096</v>
      </c>
    </row>
    <row r="652" spans="1:2" ht="14.25" customHeight="1">
      <c r="A652" s="13" t="s">
        <v>1643</v>
      </c>
      <c r="B652" s="14" t="s">
        <v>1096</v>
      </c>
    </row>
    <row r="653" spans="1:2" ht="14.25" customHeight="1">
      <c r="A653" s="13" t="s">
        <v>1644</v>
      </c>
      <c r="B653" s="14" t="s">
        <v>1098</v>
      </c>
    </row>
    <row r="654" spans="1:2" ht="14.25" customHeight="1">
      <c r="A654" s="13" t="s">
        <v>1645</v>
      </c>
      <c r="B654" s="14" t="s">
        <v>1094</v>
      </c>
    </row>
    <row r="655" spans="1:2" ht="14.25" customHeight="1">
      <c r="A655" s="13" t="s">
        <v>1646</v>
      </c>
      <c r="B655" s="14" t="s">
        <v>1094</v>
      </c>
    </row>
    <row r="656" spans="1:2" ht="14.25" customHeight="1">
      <c r="A656" s="13" t="s">
        <v>660</v>
      </c>
      <c r="B656" s="14" t="s">
        <v>31</v>
      </c>
    </row>
    <row r="657" spans="1:2" ht="14.25" customHeight="1">
      <c r="A657" s="13" t="s">
        <v>876</v>
      </c>
      <c r="B657" s="14" t="s">
        <v>31</v>
      </c>
    </row>
    <row r="658" spans="1:2" ht="14.25" customHeight="1">
      <c r="A658" s="13" t="s">
        <v>1647</v>
      </c>
      <c r="B658" s="14" t="s">
        <v>31</v>
      </c>
    </row>
    <row r="659" spans="1:2" ht="14.25" customHeight="1">
      <c r="A659" s="13" t="s">
        <v>1648</v>
      </c>
      <c r="B659" s="14" t="s">
        <v>1096</v>
      </c>
    </row>
    <row r="660" spans="1:2" ht="14.25" customHeight="1">
      <c r="A660" s="13" t="s">
        <v>1649</v>
      </c>
      <c r="B660" s="14" t="s">
        <v>1096</v>
      </c>
    </row>
    <row r="661" spans="1:2" ht="14.25" customHeight="1">
      <c r="A661" s="13" t="s">
        <v>1650</v>
      </c>
      <c r="B661" s="14" t="s">
        <v>1098</v>
      </c>
    </row>
    <row r="662" spans="1:2" ht="14.25" customHeight="1">
      <c r="A662" s="13" t="s">
        <v>1651</v>
      </c>
      <c r="B662" s="14" t="s">
        <v>1098</v>
      </c>
    </row>
    <row r="663" spans="1:2" ht="14.25" customHeight="1">
      <c r="A663" s="13" t="s">
        <v>1652</v>
      </c>
      <c r="B663" s="14" t="s">
        <v>1098</v>
      </c>
    </row>
    <row r="664" spans="1:2" ht="14.25" customHeight="1">
      <c r="A664" s="13" t="s">
        <v>1653</v>
      </c>
      <c r="B664" s="14" t="s">
        <v>1098</v>
      </c>
    </row>
    <row r="665" spans="1:2" ht="14.25" customHeight="1">
      <c r="A665" s="13" t="s">
        <v>1654</v>
      </c>
      <c r="B665" s="14" t="s">
        <v>1098</v>
      </c>
    </row>
    <row r="666" spans="1:2" ht="14.25" customHeight="1">
      <c r="A666" s="13" t="s">
        <v>1655</v>
      </c>
      <c r="B666" s="14" t="s">
        <v>31</v>
      </c>
    </row>
    <row r="667" spans="1:2" ht="14.25" customHeight="1">
      <c r="A667" s="13" t="s">
        <v>1656</v>
      </c>
      <c r="B667" s="14" t="s">
        <v>1094</v>
      </c>
    </row>
    <row r="668" spans="1:2" ht="14.25" customHeight="1">
      <c r="A668" s="13" t="s">
        <v>1657</v>
      </c>
      <c r="B668" s="14" t="s">
        <v>1094</v>
      </c>
    </row>
    <row r="669" spans="1:2" ht="14.25" customHeight="1">
      <c r="A669" s="13" t="s">
        <v>1658</v>
      </c>
      <c r="B669" s="14" t="s">
        <v>1096</v>
      </c>
    </row>
    <row r="670" spans="1:2" ht="14.25" customHeight="1">
      <c r="A670" s="13" t="s">
        <v>1659</v>
      </c>
      <c r="B670" s="14" t="s">
        <v>1098</v>
      </c>
    </row>
    <row r="671" spans="1:2" ht="14.25" customHeight="1">
      <c r="A671" s="13" t="s">
        <v>293</v>
      </c>
      <c r="B671" s="14" t="s">
        <v>31</v>
      </c>
    </row>
    <row r="672" spans="1:2" ht="14.25" customHeight="1">
      <c r="A672" s="13" t="s">
        <v>1660</v>
      </c>
      <c r="B672" s="14" t="s">
        <v>1096</v>
      </c>
    </row>
    <row r="673" spans="1:2" ht="14.25" customHeight="1">
      <c r="A673" s="13" t="s">
        <v>1661</v>
      </c>
      <c r="B673" s="14" t="s">
        <v>31</v>
      </c>
    </row>
    <row r="674" spans="1:2" ht="14.25" customHeight="1">
      <c r="A674" s="13" t="s">
        <v>284</v>
      </c>
      <c r="B674" s="14" t="s">
        <v>31</v>
      </c>
    </row>
    <row r="675" spans="1:2" ht="14.25" customHeight="1">
      <c r="A675" s="13" t="s">
        <v>1662</v>
      </c>
      <c r="B675" s="14" t="s">
        <v>1094</v>
      </c>
    </row>
    <row r="676" spans="1:2" ht="14.25" customHeight="1">
      <c r="A676" s="13" t="s">
        <v>1663</v>
      </c>
      <c r="B676" s="14" t="s">
        <v>1098</v>
      </c>
    </row>
    <row r="677" spans="1:2" ht="14.25" customHeight="1">
      <c r="A677" s="13" t="s">
        <v>326</v>
      </c>
      <c r="B677" s="14" t="s">
        <v>31</v>
      </c>
    </row>
    <row r="678" spans="1:2" ht="14.25" customHeight="1">
      <c r="A678" s="13" t="s">
        <v>1664</v>
      </c>
      <c r="B678" s="14" t="s">
        <v>1096</v>
      </c>
    </row>
    <row r="679" spans="1:2" ht="14.25" customHeight="1">
      <c r="A679" s="13" t="s">
        <v>1665</v>
      </c>
      <c r="B679" s="14" t="s">
        <v>1096</v>
      </c>
    </row>
    <row r="680" spans="1:2" ht="14.25" customHeight="1">
      <c r="A680" s="13" t="s">
        <v>1666</v>
      </c>
      <c r="B680" s="14" t="s">
        <v>1098</v>
      </c>
    </row>
    <row r="681" spans="1:2" ht="14.25" customHeight="1">
      <c r="A681" s="13" t="s">
        <v>1667</v>
      </c>
      <c r="B681" s="14" t="s">
        <v>1096</v>
      </c>
    </row>
    <row r="682" spans="1:2" ht="14.25" customHeight="1">
      <c r="A682" s="13" t="s">
        <v>1668</v>
      </c>
      <c r="B682" s="14" t="s">
        <v>1098</v>
      </c>
    </row>
    <row r="683" spans="1:2" ht="14.25" customHeight="1">
      <c r="A683" s="13" t="s">
        <v>1669</v>
      </c>
      <c r="B683" s="14" t="s">
        <v>1096</v>
      </c>
    </row>
    <row r="684" spans="1:2" ht="14.25" customHeight="1">
      <c r="A684" s="13" t="s">
        <v>1670</v>
      </c>
      <c r="B684" s="14" t="s">
        <v>1096</v>
      </c>
    </row>
    <row r="685" spans="1:2" ht="14.25" customHeight="1">
      <c r="A685" s="13" t="s">
        <v>553</v>
      </c>
      <c r="B685" s="14" t="s">
        <v>31</v>
      </c>
    </row>
    <row r="686" spans="1:2" ht="14.25" customHeight="1">
      <c r="A686" s="13" t="s">
        <v>806</v>
      </c>
      <c r="B686" s="14" t="s">
        <v>31</v>
      </c>
    </row>
    <row r="687" spans="1:2" ht="14.25" customHeight="1">
      <c r="A687" s="13" t="s">
        <v>273</v>
      </c>
      <c r="B687" s="14" t="s">
        <v>31</v>
      </c>
    </row>
    <row r="688" spans="1:2" ht="14.25" customHeight="1">
      <c r="A688" s="13" t="s">
        <v>1671</v>
      </c>
      <c r="B688" s="14" t="s">
        <v>1096</v>
      </c>
    </row>
    <row r="689" spans="1:2" ht="14.25" customHeight="1">
      <c r="A689" s="13" t="s">
        <v>910</v>
      </c>
      <c r="B689" s="14" t="s">
        <v>31</v>
      </c>
    </row>
    <row r="690" spans="1:2" ht="14.25" customHeight="1">
      <c r="A690" s="13" t="s">
        <v>1672</v>
      </c>
      <c r="B690" s="14" t="s">
        <v>1098</v>
      </c>
    </row>
    <row r="691" spans="1:2" ht="14.25" customHeight="1">
      <c r="A691" s="13" t="s">
        <v>1673</v>
      </c>
      <c r="B691" s="14" t="s">
        <v>1096</v>
      </c>
    </row>
    <row r="692" spans="1:2" ht="14.25" customHeight="1">
      <c r="A692" s="13" t="s">
        <v>1674</v>
      </c>
      <c r="B692" s="14" t="s">
        <v>1096</v>
      </c>
    </row>
    <row r="693" spans="1:2" ht="14.25" customHeight="1">
      <c r="A693" s="13" t="s">
        <v>1675</v>
      </c>
      <c r="B693" s="14" t="s">
        <v>1098</v>
      </c>
    </row>
    <row r="694" spans="1:2" ht="14.25" customHeight="1">
      <c r="A694" s="13" t="s">
        <v>1676</v>
      </c>
      <c r="B694" s="14" t="s">
        <v>1092</v>
      </c>
    </row>
    <row r="695" spans="1:2" ht="14.25" customHeight="1">
      <c r="A695" s="13" t="s">
        <v>799</v>
      </c>
      <c r="B695" s="14" t="s">
        <v>31</v>
      </c>
    </row>
    <row r="696" spans="1:2" ht="14.25" customHeight="1">
      <c r="A696" s="13" t="s">
        <v>287</v>
      </c>
      <c r="B696" s="14" t="s">
        <v>31</v>
      </c>
    </row>
    <row r="697" spans="1:2" ht="14.25" customHeight="1">
      <c r="A697" s="13" t="s">
        <v>1677</v>
      </c>
      <c r="B697" s="14" t="s">
        <v>1098</v>
      </c>
    </row>
    <row r="698" spans="1:2" ht="14.25" customHeight="1">
      <c r="A698" s="13" t="s">
        <v>1678</v>
      </c>
      <c r="B698" s="14" t="s">
        <v>1098</v>
      </c>
    </row>
    <row r="699" spans="1:2" ht="14.25" customHeight="1">
      <c r="A699" s="13" t="s">
        <v>1679</v>
      </c>
      <c r="B699" s="14" t="s">
        <v>1098</v>
      </c>
    </row>
    <row r="700" spans="1:2" ht="14.25" customHeight="1">
      <c r="A700" s="13" t="s">
        <v>1680</v>
      </c>
      <c r="B700" s="14" t="s">
        <v>31</v>
      </c>
    </row>
    <row r="701" spans="1:2" ht="14.25" customHeight="1">
      <c r="A701" s="13" t="s">
        <v>1681</v>
      </c>
      <c r="B701" s="14" t="s">
        <v>1098</v>
      </c>
    </row>
    <row r="702" spans="1:2" ht="14.25" customHeight="1">
      <c r="A702" s="13" t="s">
        <v>465</v>
      </c>
      <c r="B702" s="14" t="s">
        <v>31</v>
      </c>
    </row>
    <row r="703" spans="1:2" ht="14.25" customHeight="1">
      <c r="A703" s="13" t="s">
        <v>416</v>
      </c>
      <c r="B703" s="14" t="s">
        <v>31</v>
      </c>
    </row>
    <row r="704" spans="1:2" ht="14.25" customHeight="1">
      <c r="A704" s="13" t="s">
        <v>599</v>
      </c>
      <c r="B704" s="14" t="s">
        <v>31</v>
      </c>
    </row>
    <row r="705" spans="1:2" ht="14.25" customHeight="1">
      <c r="A705" s="13" t="s">
        <v>366</v>
      </c>
      <c r="B705" s="14" t="s">
        <v>31</v>
      </c>
    </row>
    <row r="706" spans="1:2" ht="14.25" customHeight="1">
      <c r="A706" s="13" t="s">
        <v>1682</v>
      </c>
      <c r="B706" s="14" t="s">
        <v>1096</v>
      </c>
    </row>
    <row r="707" spans="1:2" ht="14.25" customHeight="1">
      <c r="A707" s="13" t="s">
        <v>1683</v>
      </c>
      <c r="B707" s="14" t="s">
        <v>1098</v>
      </c>
    </row>
    <row r="708" spans="1:2" ht="14.25" customHeight="1">
      <c r="A708" s="13" t="s">
        <v>1684</v>
      </c>
      <c r="B708" s="14" t="s">
        <v>1098</v>
      </c>
    </row>
    <row r="709" spans="1:2" ht="14.25" customHeight="1">
      <c r="A709" s="13" t="s">
        <v>1685</v>
      </c>
      <c r="B709" s="14" t="s">
        <v>1096</v>
      </c>
    </row>
    <row r="710" spans="1:2" ht="14.25" customHeight="1">
      <c r="A710" s="13" t="s">
        <v>617</v>
      </c>
      <c r="B710" s="14" t="s">
        <v>31</v>
      </c>
    </row>
    <row r="711" spans="1:2" ht="14.25" customHeight="1">
      <c r="A711" s="13" t="s">
        <v>1686</v>
      </c>
      <c r="B711" s="14" t="s">
        <v>1096</v>
      </c>
    </row>
    <row r="712" spans="1:2" ht="14.25" customHeight="1">
      <c r="A712" s="13" t="s">
        <v>1687</v>
      </c>
      <c r="B712" s="14" t="s">
        <v>1094</v>
      </c>
    </row>
    <row r="713" spans="1:2" ht="14.25" customHeight="1">
      <c r="A713" s="13" t="s">
        <v>1688</v>
      </c>
      <c r="B713" s="14" t="s">
        <v>1098</v>
      </c>
    </row>
    <row r="714" spans="1:2" ht="14.25" customHeight="1">
      <c r="A714" s="13" t="s">
        <v>299</v>
      </c>
      <c r="B714" s="14" t="s">
        <v>31</v>
      </c>
    </row>
    <row r="715" spans="1:2" ht="14.25" customHeight="1">
      <c r="A715" s="13" t="s">
        <v>1689</v>
      </c>
      <c r="B715" s="14" t="s">
        <v>31</v>
      </c>
    </row>
    <row r="716" spans="1:2" ht="14.25" customHeight="1">
      <c r="A716" s="13" t="s">
        <v>1021</v>
      </c>
      <c r="B716" s="14" t="s">
        <v>31</v>
      </c>
    </row>
    <row r="717" spans="1:2" ht="14.25" customHeight="1">
      <c r="A717" s="13" t="s">
        <v>1690</v>
      </c>
      <c r="B717" s="14" t="s">
        <v>31</v>
      </c>
    </row>
    <row r="718" spans="1:2" ht="14.25" customHeight="1">
      <c r="A718" s="13" t="s">
        <v>1691</v>
      </c>
      <c r="B718" s="14" t="s">
        <v>31</v>
      </c>
    </row>
    <row r="719" spans="1:2" ht="14.25" customHeight="1">
      <c r="A719" s="13" t="s">
        <v>1692</v>
      </c>
      <c r="B719" s="14" t="s">
        <v>31</v>
      </c>
    </row>
    <row r="720" spans="1:2" ht="14.25" customHeight="1">
      <c r="A720" s="13" t="s">
        <v>1693</v>
      </c>
      <c r="B720" s="14" t="s">
        <v>31</v>
      </c>
    </row>
    <row r="721" spans="1:2" ht="14.25" customHeight="1">
      <c r="A721" s="13" t="s">
        <v>1694</v>
      </c>
      <c r="B721" s="14" t="s">
        <v>1098</v>
      </c>
    </row>
    <row r="722" spans="1:2" ht="14.25" customHeight="1">
      <c r="A722" s="13" t="s">
        <v>1695</v>
      </c>
      <c r="B722" s="14" t="s">
        <v>1098</v>
      </c>
    </row>
    <row r="723" spans="1:2" ht="14.25" customHeight="1">
      <c r="A723" s="13" t="s">
        <v>643</v>
      </c>
      <c r="B723" s="14" t="s">
        <v>31</v>
      </c>
    </row>
    <row r="724" spans="1:2" ht="14.25" customHeight="1">
      <c r="A724" s="13" t="s">
        <v>1696</v>
      </c>
      <c r="B724" s="14" t="s">
        <v>1094</v>
      </c>
    </row>
    <row r="725" spans="1:2" ht="14.25" customHeight="1">
      <c r="A725" s="13" t="s">
        <v>1697</v>
      </c>
      <c r="B725" s="14" t="s">
        <v>31</v>
      </c>
    </row>
    <row r="726" spans="1:2" ht="14.25" customHeight="1">
      <c r="A726" s="13" t="s">
        <v>1698</v>
      </c>
      <c r="B726" s="14" t="s">
        <v>31</v>
      </c>
    </row>
    <row r="727" spans="1:2" ht="14.25" customHeight="1">
      <c r="A727" s="13" t="s">
        <v>1699</v>
      </c>
      <c r="B727" s="14" t="s">
        <v>1098</v>
      </c>
    </row>
    <row r="728" spans="1:2" ht="14.25" customHeight="1">
      <c r="A728" s="13" t="s">
        <v>1700</v>
      </c>
      <c r="B728" s="14" t="s">
        <v>1096</v>
      </c>
    </row>
    <row r="729" spans="1:2" ht="14.25" customHeight="1">
      <c r="A729" s="13" t="s">
        <v>1701</v>
      </c>
      <c r="B729" s="14" t="s">
        <v>1096</v>
      </c>
    </row>
    <row r="730" spans="1:2" ht="14.25" customHeight="1">
      <c r="A730" s="13" t="s">
        <v>1702</v>
      </c>
      <c r="B730" s="14" t="s">
        <v>1098</v>
      </c>
    </row>
    <row r="731" spans="1:2" ht="14.25" customHeight="1">
      <c r="A731" s="13" t="s">
        <v>1703</v>
      </c>
      <c r="B731" s="14" t="s">
        <v>1098</v>
      </c>
    </row>
    <row r="732" spans="1:2" ht="14.25" customHeight="1">
      <c r="A732" s="13" t="s">
        <v>1704</v>
      </c>
      <c r="B732" s="14" t="s">
        <v>1098</v>
      </c>
    </row>
    <row r="733" spans="1:2" ht="14.25" customHeight="1">
      <c r="A733" s="13" t="s">
        <v>683</v>
      </c>
      <c r="B733" s="14" t="s">
        <v>31</v>
      </c>
    </row>
    <row r="734" spans="1:2" ht="14.25" customHeight="1">
      <c r="A734" s="13" t="s">
        <v>1705</v>
      </c>
      <c r="B734" s="14" t="s">
        <v>1096</v>
      </c>
    </row>
    <row r="735" spans="1:2" ht="14.25" customHeight="1">
      <c r="A735" s="13" t="s">
        <v>1706</v>
      </c>
      <c r="B735" s="14" t="s">
        <v>1096</v>
      </c>
    </row>
    <row r="736" spans="1:2" ht="14.25" customHeight="1">
      <c r="A736" s="13" t="s">
        <v>1707</v>
      </c>
      <c r="B736" s="14" t="s">
        <v>1094</v>
      </c>
    </row>
    <row r="737" spans="1:2" ht="14.25" customHeight="1">
      <c r="A737" s="13" t="s">
        <v>259</v>
      </c>
      <c r="B737" s="14" t="s">
        <v>31</v>
      </c>
    </row>
    <row r="738" spans="1:2" ht="14.25" customHeight="1">
      <c r="A738" s="13" t="s">
        <v>290</v>
      </c>
      <c r="B738" s="14" t="s">
        <v>31</v>
      </c>
    </row>
    <row r="739" spans="1:2" ht="14.25" customHeight="1">
      <c r="A739" s="13" t="s">
        <v>1708</v>
      </c>
      <c r="B739" s="14" t="s">
        <v>31</v>
      </c>
    </row>
    <row r="740" spans="1:2" ht="14.25" customHeight="1">
      <c r="A740" s="13" t="s">
        <v>1709</v>
      </c>
      <c r="B740" s="14" t="s">
        <v>1098</v>
      </c>
    </row>
    <row r="741" spans="1:2" ht="14.25" customHeight="1">
      <c r="A741" s="13" t="s">
        <v>1710</v>
      </c>
      <c r="B741" s="14" t="s">
        <v>31</v>
      </c>
    </row>
    <row r="742" spans="1:2" ht="14.25" customHeight="1">
      <c r="A742" s="13" t="s">
        <v>1711</v>
      </c>
      <c r="B742" s="14" t="s">
        <v>1096</v>
      </c>
    </row>
    <row r="743" spans="1:2" ht="14.25" customHeight="1">
      <c r="A743" s="13" t="s">
        <v>550</v>
      </c>
      <c r="B743" s="14" t="s">
        <v>31</v>
      </c>
    </row>
    <row r="744" spans="1:2" ht="14.25" customHeight="1">
      <c r="A744" s="13" t="s">
        <v>1712</v>
      </c>
      <c r="B744" s="14" t="s">
        <v>31</v>
      </c>
    </row>
    <row r="745" spans="1:2" ht="14.25" customHeight="1">
      <c r="A745" s="13" t="s">
        <v>1713</v>
      </c>
      <c r="B745" s="14" t="s">
        <v>31</v>
      </c>
    </row>
    <row r="746" spans="1:2" ht="14.25" customHeight="1">
      <c r="A746" s="13" t="s">
        <v>1714</v>
      </c>
      <c r="B746" s="14" t="s">
        <v>1096</v>
      </c>
    </row>
    <row r="747" spans="1:2" ht="14.25" customHeight="1">
      <c r="A747" s="13" t="s">
        <v>1715</v>
      </c>
      <c r="B747" s="14" t="s">
        <v>31</v>
      </c>
    </row>
    <row r="748" spans="1:2" ht="14.25" customHeight="1">
      <c r="A748" s="13" t="s">
        <v>1716</v>
      </c>
      <c r="B748" s="14" t="s">
        <v>1098</v>
      </c>
    </row>
    <row r="749" spans="1:2" ht="14.25" customHeight="1">
      <c r="A749" s="13" t="s">
        <v>1717</v>
      </c>
      <c r="B749" s="14" t="s">
        <v>1094</v>
      </c>
    </row>
    <row r="750" spans="1:2" ht="14.25" customHeight="1">
      <c r="A750" s="13" t="s">
        <v>1718</v>
      </c>
      <c r="B750" s="14" t="s">
        <v>1096</v>
      </c>
    </row>
    <row r="751" spans="1:2" ht="14.25" customHeight="1">
      <c r="A751" s="13" t="s">
        <v>424</v>
      </c>
      <c r="B751" s="14" t="s">
        <v>31</v>
      </c>
    </row>
    <row r="752" spans="1:2" ht="14.25" customHeight="1">
      <c r="A752" s="13" t="s">
        <v>1719</v>
      </c>
      <c r="B752" s="14" t="s">
        <v>1098</v>
      </c>
    </row>
    <row r="753" spans="1:2" ht="14.25" customHeight="1">
      <c r="A753" s="13" t="s">
        <v>1720</v>
      </c>
      <c r="B753" s="14" t="s">
        <v>1098</v>
      </c>
    </row>
    <row r="754" spans="1:2" ht="14.25" customHeight="1">
      <c r="A754" s="13" t="s">
        <v>1721</v>
      </c>
      <c r="B754" s="14" t="s">
        <v>1098</v>
      </c>
    </row>
    <row r="755" spans="1:2" ht="14.25" customHeight="1">
      <c r="A755" s="13" t="s">
        <v>1722</v>
      </c>
      <c r="B755" s="14" t="s">
        <v>1094</v>
      </c>
    </row>
    <row r="756" spans="1:2" ht="14.25" customHeight="1">
      <c r="A756" s="13" t="s">
        <v>604</v>
      </c>
      <c r="B756" s="14" t="s">
        <v>31</v>
      </c>
    </row>
    <row r="757" spans="1:2" ht="14.25" customHeight="1">
      <c r="A757" s="13" t="s">
        <v>1723</v>
      </c>
      <c r="B757" s="14" t="s">
        <v>31</v>
      </c>
    </row>
    <row r="758" spans="1:2" ht="14.25" customHeight="1">
      <c r="A758" s="13" t="s">
        <v>1724</v>
      </c>
      <c r="B758" s="14" t="s">
        <v>1098</v>
      </c>
    </row>
    <row r="759" spans="1:2" ht="14.25" customHeight="1">
      <c r="A759" s="13" t="s">
        <v>1725</v>
      </c>
      <c r="B759" s="14" t="s">
        <v>1096</v>
      </c>
    </row>
    <row r="760" spans="1:2" ht="14.25" customHeight="1">
      <c r="A760" s="13" t="s">
        <v>747</v>
      </c>
      <c r="B760" s="14" t="s">
        <v>31</v>
      </c>
    </row>
    <row r="761" spans="1:2" ht="14.25" customHeight="1">
      <c r="A761" s="13" t="s">
        <v>1726</v>
      </c>
      <c r="B761" s="14" t="s">
        <v>1098</v>
      </c>
    </row>
    <row r="762" spans="1:2" ht="14.25" customHeight="1">
      <c r="A762" s="13" t="s">
        <v>1727</v>
      </c>
      <c r="B762" s="14" t="s">
        <v>1096</v>
      </c>
    </row>
    <row r="763" spans="1:2" ht="14.25" customHeight="1">
      <c r="A763" s="13" t="s">
        <v>1728</v>
      </c>
      <c r="B763" s="14" t="s">
        <v>1092</v>
      </c>
    </row>
    <row r="764" spans="1:2" ht="14.25" customHeight="1">
      <c r="A764" s="13" t="s">
        <v>1729</v>
      </c>
      <c r="B764" s="14" t="s">
        <v>31</v>
      </c>
    </row>
    <row r="765" spans="1:2" ht="14.25" customHeight="1">
      <c r="A765" s="13" t="s">
        <v>899</v>
      </c>
      <c r="B765" s="14" t="s">
        <v>31</v>
      </c>
    </row>
    <row r="766" spans="1:2" ht="14.25" customHeight="1">
      <c r="A766" s="13" t="s">
        <v>1730</v>
      </c>
      <c r="B766" s="14" t="s">
        <v>1096</v>
      </c>
    </row>
    <row r="767" spans="1:2" ht="14.25" customHeight="1">
      <c r="A767" s="13" t="s">
        <v>1731</v>
      </c>
      <c r="B767" s="14" t="s">
        <v>1096</v>
      </c>
    </row>
    <row r="768" spans="1:2" ht="14.25" customHeight="1">
      <c r="A768" s="13" t="s">
        <v>1732</v>
      </c>
      <c r="B768" s="14" t="s">
        <v>1098</v>
      </c>
    </row>
    <row r="769" spans="1:2" ht="14.25" customHeight="1">
      <c r="A769" s="13" t="s">
        <v>678</v>
      </c>
      <c r="B769" s="14" t="s">
        <v>31</v>
      </c>
    </row>
    <row r="770" spans="1:2" ht="14.25" customHeight="1">
      <c r="A770" s="13" t="s">
        <v>1733</v>
      </c>
      <c r="B770" s="14" t="s">
        <v>1096</v>
      </c>
    </row>
    <row r="771" spans="1:2" ht="14.25" customHeight="1">
      <c r="A771" s="13" t="s">
        <v>1734</v>
      </c>
      <c r="B771" s="14" t="s">
        <v>1096</v>
      </c>
    </row>
    <row r="772" spans="1:2" ht="14.25" customHeight="1">
      <c r="A772" s="13" t="s">
        <v>1735</v>
      </c>
      <c r="B772" s="14" t="s">
        <v>1094</v>
      </c>
    </row>
    <row r="773" spans="1:2" ht="14.25" customHeight="1">
      <c r="A773" s="13" t="s">
        <v>1736</v>
      </c>
      <c r="B773" s="14" t="s">
        <v>1096</v>
      </c>
    </row>
    <row r="774" spans="1:2" ht="14.25" customHeight="1">
      <c r="A774" s="13" t="s">
        <v>1737</v>
      </c>
      <c r="B774" s="14" t="s">
        <v>1096</v>
      </c>
    </row>
    <row r="775" spans="1:2" ht="14.25" customHeight="1">
      <c r="A775" s="13" t="s">
        <v>1738</v>
      </c>
      <c r="B775" s="14" t="s">
        <v>1096</v>
      </c>
    </row>
    <row r="776" spans="1:2" ht="14.25" customHeight="1">
      <c r="A776" s="13" t="s">
        <v>1739</v>
      </c>
      <c r="B776" s="14" t="s">
        <v>31</v>
      </c>
    </row>
    <row r="777" spans="1:2" ht="14.25" customHeight="1">
      <c r="A777" s="13" t="s">
        <v>1740</v>
      </c>
      <c r="B777" s="14" t="s">
        <v>31</v>
      </c>
    </row>
    <row r="778" spans="1:2" ht="14.25" customHeight="1">
      <c r="A778" s="13" t="s">
        <v>966</v>
      </c>
      <c r="B778" s="14" t="s">
        <v>31</v>
      </c>
    </row>
    <row r="779" spans="1:2" ht="14.25" customHeight="1">
      <c r="A779" s="13" t="s">
        <v>1741</v>
      </c>
      <c r="B779" s="14" t="s">
        <v>1094</v>
      </c>
    </row>
    <row r="780" spans="1:2" ht="14.25" customHeight="1">
      <c r="A780" s="13" t="s">
        <v>1742</v>
      </c>
      <c r="B780" s="14" t="s">
        <v>1096</v>
      </c>
    </row>
    <row r="781" spans="1:2" ht="14.25" customHeight="1">
      <c r="A781" s="13" t="s">
        <v>1743</v>
      </c>
      <c r="B781" s="14" t="s">
        <v>1096</v>
      </c>
    </row>
    <row r="782" spans="1:2" ht="14.25" customHeight="1">
      <c r="A782" s="13" t="s">
        <v>1744</v>
      </c>
      <c r="B782" s="14" t="s">
        <v>1098</v>
      </c>
    </row>
    <row r="783" spans="1:2" ht="14.25" customHeight="1">
      <c r="A783" s="13" t="s">
        <v>1745</v>
      </c>
      <c r="B783" s="14" t="s">
        <v>31</v>
      </c>
    </row>
    <row r="784" spans="1:2" ht="14.25" customHeight="1">
      <c r="A784" s="13" t="s">
        <v>1746</v>
      </c>
      <c r="B784" s="14" t="s">
        <v>1094</v>
      </c>
    </row>
    <row r="785" spans="1:2" ht="14.25" customHeight="1">
      <c r="A785" s="13" t="s">
        <v>1747</v>
      </c>
      <c r="B785" s="14" t="s">
        <v>1096</v>
      </c>
    </row>
    <row r="786" spans="1:2" ht="14.25" customHeight="1">
      <c r="A786" s="13" t="s">
        <v>1748</v>
      </c>
      <c r="B786" s="14" t="s">
        <v>1094</v>
      </c>
    </row>
    <row r="787" spans="1:2" ht="14.25" customHeight="1">
      <c r="A787" s="13" t="s">
        <v>1749</v>
      </c>
      <c r="B787" s="14" t="s">
        <v>1098</v>
      </c>
    </row>
    <row r="788" spans="1:2" ht="14.25" customHeight="1">
      <c r="A788" s="13" t="s">
        <v>946</v>
      </c>
      <c r="B788" s="14" t="s">
        <v>31</v>
      </c>
    </row>
    <row r="789" spans="1:2" ht="14.25" customHeight="1">
      <c r="A789" s="13" t="s">
        <v>1750</v>
      </c>
      <c r="B789" s="14" t="s">
        <v>1094</v>
      </c>
    </row>
    <row r="790" spans="1:2" ht="14.25" customHeight="1">
      <c r="A790" s="13" t="s">
        <v>1751</v>
      </c>
      <c r="B790" s="14" t="s">
        <v>1096</v>
      </c>
    </row>
    <row r="791" spans="1:2" ht="14.25" customHeight="1">
      <c r="A791" s="13" t="s">
        <v>1752</v>
      </c>
      <c r="B791" s="14" t="s">
        <v>31</v>
      </c>
    </row>
    <row r="792" spans="1:2" ht="14.25" customHeight="1">
      <c r="A792" s="13" t="s">
        <v>1753</v>
      </c>
      <c r="B792" s="14" t="s">
        <v>1098</v>
      </c>
    </row>
    <row r="793" spans="1:2" ht="14.25" customHeight="1">
      <c r="A793" s="13" t="s">
        <v>1754</v>
      </c>
      <c r="B793" s="14" t="s">
        <v>1098</v>
      </c>
    </row>
    <row r="794" spans="1:2" ht="14.25" customHeight="1">
      <c r="A794" s="13" t="s">
        <v>1755</v>
      </c>
      <c r="B794" s="14" t="s">
        <v>1098</v>
      </c>
    </row>
    <row r="795" spans="1:2" ht="14.25" customHeight="1">
      <c r="A795" s="13" t="s">
        <v>1756</v>
      </c>
      <c r="B795" s="14" t="s">
        <v>1096</v>
      </c>
    </row>
    <row r="796" spans="1:2" ht="14.25" customHeight="1">
      <c r="A796" s="13" t="s">
        <v>1757</v>
      </c>
      <c r="B796" s="14" t="s">
        <v>1096</v>
      </c>
    </row>
    <row r="797" spans="1:2" ht="14.25" customHeight="1">
      <c r="A797" s="13" t="s">
        <v>1758</v>
      </c>
      <c r="B797" s="14" t="s">
        <v>1096</v>
      </c>
    </row>
    <row r="798" spans="1:2" ht="14.25" customHeight="1">
      <c r="A798" s="13" t="s">
        <v>1759</v>
      </c>
      <c r="B798" s="14" t="s">
        <v>1098</v>
      </c>
    </row>
    <row r="799" spans="1:2" ht="14.25" customHeight="1">
      <c r="A799" s="13" t="s">
        <v>623</v>
      </c>
      <c r="B799" s="14" t="s">
        <v>31</v>
      </c>
    </row>
    <row r="800" spans="1:2" ht="14.25" customHeight="1">
      <c r="A800" s="13" t="s">
        <v>1760</v>
      </c>
      <c r="B800" s="14" t="s">
        <v>1096</v>
      </c>
    </row>
    <row r="801" spans="1:2" ht="14.25" customHeight="1">
      <c r="A801" s="13" t="s">
        <v>701</v>
      </c>
      <c r="B801" s="14" t="s">
        <v>31</v>
      </c>
    </row>
    <row r="802" spans="1:2" ht="14.25" customHeight="1">
      <c r="A802" s="13" t="s">
        <v>1761</v>
      </c>
      <c r="B802" s="14" t="s">
        <v>1096</v>
      </c>
    </row>
    <row r="803" spans="1:2" ht="14.25" customHeight="1">
      <c r="A803" s="13" t="s">
        <v>1762</v>
      </c>
      <c r="B803" s="14" t="s">
        <v>1096</v>
      </c>
    </row>
    <row r="804" spans="1:2" ht="14.25" customHeight="1">
      <c r="A804" s="13" t="s">
        <v>675</v>
      </c>
      <c r="B804" s="14" t="s">
        <v>31</v>
      </c>
    </row>
    <row r="805" spans="1:2" ht="14.25" customHeight="1">
      <c r="A805" s="13" t="s">
        <v>1763</v>
      </c>
      <c r="B805" s="14" t="s">
        <v>1098</v>
      </c>
    </row>
    <row r="806" spans="1:2" ht="14.25" customHeight="1">
      <c r="A806" s="13" t="s">
        <v>1764</v>
      </c>
      <c r="B806" s="14" t="s">
        <v>1096</v>
      </c>
    </row>
    <row r="807" spans="1:2" ht="14.25" customHeight="1">
      <c r="A807" s="13" t="s">
        <v>1765</v>
      </c>
      <c r="B807" s="14" t="s">
        <v>1098</v>
      </c>
    </row>
    <row r="808" spans="1:2" ht="14.25" customHeight="1">
      <c r="A808" s="13" t="s">
        <v>1766</v>
      </c>
      <c r="B808" s="14" t="s">
        <v>1098</v>
      </c>
    </row>
    <row r="809" spans="1:2" ht="14.25" customHeight="1">
      <c r="A809" s="13" t="s">
        <v>1767</v>
      </c>
      <c r="B809" s="14" t="s">
        <v>1096</v>
      </c>
    </row>
    <row r="810" spans="1:2" ht="14.25" customHeight="1">
      <c r="A810" s="13" t="s">
        <v>1768</v>
      </c>
      <c r="B810" s="14" t="s">
        <v>1098</v>
      </c>
    </row>
    <row r="811" spans="1:2" ht="14.25" customHeight="1">
      <c r="A811" s="13" t="s">
        <v>1769</v>
      </c>
      <c r="B811" s="14" t="s">
        <v>1098</v>
      </c>
    </row>
    <row r="812" spans="1:2" ht="14.25" customHeight="1">
      <c r="A812" s="13" t="s">
        <v>1770</v>
      </c>
      <c r="B812" s="14" t="s">
        <v>1098</v>
      </c>
    </row>
    <row r="813" spans="1:2" ht="14.25" customHeight="1">
      <c r="A813" s="13" t="s">
        <v>1771</v>
      </c>
      <c r="B813" s="14" t="s">
        <v>1098</v>
      </c>
    </row>
    <row r="814" spans="1:2" ht="14.25" customHeight="1">
      <c r="A814" s="13" t="s">
        <v>635</v>
      </c>
      <c r="B814" s="14" t="s">
        <v>31</v>
      </c>
    </row>
    <row r="815" spans="1:2" ht="14.25" customHeight="1">
      <c r="A815" s="13" t="s">
        <v>1772</v>
      </c>
      <c r="B815" s="14" t="s">
        <v>1098</v>
      </c>
    </row>
    <row r="816" spans="1:2" ht="14.25" customHeight="1">
      <c r="A816" s="13" t="s">
        <v>1773</v>
      </c>
      <c r="B816" s="14" t="s">
        <v>1098</v>
      </c>
    </row>
    <row r="817" spans="1:2" ht="14.25" customHeight="1">
      <c r="A817" s="13" t="s">
        <v>568</v>
      </c>
      <c r="B817" s="14" t="s">
        <v>31</v>
      </c>
    </row>
    <row r="818" spans="1:2" ht="14.25" customHeight="1">
      <c r="A818" s="13" t="s">
        <v>329</v>
      </c>
      <c r="B818" s="14" t="s">
        <v>31</v>
      </c>
    </row>
    <row r="819" spans="1:2" ht="14.25" customHeight="1">
      <c r="A819" s="13" t="s">
        <v>1774</v>
      </c>
      <c r="B819" s="14" t="s">
        <v>1096</v>
      </c>
    </row>
    <row r="820" spans="1:2" ht="14.25" customHeight="1">
      <c r="A820" s="13" t="s">
        <v>1775</v>
      </c>
      <c r="B820" s="14" t="s">
        <v>1096</v>
      </c>
    </row>
    <row r="821" spans="1:2" ht="14.25" customHeight="1">
      <c r="A821" s="13" t="s">
        <v>1776</v>
      </c>
      <c r="B821" s="14" t="s">
        <v>1096</v>
      </c>
    </row>
    <row r="822" spans="1:2" ht="14.25" customHeight="1">
      <c r="A822" s="13" t="s">
        <v>1777</v>
      </c>
      <c r="B822" s="14" t="s">
        <v>1094</v>
      </c>
    </row>
    <row r="823" spans="1:2" ht="14.25" customHeight="1">
      <c r="A823" s="13" t="s">
        <v>1778</v>
      </c>
      <c r="B823" s="14" t="s">
        <v>1096</v>
      </c>
    </row>
    <row r="824" spans="1:2" ht="14.25" customHeight="1">
      <c r="A824" s="13" t="s">
        <v>1779</v>
      </c>
      <c r="B824" s="14" t="s">
        <v>1098</v>
      </c>
    </row>
    <row r="825" spans="1:2" ht="14.25" customHeight="1">
      <c r="A825" s="13" t="s">
        <v>1780</v>
      </c>
      <c r="B825" s="14" t="s">
        <v>31</v>
      </c>
    </row>
    <row r="826" spans="1:2" ht="14.25" customHeight="1">
      <c r="A826" s="13" t="s">
        <v>1781</v>
      </c>
      <c r="B826" s="14" t="s">
        <v>31</v>
      </c>
    </row>
    <row r="827" spans="1:2" ht="14.25" customHeight="1">
      <c r="A827" s="13" t="s">
        <v>419</v>
      </c>
      <c r="B827" s="14" t="s">
        <v>31</v>
      </c>
    </row>
    <row r="828" spans="1:2" ht="14.25" customHeight="1">
      <c r="A828" s="13" t="s">
        <v>1782</v>
      </c>
      <c r="B828" s="14" t="s">
        <v>1096</v>
      </c>
    </row>
    <row r="829" spans="1:2" ht="14.25" customHeight="1">
      <c r="A829" s="13" t="s">
        <v>1783</v>
      </c>
      <c r="B829" s="14" t="s">
        <v>1098</v>
      </c>
    </row>
    <row r="830" spans="1:2" ht="14.25" customHeight="1">
      <c r="A830" s="13" t="s">
        <v>824</v>
      </c>
      <c r="B830" s="14" t="s">
        <v>31</v>
      </c>
    </row>
    <row r="831" spans="1:2" ht="14.25" customHeight="1">
      <c r="A831" s="13" t="s">
        <v>1784</v>
      </c>
      <c r="B831" s="14" t="s">
        <v>31</v>
      </c>
    </row>
    <row r="832" spans="1:2" ht="14.25" customHeight="1">
      <c r="A832" s="13" t="s">
        <v>1785</v>
      </c>
      <c r="B832" s="14" t="s">
        <v>1094</v>
      </c>
    </row>
    <row r="833" spans="1:2" ht="14.25" customHeight="1">
      <c r="A833" s="13" t="s">
        <v>1786</v>
      </c>
      <c r="B833" s="14" t="s">
        <v>1096</v>
      </c>
    </row>
    <row r="834" spans="1:2" ht="14.25" customHeight="1">
      <c r="A834" s="13" t="s">
        <v>544</v>
      </c>
      <c r="B834" s="14" t="s">
        <v>31</v>
      </c>
    </row>
    <row r="835" spans="1:2" ht="14.25" customHeight="1">
      <c r="A835" s="13" t="s">
        <v>1787</v>
      </c>
      <c r="B835" s="14" t="s">
        <v>1096</v>
      </c>
    </row>
    <row r="836" spans="1:2" ht="14.25" customHeight="1">
      <c r="A836" s="13" t="s">
        <v>1788</v>
      </c>
      <c r="B836" s="14" t="s">
        <v>1096</v>
      </c>
    </row>
    <row r="837" spans="1:2" ht="14.25" customHeight="1">
      <c r="A837" s="13" t="s">
        <v>1789</v>
      </c>
      <c r="B837" s="14" t="s">
        <v>31</v>
      </c>
    </row>
    <row r="838" spans="1:2" ht="14.25" customHeight="1">
      <c r="A838" s="13" t="s">
        <v>1790</v>
      </c>
      <c r="B838" s="14" t="s">
        <v>1096</v>
      </c>
    </row>
    <row r="839" spans="1:2" ht="14.25" customHeight="1">
      <c r="A839" s="13" t="s">
        <v>547</v>
      </c>
      <c r="B839" s="14" t="s">
        <v>31</v>
      </c>
    </row>
    <row r="840" spans="1:2" ht="14.25" customHeight="1">
      <c r="A840" s="13" t="s">
        <v>1791</v>
      </c>
      <c r="B840" s="14" t="s">
        <v>1096</v>
      </c>
    </row>
    <row r="841" spans="1:2" ht="14.25" customHeight="1">
      <c r="A841" s="13" t="s">
        <v>1792</v>
      </c>
      <c r="B841" s="14" t="s">
        <v>31</v>
      </c>
    </row>
    <row r="842" spans="1:2" ht="14.25" customHeight="1">
      <c r="A842" s="13" t="s">
        <v>1793</v>
      </c>
      <c r="B842" s="14" t="s">
        <v>1096</v>
      </c>
    </row>
    <row r="843" spans="1:2" ht="14.25" customHeight="1">
      <c r="A843" s="13" t="s">
        <v>1794</v>
      </c>
      <c r="B843" s="14" t="s">
        <v>1096</v>
      </c>
    </row>
    <row r="844" spans="1:2" ht="14.25" customHeight="1">
      <c r="A844" s="13" t="s">
        <v>1795</v>
      </c>
      <c r="B844" s="14" t="s">
        <v>1096</v>
      </c>
    </row>
    <row r="845" spans="1:2" ht="14.25" customHeight="1">
      <c r="A845" s="13" t="s">
        <v>1796</v>
      </c>
      <c r="B845" s="14" t="s">
        <v>1094</v>
      </c>
    </row>
    <row r="846" spans="1:2" ht="14.25" customHeight="1">
      <c r="A846" s="13" t="s">
        <v>1797</v>
      </c>
      <c r="B846" s="14" t="s">
        <v>1094</v>
      </c>
    </row>
    <row r="847" spans="1:2" ht="14.25" customHeight="1">
      <c r="A847" s="13" t="s">
        <v>1798</v>
      </c>
      <c r="B847" s="14" t="s">
        <v>1098</v>
      </c>
    </row>
    <row r="848" spans="1:2" ht="14.25" customHeight="1">
      <c r="A848" s="13" t="s">
        <v>1799</v>
      </c>
      <c r="B848" s="14" t="s">
        <v>1094</v>
      </c>
    </row>
    <row r="849" spans="1:2" ht="14.25" customHeight="1">
      <c r="A849" s="13" t="s">
        <v>1800</v>
      </c>
      <c r="B849" s="14" t="s">
        <v>1096</v>
      </c>
    </row>
    <row r="850" spans="1:2" ht="14.25" customHeight="1">
      <c r="A850" s="13" t="s">
        <v>1801</v>
      </c>
      <c r="B850" s="14" t="s">
        <v>1094</v>
      </c>
    </row>
    <row r="851" spans="1:2" ht="14.25" customHeight="1">
      <c r="A851" s="13" t="s">
        <v>1802</v>
      </c>
      <c r="B851" s="14" t="s">
        <v>1098</v>
      </c>
    </row>
    <row r="852" spans="1:2" ht="14.25" customHeight="1">
      <c r="A852" s="13" t="s">
        <v>1803</v>
      </c>
      <c r="B852" s="14" t="s">
        <v>31</v>
      </c>
    </row>
    <row r="853" spans="1:2" ht="14.25" customHeight="1">
      <c r="A853" s="13" t="s">
        <v>1804</v>
      </c>
      <c r="B853" s="14" t="s">
        <v>31</v>
      </c>
    </row>
    <row r="854" spans="1:2" ht="14.25" customHeight="1">
      <c r="A854" s="13" t="s">
        <v>1805</v>
      </c>
      <c r="B854" s="14" t="s">
        <v>1094</v>
      </c>
    </row>
    <row r="855" spans="1:2" ht="14.25" customHeight="1">
      <c r="A855" s="13" t="s">
        <v>1806</v>
      </c>
      <c r="B855" s="14" t="s">
        <v>31</v>
      </c>
    </row>
    <row r="856" spans="1:2" ht="14.25" customHeight="1">
      <c r="A856" s="13" t="s">
        <v>716</v>
      </c>
      <c r="B856" s="14" t="s">
        <v>31</v>
      </c>
    </row>
    <row r="857" spans="1:2" ht="14.25" customHeight="1">
      <c r="A857" s="13" t="s">
        <v>1807</v>
      </c>
      <c r="B857" s="14" t="s">
        <v>1098</v>
      </c>
    </row>
    <row r="858" spans="1:2" ht="14.25" customHeight="1">
      <c r="A858" s="13" t="s">
        <v>612</v>
      </c>
      <c r="B858" s="14" t="s">
        <v>31</v>
      </c>
    </row>
    <row r="859" spans="1:2" ht="14.25" customHeight="1">
      <c r="A859" s="13" t="s">
        <v>1808</v>
      </c>
      <c r="B859" s="14" t="s">
        <v>31</v>
      </c>
    </row>
    <row r="860" spans="1:2" ht="14.25" customHeight="1">
      <c r="A860" s="13" t="s">
        <v>1809</v>
      </c>
      <c r="B860" s="14" t="s">
        <v>1096</v>
      </c>
    </row>
    <row r="861" spans="1:2" ht="14.25" customHeight="1">
      <c r="A861" s="13" t="s">
        <v>1810</v>
      </c>
      <c r="B861" s="14" t="s">
        <v>1098</v>
      </c>
    </row>
    <row r="862" spans="1:2" ht="14.25" customHeight="1">
      <c r="A862" s="13" t="s">
        <v>1811</v>
      </c>
      <c r="B862" s="14" t="s">
        <v>1094</v>
      </c>
    </row>
    <row r="863" spans="1:2" ht="14.25" customHeight="1">
      <c r="A863" s="13" t="s">
        <v>1812</v>
      </c>
      <c r="B863" s="14" t="s">
        <v>31</v>
      </c>
    </row>
    <row r="864" spans="1:2" ht="14.25" customHeight="1">
      <c r="A864" s="13" t="s">
        <v>1813</v>
      </c>
      <c r="B864" s="14" t="s">
        <v>1096</v>
      </c>
    </row>
    <row r="865" spans="1:2" ht="14.25" customHeight="1">
      <c r="A865" s="13" t="s">
        <v>1814</v>
      </c>
      <c r="B865" s="14" t="s">
        <v>1098</v>
      </c>
    </row>
    <row r="866" spans="1:2" ht="14.25" customHeight="1">
      <c r="A866" s="13" t="s">
        <v>709</v>
      </c>
      <c r="B866" s="14" t="s">
        <v>31</v>
      </c>
    </row>
    <row r="867" spans="1:2" ht="14.25" customHeight="1">
      <c r="A867" s="13" t="s">
        <v>1815</v>
      </c>
      <c r="B867" s="14" t="s">
        <v>1094</v>
      </c>
    </row>
    <row r="868" spans="1:2" ht="14.25" customHeight="1">
      <c r="A868" s="13" t="s">
        <v>1816</v>
      </c>
      <c r="B868" s="14" t="s">
        <v>1096</v>
      </c>
    </row>
    <row r="869" spans="1:2" ht="14.25" customHeight="1">
      <c r="A869" s="13" t="s">
        <v>1817</v>
      </c>
      <c r="B869" s="14" t="s">
        <v>1098</v>
      </c>
    </row>
    <row r="870" spans="1:2" ht="14.25" customHeight="1">
      <c r="A870" s="13" t="s">
        <v>1818</v>
      </c>
      <c r="B870" s="14" t="s">
        <v>1098</v>
      </c>
    </row>
    <row r="871" spans="1:2" ht="14.25" customHeight="1">
      <c r="A871" s="13" t="s">
        <v>1819</v>
      </c>
      <c r="B871" s="14" t="s">
        <v>1096</v>
      </c>
    </row>
    <row r="872" spans="1:2" ht="14.25" customHeight="1">
      <c r="A872" s="13" t="s">
        <v>1820</v>
      </c>
      <c r="B872" s="14" t="s">
        <v>1096</v>
      </c>
    </row>
    <row r="873" spans="1:2" ht="14.25" customHeight="1">
      <c r="A873" s="13" t="s">
        <v>1821</v>
      </c>
      <c r="B873" s="14" t="s">
        <v>1098</v>
      </c>
    </row>
    <row r="874" spans="1:2" ht="14.25" customHeight="1">
      <c r="A874" s="13" t="s">
        <v>1822</v>
      </c>
      <c r="B874" s="14" t="s">
        <v>1096</v>
      </c>
    </row>
    <row r="875" spans="1:2" ht="14.25" customHeight="1">
      <c r="A875" s="13" t="s">
        <v>1823</v>
      </c>
      <c r="B875" s="14" t="s">
        <v>31</v>
      </c>
    </row>
    <row r="876" spans="1:2" ht="14.25" customHeight="1">
      <c r="A876" s="13" t="s">
        <v>1824</v>
      </c>
      <c r="B876" s="14" t="s">
        <v>31</v>
      </c>
    </row>
    <row r="877" spans="1:2" ht="14.25" customHeight="1">
      <c r="A877" s="13" t="s">
        <v>395</v>
      </c>
      <c r="B877" s="14" t="s">
        <v>31</v>
      </c>
    </row>
    <row r="878" spans="1:2" ht="14.25" customHeight="1">
      <c r="A878" s="13" t="s">
        <v>1825</v>
      </c>
      <c r="B878" s="14" t="s">
        <v>1098</v>
      </c>
    </row>
    <row r="879" spans="1:2" ht="14.25" customHeight="1">
      <c r="A879" s="13" t="s">
        <v>1826</v>
      </c>
      <c r="B879" s="14" t="s">
        <v>1096</v>
      </c>
    </row>
    <row r="880" spans="1:2" ht="14.25" customHeight="1">
      <c r="A880" s="13" t="s">
        <v>1827</v>
      </c>
      <c r="B880" s="14" t="s">
        <v>1098</v>
      </c>
    </row>
    <row r="881" spans="1:2" ht="14.25" customHeight="1">
      <c r="A881" s="13" t="s">
        <v>657</v>
      </c>
      <c r="B881" s="14" t="s">
        <v>31</v>
      </c>
    </row>
    <row r="882" spans="1:2" ht="14.25" customHeight="1">
      <c r="A882" s="13" t="s">
        <v>1828</v>
      </c>
      <c r="B882" s="14" t="s">
        <v>1098</v>
      </c>
    </row>
    <row r="883" spans="1:2" ht="14.25" customHeight="1">
      <c r="A883" s="13" t="s">
        <v>1829</v>
      </c>
      <c r="B883" s="14" t="s">
        <v>1096</v>
      </c>
    </row>
    <row r="884" spans="1:2" ht="14.25" customHeight="1">
      <c r="A884" s="13" t="s">
        <v>38</v>
      </c>
      <c r="B884" s="14" t="s">
        <v>31</v>
      </c>
    </row>
    <row r="885" spans="1:2" ht="14.25" customHeight="1">
      <c r="A885" s="13" t="s">
        <v>1830</v>
      </c>
      <c r="B885" s="14" t="s">
        <v>1096</v>
      </c>
    </row>
    <row r="886" spans="1:2" ht="14.25" customHeight="1">
      <c r="A886" s="13" t="s">
        <v>1831</v>
      </c>
      <c r="B886" s="14" t="s">
        <v>1094</v>
      </c>
    </row>
    <row r="887" spans="1:2" ht="14.25" customHeight="1">
      <c r="A887" s="13" t="s">
        <v>626</v>
      </c>
      <c r="B887" s="14" t="s">
        <v>31</v>
      </c>
    </row>
    <row r="888" spans="1:2" ht="14.25" customHeight="1">
      <c r="A888" s="13" t="s">
        <v>1048</v>
      </c>
      <c r="B888" s="14" t="s">
        <v>31</v>
      </c>
    </row>
    <row r="889" spans="1:2" ht="14.25" customHeight="1">
      <c r="A889" s="13" t="s">
        <v>1832</v>
      </c>
      <c r="B889" s="14" t="s">
        <v>31</v>
      </c>
    </row>
    <row r="890" spans="1:2" ht="14.25" customHeight="1">
      <c r="A890" s="13" t="s">
        <v>1833</v>
      </c>
      <c r="B890" s="14" t="s">
        <v>1096</v>
      </c>
    </row>
    <row r="891" spans="1:2" ht="14.25" customHeight="1">
      <c r="A891" s="13" t="s">
        <v>1834</v>
      </c>
      <c r="B891" s="14" t="s">
        <v>1098</v>
      </c>
    </row>
    <row r="892" spans="1:2" ht="14.25" customHeight="1">
      <c r="A892" s="13" t="s">
        <v>279</v>
      </c>
      <c r="B892" s="14" t="s">
        <v>31</v>
      </c>
    </row>
    <row r="893" spans="1:2" ht="14.25" customHeight="1">
      <c r="A893" s="13" t="s">
        <v>1835</v>
      </c>
      <c r="B893" s="14" t="s">
        <v>1098</v>
      </c>
    </row>
    <row r="894" spans="1:2" ht="14.25" customHeight="1">
      <c r="A894" s="13" t="s">
        <v>1836</v>
      </c>
      <c r="B894" s="14" t="s">
        <v>31</v>
      </c>
    </row>
    <row r="895" spans="1:2" ht="14.25" customHeight="1">
      <c r="A895" s="13" t="s">
        <v>1837</v>
      </c>
      <c r="B895" s="14" t="s">
        <v>31</v>
      </c>
    </row>
    <row r="896" spans="1:2" ht="14.25" customHeight="1">
      <c r="A896" s="13" t="s">
        <v>763</v>
      </c>
      <c r="B896" s="14" t="s">
        <v>31</v>
      </c>
    </row>
    <row r="897" spans="1:2" ht="14.25" customHeight="1">
      <c r="A897" s="13" t="s">
        <v>1838</v>
      </c>
      <c r="B897" s="14" t="s">
        <v>1096</v>
      </c>
    </row>
    <row r="898" spans="1:2" ht="14.25" customHeight="1">
      <c r="A898" s="13" t="s">
        <v>1839</v>
      </c>
      <c r="B898" s="14" t="s">
        <v>1098</v>
      </c>
    </row>
    <row r="899" spans="1:2" ht="14.25" customHeight="1">
      <c r="A899" s="13" t="s">
        <v>1840</v>
      </c>
      <c r="B899" s="14" t="s">
        <v>1094</v>
      </c>
    </row>
    <row r="900" spans="1:2" ht="14.25" customHeight="1">
      <c r="A900" s="13" t="s">
        <v>1841</v>
      </c>
      <c r="B900" s="14" t="s">
        <v>1096</v>
      </c>
    </row>
    <row r="901" spans="1:2" ht="14.25" customHeight="1">
      <c r="A901" s="13" t="s">
        <v>541</v>
      </c>
      <c r="B901" s="14" t="s">
        <v>31</v>
      </c>
    </row>
    <row r="902" spans="1:2" ht="14.25" customHeight="1">
      <c r="A902" s="13" t="s">
        <v>1842</v>
      </c>
      <c r="B902" s="14" t="s">
        <v>1096</v>
      </c>
    </row>
    <row r="903" spans="1:2" ht="14.25" customHeight="1">
      <c r="A903" s="13" t="s">
        <v>1843</v>
      </c>
      <c r="B903" s="14" t="s">
        <v>1094</v>
      </c>
    </row>
    <row r="904" spans="1:2" ht="14.25" customHeight="1">
      <c r="A904" s="13" t="s">
        <v>733</v>
      </c>
      <c r="B904" s="14" t="s">
        <v>31</v>
      </c>
    </row>
    <row r="905" spans="1:2" ht="14.25" customHeight="1">
      <c r="A905" s="13" t="s">
        <v>1844</v>
      </c>
      <c r="B905" s="14" t="s">
        <v>31</v>
      </c>
    </row>
    <row r="906" spans="1:2" ht="14.25" customHeight="1">
      <c r="A906" s="13" t="s">
        <v>1845</v>
      </c>
      <c r="B906" s="14" t="s">
        <v>1098</v>
      </c>
    </row>
    <row r="907" spans="1:2" ht="14.25" customHeight="1">
      <c r="A907" s="13" t="s">
        <v>538</v>
      </c>
      <c r="B907" s="14" t="s">
        <v>31</v>
      </c>
    </row>
    <row r="908" spans="1:2" ht="14.25" customHeight="1">
      <c r="A908" s="13" t="s">
        <v>1846</v>
      </c>
      <c r="B908" s="14" t="s">
        <v>1096</v>
      </c>
    </row>
    <row r="909" spans="1:2" ht="14.25" customHeight="1">
      <c r="A909" s="13" t="s">
        <v>1847</v>
      </c>
      <c r="B909" s="14" t="s">
        <v>1096</v>
      </c>
    </row>
    <row r="910" spans="1:2" ht="14.25" customHeight="1">
      <c r="A910" s="13" t="s">
        <v>276</v>
      </c>
      <c r="B910" s="14" t="s">
        <v>31</v>
      </c>
    </row>
    <row r="911" spans="1:2" ht="14.25" customHeight="1">
      <c r="A911" s="13" t="s">
        <v>1848</v>
      </c>
      <c r="B911" s="14" t="s">
        <v>1098</v>
      </c>
    </row>
    <row r="912" spans="1:2" ht="14.25" customHeight="1">
      <c r="A912" s="13" t="s">
        <v>1849</v>
      </c>
      <c r="B912" s="14" t="s">
        <v>1096</v>
      </c>
    </row>
    <row r="913" spans="1:2" ht="14.25" customHeight="1">
      <c r="A913" s="13" t="s">
        <v>1850</v>
      </c>
      <c r="B913" s="14" t="s">
        <v>1098</v>
      </c>
    </row>
    <row r="914" spans="1:2" ht="14.25" customHeight="1">
      <c r="A914" s="13" t="s">
        <v>1851</v>
      </c>
      <c r="B914" s="14" t="s">
        <v>1098</v>
      </c>
    </row>
    <row r="915" spans="1:2" ht="14.25" customHeight="1">
      <c r="A915" s="13" t="s">
        <v>1852</v>
      </c>
      <c r="B915" s="14" t="s">
        <v>1094</v>
      </c>
    </row>
    <row r="916" spans="1:2" ht="14.25" customHeight="1">
      <c r="A916" s="13" t="s">
        <v>1853</v>
      </c>
      <c r="B916" s="14" t="s">
        <v>1098</v>
      </c>
    </row>
    <row r="917" spans="1:2" ht="14.25" customHeight="1">
      <c r="A917" s="13" t="s">
        <v>1854</v>
      </c>
      <c r="B917" s="14" t="s">
        <v>1098</v>
      </c>
    </row>
    <row r="918" spans="1:2" ht="14.25" customHeight="1">
      <c r="A918" s="13" t="s">
        <v>1855</v>
      </c>
      <c r="B918" s="14" t="s">
        <v>1098</v>
      </c>
    </row>
    <row r="919" spans="1:2" ht="14.25" customHeight="1">
      <c r="A919" s="13" t="s">
        <v>1856</v>
      </c>
      <c r="B919" s="14" t="s">
        <v>1098</v>
      </c>
    </row>
    <row r="920" spans="1:2" ht="14.25" customHeight="1">
      <c r="A920" s="13" t="s">
        <v>1857</v>
      </c>
      <c r="B920" s="14" t="s">
        <v>1098</v>
      </c>
    </row>
    <row r="921" spans="1:2" ht="14.25" customHeight="1">
      <c r="A921" s="13" t="s">
        <v>1858</v>
      </c>
      <c r="B921" s="14" t="s">
        <v>1096</v>
      </c>
    </row>
    <row r="922" spans="1:2" ht="14.25" customHeight="1">
      <c r="A922" s="13" t="s">
        <v>1859</v>
      </c>
      <c r="B922" s="14" t="s">
        <v>1096</v>
      </c>
    </row>
    <row r="923" spans="1:2" ht="14.25" customHeight="1">
      <c r="A923" s="13" t="s">
        <v>1860</v>
      </c>
      <c r="B923" s="14" t="s">
        <v>1096</v>
      </c>
    </row>
    <row r="924" spans="1:2" ht="14.25" customHeight="1">
      <c r="A924" s="13" t="s">
        <v>1861</v>
      </c>
      <c r="B924" s="14" t="s">
        <v>1098</v>
      </c>
    </row>
    <row r="925" spans="1:2" ht="14.25" customHeight="1">
      <c r="A925" s="13" t="s">
        <v>1862</v>
      </c>
      <c r="B925" s="14" t="s">
        <v>1098</v>
      </c>
    </row>
    <row r="926" spans="1:2" ht="14.25" customHeight="1">
      <c r="A926" s="13" t="s">
        <v>977</v>
      </c>
      <c r="B926" s="14" t="s">
        <v>31</v>
      </c>
    </row>
    <row r="927" spans="1:2" ht="14.25" customHeight="1">
      <c r="A927" s="13" t="s">
        <v>1863</v>
      </c>
      <c r="B927" s="14" t="s">
        <v>1863</v>
      </c>
    </row>
    <row r="928" spans="1:2" ht="14.25" customHeight="1">
      <c r="A928" s="13" t="s">
        <v>1863</v>
      </c>
      <c r="B928" s="14" t="s">
        <v>1863</v>
      </c>
    </row>
    <row r="929" spans="1:2" ht="14.25" customHeight="1">
      <c r="A929" s="13" t="s">
        <v>1863</v>
      </c>
      <c r="B929" s="14" t="s">
        <v>1863</v>
      </c>
    </row>
    <row r="930" spans="1:2" ht="14.25" customHeight="1">
      <c r="A930" s="13" t="s">
        <v>1863</v>
      </c>
      <c r="B930" s="14" t="s">
        <v>1863</v>
      </c>
    </row>
    <row r="931" spans="1:2" ht="14.25" customHeight="1">
      <c r="A931" s="13" t="s">
        <v>1863</v>
      </c>
      <c r="B931" s="14" t="s">
        <v>1863</v>
      </c>
    </row>
    <row r="932" spans="1:2" ht="14.25" customHeight="1">
      <c r="A932" s="13" t="s">
        <v>1863</v>
      </c>
      <c r="B932" s="14" t="s">
        <v>1863</v>
      </c>
    </row>
    <row r="933" spans="1:2" ht="14.25" customHeight="1">
      <c r="A933" s="13" t="s">
        <v>1863</v>
      </c>
      <c r="B933" s="14" t="s">
        <v>1863</v>
      </c>
    </row>
    <row r="934" spans="1:2" ht="14.25" customHeight="1">
      <c r="A934" s="13" t="s">
        <v>1863</v>
      </c>
      <c r="B934" s="14" t="s">
        <v>1863</v>
      </c>
    </row>
    <row r="935" spans="1:2" ht="14.25" customHeight="1">
      <c r="A935" s="13" t="s">
        <v>1863</v>
      </c>
      <c r="B935" s="14" t="s">
        <v>1863</v>
      </c>
    </row>
    <row r="936" spans="1:2" ht="14.25" customHeight="1">
      <c r="A936" s="13" t="s">
        <v>1863</v>
      </c>
      <c r="B936" s="14" t="s">
        <v>1863</v>
      </c>
    </row>
    <row r="937" spans="1:2" ht="14.25" customHeight="1">
      <c r="A937" s="13" t="s">
        <v>1863</v>
      </c>
      <c r="B937" s="14" t="s">
        <v>1863</v>
      </c>
    </row>
    <row r="938" spans="1:2" ht="14.25" customHeight="1">
      <c r="A938" s="13" t="s">
        <v>1863</v>
      </c>
      <c r="B938" s="14" t="s">
        <v>1863</v>
      </c>
    </row>
    <row r="939" spans="1:2" ht="14.25" customHeight="1">
      <c r="A939" s="13" t="s">
        <v>1863</v>
      </c>
      <c r="B939" s="14" t="s">
        <v>1863</v>
      </c>
    </row>
    <row r="940" spans="1:2" ht="14.25" customHeight="1">
      <c r="A940" s="13" t="s">
        <v>1863</v>
      </c>
      <c r="B940" s="14" t="s">
        <v>1863</v>
      </c>
    </row>
    <row r="941" spans="1:2" ht="14.25" customHeight="1">
      <c r="A941" s="13" t="s">
        <v>1863</v>
      </c>
      <c r="B941" s="14" t="s">
        <v>1863</v>
      </c>
    </row>
    <row r="942" spans="1:2" ht="14.25" customHeight="1">
      <c r="A942" s="13" t="s">
        <v>1863</v>
      </c>
      <c r="B942" s="14" t="s">
        <v>1863</v>
      </c>
    </row>
    <row r="943" spans="1:2" ht="14.25" customHeight="1">
      <c r="A943" s="13" t="s">
        <v>1863</v>
      </c>
      <c r="B943" s="14" t="s">
        <v>1863</v>
      </c>
    </row>
    <row r="944" spans="1:2" ht="14.25" customHeight="1">
      <c r="A944" s="13" t="s">
        <v>1863</v>
      </c>
      <c r="B944" s="14" t="s">
        <v>1863</v>
      </c>
    </row>
    <row r="945" spans="1:2" ht="14.25" customHeight="1">
      <c r="A945" s="13" t="s">
        <v>1863</v>
      </c>
      <c r="B945" s="14" t="s">
        <v>1863</v>
      </c>
    </row>
    <row r="946" spans="1:2" ht="14.25" customHeight="1">
      <c r="A946" s="13" t="s">
        <v>1863</v>
      </c>
      <c r="B946" s="14" t="s">
        <v>1863</v>
      </c>
    </row>
    <row r="947" spans="1:2" ht="14.25" customHeight="1">
      <c r="A947" s="13" t="s">
        <v>1863</v>
      </c>
      <c r="B947" s="14" t="s">
        <v>1863</v>
      </c>
    </row>
    <row r="948" spans="1:2" ht="14.25" customHeight="1">
      <c r="A948" s="13" t="s">
        <v>1863</v>
      </c>
      <c r="B948" s="14" t="s">
        <v>1863</v>
      </c>
    </row>
    <row r="949" spans="1:2" ht="14.25" customHeight="1">
      <c r="A949" s="13" t="s">
        <v>1863</v>
      </c>
      <c r="B949" s="14" t="s">
        <v>1863</v>
      </c>
    </row>
    <row r="950" spans="1:2" ht="14.25" customHeight="1">
      <c r="A950" s="13" t="s">
        <v>1863</v>
      </c>
      <c r="B950" s="14" t="s">
        <v>1863</v>
      </c>
    </row>
    <row r="951" spans="1:2" ht="14.25" customHeight="1">
      <c r="A951" s="13" t="s">
        <v>1863</v>
      </c>
      <c r="B951" s="14" t="s">
        <v>1863</v>
      </c>
    </row>
    <row r="952" spans="1:2" ht="14.25" customHeight="1">
      <c r="A952" s="13" t="s">
        <v>1863</v>
      </c>
      <c r="B952" s="14" t="s">
        <v>1863</v>
      </c>
    </row>
    <row r="953" spans="1:2" ht="14.25" customHeight="1">
      <c r="A953" s="13" t="s">
        <v>1863</v>
      </c>
      <c r="B953" s="14" t="s">
        <v>1863</v>
      </c>
    </row>
    <row r="954" spans="1:2" ht="14.25" customHeight="1">
      <c r="A954" s="13" t="s">
        <v>1863</v>
      </c>
      <c r="B954" s="14" t="s">
        <v>1863</v>
      </c>
    </row>
    <row r="955" spans="1:2" ht="14.25" customHeight="1">
      <c r="A955" s="13" t="s">
        <v>1863</v>
      </c>
      <c r="B955" s="14" t="s">
        <v>1863</v>
      </c>
    </row>
    <row r="956" spans="1:2" ht="14.25" customHeight="1">
      <c r="A956" s="13" t="s">
        <v>1863</v>
      </c>
      <c r="B956" s="14" t="s">
        <v>1863</v>
      </c>
    </row>
    <row r="957" spans="1:2" ht="14.25" customHeight="1">
      <c r="A957" s="13" t="s">
        <v>1863</v>
      </c>
      <c r="B957" s="14" t="s">
        <v>1863</v>
      </c>
    </row>
    <row r="958" spans="1:2" ht="14.25" customHeight="1">
      <c r="A958" s="13" t="s">
        <v>1863</v>
      </c>
      <c r="B958" s="14" t="s">
        <v>1863</v>
      </c>
    </row>
    <row r="959" spans="1:2" ht="14.25" customHeight="1">
      <c r="A959" s="13" t="s">
        <v>1863</v>
      </c>
      <c r="B959" s="14" t="s">
        <v>1863</v>
      </c>
    </row>
    <row r="960" spans="1:2" ht="14.25" customHeight="1">
      <c r="A960" s="13" t="s">
        <v>1863</v>
      </c>
      <c r="B960" s="14" t="s">
        <v>1863</v>
      </c>
    </row>
    <row r="961" spans="1:2" ht="14.25" customHeight="1">
      <c r="A961" s="13" t="s">
        <v>1863</v>
      </c>
      <c r="B961" s="14" t="s">
        <v>1863</v>
      </c>
    </row>
    <row r="962" spans="1:2" ht="14.25" customHeight="1">
      <c r="A962" s="13" t="s">
        <v>1863</v>
      </c>
      <c r="B962" s="14" t="s">
        <v>1863</v>
      </c>
    </row>
    <row r="963" spans="1:2" ht="14.25" customHeight="1">
      <c r="A963" s="13" t="s">
        <v>1863</v>
      </c>
      <c r="B963" s="14" t="s">
        <v>1863</v>
      </c>
    </row>
    <row r="964" spans="1:2" ht="14.25" customHeight="1">
      <c r="A964" s="13" t="s">
        <v>1863</v>
      </c>
      <c r="B964" s="14" t="s">
        <v>1863</v>
      </c>
    </row>
    <row r="965" spans="1:2" ht="14.25" customHeight="1">
      <c r="A965" s="13" t="s">
        <v>1863</v>
      </c>
      <c r="B965" s="14" t="s">
        <v>1863</v>
      </c>
    </row>
    <row r="966" spans="1:2" ht="14.25" customHeight="1">
      <c r="A966" s="13" t="s">
        <v>1863</v>
      </c>
      <c r="B966" s="14" t="s">
        <v>1863</v>
      </c>
    </row>
    <row r="967" spans="1:2" ht="14.25" customHeight="1">
      <c r="A967" s="13" t="s">
        <v>1863</v>
      </c>
      <c r="B967" s="14" t="s">
        <v>1863</v>
      </c>
    </row>
    <row r="968" spans="1:2" ht="14.25" customHeight="1">
      <c r="A968" s="13" t="s">
        <v>1863</v>
      </c>
      <c r="B968" s="14" t="s">
        <v>1863</v>
      </c>
    </row>
    <row r="969" spans="1:2" ht="14.25" customHeight="1">
      <c r="A969" s="13" t="s">
        <v>1863</v>
      </c>
      <c r="B969" s="14" t="s">
        <v>1863</v>
      </c>
    </row>
    <row r="970" spans="1:2" ht="14.25" customHeight="1">
      <c r="A970" s="13" t="s">
        <v>1863</v>
      </c>
      <c r="B970" s="14" t="s">
        <v>1863</v>
      </c>
    </row>
    <row r="971" spans="1:2" ht="14.25" customHeight="1">
      <c r="A971" s="13" t="s">
        <v>1863</v>
      </c>
      <c r="B971" s="14" t="s">
        <v>1863</v>
      </c>
    </row>
    <row r="972" spans="1:2" ht="14.25" customHeight="1">
      <c r="A972" s="13" t="s">
        <v>1863</v>
      </c>
      <c r="B972" s="14" t="s">
        <v>1863</v>
      </c>
    </row>
    <row r="973" spans="1:2" ht="14.25" customHeight="1">
      <c r="A973" s="13" t="s">
        <v>1863</v>
      </c>
      <c r="B973" s="14" t="s">
        <v>1863</v>
      </c>
    </row>
    <row r="974" spans="1:2" ht="14.25" customHeight="1">
      <c r="A974" s="13" t="s">
        <v>1863</v>
      </c>
      <c r="B974" s="14" t="s">
        <v>1863</v>
      </c>
    </row>
    <row r="975" spans="1:2" ht="14.25" customHeight="1">
      <c r="A975" s="13" t="s">
        <v>1863</v>
      </c>
      <c r="B975" s="14" t="s">
        <v>1863</v>
      </c>
    </row>
    <row r="976" spans="1:2" ht="14.25" customHeight="1">
      <c r="A976" s="13" t="s">
        <v>1863</v>
      </c>
      <c r="B976" s="14" t="s">
        <v>1863</v>
      </c>
    </row>
    <row r="977" spans="1:2" ht="14.25" customHeight="1">
      <c r="A977" s="13" t="s">
        <v>1863</v>
      </c>
      <c r="B977" s="14" t="s">
        <v>1863</v>
      </c>
    </row>
    <row r="978" spans="1:2" ht="14.25" customHeight="1">
      <c r="A978" s="13" t="s">
        <v>1863</v>
      </c>
      <c r="B978" s="14" t="s">
        <v>1863</v>
      </c>
    </row>
    <row r="979" spans="1:2" ht="14.25" customHeight="1">
      <c r="A979" s="13" t="s">
        <v>1863</v>
      </c>
      <c r="B979" s="14" t="s">
        <v>1863</v>
      </c>
    </row>
    <row r="980" spans="1:2" ht="14.25" customHeight="1">
      <c r="A980" s="13" t="s">
        <v>1863</v>
      </c>
      <c r="B980" s="14" t="s">
        <v>1863</v>
      </c>
    </row>
    <row r="981" spans="1:2" ht="14.25" customHeight="1">
      <c r="A981" s="13" t="s">
        <v>1863</v>
      </c>
      <c r="B981" s="14" t="s">
        <v>1863</v>
      </c>
    </row>
    <row r="982" spans="1:2" ht="14.25" customHeight="1">
      <c r="A982" s="13" t="s">
        <v>1863</v>
      </c>
      <c r="B982" s="14" t="s">
        <v>1863</v>
      </c>
    </row>
    <row r="983" spans="1:2" ht="14.25" customHeight="1">
      <c r="A983" s="13" t="s">
        <v>1863</v>
      </c>
      <c r="B983" s="14" t="s">
        <v>1863</v>
      </c>
    </row>
    <row r="984" spans="1:2" ht="14.25" customHeight="1">
      <c r="A984" s="13" t="s">
        <v>1863</v>
      </c>
      <c r="B984" s="14" t="s">
        <v>1863</v>
      </c>
    </row>
    <row r="985" spans="1:2" ht="14.25" customHeight="1">
      <c r="A985" s="13" t="s">
        <v>1863</v>
      </c>
      <c r="B985" s="14" t="s">
        <v>1863</v>
      </c>
    </row>
    <row r="986" spans="1:2" ht="14.25" customHeight="1">
      <c r="A986" s="13" t="s">
        <v>1863</v>
      </c>
      <c r="B986" s="14" t="s">
        <v>1863</v>
      </c>
    </row>
    <row r="987" spans="1:2" ht="14.25" customHeight="1">
      <c r="A987" s="13" t="s">
        <v>1863</v>
      </c>
      <c r="B987" s="14" t="s">
        <v>1863</v>
      </c>
    </row>
    <row r="988" spans="1:2" ht="14.25" customHeight="1">
      <c r="A988" s="13" t="s">
        <v>1863</v>
      </c>
      <c r="B988" s="14" t="s">
        <v>1863</v>
      </c>
    </row>
    <row r="989" spans="1:2" ht="14.25" customHeight="1">
      <c r="A989" s="13" t="s">
        <v>1863</v>
      </c>
      <c r="B989" s="14" t="s">
        <v>1863</v>
      </c>
    </row>
    <row r="990" spans="1:2" ht="14.25" customHeight="1">
      <c r="A990" s="13" t="s">
        <v>1863</v>
      </c>
      <c r="B990" s="14" t="s">
        <v>1863</v>
      </c>
    </row>
    <row r="991" spans="1:2" ht="14.25" customHeight="1">
      <c r="A991" s="13" t="s">
        <v>1863</v>
      </c>
      <c r="B991" s="14" t="s">
        <v>1863</v>
      </c>
    </row>
    <row r="992" spans="1:2" ht="14.25" customHeight="1">
      <c r="A992" s="13" t="s">
        <v>1863</v>
      </c>
      <c r="B992" s="14" t="s">
        <v>1863</v>
      </c>
    </row>
    <row r="993" spans="1:2" ht="14.25" customHeight="1">
      <c r="A993" s="13" t="s">
        <v>1863</v>
      </c>
      <c r="B993" s="14" t="s">
        <v>1863</v>
      </c>
    </row>
    <row r="994" spans="1:2" ht="14.25" customHeight="1">
      <c r="A994" s="13" t="s">
        <v>1863</v>
      </c>
      <c r="B994" s="14" t="s">
        <v>1863</v>
      </c>
    </row>
    <row r="995" spans="1:2" ht="14.25" customHeight="1">
      <c r="A995" s="13" t="s">
        <v>1863</v>
      </c>
      <c r="B995" s="14" t="s">
        <v>1863</v>
      </c>
    </row>
    <row r="996" spans="1:2" ht="14.25" customHeight="1">
      <c r="A996" s="13" t="s">
        <v>1863</v>
      </c>
      <c r="B996" s="14" t="s">
        <v>1863</v>
      </c>
    </row>
    <row r="997" spans="1:2" ht="14.25" customHeight="1">
      <c r="A997" s="13" t="s">
        <v>1863</v>
      </c>
      <c r="B997" s="14" t="s">
        <v>1863</v>
      </c>
    </row>
    <row r="998" spans="1:2" ht="14.25" customHeight="1">
      <c r="A998" s="13" t="s">
        <v>1863</v>
      </c>
      <c r="B998" s="14" t="s">
        <v>1863</v>
      </c>
    </row>
    <row r="999" spans="1:2" ht="14.25" customHeight="1">
      <c r="A999" s="13" t="s">
        <v>1863</v>
      </c>
      <c r="B999" s="14" t="s">
        <v>1863</v>
      </c>
    </row>
    <row r="1000" spans="1:2" ht="14.25" customHeight="1">
      <c r="A1000" s="13" t="s">
        <v>1863</v>
      </c>
      <c r="B1000" s="14" t="s">
        <v>1863</v>
      </c>
    </row>
    <row r="1001" spans="1:2" ht="14.25" customHeight="1">
      <c r="A1001" s="13" t="s">
        <v>1863</v>
      </c>
      <c r="B1001" s="14" t="s">
        <v>1863</v>
      </c>
    </row>
    <row r="1002" spans="1:2" ht="14.25" customHeight="1">
      <c r="A1002" s="13" t="s">
        <v>1863</v>
      </c>
      <c r="B1002" s="14" t="s">
        <v>1863</v>
      </c>
    </row>
    <row r="1003" spans="1:2" ht="14.25" customHeight="1">
      <c r="A1003" s="13" t="s">
        <v>1863</v>
      </c>
      <c r="B1003" s="14" t="s">
        <v>1863</v>
      </c>
    </row>
    <row r="1004" spans="1:2" ht="14.25" customHeight="1">
      <c r="A1004" s="13" t="s">
        <v>1863</v>
      </c>
      <c r="B1004" s="14" t="s">
        <v>1863</v>
      </c>
    </row>
    <row r="1005" spans="1:2" ht="14.25" customHeight="1">
      <c r="A1005" s="13" t="s">
        <v>1863</v>
      </c>
      <c r="B1005" s="14" t="s">
        <v>1863</v>
      </c>
    </row>
    <row r="1006" spans="1:2" ht="14.25" customHeight="1">
      <c r="A1006" s="13" t="s">
        <v>1863</v>
      </c>
      <c r="B1006" s="14" t="s">
        <v>1863</v>
      </c>
    </row>
    <row r="1007" spans="1:2" ht="14.25" customHeight="1">
      <c r="A1007" s="13" t="s">
        <v>1863</v>
      </c>
      <c r="B1007" s="14" t="s">
        <v>1863</v>
      </c>
    </row>
    <row r="1008" spans="1:2" ht="14.25" customHeight="1">
      <c r="A1008" s="13" t="s">
        <v>1863</v>
      </c>
      <c r="B1008" s="14" t="s">
        <v>1863</v>
      </c>
    </row>
    <row r="1009" spans="1:2" ht="14.25" customHeight="1">
      <c r="A1009" s="13" t="s">
        <v>1863</v>
      </c>
      <c r="B1009" s="14" t="s">
        <v>1863</v>
      </c>
    </row>
  </sheetData>
  <autoFilter ref="A1:B1" xr:uid="{00000000-0009-0000-0000-000001000000}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>
      <c r="A1" s="16" t="s">
        <v>1864</v>
      </c>
      <c r="B1" s="16" t="s">
        <v>1865</v>
      </c>
      <c r="C1" s="17" t="s">
        <v>1866</v>
      </c>
    </row>
    <row r="2" spans="1:3" ht="14.25" customHeight="1">
      <c r="A2" s="17" t="s">
        <v>1867</v>
      </c>
      <c r="B2" s="16" t="s">
        <v>1092</v>
      </c>
      <c r="C2" s="17" t="s">
        <v>1868</v>
      </c>
    </row>
    <row r="3" spans="1:3" ht="14.25" customHeight="1">
      <c r="A3" s="17" t="s">
        <v>1869</v>
      </c>
      <c r="B3" s="16" t="s">
        <v>1094</v>
      </c>
      <c r="C3" s="17" t="s">
        <v>1870</v>
      </c>
    </row>
    <row r="4" spans="1:3" ht="14.25" customHeight="1">
      <c r="A4" s="17" t="s">
        <v>1871</v>
      </c>
      <c r="B4" s="16" t="s">
        <v>1096</v>
      </c>
      <c r="C4" s="17" t="s">
        <v>1872</v>
      </c>
    </row>
    <row r="5" spans="1:3" ht="14.25" customHeight="1">
      <c r="A5" s="17" t="s">
        <v>1873</v>
      </c>
      <c r="B5" s="16" t="s">
        <v>31</v>
      </c>
      <c r="C5" s="17" t="s">
        <v>1874</v>
      </c>
    </row>
    <row r="6" spans="1:3" ht="14.25" customHeight="1">
      <c r="A6" s="17" t="s">
        <v>1875</v>
      </c>
      <c r="B6" s="16" t="s">
        <v>1098</v>
      </c>
    </row>
    <row r="7" spans="1:3" ht="14.25" customHeight="1">
      <c r="A7" s="17" t="s">
        <v>1876</v>
      </c>
    </row>
    <row r="8" spans="1:3" ht="14.25" customHeight="1">
      <c r="A8" s="17" t="s">
        <v>27</v>
      </c>
    </row>
    <row r="9" spans="1:3" ht="14.25" customHeight="1">
      <c r="A9" s="17" t="s">
        <v>1877</v>
      </c>
    </row>
    <row r="10" spans="1:3" ht="14.25" customHeight="1">
      <c r="A10" s="17" t="s">
        <v>1878</v>
      </c>
    </row>
    <row r="11" spans="1:3" ht="14.25" customHeight="1">
      <c r="A11" s="17" t="s">
        <v>1879</v>
      </c>
    </row>
    <row r="12" spans="1:3" ht="14.25" customHeight="1">
      <c r="A12" s="17" t="s">
        <v>1880</v>
      </c>
    </row>
    <row r="13" spans="1:3" ht="14.25" customHeight="1">
      <c r="A13" s="17" t="s">
        <v>1881</v>
      </c>
    </row>
    <row r="14" spans="1:3" ht="14.25" customHeight="1">
      <c r="A14" s="17" t="s">
        <v>1882</v>
      </c>
    </row>
    <row r="15" spans="1:3" ht="14.25" customHeight="1">
      <c r="A15" s="17" t="s">
        <v>1883</v>
      </c>
    </row>
    <row r="16" spans="1:3" ht="14.25" customHeight="1">
      <c r="A16" s="17" t="s">
        <v>1884</v>
      </c>
    </row>
    <row r="17" spans="1:1" ht="14.25" customHeight="1">
      <c r="A17" s="17" t="s">
        <v>1885</v>
      </c>
    </row>
    <row r="18" spans="1:1" ht="14.25" customHeight="1">
      <c r="A18" s="17" t="s">
        <v>1886</v>
      </c>
    </row>
    <row r="19" spans="1:1" ht="14.25" customHeight="1">
      <c r="A19" s="17" t="s">
        <v>1887</v>
      </c>
    </row>
    <row r="20" spans="1:1" ht="14.25" customHeight="1">
      <c r="A20" s="17" t="s">
        <v>1888</v>
      </c>
    </row>
    <row r="21" spans="1:1" ht="14.25" customHeight="1">
      <c r="A21" s="17" t="s">
        <v>35</v>
      </c>
    </row>
    <row r="22" spans="1:1" ht="14.25" customHeight="1">
      <c r="A22" s="17" t="s">
        <v>1889</v>
      </c>
    </row>
    <row r="23" spans="1:1" ht="14.25" customHeight="1">
      <c r="A23" s="17" t="s">
        <v>1890</v>
      </c>
    </row>
    <row r="24" spans="1:1" ht="14.25" customHeight="1">
      <c r="A24" s="17" t="s">
        <v>1891</v>
      </c>
    </row>
    <row r="25" spans="1:1" ht="14.25" customHeight="1">
      <c r="A25" s="17" t="s">
        <v>1892</v>
      </c>
    </row>
    <row r="26" spans="1:1" ht="14.25" customHeight="1">
      <c r="A26" s="17" t="s">
        <v>1893</v>
      </c>
    </row>
    <row r="27" spans="1:1" ht="14.25" customHeight="1">
      <c r="A27" s="17" t="s">
        <v>1894</v>
      </c>
    </row>
    <row r="28" spans="1:1" ht="14.25" customHeight="1">
      <c r="A28" s="17" t="s">
        <v>1895</v>
      </c>
    </row>
    <row r="29" spans="1:1" ht="14.25" customHeight="1">
      <c r="A29" s="17" t="s">
        <v>39</v>
      </c>
    </row>
    <row r="30" spans="1:1" ht="14.25" customHeight="1">
      <c r="A30" s="17" t="s">
        <v>244</v>
      </c>
    </row>
    <row r="31" spans="1:1" ht="14.25" customHeight="1">
      <c r="A31" s="17" t="s">
        <v>314</v>
      </c>
    </row>
    <row r="32" spans="1:1" ht="14.25" customHeight="1">
      <c r="A32" s="17" t="s">
        <v>1896</v>
      </c>
    </row>
    <row r="33" spans="1:1" ht="14.25" customHeight="1">
      <c r="A33" s="17" t="s">
        <v>1897</v>
      </c>
    </row>
    <row r="34" spans="1:1" ht="14.25" customHeight="1">
      <c r="A34" s="17" t="s">
        <v>539</v>
      </c>
    </row>
    <row r="35" spans="1:1" ht="14.25" customHeight="1">
      <c r="A35" s="17" t="s">
        <v>1898</v>
      </c>
    </row>
    <row r="36" spans="1:1" ht="14.25" customHeight="1">
      <c r="A36" s="17" t="s">
        <v>1899</v>
      </c>
    </row>
    <row r="37" spans="1:1" ht="14.25" customHeight="1">
      <c r="A37" s="17" t="s">
        <v>1900</v>
      </c>
    </row>
    <row r="38" spans="1:1" ht="14.25" customHeight="1">
      <c r="A38" s="17" t="s">
        <v>1901</v>
      </c>
    </row>
    <row r="39" spans="1:1" ht="14.25" customHeight="1">
      <c r="A39" s="17" t="s">
        <v>1902</v>
      </c>
    </row>
    <row r="40" spans="1:1" ht="14.25" customHeight="1">
      <c r="A40" s="17" t="s">
        <v>1903</v>
      </c>
    </row>
    <row r="41" spans="1:1" ht="14.25" customHeight="1">
      <c r="A41" s="17" t="s">
        <v>1904</v>
      </c>
    </row>
    <row r="42" spans="1:1" ht="14.25" customHeight="1">
      <c r="A42" s="17" t="s">
        <v>1905</v>
      </c>
    </row>
    <row r="43" spans="1:1" ht="14.25" customHeight="1">
      <c r="A43" s="17" t="s">
        <v>1906</v>
      </c>
    </row>
    <row r="44" spans="1:1" ht="14.25" customHeight="1">
      <c r="A44" s="17" t="s">
        <v>1907</v>
      </c>
    </row>
    <row r="45" spans="1:1" ht="14.25" customHeight="1">
      <c r="A45" s="17" t="s">
        <v>1908</v>
      </c>
    </row>
    <row r="46" spans="1:1" ht="14.25" customHeight="1">
      <c r="A46" s="17" t="s">
        <v>1909</v>
      </c>
    </row>
    <row r="47" spans="1:1" ht="14.25" customHeight="1">
      <c r="A47" s="17" t="s">
        <v>847</v>
      </c>
    </row>
    <row r="48" spans="1:1" ht="14.25" customHeight="1">
      <c r="A48" s="17" t="s">
        <v>1910</v>
      </c>
    </row>
    <row r="49" spans="1:1" ht="14.25" customHeight="1">
      <c r="A49" s="17" t="s">
        <v>1911</v>
      </c>
    </row>
    <row r="50" spans="1:1" ht="14.25" customHeight="1">
      <c r="A50" s="17" t="s">
        <v>915</v>
      </c>
    </row>
    <row r="51" spans="1:1" ht="14.25" customHeight="1">
      <c r="A51" s="17" t="s">
        <v>1912</v>
      </c>
    </row>
    <row r="52" spans="1:1" ht="14.25" customHeight="1">
      <c r="A52" s="17" t="s">
        <v>1913</v>
      </c>
    </row>
    <row r="53" spans="1:1" ht="14.25" customHeight="1">
      <c r="A53" s="17" t="s">
        <v>1914</v>
      </c>
    </row>
    <row r="54" spans="1:1" ht="14.25" customHeight="1">
      <c r="A54" s="17" t="s">
        <v>1915</v>
      </c>
    </row>
    <row r="55" spans="1:1" ht="14.25" customHeight="1">
      <c r="A55" s="17" t="s">
        <v>1916</v>
      </c>
    </row>
    <row r="56" spans="1:1" ht="14.25" customHeight="1">
      <c r="A56" s="17" t="s">
        <v>1917</v>
      </c>
    </row>
    <row r="57" spans="1:1" ht="14.25" customHeight="1">
      <c r="A57" s="17" t="s">
        <v>1918</v>
      </c>
    </row>
    <row r="58" spans="1:1" ht="14.25" customHeight="1">
      <c r="A58" s="17" t="s">
        <v>1919</v>
      </c>
    </row>
    <row r="59" spans="1:1" ht="14.25" customHeight="1">
      <c r="A59" s="17" t="s">
        <v>1920</v>
      </c>
    </row>
    <row r="60" spans="1:1" ht="14.25" customHeight="1">
      <c r="A60" s="17" t="s">
        <v>1921</v>
      </c>
    </row>
    <row r="61" spans="1:1" ht="14.25" customHeight="1">
      <c r="A61" s="16" t="s">
        <v>1922</v>
      </c>
    </row>
    <row r="62" spans="1:1" ht="14.25" customHeight="1">
      <c r="A62" s="17" t="s">
        <v>1923</v>
      </c>
    </row>
    <row r="63" spans="1:1" ht="14.25" customHeight="1">
      <c r="A63" s="17" t="s">
        <v>933</v>
      </c>
    </row>
    <row r="64" spans="1:1" ht="14.25" customHeight="1">
      <c r="A64" s="17" t="s">
        <v>1924</v>
      </c>
    </row>
    <row r="65" spans="1:1" ht="14.25" customHeight="1">
      <c r="A65" s="17" t="s">
        <v>1925</v>
      </c>
    </row>
    <row r="66" spans="1:1" ht="14.25" customHeight="1">
      <c r="A66" s="17" t="s">
        <v>1926</v>
      </c>
    </row>
    <row r="67" spans="1:1" ht="14.25" customHeight="1">
      <c r="A67" s="16" t="s">
        <v>1927</v>
      </c>
    </row>
    <row r="68" spans="1:1" ht="14.25" customHeight="1">
      <c r="A68" s="16" t="s">
        <v>1928</v>
      </c>
    </row>
    <row r="69" spans="1:1" ht="14.25" customHeight="1">
      <c r="A69" s="16" t="s">
        <v>1929</v>
      </c>
    </row>
    <row r="70" spans="1:1" ht="14.25" customHeight="1">
      <c r="A70" s="16" t="s">
        <v>1930</v>
      </c>
    </row>
    <row r="71" spans="1:1" ht="14.25" customHeight="1">
      <c r="A71" s="16" t="s">
        <v>937</v>
      </c>
    </row>
    <row r="72" spans="1:1" ht="14.25" customHeight="1">
      <c r="A72" s="16" t="s">
        <v>1931</v>
      </c>
    </row>
    <row r="73" spans="1:1" ht="14.25" customHeight="1">
      <c r="A73" s="16" t="s">
        <v>947</v>
      </c>
    </row>
    <row r="74" spans="1:1" ht="14.25" customHeight="1">
      <c r="A74" s="16" t="s">
        <v>1932</v>
      </c>
    </row>
    <row r="75" spans="1:1" ht="14.25" customHeight="1">
      <c r="A75" s="16" t="s">
        <v>1933</v>
      </c>
    </row>
    <row r="76" spans="1:1" ht="14.25" customHeight="1">
      <c r="A76" s="16" t="s">
        <v>1934</v>
      </c>
    </row>
    <row r="77" spans="1:1" ht="14.25" customHeight="1">
      <c r="A77" s="16" t="s">
        <v>1935</v>
      </c>
    </row>
    <row r="78" spans="1:1" ht="14.25" customHeight="1">
      <c r="A78" s="16" t="s">
        <v>1936</v>
      </c>
    </row>
    <row r="79" spans="1:1" ht="14.25" customHeight="1">
      <c r="A79" s="16" t="s">
        <v>1937</v>
      </c>
    </row>
    <row r="80" spans="1:1" ht="14.25" customHeight="1">
      <c r="A80" s="16" t="s">
        <v>957</v>
      </c>
    </row>
    <row r="81" spans="1:1" ht="14.25" customHeight="1">
      <c r="A81" s="16" t="s">
        <v>963</v>
      </c>
    </row>
    <row r="82" spans="1:1" ht="14.25" customHeight="1">
      <c r="A82" s="16" t="s">
        <v>1938</v>
      </c>
    </row>
    <row r="83" spans="1:1" ht="14.25" customHeight="1">
      <c r="A83" s="16" t="s">
        <v>978</v>
      </c>
    </row>
    <row r="84" spans="1:1" ht="14.25" customHeight="1">
      <c r="A84" s="16" t="s">
        <v>1939</v>
      </c>
    </row>
    <row r="85" spans="1:1" ht="14.25" customHeight="1">
      <c r="A85" s="16" t="s">
        <v>1940</v>
      </c>
    </row>
    <row r="86" spans="1:1" ht="14.25" customHeight="1">
      <c r="A86" s="16" t="s">
        <v>1941</v>
      </c>
    </row>
    <row r="87" spans="1:1" ht="14.25" customHeight="1">
      <c r="A87" s="16" t="s">
        <v>1942</v>
      </c>
    </row>
    <row r="88" spans="1:1" ht="14.25" customHeight="1">
      <c r="A88" s="16" t="s">
        <v>1943</v>
      </c>
    </row>
    <row r="89" spans="1:1" ht="14.25" customHeight="1">
      <c r="A89" s="16" t="s">
        <v>986</v>
      </c>
    </row>
    <row r="90" spans="1:1" ht="14.25" customHeight="1">
      <c r="A90" s="16" t="s">
        <v>989</v>
      </c>
    </row>
    <row r="91" spans="1:1" ht="14.25" customHeight="1">
      <c r="A91" s="16" t="s">
        <v>1944</v>
      </c>
    </row>
    <row r="92" spans="1:1" ht="14.25" customHeight="1">
      <c r="A92" s="16" t="s">
        <v>1945</v>
      </c>
    </row>
    <row r="93" spans="1:1" ht="14.25" customHeight="1">
      <c r="A93" s="16" t="s">
        <v>995</v>
      </c>
    </row>
    <row r="94" spans="1:1" ht="14.25" customHeight="1">
      <c r="A94" s="16" t="s">
        <v>999</v>
      </c>
    </row>
    <row r="95" spans="1:1" ht="14.25" customHeight="1">
      <c r="A95" s="16" t="s">
        <v>1946</v>
      </c>
    </row>
    <row r="96" spans="1: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"/>
  <sheetViews>
    <sheetView workbookViewId="0">
      <selection sqref="A1:AN1"/>
    </sheetView>
  </sheetViews>
  <sheetFormatPr defaultColWidth="0" defaultRowHeight="11.25" zeroHeight="1"/>
  <cols>
    <col min="1" max="1" width="3.75" style="30" bestFit="1" customWidth="1"/>
    <col min="2" max="2" width="11.25" style="21" customWidth="1"/>
    <col min="3" max="37" width="5.5" style="30" customWidth="1"/>
    <col min="38" max="38" width="5.5" style="21" customWidth="1"/>
    <col min="39" max="40" width="12.125" style="21" customWidth="1"/>
    <col min="41" max="16384" width="9" style="21" hidden="1"/>
  </cols>
  <sheetData>
    <row r="1" spans="1:40" ht="14.25" customHeight="1">
      <c r="A1" s="45" t="s">
        <v>1947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1" t="s">
        <v>1948</v>
      </c>
      <c r="B2" s="41" t="s">
        <v>1949</v>
      </c>
      <c r="C2" s="41" t="s">
        <v>1950</v>
      </c>
      <c r="D2" s="41"/>
      <c r="E2" s="41" t="s">
        <v>1951</v>
      </c>
      <c r="F2" s="41"/>
      <c r="G2" s="41" t="s">
        <v>1952</v>
      </c>
      <c r="H2" s="41"/>
      <c r="I2" s="41" t="s">
        <v>1953</v>
      </c>
      <c r="J2" s="41"/>
      <c r="K2" s="41" t="s">
        <v>1954</v>
      </c>
      <c r="L2" s="41"/>
      <c r="M2" s="41" t="s">
        <v>1955</v>
      </c>
      <c r="N2" s="41"/>
      <c r="O2" s="41" t="s">
        <v>1956</v>
      </c>
      <c r="P2" s="41"/>
      <c r="Q2" s="41" t="s">
        <v>1957</v>
      </c>
      <c r="R2" s="41"/>
      <c r="S2" s="41" t="s">
        <v>1958</v>
      </c>
      <c r="T2" s="41"/>
      <c r="U2" s="41" t="s">
        <v>1959</v>
      </c>
      <c r="V2" s="41"/>
      <c r="W2" s="41" t="s">
        <v>1960</v>
      </c>
      <c r="X2" s="41"/>
      <c r="Y2" s="41" t="s">
        <v>1961</v>
      </c>
      <c r="Z2" s="41"/>
      <c r="AA2" s="41" t="s">
        <v>1962</v>
      </c>
      <c r="AB2" s="41"/>
      <c r="AC2" s="41" t="s">
        <v>1963</v>
      </c>
      <c r="AD2" s="41"/>
      <c r="AE2" s="41" t="s">
        <v>1964</v>
      </c>
      <c r="AF2" s="41"/>
      <c r="AG2" s="41" t="s">
        <v>1965</v>
      </c>
      <c r="AH2" s="41"/>
      <c r="AI2" s="41" t="s">
        <v>1966</v>
      </c>
      <c r="AJ2" s="41"/>
      <c r="AK2" s="41" t="s">
        <v>1967</v>
      </c>
      <c r="AL2" s="41"/>
      <c r="AM2" s="42" t="s">
        <v>1968</v>
      </c>
      <c r="AN2" s="42" t="s">
        <v>1969</v>
      </c>
    </row>
    <row r="3" spans="1:40" ht="22.5" customHeight="1">
      <c r="A3" s="41"/>
      <c r="B3" s="41"/>
      <c r="C3" s="40" t="s">
        <v>0</v>
      </c>
      <c r="D3" s="40"/>
      <c r="E3" s="40" t="s">
        <v>1970</v>
      </c>
      <c r="F3" s="40"/>
      <c r="G3" s="40" t="s">
        <v>1971</v>
      </c>
      <c r="H3" s="40"/>
      <c r="I3" s="40" t="s">
        <v>1972</v>
      </c>
      <c r="J3" s="40"/>
      <c r="K3" s="40" t="s">
        <v>1973</v>
      </c>
      <c r="L3" s="40"/>
      <c r="M3" s="40" t="s">
        <v>1974</v>
      </c>
      <c r="N3" s="40"/>
      <c r="O3" s="40" t="s">
        <v>1975</v>
      </c>
      <c r="P3" s="40"/>
      <c r="Q3" s="40" t="s">
        <v>1976</v>
      </c>
      <c r="R3" s="40"/>
      <c r="S3" s="40" t="s">
        <v>1977</v>
      </c>
      <c r="T3" s="40"/>
      <c r="U3" s="40" t="s">
        <v>1978</v>
      </c>
      <c r="V3" s="40"/>
      <c r="W3" s="40" t="s">
        <v>1979</v>
      </c>
      <c r="X3" s="40"/>
      <c r="Y3" s="40" t="s">
        <v>1980</v>
      </c>
      <c r="Z3" s="40"/>
      <c r="AA3" s="40" t="s">
        <v>1981</v>
      </c>
      <c r="AB3" s="40"/>
      <c r="AC3" s="40" t="s">
        <v>1982</v>
      </c>
      <c r="AD3" s="40"/>
      <c r="AE3" s="40" t="s">
        <v>14</v>
      </c>
      <c r="AF3" s="40"/>
      <c r="AG3" s="40" t="s">
        <v>1983</v>
      </c>
      <c r="AH3" s="40"/>
      <c r="AI3" s="40" t="s">
        <v>1984</v>
      </c>
      <c r="AJ3" s="40"/>
      <c r="AK3" s="40" t="s">
        <v>1985</v>
      </c>
      <c r="AL3" s="40"/>
      <c r="AM3" s="43"/>
      <c r="AN3" s="43"/>
    </row>
    <row r="4" spans="1:40" ht="55.5" customHeight="1">
      <c r="A4" s="41"/>
      <c r="B4" s="41"/>
      <c r="C4" s="22" t="s">
        <v>24</v>
      </c>
      <c r="D4" s="23" t="s">
        <v>1986</v>
      </c>
      <c r="E4" s="22" t="s">
        <v>24</v>
      </c>
      <c r="F4" s="23" t="s">
        <v>1986</v>
      </c>
      <c r="G4" s="22" t="s">
        <v>24</v>
      </c>
      <c r="H4" s="23" t="s">
        <v>1986</v>
      </c>
      <c r="I4" s="22" t="s">
        <v>24</v>
      </c>
      <c r="J4" s="23" t="s">
        <v>1986</v>
      </c>
      <c r="K4" s="22" t="s">
        <v>24</v>
      </c>
      <c r="L4" s="23" t="s">
        <v>1986</v>
      </c>
      <c r="M4" s="22" t="s">
        <v>24</v>
      </c>
      <c r="N4" s="23" t="s">
        <v>1986</v>
      </c>
      <c r="O4" s="22" t="s">
        <v>24</v>
      </c>
      <c r="P4" s="23" t="s">
        <v>1986</v>
      </c>
      <c r="Q4" s="22" t="s">
        <v>24</v>
      </c>
      <c r="R4" s="23" t="s">
        <v>1986</v>
      </c>
      <c r="S4" s="22" t="s">
        <v>24</v>
      </c>
      <c r="T4" s="23" t="s">
        <v>1986</v>
      </c>
      <c r="U4" s="22" t="s">
        <v>24</v>
      </c>
      <c r="V4" s="23" t="s">
        <v>1986</v>
      </c>
      <c r="W4" s="22" t="s">
        <v>24</v>
      </c>
      <c r="X4" s="23" t="s">
        <v>1986</v>
      </c>
      <c r="Y4" s="22" t="s">
        <v>24</v>
      </c>
      <c r="Z4" s="23" t="s">
        <v>1986</v>
      </c>
      <c r="AA4" s="22" t="s">
        <v>24</v>
      </c>
      <c r="AB4" s="23" t="s">
        <v>1986</v>
      </c>
      <c r="AC4" s="22" t="s">
        <v>24</v>
      </c>
      <c r="AD4" s="23" t="s">
        <v>1986</v>
      </c>
      <c r="AE4" s="22" t="s">
        <v>24</v>
      </c>
      <c r="AF4" s="23" t="s">
        <v>1986</v>
      </c>
      <c r="AG4" s="22" t="s">
        <v>24</v>
      </c>
      <c r="AH4" s="23" t="s">
        <v>1986</v>
      </c>
      <c r="AI4" s="22" t="s">
        <v>24</v>
      </c>
      <c r="AJ4" s="23" t="s">
        <v>1986</v>
      </c>
      <c r="AK4" s="22" t="s">
        <v>24</v>
      </c>
      <c r="AL4" s="23" t="s">
        <v>1986</v>
      </c>
      <c r="AM4" s="44"/>
      <c r="AN4" s="44"/>
    </row>
    <row r="5" spans="1:40">
      <c r="A5" s="31">
        <v>1</v>
      </c>
      <c r="B5" s="24" t="s">
        <v>1879</v>
      </c>
      <c r="C5" s="25">
        <f>SUMIFS('Reservatórios por endereço'!G$3:G$442,'Reservatórios por endereço'!$A$3:$A$442,$B5,'Reservatórios por endereço'!$E$3:$E$442,"Central")</f>
        <v>0</v>
      </c>
      <c r="D5" s="26">
        <f>C5*2</f>
        <v>0</v>
      </c>
      <c r="E5" s="25">
        <f>SUMIFS('Reservatórios por endereço'!I$3:I$442,'Reservatórios por endereço'!$A$3:$A$442,$B5,'Reservatórios por endereço'!$E$3:$E$442,"Central")</f>
        <v>0</v>
      </c>
      <c r="F5" s="26">
        <f>E5*2</f>
        <v>0</v>
      </c>
      <c r="G5" s="25">
        <f>SUMIFS('Reservatórios por endereço'!K$3:K$442,'Reservatórios por endereço'!$A$3:$A$442,$B5,'Reservatórios por endereço'!$E$3:$E$442,"Central")</f>
        <v>0</v>
      </c>
      <c r="H5" s="26">
        <f>G5*2</f>
        <v>0</v>
      </c>
      <c r="I5" s="25">
        <f>SUMIFS('Reservatórios por endereço'!M$3:M$442,'Reservatórios por endereço'!$A$3:$A$442,$B5,'Reservatórios por endereço'!$E$3:$E$442,"Central")</f>
        <v>0</v>
      </c>
      <c r="J5" s="26">
        <f>I5*2</f>
        <v>0</v>
      </c>
      <c r="K5" s="25">
        <f>SUMIFS('Reservatórios por endereço'!O$3:O$442,'Reservatórios por endereço'!$A$3:$A$442,$B5,'Reservatórios por endereço'!$E$3:$E$442,"Central")</f>
        <v>0</v>
      </c>
      <c r="L5" s="26">
        <f>K5*2</f>
        <v>0</v>
      </c>
      <c r="M5" s="25">
        <f>SUMIFS('Reservatórios por endereço'!Q$3:Q$442,'Reservatórios por endereço'!$A$3:$A$442,$B5,'Reservatórios por endereço'!$E$3:$E$442,"Central")</f>
        <v>0</v>
      </c>
      <c r="N5" s="26">
        <f>M5*2</f>
        <v>0</v>
      </c>
      <c r="O5" s="25">
        <f>SUMIFS('Reservatórios por endereço'!S$3:S$442,'Reservatórios por endereço'!$A$3:$A$442,$B5,'Reservatórios por endereço'!$E$3:$E$442,"Central")</f>
        <v>0</v>
      </c>
      <c r="P5" s="26">
        <f>O5*2</f>
        <v>0</v>
      </c>
      <c r="Q5" s="25">
        <f>SUMIFS('Reservatórios por endereço'!U$3:U$442,'Reservatórios por endereço'!$A$3:$A$442,$B5,'Reservatórios por endereço'!$E$3:$E$442,"Central")</f>
        <v>0</v>
      </c>
      <c r="R5" s="26">
        <f>Q5*2</f>
        <v>0</v>
      </c>
      <c r="S5" s="25">
        <f>SUMIFS('Reservatórios por endereço'!W$3:W$442,'Reservatórios por endereço'!$A$3:$A$442,$B5,'Reservatórios por endereço'!$E$3:$E$442,"Central")</f>
        <v>0</v>
      </c>
      <c r="T5" s="26">
        <f>S5*2</f>
        <v>0</v>
      </c>
      <c r="U5" s="25">
        <f>SUMIFS('Reservatórios por endereço'!Y$3:Y$442,'Reservatórios por endereço'!$A$3:$A$442,$B5,'Reservatórios por endereço'!$E$3:$E$442,"Central")</f>
        <v>0</v>
      </c>
      <c r="V5" s="26">
        <f>U5*2</f>
        <v>0</v>
      </c>
      <c r="W5" s="25">
        <f>SUMIFS('Reservatórios por endereço'!AA$3:AA$442,'Reservatórios por endereço'!$A$3:$A$442,$B5,'Reservatórios por endereço'!$E$3:$E$442,"Central")</f>
        <v>0</v>
      </c>
      <c r="X5" s="26">
        <f>W5*2</f>
        <v>0</v>
      </c>
      <c r="Y5" s="25">
        <f>SUMIFS('Reservatórios por endereço'!AC$3:AC$442,'Reservatórios por endereço'!$A$3:$A$442,$B5,'Reservatórios por endereço'!$E$3:$E$442,"Central")</f>
        <v>0</v>
      </c>
      <c r="Z5" s="26">
        <f>Y5*2</f>
        <v>0</v>
      </c>
      <c r="AA5" s="25">
        <f>SUMIFS('Reservatórios por endereço'!AE$3:AE$442,'Reservatórios por endereço'!$A$3:$A$442,$B5,'Reservatórios por endereço'!$E$3:$E$442,"Central")</f>
        <v>0</v>
      </c>
      <c r="AB5" s="26">
        <f>AA5*2</f>
        <v>0</v>
      </c>
      <c r="AC5" s="25">
        <f>SUMIFS('Reservatórios por endereço'!AG$3:AG$442,'Reservatórios por endereço'!$A$3:$A$442,$B5,'Reservatórios por endereço'!$E$3:$E$442,"Central")</f>
        <v>0</v>
      </c>
      <c r="AD5" s="26">
        <f>AC5*2</f>
        <v>0</v>
      </c>
      <c r="AE5" s="25">
        <f>SUMIFS('Reservatórios por endereço'!AI$3:AI$442,'Reservatórios por endereço'!$A$3:$A$442,$B5,'Reservatórios por endereço'!$E$3:$E$442,"Central")</f>
        <v>0</v>
      </c>
      <c r="AF5" s="26">
        <f>AE5*2</f>
        <v>0</v>
      </c>
      <c r="AG5" s="25">
        <f>SUMIFS('Reservatórios por endereço'!AK$3:AK$442,'Reservatórios por endereço'!$A$3:$A$442,$B5,'Reservatórios por endereço'!$E$3:$E$442,"Central")</f>
        <v>0</v>
      </c>
      <c r="AH5" s="26">
        <f>AG5*2</f>
        <v>0</v>
      </c>
      <c r="AI5" s="25">
        <f>SUMIFS('Reservatórios por endereço'!AM$3:AM$442,'Reservatórios por endereço'!$A$3:$A$442,$B5,'Reservatórios por endereço'!$E$3:$E$442,"Central")</f>
        <v>0</v>
      </c>
      <c r="AJ5" s="26">
        <f>AI5*2</f>
        <v>0</v>
      </c>
      <c r="AK5" s="25">
        <f>SUMIFS('Reservatórios por endereço'!AO$3:AO$442,'Reservatórios por endereço'!$A$3:$A$442,$B5,'Reservatórios por endereço'!$E$3:$E$442,"Central")</f>
        <v>0</v>
      </c>
      <c r="AL5" s="26">
        <f>AK5*2</f>
        <v>0</v>
      </c>
      <c r="AM5" s="25">
        <f>C5+E5+G5+I5+K5+M5+O5+Q5+S5+U5+W5+Y5+AA5+AC5+AE5+AG5+AI5+AK5</f>
        <v>0</v>
      </c>
      <c r="AN5" s="25">
        <f>D5+F5+H5+J5+L5+N5+P5+R5+T5+V5+X5+Z5+AB5+AD5+AF5+AH5+AJ5+AL5</f>
        <v>0</v>
      </c>
    </row>
    <row r="6" spans="1:40">
      <c r="A6" s="31">
        <f>A5+1</f>
        <v>2</v>
      </c>
      <c r="B6" s="24" t="s">
        <v>1880</v>
      </c>
      <c r="C6" s="25">
        <f>SUMIFS('Reservatórios por endereço'!G$3:G$442,'Reservatórios por endereço'!$A$3:$A$442,$B6,'Reservatórios por endereço'!$E$3:$E$442,"Central")</f>
        <v>0</v>
      </c>
      <c r="D6" s="26">
        <f t="shared" ref="D6:F18" si="0">C6*2</f>
        <v>0</v>
      </c>
      <c r="E6" s="25">
        <f>SUMIFS('Reservatórios por endereço'!I$3:I$442,'Reservatórios por endereço'!$A$3:$A$442,$B6,'Reservatórios por endereço'!$E$3:$E$442,"Central")</f>
        <v>0</v>
      </c>
      <c r="F6" s="26">
        <f t="shared" si="0"/>
        <v>0</v>
      </c>
      <c r="G6" s="25">
        <f>SUMIFS('Reservatórios por endereço'!K$3:K$442,'Reservatórios por endereço'!$A$3:$A$442,$B6,'Reservatórios por endereço'!$E$3:$E$442,"Central")</f>
        <v>0</v>
      </c>
      <c r="H6" s="26">
        <f t="shared" ref="H6:H18" si="1">G6*2</f>
        <v>0</v>
      </c>
      <c r="I6" s="25">
        <f>SUMIFS('Reservatórios por endereço'!M$3:M$442,'Reservatórios por endereço'!$A$3:$A$442,$B6,'Reservatórios por endereço'!$E$3:$E$442,"Central")</f>
        <v>0</v>
      </c>
      <c r="J6" s="26">
        <f t="shared" ref="J6:L18" si="2">I6*2</f>
        <v>0</v>
      </c>
      <c r="K6" s="25">
        <f>SUMIFS('Reservatórios por endereço'!O$3:O$442,'Reservatórios por endereço'!$A$3:$A$442,$B6,'Reservatórios por endereço'!$E$3:$E$442,"Central")</f>
        <v>0</v>
      </c>
      <c r="L6" s="26">
        <f t="shared" si="2"/>
        <v>0</v>
      </c>
      <c r="M6" s="25">
        <f>SUMIFS('Reservatórios por endereço'!Q$3:Q$442,'Reservatórios por endereço'!$A$3:$A$442,$B6,'Reservatórios por endereço'!$E$3:$E$442,"Central")</f>
        <v>0</v>
      </c>
      <c r="N6" s="26">
        <f t="shared" ref="N6:N18" si="3">M6*2</f>
        <v>0</v>
      </c>
      <c r="O6" s="25">
        <f>SUMIFS('Reservatórios por endereço'!S$3:S$442,'Reservatórios por endereço'!$A$3:$A$442,$B6,'Reservatórios por endereço'!$E$3:$E$442,"Central")</f>
        <v>0</v>
      </c>
      <c r="P6" s="26">
        <f t="shared" ref="P6:P18" si="4">O6*2</f>
        <v>0</v>
      </c>
      <c r="Q6" s="25">
        <f>SUMIFS('Reservatórios por endereço'!U$3:U$442,'Reservatórios por endereço'!$A$3:$A$442,$B6,'Reservatórios por endereço'!$E$3:$E$442,"Central")</f>
        <v>0</v>
      </c>
      <c r="R6" s="26">
        <f t="shared" ref="R6:R18" si="5">Q6*2</f>
        <v>0</v>
      </c>
      <c r="S6" s="25">
        <f>SUMIFS('Reservatórios por endereço'!W$3:W$442,'Reservatórios por endereço'!$A$3:$A$442,$B6,'Reservatórios por endereço'!$E$3:$E$442,"Central")</f>
        <v>0</v>
      </c>
      <c r="T6" s="26">
        <f t="shared" ref="T6:T18" si="6">S6*2</f>
        <v>0</v>
      </c>
      <c r="U6" s="25">
        <f>SUMIFS('Reservatórios por endereço'!Y$3:Y$442,'Reservatórios por endereço'!$A$3:$A$442,$B6,'Reservatórios por endereço'!$E$3:$E$442,"Central")</f>
        <v>0</v>
      </c>
      <c r="V6" s="26">
        <f t="shared" ref="V6:V18" si="7">U6*2</f>
        <v>0</v>
      </c>
      <c r="W6" s="25">
        <f>SUMIFS('Reservatórios por endereço'!AA$3:AA$442,'Reservatórios por endereço'!$A$3:$A$442,$B6,'Reservatórios por endereço'!$E$3:$E$442,"Central")</f>
        <v>0</v>
      </c>
      <c r="X6" s="26">
        <f t="shared" ref="X6:X18" si="8">W6*2</f>
        <v>0</v>
      </c>
      <c r="Y6" s="25">
        <f>SUMIFS('Reservatórios por endereço'!AC$3:AC$442,'Reservatórios por endereço'!$A$3:$A$442,$B6,'Reservatórios por endereço'!$E$3:$E$442,"Central")</f>
        <v>0</v>
      </c>
      <c r="Z6" s="26">
        <f t="shared" ref="Z6:Z18" si="9">Y6*2</f>
        <v>0</v>
      </c>
      <c r="AA6" s="25">
        <f>SUMIFS('Reservatórios por endereço'!AE$3:AE$442,'Reservatórios por endereço'!$A$3:$A$442,$B6,'Reservatórios por endereço'!$E$3:$E$442,"Central")</f>
        <v>0</v>
      </c>
      <c r="AB6" s="26">
        <f t="shared" ref="AB6:AB18" si="10">AA6*2</f>
        <v>0</v>
      </c>
      <c r="AC6" s="25">
        <f>SUMIFS('Reservatórios por endereço'!AG$3:AG$442,'Reservatórios por endereço'!$A$3:$A$442,$B6,'Reservatórios por endereço'!$E$3:$E$442,"Central")</f>
        <v>0</v>
      </c>
      <c r="AD6" s="26">
        <f t="shared" ref="AD6:AD18" si="11">AC6*2</f>
        <v>0</v>
      </c>
      <c r="AE6" s="25">
        <f>SUMIFS('Reservatórios por endereço'!AI$3:AI$442,'Reservatórios por endereço'!$A$3:$A$442,$B6,'Reservatórios por endereço'!$E$3:$E$442,"Central")</f>
        <v>0</v>
      </c>
      <c r="AF6" s="26">
        <f t="shared" ref="AF6:AF18" si="12">AE6*2</f>
        <v>0</v>
      </c>
      <c r="AG6" s="25">
        <f>SUMIFS('Reservatórios por endereço'!AK$3:AK$442,'Reservatórios por endereço'!$A$3:$A$442,$B6,'Reservatórios por endereço'!$E$3:$E$442,"Central")</f>
        <v>0</v>
      </c>
      <c r="AH6" s="26">
        <f t="shared" ref="AH6:AH18" si="13">AG6*2</f>
        <v>0</v>
      </c>
      <c r="AI6" s="25">
        <f>SUMIFS('Reservatórios por endereço'!AM$3:AM$442,'Reservatórios por endereço'!$A$3:$A$442,$B6,'Reservatórios por endereço'!$E$3:$E$442,"Central")</f>
        <v>0</v>
      </c>
      <c r="AJ6" s="26">
        <f t="shared" ref="AJ6:AJ18" si="14">AI6*2</f>
        <v>0</v>
      </c>
      <c r="AK6" s="25">
        <f>SUMIFS('Reservatórios por endereço'!AO$3:AO$442,'Reservatórios por endereço'!$A$3:$A$442,$B6,'Reservatórios por endereço'!$E$3:$E$442,"Central")</f>
        <v>0</v>
      </c>
      <c r="AL6" s="26">
        <f t="shared" ref="AL6:AL18" si="15">AK6*2</f>
        <v>0</v>
      </c>
      <c r="AM6" s="25">
        <f t="shared" ref="AM6:AM18" si="16">C6+E6+G6+I6+K6+M6+O6+Q6+S6+U6+W6+Y6+AA6+AC6+AE6+AG6+AI6+AK6</f>
        <v>0</v>
      </c>
      <c r="AN6" s="25">
        <f t="shared" ref="AN6:AN18" si="17">D6+F6+H6+J6+L6+N6+P6+R6+T6+V6+X6+Z6+AB6+AD6+AF6+AH6+AJ6+AL6</f>
        <v>0</v>
      </c>
    </row>
    <row r="7" spans="1:40">
      <c r="A7" s="31">
        <f t="shared" ref="A7:A18" si="18">A6+1</f>
        <v>3</v>
      </c>
      <c r="B7" s="24" t="s">
        <v>1886</v>
      </c>
      <c r="C7" s="25">
        <f>SUMIFS('Reservatórios por endereço'!G$3:G$442,'Reservatórios por endereço'!$A$3:$A$442,$B7,'Reservatórios por endereço'!$E$3:$E$442,"Central")</f>
        <v>0</v>
      </c>
      <c r="D7" s="26">
        <f t="shared" si="0"/>
        <v>0</v>
      </c>
      <c r="E7" s="25">
        <f>SUMIFS('Reservatórios por endereço'!I$3:I$442,'Reservatórios por endereço'!$A$3:$A$442,$B7,'Reservatórios por endereço'!$E$3:$E$442,"Central")</f>
        <v>0</v>
      </c>
      <c r="F7" s="26">
        <f t="shared" si="0"/>
        <v>0</v>
      </c>
      <c r="G7" s="25">
        <f>SUMIFS('Reservatórios por endereço'!K$3:K$442,'Reservatórios por endereço'!$A$3:$A$442,$B7,'Reservatórios por endereço'!$E$3:$E$442,"Central")</f>
        <v>0</v>
      </c>
      <c r="H7" s="26">
        <f t="shared" si="1"/>
        <v>0</v>
      </c>
      <c r="I7" s="25">
        <f>SUMIFS('Reservatórios por endereço'!M$3:M$442,'Reservatórios por endereço'!$A$3:$A$442,$B7,'Reservatórios por endereço'!$E$3:$E$442,"Central")</f>
        <v>0</v>
      </c>
      <c r="J7" s="26">
        <f t="shared" si="2"/>
        <v>0</v>
      </c>
      <c r="K7" s="25">
        <f>SUMIFS('Reservatórios por endereço'!O$3:O$442,'Reservatórios por endereço'!$A$3:$A$442,$B7,'Reservatórios por endereço'!$E$3:$E$442,"Central")</f>
        <v>0</v>
      </c>
      <c r="L7" s="26">
        <f t="shared" si="2"/>
        <v>0</v>
      </c>
      <c r="M7" s="25">
        <f>SUMIFS('Reservatórios por endereço'!Q$3:Q$442,'Reservatórios por endereço'!$A$3:$A$442,$B7,'Reservatórios por endereço'!$E$3:$E$442,"Central")</f>
        <v>0</v>
      </c>
      <c r="N7" s="26">
        <f t="shared" si="3"/>
        <v>0</v>
      </c>
      <c r="O7" s="25">
        <f>SUMIFS('Reservatórios por endereço'!S$3:S$442,'Reservatórios por endereço'!$A$3:$A$442,$B7,'Reservatórios por endereço'!$E$3:$E$442,"Central")</f>
        <v>0</v>
      </c>
      <c r="P7" s="26">
        <f t="shared" si="4"/>
        <v>0</v>
      </c>
      <c r="Q7" s="25">
        <f>SUMIFS('Reservatórios por endereço'!U$3:U$442,'Reservatórios por endereço'!$A$3:$A$442,$B7,'Reservatórios por endereço'!$E$3:$E$442,"Central")</f>
        <v>0</v>
      </c>
      <c r="R7" s="26">
        <f t="shared" si="5"/>
        <v>0</v>
      </c>
      <c r="S7" s="25">
        <f>SUMIFS('Reservatórios por endereço'!W$3:W$442,'Reservatórios por endereço'!$A$3:$A$442,$B7,'Reservatórios por endereço'!$E$3:$E$442,"Central")</f>
        <v>0</v>
      </c>
      <c r="T7" s="26">
        <f t="shared" si="6"/>
        <v>0</v>
      </c>
      <c r="U7" s="25">
        <f>SUMIFS('Reservatórios por endereço'!Y$3:Y$442,'Reservatórios por endereço'!$A$3:$A$442,$B7,'Reservatórios por endereço'!$E$3:$E$442,"Central")</f>
        <v>0</v>
      </c>
      <c r="V7" s="26">
        <f t="shared" si="7"/>
        <v>0</v>
      </c>
      <c r="W7" s="25">
        <f>SUMIFS('Reservatórios por endereço'!AA$3:AA$442,'Reservatórios por endereço'!$A$3:$A$442,$B7,'Reservatórios por endereço'!$E$3:$E$442,"Central")</f>
        <v>0</v>
      </c>
      <c r="X7" s="26">
        <f t="shared" si="8"/>
        <v>0</v>
      </c>
      <c r="Y7" s="25">
        <f>SUMIFS('Reservatórios por endereço'!AC$3:AC$442,'Reservatórios por endereço'!$A$3:$A$442,$B7,'Reservatórios por endereço'!$E$3:$E$442,"Central")</f>
        <v>0</v>
      </c>
      <c r="Z7" s="26">
        <f t="shared" si="9"/>
        <v>0</v>
      </c>
      <c r="AA7" s="25">
        <f>SUMIFS('Reservatórios por endereço'!AE$3:AE$442,'Reservatórios por endereço'!$A$3:$A$442,$B7,'Reservatórios por endereço'!$E$3:$E$442,"Central")</f>
        <v>0</v>
      </c>
      <c r="AB7" s="26">
        <f t="shared" si="10"/>
        <v>0</v>
      </c>
      <c r="AC7" s="25">
        <f>SUMIFS('Reservatórios por endereço'!AG$3:AG$442,'Reservatórios por endereço'!$A$3:$A$442,$B7,'Reservatórios por endereço'!$E$3:$E$442,"Central")</f>
        <v>0</v>
      </c>
      <c r="AD7" s="26">
        <f t="shared" si="11"/>
        <v>0</v>
      </c>
      <c r="AE7" s="25">
        <f>SUMIFS('Reservatórios por endereço'!AI$3:AI$442,'Reservatórios por endereço'!$A$3:$A$442,$B7,'Reservatórios por endereço'!$E$3:$E$442,"Central")</f>
        <v>0</v>
      </c>
      <c r="AF7" s="26">
        <f t="shared" si="12"/>
        <v>0</v>
      </c>
      <c r="AG7" s="25">
        <f>SUMIFS('Reservatórios por endereço'!AK$3:AK$442,'Reservatórios por endereço'!$A$3:$A$442,$B7,'Reservatórios por endereço'!$E$3:$E$442,"Central")</f>
        <v>0</v>
      </c>
      <c r="AH7" s="26">
        <f t="shared" si="13"/>
        <v>0</v>
      </c>
      <c r="AI7" s="25">
        <f>SUMIFS('Reservatórios por endereço'!AM$3:AM$442,'Reservatórios por endereço'!$A$3:$A$442,$B7,'Reservatórios por endereço'!$E$3:$E$442,"Central")</f>
        <v>0</v>
      </c>
      <c r="AJ7" s="26">
        <f t="shared" si="14"/>
        <v>0</v>
      </c>
      <c r="AK7" s="25">
        <f>SUMIFS('Reservatórios por endereço'!AO$3:AO$442,'Reservatórios por endereço'!$A$3:$A$442,$B7,'Reservatórios por endereço'!$E$3:$E$442,"Central")</f>
        <v>0</v>
      </c>
      <c r="AL7" s="26">
        <f t="shared" si="15"/>
        <v>0</v>
      </c>
      <c r="AM7" s="25">
        <f t="shared" si="16"/>
        <v>0</v>
      </c>
      <c r="AN7" s="25">
        <f t="shared" si="17"/>
        <v>0</v>
      </c>
    </row>
    <row r="8" spans="1:40">
      <c r="A8" s="31">
        <f t="shared" si="18"/>
        <v>4</v>
      </c>
      <c r="B8" s="24" t="s">
        <v>1888</v>
      </c>
      <c r="C8" s="25">
        <f>SUMIFS('Reservatórios por endereço'!G$3:G$442,'Reservatórios por endereço'!$A$3:$A$442,$B8,'Reservatórios por endereço'!$E$3:$E$442,"Central")</f>
        <v>0</v>
      </c>
      <c r="D8" s="26">
        <f t="shared" si="0"/>
        <v>0</v>
      </c>
      <c r="E8" s="25">
        <f>SUMIFS('Reservatórios por endereço'!I$3:I$442,'Reservatórios por endereço'!$A$3:$A$442,$B8,'Reservatórios por endereço'!$E$3:$E$442,"Central")</f>
        <v>0</v>
      </c>
      <c r="F8" s="26">
        <f t="shared" si="0"/>
        <v>0</v>
      </c>
      <c r="G8" s="25">
        <f>SUMIFS('Reservatórios por endereço'!K$3:K$442,'Reservatórios por endereço'!$A$3:$A$442,$B8,'Reservatórios por endereço'!$E$3:$E$442,"Central")</f>
        <v>0</v>
      </c>
      <c r="H8" s="26">
        <f t="shared" si="1"/>
        <v>0</v>
      </c>
      <c r="I8" s="25">
        <f>SUMIFS('Reservatórios por endereço'!M$3:M$442,'Reservatórios por endereço'!$A$3:$A$442,$B8,'Reservatórios por endereço'!$E$3:$E$442,"Central")</f>
        <v>0</v>
      </c>
      <c r="J8" s="26">
        <f t="shared" si="2"/>
        <v>0</v>
      </c>
      <c r="K8" s="25">
        <f>SUMIFS('Reservatórios por endereço'!O$3:O$442,'Reservatórios por endereço'!$A$3:$A$442,$B8,'Reservatórios por endereço'!$E$3:$E$442,"Central")</f>
        <v>0</v>
      </c>
      <c r="L8" s="26">
        <f t="shared" si="2"/>
        <v>0</v>
      </c>
      <c r="M8" s="25">
        <f>SUMIFS('Reservatórios por endereço'!Q$3:Q$442,'Reservatórios por endereço'!$A$3:$A$442,$B8,'Reservatórios por endereço'!$E$3:$E$442,"Central")</f>
        <v>0</v>
      </c>
      <c r="N8" s="26">
        <f t="shared" si="3"/>
        <v>0</v>
      </c>
      <c r="O8" s="25">
        <f>SUMIFS('Reservatórios por endereço'!S$3:S$442,'Reservatórios por endereço'!$A$3:$A$442,$B8,'Reservatórios por endereço'!$E$3:$E$442,"Central")</f>
        <v>0</v>
      </c>
      <c r="P8" s="26">
        <f t="shared" si="4"/>
        <v>0</v>
      </c>
      <c r="Q8" s="25">
        <f>SUMIFS('Reservatórios por endereço'!U$3:U$442,'Reservatórios por endereço'!$A$3:$A$442,$B8,'Reservatórios por endereço'!$E$3:$E$442,"Central")</f>
        <v>0</v>
      </c>
      <c r="R8" s="26">
        <f t="shared" si="5"/>
        <v>0</v>
      </c>
      <c r="S8" s="25">
        <f>SUMIFS('Reservatórios por endereço'!W$3:W$442,'Reservatórios por endereço'!$A$3:$A$442,$B8,'Reservatórios por endereço'!$E$3:$E$442,"Central")</f>
        <v>0</v>
      </c>
      <c r="T8" s="26">
        <f t="shared" si="6"/>
        <v>0</v>
      </c>
      <c r="U8" s="25">
        <f>SUMIFS('Reservatórios por endereço'!Y$3:Y$442,'Reservatórios por endereço'!$A$3:$A$442,$B8,'Reservatórios por endereço'!$E$3:$E$442,"Central")</f>
        <v>0</v>
      </c>
      <c r="V8" s="26">
        <f t="shared" si="7"/>
        <v>0</v>
      </c>
      <c r="W8" s="25">
        <f>SUMIFS('Reservatórios por endereço'!AA$3:AA$442,'Reservatórios por endereço'!$A$3:$A$442,$B8,'Reservatórios por endereço'!$E$3:$E$442,"Central")</f>
        <v>0</v>
      </c>
      <c r="X8" s="26">
        <f t="shared" si="8"/>
        <v>0</v>
      </c>
      <c r="Y8" s="25">
        <f>SUMIFS('Reservatórios por endereço'!AC$3:AC$442,'Reservatórios por endereço'!$A$3:$A$442,$B8,'Reservatórios por endereço'!$E$3:$E$442,"Central")</f>
        <v>0</v>
      </c>
      <c r="Z8" s="26">
        <f t="shared" si="9"/>
        <v>0</v>
      </c>
      <c r="AA8" s="25">
        <f>SUMIFS('Reservatórios por endereço'!AE$3:AE$442,'Reservatórios por endereço'!$A$3:$A$442,$B8,'Reservatórios por endereço'!$E$3:$E$442,"Central")</f>
        <v>0</v>
      </c>
      <c r="AB8" s="26">
        <f t="shared" si="10"/>
        <v>0</v>
      </c>
      <c r="AC8" s="25">
        <f>SUMIFS('Reservatórios por endereço'!AG$3:AG$442,'Reservatórios por endereço'!$A$3:$A$442,$B8,'Reservatórios por endereço'!$E$3:$E$442,"Central")</f>
        <v>0</v>
      </c>
      <c r="AD8" s="26">
        <f t="shared" si="11"/>
        <v>0</v>
      </c>
      <c r="AE8" s="25">
        <f>SUMIFS('Reservatórios por endereço'!AI$3:AI$442,'Reservatórios por endereço'!$A$3:$A$442,$B8,'Reservatórios por endereço'!$E$3:$E$442,"Central")</f>
        <v>0</v>
      </c>
      <c r="AF8" s="26">
        <f t="shared" si="12"/>
        <v>0</v>
      </c>
      <c r="AG8" s="25">
        <f>SUMIFS('Reservatórios por endereço'!AK$3:AK$442,'Reservatórios por endereço'!$A$3:$A$442,$B8,'Reservatórios por endereço'!$E$3:$E$442,"Central")</f>
        <v>0</v>
      </c>
      <c r="AH8" s="26">
        <f t="shared" si="13"/>
        <v>0</v>
      </c>
      <c r="AI8" s="25">
        <f>SUMIFS('Reservatórios por endereço'!AM$3:AM$442,'Reservatórios por endereço'!$A$3:$A$442,$B8,'Reservatórios por endereço'!$E$3:$E$442,"Central")</f>
        <v>0</v>
      </c>
      <c r="AJ8" s="26">
        <f t="shared" si="14"/>
        <v>0</v>
      </c>
      <c r="AK8" s="25">
        <f>SUMIFS('Reservatórios por endereço'!AO$3:AO$442,'Reservatórios por endereço'!$A$3:$A$442,$B8,'Reservatórios por endereço'!$E$3:$E$442,"Central")</f>
        <v>0</v>
      </c>
      <c r="AL8" s="26">
        <f t="shared" si="15"/>
        <v>0</v>
      </c>
      <c r="AM8" s="25">
        <f t="shared" si="16"/>
        <v>0</v>
      </c>
      <c r="AN8" s="25">
        <f t="shared" si="17"/>
        <v>0</v>
      </c>
    </row>
    <row r="9" spans="1:40">
      <c r="A9" s="31">
        <f t="shared" si="18"/>
        <v>5</v>
      </c>
      <c r="B9" s="24" t="s">
        <v>35</v>
      </c>
      <c r="C9" s="25">
        <f>SUMIFS('Reservatórios por endereço'!G$3:G$442,'Reservatórios por endereço'!$A$3:$A$442,$B9,'Reservatórios por endereço'!$E$3:$E$442,"Central")</f>
        <v>0</v>
      </c>
      <c r="D9" s="26">
        <f t="shared" si="0"/>
        <v>0</v>
      </c>
      <c r="E9" s="25">
        <f>SUMIFS('Reservatórios por endereço'!I$3:I$442,'Reservatórios por endereço'!$A$3:$A$442,$B9,'Reservatórios por endereço'!$E$3:$E$442,"Central")</f>
        <v>0</v>
      </c>
      <c r="F9" s="26">
        <f t="shared" si="0"/>
        <v>0</v>
      </c>
      <c r="G9" s="25">
        <f>SUMIFS('Reservatórios por endereço'!K$3:K$442,'Reservatórios por endereço'!$A$3:$A$442,$B9,'Reservatórios por endereço'!$E$3:$E$442,"Central")</f>
        <v>0</v>
      </c>
      <c r="H9" s="26">
        <f t="shared" si="1"/>
        <v>0</v>
      </c>
      <c r="I9" s="25">
        <f>SUMIFS('Reservatórios por endereço'!M$3:M$442,'Reservatórios por endereço'!$A$3:$A$442,$B9,'Reservatórios por endereço'!$E$3:$E$442,"Central")</f>
        <v>0</v>
      </c>
      <c r="J9" s="26">
        <f t="shared" si="2"/>
        <v>0</v>
      </c>
      <c r="K9" s="25">
        <f>SUMIFS('Reservatórios por endereço'!O$3:O$442,'Reservatórios por endereço'!$A$3:$A$442,$B9,'Reservatórios por endereço'!$E$3:$E$442,"Central")</f>
        <v>0</v>
      </c>
      <c r="L9" s="26">
        <f t="shared" si="2"/>
        <v>0</v>
      </c>
      <c r="M9" s="25">
        <f>SUMIFS('Reservatórios por endereço'!Q$3:Q$442,'Reservatórios por endereço'!$A$3:$A$442,$B9,'Reservatórios por endereço'!$E$3:$E$442,"Central")</f>
        <v>0</v>
      </c>
      <c r="N9" s="26">
        <f t="shared" si="3"/>
        <v>0</v>
      </c>
      <c r="O9" s="25">
        <f>SUMIFS('Reservatórios por endereço'!S$3:S$442,'Reservatórios por endereço'!$A$3:$A$442,$B9,'Reservatórios por endereço'!$E$3:$E$442,"Central")</f>
        <v>0</v>
      </c>
      <c r="P9" s="26">
        <f t="shared" si="4"/>
        <v>0</v>
      </c>
      <c r="Q9" s="25">
        <f>SUMIFS('Reservatórios por endereço'!U$3:U$442,'Reservatórios por endereço'!$A$3:$A$442,$B9,'Reservatórios por endereço'!$E$3:$E$442,"Central")</f>
        <v>0</v>
      </c>
      <c r="R9" s="26">
        <f t="shared" si="5"/>
        <v>0</v>
      </c>
      <c r="S9" s="25">
        <f>SUMIFS('Reservatórios por endereço'!W$3:W$442,'Reservatórios por endereço'!$A$3:$A$442,$B9,'Reservatórios por endereço'!$E$3:$E$442,"Central")</f>
        <v>0</v>
      </c>
      <c r="T9" s="26">
        <f t="shared" si="6"/>
        <v>0</v>
      </c>
      <c r="U9" s="25">
        <f>SUMIFS('Reservatórios por endereço'!Y$3:Y$442,'Reservatórios por endereço'!$A$3:$A$442,$B9,'Reservatórios por endereço'!$E$3:$E$442,"Central")</f>
        <v>0</v>
      </c>
      <c r="V9" s="26">
        <f t="shared" si="7"/>
        <v>0</v>
      </c>
      <c r="W9" s="25">
        <f>SUMIFS('Reservatórios por endereço'!AA$3:AA$442,'Reservatórios por endereço'!$A$3:$A$442,$B9,'Reservatórios por endereço'!$E$3:$E$442,"Central")</f>
        <v>0</v>
      </c>
      <c r="X9" s="26">
        <f t="shared" si="8"/>
        <v>0</v>
      </c>
      <c r="Y9" s="25">
        <f>SUMIFS('Reservatórios por endereço'!AC$3:AC$442,'Reservatórios por endereço'!$A$3:$A$442,$B9,'Reservatórios por endereço'!$E$3:$E$442,"Central")</f>
        <v>0</v>
      </c>
      <c r="Z9" s="26">
        <f t="shared" si="9"/>
        <v>0</v>
      </c>
      <c r="AA9" s="25">
        <f>SUMIFS('Reservatórios por endereço'!AE$3:AE$442,'Reservatórios por endereço'!$A$3:$A$442,$B9,'Reservatórios por endereço'!$E$3:$E$442,"Central")</f>
        <v>0</v>
      </c>
      <c r="AB9" s="26">
        <f t="shared" si="10"/>
        <v>0</v>
      </c>
      <c r="AC9" s="25">
        <f>SUMIFS('Reservatórios por endereço'!AG$3:AG$442,'Reservatórios por endereço'!$A$3:$A$442,$B9,'Reservatórios por endereço'!$E$3:$E$442,"Central")</f>
        <v>0</v>
      </c>
      <c r="AD9" s="26">
        <f t="shared" si="11"/>
        <v>0</v>
      </c>
      <c r="AE9" s="25">
        <f>SUMIFS('Reservatórios por endereço'!AI$3:AI$442,'Reservatórios por endereço'!$A$3:$A$442,$B9,'Reservatórios por endereço'!$E$3:$E$442,"Central")</f>
        <v>0</v>
      </c>
      <c r="AF9" s="26">
        <f t="shared" si="12"/>
        <v>0</v>
      </c>
      <c r="AG9" s="25">
        <f>SUMIFS('Reservatórios por endereço'!AK$3:AK$442,'Reservatórios por endereço'!$A$3:$A$442,$B9,'Reservatórios por endereço'!$E$3:$E$442,"Central")</f>
        <v>0</v>
      </c>
      <c r="AH9" s="26">
        <f t="shared" si="13"/>
        <v>0</v>
      </c>
      <c r="AI9" s="25">
        <f>SUMIFS('Reservatórios por endereço'!AM$3:AM$442,'Reservatórios por endereço'!$A$3:$A$442,$B9,'Reservatórios por endereço'!$E$3:$E$442,"Central")</f>
        <v>0</v>
      </c>
      <c r="AJ9" s="26">
        <f t="shared" si="14"/>
        <v>0</v>
      </c>
      <c r="AK9" s="25">
        <f>SUMIFS('Reservatórios por endereço'!AO$3:AO$442,'Reservatórios por endereço'!$A$3:$A$442,$B9,'Reservatórios por endereço'!$E$3:$E$442,"Central")</f>
        <v>0</v>
      </c>
      <c r="AL9" s="26">
        <f t="shared" si="15"/>
        <v>0</v>
      </c>
      <c r="AM9" s="25">
        <f t="shared" si="16"/>
        <v>0</v>
      </c>
      <c r="AN9" s="25">
        <f t="shared" si="17"/>
        <v>0</v>
      </c>
    </row>
    <row r="10" spans="1:40">
      <c r="A10" s="31">
        <f t="shared" si="18"/>
        <v>6</v>
      </c>
      <c r="B10" s="24" t="s">
        <v>1889</v>
      </c>
      <c r="C10" s="25">
        <f>SUMIFS('Reservatórios por endereço'!G$3:G$442,'Reservatórios por endereço'!$A$3:$A$442,$B10,'Reservatórios por endereço'!$E$3:$E$442,"Central")</f>
        <v>0</v>
      </c>
      <c r="D10" s="26">
        <f t="shared" si="0"/>
        <v>0</v>
      </c>
      <c r="E10" s="25">
        <f>SUMIFS('Reservatórios por endereço'!I$3:I$442,'Reservatórios por endereço'!$A$3:$A$442,$B10,'Reservatórios por endereço'!$E$3:$E$442,"Central")</f>
        <v>0</v>
      </c>
      <c r="F10" s="26">
        <f t="shared" si="0"/>
        <v>0</v>
      </c>
      <c r="G10" s="25">
        <f>SUMIFS('Reservatórios por endereço'!K$3:K$442,'Reservatórios por endereço'!$A$3:$A$442,$B10,'Reservatórios por endereço'!$E$3:$E$442,"Central")</f>
        <v>0</v>
      </c>
      <c r="H10" s="26">
        <f t="shared" si="1"/>
        <v>0</v>
      </c>
      <c r="I10" s="25">
        <f>SUMIFS('Reservatórios por endereço'!M$3:M$442,'Reservatórios por endereço'!$A$3:$A$442,$B10,'Reservatórios por endereço'!$E$3:$E$442,"Central")</f>
        <v>0</v>
      </c>
      <c r="J10" s="26">
        <f t="shared" si="2"/>
        <v>0</v>
      </c>
      <c r="K10" s="25">
        <f>SUMIFS('Reservatórios por endereço'!O$3:O$442,'Reservatórios por endereço'!$A$3:$A$442,$B10,'Reservatórios por endereço'!$E$3:$E$442,"Central")</f>
        <v>0</v>
      </c>
      <c r="L10" s="26">
        <f t="shared" si="2"/>
        <v>0</v>
      </c>
      <c r="M10" s="25">
        <f>SUMIFS('Reservatórios por endereço'!Q$3:Q$442,'Reservatórios por endereço'!$A$3:$A$442,$B10,'Reservatórios por endereço'!$E$3:$E$442,"Central")</f>
        <v>0</v>
      </c>
      <c r="N10" s="26">
        <f t="shared" si="3"/>
        <v>0</v>
      </c>
      <c r="O10" s="25">
        <f>SUMIFS('Reservatórios por endereço'!S$3:S$442,'Reservatórios por endereço'!$A$3:$A$442,$B10,'Reservatórios por endereço'!$E$3:$E$442,"Central")</f>
        <v>0</v>
      </c>
      <c r="P10" s="26">
        <f t="shared" si="4"/>
        <v>0</v>
      </c>
      <c r="Q10" s="25">
        <f>SUMIFS('Reservatórios por endereço'!U$3:U$442,'Reservatórios por endereço'!$A$3:$A$442,$B10,'Reservatórios por endereço'!$E$3:$E$442,"Central")</f>
        <v>0</v>
      </c>
      <c r="R10" s="26">
        <f t="shared" si="5"/>
        <v>0</v>
      </c>
      <c r="S10" s="25">
        <f>SUMIFS('Reservatórios por endereço'!W$3:W$442,'Reservatórios por endereço'!$A$3:$A$442,$B10,'Reservatórios por endereço'!$E$3:$E$442,"Central")</f>
        <v>0</v>
      </c>
      <c r="T10" s="26">
        <f t="shared" si="6"/>
        <v>0</v>
      </c>
      <c r="U10" s="25">
        <f>SUMIFS('Reservatórios por endereço'!Y$3:Y$442,'Reservatórios por endereço'!$A$3:$A$442,$B10,'Reservatórios por endereço'!$E$3:$E$442,"Central")</f>
        <v>0</v>
      </c>
      <c r="V10" s="26">
        <f t="shared" si="7"/>
        <v>0</v>
      </c>
      <c r="W10" s="25">
        <f>SUMIFS('Reservatórios por endereço'!AA$3:AA$442,'Reservatórios por endereço'!$A$3:$A$442,$B10,'Reservatórios por endereço'!$E$3:$E$442,"Central")</f>
        <v>0</v>
      </c>
      <c r="X10" s="26">
        <f t="shared" si="8"/>
        <v>0</v>
      </c>
      <c r="Y10" s="25">
        <f>SUMIFS('Reservatórios por endereço'!AC$3:AC$442,'Reservatórios por endereço'!$A$3:$A$442,$B10,'Reservatórios por endereço'!$E$3:$E$442,"Central")</f>
        <v>0</v>
      </c>
      <c r="Z10" s="26">
        <f t="shared" si="9"/>
        <v>0</v>
      </c>
      <c r="AA10" s="25">
        <f>SUMIFS('Reservatórios por endereço'!AE$3:AE$442,'Reservatórios por endereço'!$A$3:$A$442,$B10,'Reservatórios por endereço'!$E$3:$E$442,"Central")</f>
        <v>0</v>
      </c>
      <c r="AB10" s="26">
        <f t="shared" si="10"/>
        <v>0</v>
      </c>
      <c r="AC10" s="25">
        <f>SUMIFS('Reservatórios por endereço'!AG$3:AG$442,'Reservatórios por endereço'!$A$3:$A$442,$B10,'Reservatórios por endereço'!$E$3:$E$442,"Central")</f>
        <v>0</v>
      </c>
      <c r="AD10" s="26">
        <f t="shared" si="11"/>
        <v>0</v>
      </c>
      <c r="AE10" s="25">
        <f>SUMIFS('Reservatórios por endereço'!AI$3:AI$442,'Reservatórios por endereço'!$A$3:$A$442,$B10,'Reservatórios por endereço'!$E$3:$E$442,"Central")</f>
        <v>0</v>
      </c>
      <c r="AF10" s="26">
        <f t="shared" si="12"/>
        <v>0</v>
      </c>
      <c r="AG10" s="25">
        <f>SUMIFS('Reservatórios por endereço'!AK$3:AK$442,'Reservatórios por endereço'!$A$3:$A$442,$B10,'Reservatórios por endereço'!$E$3:$E$442,"Central")</f>
        <v>0</v>
      </c>
      <c r="AH10" s="26">
        <f t="shared" si="13"/>
        <v>0</v>
      </c>
      <c r="AI10" s="25">
        <f>SUMIFS('Reservatórios por endereço'!AM$3:AM$442,'Reservatórios por endereço'!$A$3:$A$442,$B10,'Reservatórios por endereço'!$E$3:$E$442,"Central")</f>
        <v>0</v>
      </c>
      <c r="AJ10" s="26">
        <f t="shared" si="14"/>
        <v>0</v>
      </c>
      <c r="AK10" s="25">
        <f>SUMIFS('Reservatórios por endereço'!AO$3:AO$442,'Reservatórios por endereço'!$A$3:$A$442,$B10,'Reservatórios por endereço'!$E$3:$E$442,"Central")</f>
        <v>0</v>
      </c>
      <c r="AL10" s="26">
        <f t="shared" si="15"/>
        <v>0</v>
      </c>
      <c r="AM10" s="25">
        <f t="shared" si="16"/>
        <v>0</v>
      </c>
      <c r="AN10" s="25">
        <f t="shared" si="17"/>
        <v>0</v>
      </c>
    </row>
    <row r="11" spans="1:40">
      <c r="A11" s="31">
        <f t="shared" si="18"/>
        <v>7</v>
      </c>
      <c r="B11" s="24" t="s">
        <v>1890</v>
      </c>
      <c r="C11" s="25">
        <f>SUMIFS('Reservatórios por endereço'!G$3:G$442,'Reservatórios por endereço'!$A$3:$A$442,$B11,'Reservatórios por endereço'!$E$3:$E$442,"Central")</f>
        <v>0</v>
      </c>
      <c r="D11" s="26">
        <f t="shared" si="0"/>
        <v>0</v>
      </c>
      <c r="E11" s="25">
        <f>SUMIFS('Reservatórios por endereço'!I$3:I$442,'Reservatórios por endereço'!$A$3:$A$442,$B11,'Reservatórios por endereço'!$E$3:$E$442,"Central")</f>
        <v>0</v>
      </c>
      <c r="F11" s="26">
        <f t="shared" si="0"/>
        <v>0</v>
      </c>
      <c r="G11" s="25">
        <f>SUMIFS('Reservatórios por endereço'!K$3:K$442,'Reservatórios por endereço'!$A$3:$A$442,$B11,'Reservatórios por endereço'!$E$3:$E$442,"Central")</f>
        <v>0</v>
      </c>
      <c r="H11" s="26">
        <f t="shared" si="1"/>
        <v>0</v>
      </c>
      <c r="I11" s="25">
        <f>SUMIFS('Reservatórios por endereço'!M$3:M$442,'Reservatórios por endereço'!$A$3:$A$442,$B11,'Reservatórios por endereço'!$E$3:$E$442,"Central")</f>
        <v>0</v>
      </c>
      <c r="J11" s="26">
        <f t="shared" si="2"/>
        <v>0</v>
      </c>
      <c r="K11" s="25">
        <f>SUMIFS('Reservatórios por endereço'!O$3:O$442,'Reservatórios por endereço'!$A$3:$A$442,$B11,'Reservatórios por endereço'!$E$3:$E$442,"Central")</f>
        <v>0</v>
      </c>
      <c r="L11" s="26">
        <f t="shared" si="2"/>
        <v>0</v>
      </c>
      <c r="M11" s="25">
        <f>SUMIFS('Reservatórios por endereço'!Q$3:Q$442,'Reservatórios por endereço'!$A$3:$A$442,$B11,'Reservatórios por endereço'!$E$3:$E$442,"Central")</f>
        <v>0</v>
      </c>
      <c r="N11" s="26">
        <f t="shared" si="3"/>
        <v>0</v>
      </c>
      <c r="O11" s="25">
        <f>SUMIFS('Reservatórios por endereço'!S$3:S$442,'Reservatórios por endereço'!$A$3:$A$442,$B11,'Reservatórios por endereço'!$E$3:$E$442,"Central")</f>
        <v>0</v>
      </c>
      <c r="P11" s="26">
        <f t="shared" si="4"/>
        <v>0</v>
      </c>
      <c r="Q11" s="25">
        <f>SUMIFS('Reservatórios por endereço'!U$3:U$442,'Reservatórios por endereço'!$A$3:$A$442,$B11,'Reservatórios por endereço'!$E$3:$E$442,"Central")</f>
        <v>0</v>
      </c>
      <c r="R11" s="26">
        <f t="shared" si="5"/>
        <v>0</v>
      </c>
      <c r="S11" s="25">
        <f>SUMIFS('Reservatórios por endereço'!W$3:W$442,'Reservatórios por endereço'!$A$3:$A$442,$B11,'Reservatórios por endereço'!$E$3:$E$442,"Central")</f>
        <v>0</v>
      </c>
      <c r="T11" s="26">
        <f t="shared" si="6"/>
        <v>0</v>
      </c>
      <c r="U11" s="25">
        <f>SUMIFS('Reservatórios por endereço'!Y$3:Y$442,'Reservatórios por endereço'!$A$3:$A$442,$B11,'Reservatórios por endereço'!$E$3:$E$442,"Central")</f>
        <v>0</v>
      </c>
      <c r="V11" s="26">
        <f t="shared" si="7"/>
        <v>0</v>
      </c>
      <c r="W11" s="25">
        <f>SUMIFS('Reservatórios por endereço'!AA$3:AA$442,'Reservatórios por endereço'!$A$3:$A$442,$B11,'Reservatórios por endereço'!$E$3:$E$442,"Central")</f>
        <v>0</v>
      </c>
      <c r="X11" s="26">
        <f t="shared" si="8"/>
        <v>0</v>
      </c>
      <c r="Y11" s="25">
        <f>SUMIFS('Reservatórios por endereço'!AC$3:AC$442,'Reservatórios por endereço'!$A$3:$A$442,$B11,'Reservatórios por endereço'!$E$3:$E$442,"Central")</f>
        <v>0</v>
      </c>
      <c r="Z11" s="26">
        <f t="shared" si="9"/>
        <v>0</v>
      </c>
      <c r="AA11" s="25">
        <f>SUMIFS('Reservatórios por endereço'!AE$3:AE$442,'Reservatórios por endereço'!$A$3:$A$442,$B11,'Reservatórios por endereço'!$E$3:$E$442,"Central")</f>
        <v>0</v>
      </c>
      <c r="AB11" s="26">
        <f t="shared" si="10"/>
        <v>0</v>
      </c>
      <c r="AC11" s="25">
        <f>SUMIFS('Reservatórios por endereço'!AG$3:AG$442,'Reservatórios por endereço'!$A$3:$A$442,$B11,'Reservatórios por endereço'!$E$3:$E$442,"Central")</f>
        <v>0</v>
      </c>
      <c r="AD11" s="26">
        <f t="shared" si="11"/>
        <v>0</v>
      </c>
      <c r="AE11" s="25">
        <f>SUMIFS('Reservatórios por endereço'!AI$3:AI$442,'Reservatórios por endereço'!$A$3:$A$442,$B11,'Reservatórios por endereço'!$E$3:$E$442,"Central")</f>
        <v>0</v>
      </c>
      <c r="AF11" s="26">
        <f t="shared" si="12"/>
        <v>0</v>
      </c>
      <c r="AG11" s="25">
        <f>SUMIFS('Reservatórios por endereço'!AK$3:AK$442,'Reservatórios por endereço'!$A$3:$A$442,$B11,'Reservatórios por endereço'!$E$3:$E$442,"Central")</f>
        <v>0</v>
      </c>
      <c r="AH11" s="26">
        <f t="shared" si="13"/>
        <v>0</v>
      </c>
      <c r="AI11" s="25">
        <f>SUMIFS('Reservatórios por endereço'!AM$3:AM$442,'Reservatórios por endereço'!$A$3:$A$442,$B11,'Reservatórios por endereço'!$E$3:$E$442,"Central")</f>
        <v>0</v>
      </c>
      <c r="AJ11" s="26">
        <f t="shared" si="14"/>
        <v>0</v>
      </c>
      <c r="AK11" s="25">
        <f>SUMIFS('Reservatórios por endereço'!AO$3:AO$442,'Reservatórios por endereço'!$A$3:$A$442,$B11,'Reservatórios por endereço'!$E$3:$E$442,"Central")</f>
        <v>0</v>
      </c>
      <c r="AL11" s="26">
        <f t="shared" si="15"/>
        <v>0</v>
      </c>
      <c r="AM11" s="25">
        <f t="shared" si="16"/>
        <v>0</v>
      </c>
      <c r="AN11" s="25">
        <f t="shared" si="17"/>
        <v>0</v>
      </c>
    </row>
    <row r="12" spans="1:40">
      <c r="A12" s="31">
        <f t="shared" si="18"/>
        <v>8</v>
      </c>
      <c r="B12" s="24" t="s">
        <v>244</v>
      </c>
      <c r="C12" s="25">
        <f>SUMIFS('Reservatórios por endereço'!G$3:G$442,'Reservatórios por endereço'!$A$3:$A$442,$B12,'Reservatórios por endereço'!$E$3:$E$442,"Central")</f>
        <v>0</v>
      </c>
      <c r="D12" s="26">
        <f t="shared" si="0"/>
        <v>0</v>
      </c>
      <c r="E12" s="25">
        <f>SUMIFS('Reservatórios por endereço'!I$3:I$442,'Reservatórios por endereço'!$A$3:$A$442,$B12,'Reservatórios por endereço'!$E$3:$E$442,"Central")</f>
        <v>0</v>
      </c>
      <c r="F12" s="26">
        <f t="shared" si="0"/>
        <v>0</v>
      </c>
      <c r="G12" s="25">
        <f>SUMIFS('Reservatórios por endereço'!K$3:K$442,'Reservatórios por endereço'!$A$3:$A$442,$B12,'Reservatórios por endereço'!$E$3:$E$442,"Central")</f>
        <v>0</v>
      </c>
      <c r="H12" s="26">
        <f t="shared" si="1"/>
        <v>0</v>
      </c>
      <c r="I12" s="25">
        <f>SUMIFS('Reservatórios por endereço'!M$3:M$442,'Reservatórios por endereço'!$A$3:$A$442,$B12,'Reservatórios por endereço'!$E$3:$E$442,"Central")</f>
        <v>0</v>
      </c>
      <c r="J12" s="26">
        <f t="shared" si="2"/>
        <v>0</v>
      </c>
      <c r="K12" s="25">
        <f>SUMIFS('Reservatórios por endereço'!O$3:O$442,'Reservatórios por endereço'!$A$3:$A$442,$B12,'Reservatórios por endereço'!$E$3:$E$442,"Central")</f>
        <v>0</v>
      </c>
      <c r="L12" s="26">
        <f t="shared" si="2"/>
        <v>0</v>
      </c>
      <c r="M12" s="25">
        <f>SUMIFS('Reservatórios por endereço'!Q$3:Q$442,'Reservatórios por endereço'!$A$3:$A$442,$B12,'Reservatórios por endereço'!$E$3:$E$442,"Central")</f>
        <v>0</v>
      </c>
      <c r="N12" s="26">
        <f t="shared" si="3"/>
        <v>0</v>
      </c>
      <c r="O12" s="25">
        <f>SUMIFS('Reservatórios por endereço'!S$3:S$442,'Reservatórios por endereço'!$A$3:$A$442,$B12,'Reservatórios por endereço'!$E$3:$E$442,"Central")</f>
        <v>0</v>
      </c>
      <c r="P12" s="26">
        <f t="shared" si="4"/>
        <v>0</v>
      </c>
      <c r="Q12" s="25">
        <f>SUMIFS('Reservatórios por endereço'!U$3:U$442,'Reservatórios por endereço'!$A$3:$A$442,$B12,'Reservatórios por endereço'!$E$3:$E$442,"Central")</f>
        <v>0</v>
      </c>
      <c r="R12" s="26">
        <f t="shared" si="5"/>
        <v>0</v>
      </c>
      <c r="S12" s="25">
        <f>SUMIFS('Reservatórios por endereço'!W$3:W$442,'Reservatórios por endereço'!$A$3:$A$442,$B12,'Reservatórios por endereço'!$E$3:$E$442,"Central")</f>
        <v>0</v>
      </c>
      <c r="T12" s="26">
        <f t="shared" si="6"/>
        <v>0</v>
      </c>
      <c r="U12" s="25">
        <f>SUMIFS('Reservatórios por endereço'!Y$3:Y$442,'Reservatórios por endereço'!$A$3:$A$442,$B12,'Reservatórios por endereço'!$E$3:$E$442,"Central")</f>
        <v>0</v>
      </c>
      <c r="V12" s="26">
        <f t="shared" si="7"/>
        <v>0</v>
      </c>
      <c r="W12" s="25">
        <f>SUMIFS('Reservatórios por endereço'!AA$3:AA$442,'Reservatórios por endereço'!$A$3:$A$442,$B12,'Reservatórios por endereço'!$E$3:$E$442,"Central")</f>
        <v>0</v>
      </c>
      <c r="X12" s="26">
        <f t="shared" si="8"/>
        <v>0</v>
      </c>
      <c r="Y12" s="25">
        <f>SUMIFS('Reservatórios por endereço'!AC$3:AC$442,'Reservatórios por endereço'!$A$3:$A$442,$B12,'Reservatórios por endereço'!$E$3:$E$442,"Central")</f>
        <v>0</v>
      </c>
      <c r="Z12" s="26">
        <f t="shared" si="9"/>
        <v>0</v>
      </c>
      <c r="AA12" s="25">
        <f>SUMIFS('Reservatórios por endereço'!AE$3:AE$442,'Reservatórios por endereço'!$A$3:$A$442,$B12,'Reservatórios por endereço'!$E$3:$E$442,"Central")</f>
        <v>0</v>
      </c>
      <c r="AB12" s="26">
        <f t="shared" si="10"/>
        <v>0</v>
      </c>
      <c r="AC12" s="25">
        <f>SUMIFS('Reservatórios por endereço'!AG$3:AG$442,'Reservatórios por endereço'!$A$3:$A$442,$B12,'Reservatórios por endereço'!$E$3:$E$442,"Central")</f>
        <v>0</v>
      </c>
      <c r="AD12" s="26">
        <f t="shared" si="11"/>
        <v>0</v>
      </c>
      <c r="AE12" s="25">
        <f>SUMIFS('Reservatórios por endereço'!AI$3:AI$442,'Reservatórios por endereço'!$A$3:$A$442,$B12,'Reservatórios por endereço'!$E$3:$E$442,"Central")</f>
        <v>0</v>
      </c>
      <c r="AF12" s="26">
        <f t="shared" si="12"/>
        <v>0</v>
      </c>
      <c r="AG12" s="25">
        <f>SUMIFS('Reservatórios por endereço'!AK$3:AK$442,'Reservatórios por endereço'!$A$3:$A$442,$B12,'Reservatórios por endereço'!$E$3:$E$442,"Central")</f>
        <v>0</v>
      </c>
      <c r="AH12" s="26">
        <f t="shared" si="13"/>
        <v>0</v>
      </c>
      <c r="AI12" s="25">
        <f>SUMIFS('Reservatórios por endereço'!AM$3:AM$442,'Reservatórios por endereço'!$A$3:$A$442,$B12,'Reservatórios por endereço'!$E$3:$E$442,"Central")</f>
        <v>0</v>
      </c>
      <c r="AJ12" s="26">
        <f t="shared" si="14"/>
        <v>0</v>
      </c>
      <c r="AK12" s="25">
        <f>SUMIFS('Reservatórios por endereço'!AO$3:AO$442,'Reservatórios por endereço'!$A$3:$A$442,$B12,'Reservatórios por endereço'!$E$3:$E$442,"Central")</f>
        <v>0</v>
      </c>
      <c r="AL12" s="26">
        <f t="shared" si="15"/>
        <v>0</v>
      </c>
      <c r="AM12" s="25">
        <f t="shared" si="16"/>
        <v>0</v>
      </c>
      <c r="AN12" s="25">
        <f t="shared" si="17"/>
        <v>0</v>
      </c>
    </row>
    <row r="13" spans="1:40">
      <c r="A13" s="31">
        <f t="shared" si="18"/>
        <v>9</v>
      </c>
      <c r="B13" s="24" t="s">
        <v>1906</v>
      </c>
      <c r="C13" s="25">
        <f>SUMIFS('Reservatórios por endereço'!G$3:G$442,'Reservatórios por endereço'!$A$3:$A$442,$B13,'Reservatórios por endereço'!$E$3:$E$442,"Central")</f>
        <v>0</v>
      </c>
      <c r="D13" s="26">
        <f t="shared" si="0"/>
        <v>0</v>
      </c>
      <c r="E13" s="25">
        <f>SUMIFS('Reservatórios por endereço'!I$3:I$442,'Reservatórios por endereço'!$A$3:$A$442,$B13,'Reservatórios por endereço'!$E$3:$E$442,"Central")</f>
        <v>0</v>
      </c>
      <c r="F13" s="26">
        <f t="shared" si="0"/>
        <v>0</v>
      </c>
      <c r="G13" s="25">
        <f>SUMIFS('Reservatórios por endereço'!K$3:K$442,'Reservatórios por endereço'!$A$3:$A$442,$B13,'Reservatórios por endereço'!$E$3:$E$442,"Central")</f>
        <v>0</v>
      </c>
      <c r="H13" s="26">
        <f t="shared" si="1"/>
        <v>0</v>
      </c>
      <c r="I13" s="25">
        <f>SUMIFS('Reservatórios por endereço'!M$3:M$442,'Reservatórios por endereço'!$A$3:$A$442,$B13,'Reservatórios por endereço'!$E$3:$E$442,"Central")</f>
        <v>0</v>
      </c>
      <c r="J13" s="26">
        <f t="shared" si="2"/>
        <v>0</v>
      </c>
      <c r="K13" s="25">
        <f>SUMIFS('Reservatórios por endereço'!O$3:O$442,'Reservatórios por endereço'!$A$3:$A$442,$B13,'Reservatórios por endereço'!$E$3:$E$442,"Central")</f>
        <v>0</v>
      </c>
      <c r="L13" s="26">
        <f t="shared" si="2"/>
        <v>0</v>
      </c>
      <c r="M13" s="25">
        <f>SUMIFS('Reservatórios por endereço'!Q$3:Q$442,'Reservatórios por endereço'!$A$3:$A$442,$B13,'Reservatórios por endereço'!$E$3:$E$442,"Central")</f>
        <v>0</v>
      </c>
      <c r="N13" s="26">
        <f t="shared" si="3"/>
        <v>0</v>
      </c>
      <c r="O13" s="25">
        <f>SUMIFS('Reservatórios por endereço'!S$3:S$442,'Reservatórios por endereço'!$A$3:$A$442,$B13,'Reservatórios por endereço'!$E$3:$E$442,"Central")</f>
        <v>0</v>
      </c>
      <c r="P13" s="26">
        <f t="shared" si="4"/>
        <v>0</v>
      </c>
      <c r="Q13" s="25">
        <f>SUMIFS('Reservatórios por endereço'!U$3:U$442,'Reservatórios por endereço'!$A$3:$A$442,$B13,'Reservatórios por endereço'!$E$3:$E$442,"Central")</f>
        <v>0</v>
      </c>
      <c r="R13" s="26">
        <f t="shared" si="5"/>
        <v>0</v>
      </c>
      <c r="S13" s="25">
        <f>SUMIFS('Reservatórios por endereço'!W$3:W$442,'Reservatórios por endereço'!$A$3:$A$442,$B13,'Reservatórios por endereço'!$E$3:$E$442,"Central")</f>
        <v>0</v>
      </c>
      <c r="T13" s="26">
        <f t="shared" si="6"/>
        <v>0</v>
      </c>
      <c r="U13" s="25">
        <f>SUMIFS('Reservatórios por endereço'!Y$3:Y$442,'Reservatórios por endereço'!$A$3:$A$442,$B13,'Reservatórios por endereço'!$E$3:$E$442,"Central")</f>
        <v>0</v>
      </c>
      <c r="V13" s="26">
        <f t="shared" si="7"/>
        <v>0</v>
      </c>
      <c r="W13" s="25">
        <f>SUMIFS('Reservatórios por endereço'!AA$3:AA$442,'Reservatórios por endereço'!$A$3:$A$442,$B13,'Reservatórios por endereço'!$E$3:$E$442,"Central")</f>
        <v>0</v>
      </c>
      <c r="X13" s="26">
        <f t="shared" si="8"/>
        <v>0</v>
      </c>
      <c r="Y13" s="25">
        <f>SUMIFS('Reservatórios por endereço'!AC$3:AC$442,'Reservatórios por endereço'!$A$3:$A$442,$B13,'Reservatórios por endereço'!$E$3:$E$442,"Central")</f>
        <v>0</v>
      </c>
      <c r="Z13" s="26">
        <f t="shared" si="9"/>
        <v>0</v>
      </c>
      <c r="AA13" s="25">
        <f>SUMIFS('Reservatórios por endereço'!AE$3:AE$442,'Reservatórios por endereço'!$A$3:$A$442,$B13,'Reservatórios por endereço'!$E$3:$E$442,"Central")</f>
        <v>0</v>
      </c>
      <c r="AB13" s="26">
        <f t="shared" si="10"/>
        <v>0</v>
      </c>
      <c r="AC13" s="25">
        <f>SUMIFS('Reservatórios por endereço'!AG$3:AG$442,'Reservatórios por endereço'!$A$3:$A$442,$B13,'Reservatórios por endereço'!$E$3:$E$442,"Central")</f>
        <v>0</v>
      </c>
      <c r="AD13" s="26">
        <f t="shared" si="11"/>
        <v>0</v>
      </c>
      <c r="AE13" s="25">
        <f>SUMIFS('Reservatórios por endereço'!AI$3:AI$442,'Reservatórios por endereço'!$A$3:$A$442,$B13,'Reservatórios por endereço'!$E$3:$E$442,"Central")</f>
        <v>0</v>
      </c>
      <c r="AF13" s="26">
        <f t="shared" si="12"/>
        <v>0</v>
      </c>
      <c r="AG13" s="25">
        <f>SUMIFS('Reservatórios por endereço'!AK$3:AK$442,'Reservatórios por endereço'!$A$3:$A$442,$B13,'Reservatórios por endereço'!$E$3:$E$442,"Central")</f>
        <v>0</v>
      </c>
      <c r="AH13" s="26">
        <f t="shared" si="13"/>
        <v>0</v>
      </c>
      <c r="AI13" s="25">
        <f>SUMIFS('Reservatórios por endereço'!AM$3:AM$442,'Reservatórios por endereço'!$A$3:$A$442,$B13,'Reservatórios por endereço'!$E$3:$E$442,"Central")</f>
        <v>0</v>
      </c>
      <c r="AJ13" s="26">
        <f t="shared" si="14"/>
        <v>0</v>
      </c>
      <c r="AK13" s="25">
        <f>SUMIFS('Reservatórios por endereço'!AO$3:AO$442,'Reservatórios por endereço'!$A$3:$A$442,$B13,'Reservatórios por endereço'!$E$3:$E$442,"Central")</f>
        <v>0</v>
      </c>
      <c r="AL13" s="26">
        <f t="shared" si="15"/>
        <v>0</v>
      </c>
      <c r="AM13" s="25">
        <f t="shared" si="16"/>
        <v>0</v>
      </c>
      <c r="AN13" s="25">
        <f t="shared" si="17"/>
        <v>0</v>
      </c>
    </row>
    <row r="14" spans="1:40">
      <c r="A14" s="31">
        <f t="shared" si="18"/>
        <v>10</v>
      </c>
      <c r="B14" s="24" t="s">
        <v>1909</v>
      </c>
      <c r="C14" s="25">
        <f>SUMIFS('Reservatórios por endereço'!G$3:G$442,'Reservatórios por endereço'!$A$3:$A$442,$B14,'Reservatórios por endereço'!$E$3:$E$442,"Central")</f>
        <v>0</v>
      </c>
      <c r="D14" s="26">
        <f t="shared" si="0"/>
        <v>0</v>
      </c>
      <c r="E14" s="25">
        <f>SUMIFS('Reservatórios por endereço'!I$3:I$442,'Reservatórios por endereço'!$A$3:$A$442,$B14,'Reservatórios por endereço'!$E$3:$E$442,"Central")</f>
        <v>0</v>
      </c>
      <c r="F14" s="26">
        <f t="shared" si="0"/>
        <v>0</v>
      </c>
      <c r="G14" s="25">
        <f>SUMIFS('Reservatórios por endereço'!K$3:K$442,'Reservatórios por endereço'!$A$3:$A$442,$B14,'Reservatórios por endereço'!$E$3:$E$442,"Central")</f>
        <v>0</v>
      </c>
      <c r="H14" s="26">
        <f t="shared" si="1"/>
        <v>0</v>
      </c>
      <c r="I14" s="25">
        <f>SUMIFS('Reservatórios por endereço'!M$3:M$442,'Reservatórios por endereço'!$A$3:$A$442,$B14,'Reservatórios por endereço'!$E$3:$E$442,"Central")</f>
        <v>0</v>
      </c>
      <c r="J14" s="26">
        <f t="shared" si="2"/>
        <v>0</v>
      </c>
      <c r="K14" s="25">
        <f>SUMIFS('Reservatórios por endereço'!O$3:O$442,'Reservatórios por endereço'!$A$3:$A$442,$B14,'Reservatórios por endereço'!$E$3:$E$442,"Central")</f>
        <v>0</v>
      </c>
      <c r="L14" s="26">
        <f t="shared" si="2"/>
        <v>0</v>
      </c>
      <c r="M14" s="25">
        <f>SUMIFS('Reservatórios por endereço'!Q$3:Q$442,'Reservatórios por endereço'!$A$3:$A$442,$B14,'Reservatórios por endereço'!$E$3:$E$442,"Central")</f>
        <v>0</v>
      </c>
      <c r="N14" s="26">
        <f t="shared" si="3"/>
        <v>0</v>
      </c>
      <c r="O14" s="25">
        <f>SUMIFS('Reservatórios por endereço'!S$3:S$442,'Reservatórios por endereço'!$A$3:$A$442,$B14,'Reservatórios por endereço'!$E$3:$E$442,"Central")</f>
        <v>0</v>
      </c>
      <c r="P14" s="26">
        <f t="shared" si="4"/>
        <v>0</v>
      </c>
      <c r="Q14" s="25">
        <f>SUMIFS('Reservatórios por endereço'!U$3:U$442,'Reservatórios por endereço'!$A$3:$A$442,$B14,'Reservatórios por endereço'!$E$3:$E$442,"Central")</f>
        <v>0</v>
      </c>
      <c r="R14" s="26">
        <f t="shared" si="5"/>
        <v>0</v>
      </c>
      <c r="S14" s="25">
        <f>SUMIFS('Reservatórios por endereço'!W$3:W$442,'Reservatórios por endereço'!$A$3:$A$442,$B14,'Reservatórios por endereço'!$E$3:$E$442,"Central")</f>
        <v>0</v>
      </c>
      <c r="T14" s="26">
        <f t="shared" si="6"/>
        <v>0</v>
      </c>
      <c r="U14" s="25">
        <f>SUMIFS('Reservatórios por endereço'!Y$3:Y$442,'Reservatórios por endereço'!$A$3:$A$442,$B14,'Reservatórios por endereço'!$E$3:$E$442,"Central")</f>
        <v>0</v>
      </c>
      <c r="V14" s="26">
        <f t="shared" si="7"/>
        <v>0</v>
      </c>
      <c r="W14" s="25">
        <f>SUMIFS('Reservatórios por endereço'!AA$3:AA$442,'Reservatórios por endereço'!$A$3:$A$442,$B14,'Reservatórios por endereço'!$E$3:$E$442,"Central")</f>
        <v>0</v>
      </c>
      <c r="X14" s="26">
        <f t="shared" si="8"/>
        <v>0</v>
      </c>
      <c r="Y14" s="25">
        <f>SUMIFS('Reservatórios por endereço'!AC$3:AC$442,'Reservatórios por endereço'!$A$3:$A$442,$B14,'Reservatórios por endereço'!$E$3:$E$442,"Central")</f>
        <v>0</v>
      </c>
      <c r="Z14" s="26">
        <f t="shared" si="9"/>
        <v>0</v>
      </c>
      <c r="AA14" s="25">
        <f>SUMIFS('Reservatórios por endereço'!AE$3:AE$442,'Reservatórios por endereço'!$A$3:$A$442,$B14,'Reservatórios por endereço'!$E$3:$E$442,"Central")</f>
        <v>0</v>
      </c>
      <c r="AB14" s="26">
        <f t="shared" si="10"/>
        <v>0</v>
      </c>
      <c r="AC14" s="25">
        <f>SUMIFS('Reservatórios por endereço'!AG$3:AG$442,'Reservatórios por endereço'!$A$3:$A$442,$B14,'Reservatórios por endereço'!$E$3:$E$442,"Central")</f>
        <v>0</v>
      </c>
      <c r="AD14" s="26">
        <f t="shared" si="11"/>
        <v>0</v>
      </c>
      <c r="AE14" s="25">
        <f>SUMIFS('Reservatórios por endereço'!AI$3:AI$442,'Reservatórios por endereço'!$A$3:$A$442,$B14,'Reservatórios por endereço'!$E$3:$E$442,"Central")</f>
        <v>0</v>
      </c>
      <c r="AF14" s="26">
        <f t="shared" si="12"/>
        <v>0</v>
      </c>
      <c r="AG14" s="25">
        <f>SUMIFS('Reservatórios por endereço'!AK$3:AK$442,'Reservatórios por endereço'!$A$3:$A$442,$B14,'Reservatórios por endereço'!$E$3:$E$442,"Central")</f>
        <v>0</v>
      </c>
      <c r="AH14" s="26">
        <f t="shared" si="13"/>
        <v>0</v>
      </c>
      <c r="AI14" s="25">
        <f>SUMIFS('Reservatórios por endereço'!AM$3:AM$442,'Reservatórios por endereço'!$A$3:$A$442,$B14,'Reservatórios por endereço'!$E$3:$E$442,"Central")</f>
        <v>0</v>
      </c>
      <c r="AJ14" s="26">
        <f t="shared" si="14"/>
        <v>0</v>
      </c>
      <c r="AK14" s="25">
        <f>SUMIFS('Reservatórios por endereço'!AO$3:AO$442,'Reservatórios por endereço'!$A$3:$A$442,$B14,'Reservatórios por endereço'!$E$3:$E$442,"Central")</f>
        <v>0</v>
      </c>
      <c r="AL14" s="26">
        <f t="shared" si="15"/>
        <v>0</v>
      </c>
      <c r="AM14" s="25">
        <f t="shared" si="16"/>
        <v>0</v>
      </c>
      <c r="AN14" s="25">
        <f t="shared" si="17"/>
        <v>0</v>
      </c>
    </row>
    <row r="15" spans="1:40">
      <c r="A15" s="31">
        <f t="shared" si="18"/>
        <v>11</v>
      </c>
      <c r="B15" s="24" t="s">
        <v>915</v>
      </c>
      <c r="C15" s="25">
        <f>SUMIFS('Reservatórios por endereço'!G$3:G$442,'Reservatórios por endereço'!$A$3:$A$442,$B15,'Reservatórios por endereço'!$E$3:$E$442,"Central")</f>
        <v>0</v>
      </c>
      <c r="D15" s="26">
        <f t="shared" si="0"/>
        <v>0</v>
      </c>
      <c r="E15" s="25">
        <f>SUMIFS('Reservatórios por endereço'!I$3:I$442,'Reservatórios por endereço'!$A$3:$A$442,$B15,'Reservatórios por endereço'!$E$3:$E$442,"Central")</f>
        <v>0</v>
      </c>
      <c r="F15" s="26">
        <f t="shared" si="0"/>
        <v>0</v>
      </c>
      <c r="G15" s="25">
        <f>SUMIFS('Reservatórios por endereço'!K$3:K$442,'Reservatórios por endereço'!$A$3:$A$442,$B15,'Reservatórios por endereço'!$E$3:$E$442,"Central")</f>
        <v>0</v>
      </c>
      <c r="H15" s="26">
        <f t="shared" si="1"/>
        <v>0</v>
      </c>
      <c r="I15" s="25">
        <f>SUMIFS('Reservatórios por endereço'!M$3:M$442,'Reservatórios por endereço'!$A$3:$A$442,$B15,'Reservatórios por endereço'!$E$3:$E$442,"Central")</f>
        <v>0</v>
      </c>
      <c r="J15" s="26">
        <f t="shared" si="2"/>
        <v>0</v>
      </c>
      <c r="K15" s="25">
        <f>SUMIFS('Reservatórios por endereço'!O$3:O$442,'Reservatórios por endereço'!$A$3:$A$442,$B15,'Reservatórios por endereço'!$E$3:$E$442,"Central")</f>
        <v>0</v>
      </c>
      <c r="L15" s="26">
        <f t="shared" si="2"/>
        <v>0</v>
      </c>
      <c r="M15" s="25">
        <f>SUMIFS('Reservatórios por endereço'!Q$3:Q$442,'Reservatórios por endereço'!$A$3:$A$442,$B15,'Reservatórios por endereço'!$E$3:$E$442,"Central")</f>
        <v>0</v>
      </c>
      <c r="N15" s="26">
        <f t="shared" si="3"/>
        <v>0</v>
      </c>
      <c r="O15" s="25">
        <f>SUMIFS('Reservatórios por endereço'!S$3:S$442,'Reservatórios por endereço'!$A$3:$A$442,$B15,'Reservatórios por endereço'!$E$3:$E$442,"Central")</f>
        <v>0</v>
      </c>
      <c r="P15" s="26">
        <f t="shared" si="4"/>
        <v>0</v>
      </c>
      <c r="Q15" s="25">
        <f>SUMIFS('Reservatórios por endereço'!U$3:U$442,'Reservatórios por endereço'!$A$3:$A$442,$B15,'Reservatórios por endereço'!$E$3:$E$442,"Central")</f>
        <v>0</v>
      </c>
      <c r="R15" s="26">
        <f t="shared" si="5"/>
        <v>0</v>
      </c>
      <c r="S15" s="25">
        <f>SUMIFS('Reservatórios por endereço'!W$3:W$442,'Reservatórios por endereço'!$A$3:$A$442,$B15,'Reservatórios por endereço'!$E$3:$E$442,"Central")</f>
        <v>0</v>
      </c>
      <c r="T15" s="26">
        <f t="shared" si="6"/>
        <v>0</v>
      </c>
      <c r="U15" s="25">
        <f>SUMIFS('Reservatórios por endereço'!Y$3:Y$442,'Reservatórios por endereço'!$A$3:$A$442,$B15,'Reservatórios por endereço'!$E$3:$E$442,"Central")</f>
        <v>0</v>
      </c>
      <c r="V15" s="26">
        <f t="shared" si="7"/>
        <v>0</v>
      </c>
      <c r="W15" s="25">
        <f>SUMIFS('Reservatórios por endereço'!AA$3:AA$442,'Reservatórios por endereço'!$A$3:$A$442,$B15,'Reservatórios por endereço'!$E$3:$E$442,"Central")</f>
        <v>0</v>
      </c>
      <c r="X15" s="26">
        <f t="shared" si="8"/>
        <v>0</v>
      </c>
      <c r="Y15" s="25">
        <f>SUMIFS('Reservatórios por endereço'!AC$3:AC$442,'Reservatórios por endereço'!$A$3:$A$442,$B15,'Reservatórios por endereço'!$E$3:$E$442,"Central")</f>
        <v>0</v>
      </c>
      <c r="Z15" s="26">
        <f t="shared" si="9"/>
        <v>0</v>
      </c>
      <c r="AA15" s="25">
        <f>SUMIFS('Reservatórios por endereço'!AE$3:AE$442,'Reservatórios por endereço'!$A$3:$A$442,$B15,'Reservatórios por endereço'!$E$3:$E$442,"Central")</f>
        <v>0</v>
      </c>
      <c r="AB15" s="26">
        <f t="shared" si="10"/>
        <v>0</v>
      </c>
      <c r="AC15" s="25">
        <f>SUMIFS('Reservatórios por endereço'!AG$3:AG$442,'Reservatórios por endereço'!$A$3:$A$442,$B15,'Reservatórios por endereço'!$E$3:$E$442,"Central")</f>
        <v>0</v>
      </c>
      <c r="AD15" s="26">
        <f t="shared" si="11"/>
        <v>0</v>
      </c>
      <c r="AE15" s="25">
        <f>SUMIFS('Reservatórios por endereço'!AI$3:AI$442,'Reservatórios por endereço'!$A$3:$A$442,$B15,'Reservatórios por endereço'!$E$3:$E$442,"Central")</f>
        <v>0</v>
      </c>
      <c r="AF15" s="26">
        <f t="shared" si="12"/>
        <v>0</v>
      </c>
      <c r="AG15" s="25">
        <f>SUMIFS('Reservatórios por endereço'!AK$3:AK$442,'Reservatórios por endereço'!$A$3:$A$442,$B15,'Reservatórios por endereço'!$E$3:$E$442,"Central")</f>
        <v>0</v>
      </c>
      <c r="AH15" s="26">
        <f t="shared" si="13"/>
        <v>0</v>
      </c>
      <c r="AI15" s="25">
        <f>SUMIFS('Reservatórios por endereço'!AM$3:AM$442,'Reservatórios por endereço'!$A$3:$A$442,$B15,'Reservatórios por endereço'!$E$3:$E$442,"Central")</f>
        <v>0</v>
      </c>
      <c r="AJ15" s="26">
        <f t="shared" si="14"/>
        <v>0</v>
      </c>
      <c r="AK15" s="25">
        <f>SUMIFS('Reservatórios por endereço'!AO$3:AO$442,'Reservatórios por endereço'!$A$3:$A$442,$B15,'Reservatórios por endereço'!$E$3:$E$442,"Central")</f>
        <v>0</v>
      </c>
      <c r="AL15" s="26">
        <f t="shared" si="15"/>
        <v>0</v>
      </c>
      <c r="AM15" s="25">
        <f t="shared" si="16"/>
        <v>0</v>
      </c>
      <c r="AN15" s="25">
        <f t="shared" si="17"/>
        <v>0</v>
      </c>
    </row>
    <row r="16" spans="1:40">
      <c r="A16" s="31">
        <f t="shared" si="18"/>
        <v>12</v>
      </c>
      <c r="B16" s="24" t="s">
        <v>1913</v>
      </c>
      <c r="C16" s="25">
        <f>SUMIFS('Reservatórios por endereço'!G$3:G$442,'Reservatórios por endereço'!$A$3:$A$442,$B16,'Reservatórios por endereço'!$E$3:$E$442,"Central")</f>
        <v>0</v>
      </c>
      <c r="D16" s="26">
        <f t="shared" si="0"/>
        <v>0</v>
      </c>
      <c r="E16" s="25">
        <f>SUMIFS('Reservatórios por endereço'!I$3:I$442,'Reservatórios por endereço'!$A$3:$A$442,$B16,'Reservatórios por endereço'!$E$3:$E$442,"Central")</f>
        <v>0</v>
      </c>
      <c r="F16" s="26">
        <f t="shared" si="0"/>
        <v>0</v>
      </c>
      <c r="G16" s="25">
        <f>SUMIFS('Reservatórios por endereço'!K$3:K$442,'Reservatórios por endereço'!$A$3:$A$442,$B16,'Reservatórios por endereço'!$E$3:$E$442,"Central")</f>
        <v>0</v>
      </c>
      <c r="H16" s="26">
        <f t="shared" si="1"/>
        <v>0</v>
      </c>
      <c r="I16" s="25">
        <f>SUMIFS('Reservatórios por endereço'!M$3:M$442,'Reservatórios por endereço'!$A$3:$A$442,$B16,'Reservatórios por endereço'!$E$3:$E$442,"Central")</f>
        <v>0</v>
      </c>
      <c r="J16" s="26">
        <f t="shared" si="2"/>
        <v>0</v>
      </c>
      <c r="K16" s="25">
        <f>SUMIFS('Reservatórios por endereço'!O$3:O$442,'Reservatórios por endereço'!$A$3:$A$442,$B16,'Reservatórios por endereço'!$E$3:$E$442,"Central")</f>
        <v>0</v>
      </c>
      <c r="L16" s="26">
        <f t="shared" si="2"/>
        <v>0</v>
      </c>
      <c r="M16" s="25">
        <f>SUMIFS('Reservatórios por endereço'!Q$3:Q$442,'Reservatórios por endereço'!$A$3:$A$442,$B16,'Reservatórios por endereço'!$E$3:$E$442,"Central")</f>
        <v>0</v>
      </c>
      <c r="N16" s="26">
        <f t="shared" si="3"/>
        <v>0</v>
      </c>
      <c r="O16" s="25">
        <f>SUMIFS('Reservatórios por endereço'!S$3:S$442,'Reservatórios por endereço'!$A$3:$A$442,$B16,'Reservatórios por endereço'!$E$3:$E$442,"Central")</f>
        <v>0</v>
      </c>
      <c r="P16" s="26">
        <f t="shared" si="4"/>
        <v>0</v>
      </c>
      <c r="Q16" s="25">
        <f>SUMIFS('Reservatórios por endereço'!U$3:U$442,'Reservatórios por endereço'!$A$3:$A$442,$B16,'Reservatórios por endereço'!$E$3:$E$442,"Central")</f>
        <v>0</v>
      </c>
      <c r="R16" s="26">
        <f t="shared" si="5"/>
        <v>0</v>
      </c>
      <c r="S16" s="25">
        <f>SUMIFS('Reservatórios por endereço'!W$3:W$442,'Reservatórios por endereço'!$A$3:$A$442,$B16,'Reservatórios por endereço'!$E$3:$E$442,"Central")</f>
        <v>0</v>
      </c>
      <c r="T16" s="26">
        <f t="shared" si="6"/>
        <v>0</v>
      </c>
      <c r="U16" s="25">
        <f>SUMIFS('Reservatórios por endereço'!Y$3:Y$442,'Reservatórios por endereço'!$A$3:$A$442,$B16,'Reservatórios por endereço'!$E$3:$E$442,"Central")</f>
        <v>0</v>
      </c>
      <c r="V16" s="26">
        <f t="shared" si="7"/>
        <v>0</v>
      </c>
      <c r="W16" s="25">
        <f>SUMIFS('Reservatórios por endereço'!AA$3:AA$442,'Reservatórios por endereço'!$A$3:$A$442,$B16,'Reservatórios por endereço'!$E$3:$E$442,"Central")</f>
        <v>0</v>
      </c>
      <c r="X16" s="26">
        <f t="shared" si="8"/>
        <v>0</v>
      </c>
      <c r="Y16" s="25">
        <f>SUMIFS('Reservatórios por endereço'!AC$3:AC$442,'Reservatórios por endereço'!$A$3:$A$442,$B16,'Reservatórios por endereço'!$E$3:$E$442,"Central")</f>
        <v>0</v>
      </c>
      <c r="Z16" s="26">
        <f t="shared" si="9"/>
        <v>0</v>
      </c>
      <c r="AA16" s="25">
        <f>SUMIFS('Reservatórios por endereço'!AE$3:AE$442,'Reservatórios por endereço'!$A$3:$A$442,$B16,'Reservatórios por endereço'!$E$3:$E$442,"Central")</f>
        <v>0</v>
      </c>
      <c r="AB16" s="26">
        <f t="shared" si="10"/>
        <v>0</v>
      </c>
      <c r="AC16" s="25">
        <f>SUMIFS('Reservatórios por endereço'!AG$3:AG$442,'Reservatórios por endereço'!$A$3:$A$442,$B16,'Reservatórios por endereço'!$E$3:$E$442,"Central")</f>
        <v>0</v>
      </c>
      <c r="AD16" s="26">
        <f t="shared" si="11"/>
        <v>0</v>
      </c>
      <c r="AE16" s="25">
        <f>SUMIFS('Reservatórios por endereço'!AI$3:AI$442,'Reservatórios por endereço'!$A$3:$A$442,$B16,'Reservatórios por endereço'!$E$3:$E$442,"Central")</f>
        <v>0</v>
      </c>
      <c r="AF16" s="26">
        <f t="shared" si="12"/>
        <v>0</v>
      </c>
      <c r="AG16" s="25">
        <f>SUMIFS('Reservatórios por endereço'!AK$3:AK$442,'Reservatórios por endereço'!$A$3:$A$442,$B16,'Reservatórios por endereço'!$E$3:$E$442,"Central")</f>
        <v>0</v>
      </c>
      <c r="AH16" s="26">
        <f t="shared" si="13"/>
        <v>0</v>
      </c>
      <c r="AI16" s="25">
        <f>SUMIFS('Reservatórios por endereço'!AM$3:AM$442,'Reservatórios por endereço'!$A$3:$A$442,$B16,'Reservatórios por endereço'!$E$3:$E$442,"Central")</f>
        <v>0</v>
      </c>
      <c r="AJ16" s="26">
        <f t="shared" si="14"/>
        <v>0</v>
      </c>
      <c r="AK16" s="25">
        <f>SUMIFS('Reservatórios por endereço'!AO$3:AO$442,'Reservatórios por endereço'!$A$3:$A$442,$B16,'Reservatórios por endereço'!$E$3:$E$442,"Central")</f>
        <v>0</v>
      </c>
      <c r="AL16" s="26">
        <f t="shared" si="15"/>
        <v>0</v>
      </c>
      <c r="AM16" s="25">
        <f t="shared" si="16"/>
        <v>0</v>
      </c>
      <c r="AN16" s="25">
        <f t="shared" si="17"/>
        <v>0</v>
      </c>
    </row>
    <row r="17" spans="1:40">
      <c r="A17" s="31">
        <f t="shared" si="18"/>
        <v>13</v>
      </c>
      <c r="B17" s="24" t="s">
        <v>986</v>
      </c>
      <c r="C17" s="25">
        <f>SUMIFS('Reservatórios por endereço'!G$3:G$442,'Reservatórios por endereço'!$A$3:$A$442,$B17,'Reservatórios por endereço'!$E$3:$E$442,"Central")</f>
        <v>0</v>
      </c>
      <c r="D17" s="26">
        <f t="shared" si="0"/>
        <v>0</v>
      </c>
      <c r="E17" s="25">
        <f>SUMIFS('Reservatórios por endereço'!I$3:I$442,'Reservatórios por endereço'!$A$3:$A$442,$B17,'Reservatórios por endereço'!$E$3:$E$442,"Central")</f>
        <v>0</v>
      </c>
      <c r="F17" s="26">
        <f t="shared" si="0"/>
        <v>0</v>
      </c>
      <c r="G17" s="25">
        <f>SUMIFS('Reservatórios por endereço'!K$3:K$442,'Reservatórios por endereço'!$A$3:$A$442,$B17,'Reservatórios por endereço'!$E$3:$E$442,"Central")</f>
        <v>0</v>
      </c>
      <c r="H17" s="26">
        <f t="shared" si="1"/>
        <v>0</v>
      </c>
      <c r="I17" s="25">
        <f>SUMIFS('Reservatórios por endereço'!M$3:M$442,'Reservatórios por endereço'!$A$3:$A$442,$B17,'Reservatórios por endereço'!$E$3:$E$442,"Central")</f>
        <v>0</v>
      </c>
      <c r="J17" s="26">
        <f t="shared" si="2"/>
        <v>0</v>
      </c>
      <c r="K17" s="25">
        <f>SUMIFS('Reservatórios por endereço'!O$3:O$442,'Reservatórios por endereço'!$A$3:$A$442,$B17,'Reservatórios por endereço'!$E$3:$E$442,"Central")</f>
        <v>0</v>
      </c>
      <c r="L17" s="26">
        <f t="shared" si="2"/>
        <v>0</v>
      </c>
      <c r="M17" s="25">
        <f>SUMIFS('Reservatórios por endereço'!Q$3:Q$442,'Reservatórios por endereço'!$A$3:$A$442,$B17,'Reservatórios por endereço'!$E$3:$E$442,"Central")</f>
        <v>0</v>
      </c>
      <c r="N17" s="26">
        <f t="shared" si="3"/>
        <v>0</v>
      </c>
      <c r="O17" s="25">
        <f>SUMIFS('Reservatórios por endereço'!S$3:S$442,'Reservatórios por endereço'!$A$3:$A$442,$B17,'Reservatórios por endereço'!$E$3:$E$442,"Central")</f>
        <v>0</v>
      </c>
      <c r="P17" s="26">
        <f t="shared" si="4"/>
        <v>0</v>
      </c>
      <c r="Q17" s="25">
        <f>SUMIFS('Reservatórios por endereço'!U$3:U$442,'Reservatórios por endereço'!$A$3:$A$442,$B17,'Reservatórios por endereço'!$E$3:$E$442,"Central")</f>
        <v>0</v>
      </c>
      <c r="R17" s="26">
        <f t="shared" si="5"/>
        <v>0</v>
      </c>
      <c r="S17" s="25">
        <f>SUMIFS('Reservatórios por endereço'!W$3:W$442,'Reservatórios por endereço'!$A$3:$A$442,$B17,'Reservatórios por endereço'!$E$3:$E$442,"Central")</f>
        <v>0</v>
      </c>
      <c r="T17" s="26">
        <f t="shared" si="6"/>
        <v>0</v>
      </c>
      <c r="U17" s="25">
        <f>SUMIFS('Reservatórios por endereço'!Y$3:Y$442,'Reservatórios por endereço'!$A$3:$A$442,$B17,'Reservatórios por endereço'!$E$3:$E$442,"Central")</f>
        <v>0</v>
      </c>
      <c r="V17" s="26">
        <f t="shared" si="7"/>
        <v>0</v>
      </c>
      <c r="W17" s="25">
        <f>SUMIFS('Reservatórios por endereço'!AA$3:AA$442,'Reservatórios por endereço'!$A$3:$A$442,$B17,'Reservatórios por endereço'!$E$3:$E$442,"Central")</f>
        <v>0</v>
      </c>
      <c r="X17" s="26">
        <f t="shared" si="8"/>
        <v>0</v>
      </c>
      <c r="Y17" s="25">
        <f>SUMIFS('Reservatórios por endereço'!AC$3:AC$442,'Reservatórios por endereço'!$A$3:$A$442,$B17,'Reservatórios por endereço'!$E$3:$E$442,"Central")</f>
        <v>0</v>
      </c>
      <c r="Z17" s="26">
        <f t="shared" si="9"/>
        <v>0</v>
      </c>
      <c r="AA17" s="25">
        <f>SUMIFS('Reservatórios por endereço'!AE$3:AE$442,'Reservatórios por endereço'!$A$3:$A$442,$B17,'Reservatórios por endereço'!$E$3:$E$442,"Central")</f>
        <v>0</v>
      </c>
      <c r="AB17" s="26">
        <f t="shared" si="10"/>
        <v>0</v>
      </c>
      <c r="AC17" s="25">
        <f>SUMIFS('Reservatórios por endereço'!AG$3:AG$442,'Reservatórios por endereço'!$A$3:$A$442,$B17,'Reservatórios por endereço'!$E$3:$E$442,"Central")</f>
        <v>0</v>
      </c>
      <c r="AD17" s="26">
        <f t="shared" si="11"/>
        <v>0</v>
      </c>
      <c r="AE17" s="25">
        <f>SUMIFS('Reservatórios por endereço'!AI$3:AI$442,'Reservatórios por endereço'!$A$3:$A$442,$B17,'Reservatórios por endereço'!$E$3:$E$442,"Central")</f>
        <v>0</v>
      </c>
      <c r="AF17" s="26">
        <f t="shared" si="12"/>
        <v>0</v>
      </c>
      <c r="AG17" s="25">
        <f>SUMIFS('Reservatórios por endereço'!AK$3:AK$442,'Reservatórios por endereço'!$A$3:$A$442,$B17,'Reservatórios por endereço'!$E$3:$E$442,"Central")</f>
        <v>0</v>
      </c>
      <c r="AH17" s="26">
        <f t="shared" si="13"/>
        <v>0</v>
      </c>
      <c r="AI17" s="25">
        <f>SUMIFS('Reservatórios por endereço'!AM$3:AM$442,'Reservatórios por endereço'!$A$3:$A$442,$B17,'Reservatórios por endereço'!$E$3:$E$442,"Central")</f>
        <v>0</v>
      </c>
      <c r="AJ17" s="26">
        <f t="shared" si="14"/>
        <v>0</v>
      </c>
      <c r="AK17" s="25">
        <f>SUMIFS('Reservatórios por endereço'!AO$3:AO$442,'Reservatórios por endereço'!$A$3:$A$442,$B17,'Reservatórios por endereço'!$E$3:$E$442,"Central")</f>
        <v>0</v>
      </c>
      <c r="AL17" s="26">
        <f t="shared" si="15"/>
        <v>0</v>
      </c>
      <c r="AM17" s="25">
        <f t="shared" si="16"/>
        <v>0</v>
      </c>
      <c r="AN17" s="25">
        <f t="shared" si="17"/>
        <v>0</v>
      </c>
    </row>
    <row r="18" spans="1:40">
      <c r="A18" s="31">
        <f t="shared" si="18"/>
        <v>14</v>
      </c>
      <c r="B18" s="24" t="s">
        <v>999</v>
      </c>
      <c r="C18" s="25">
        <f>SUMIFS('Reservatórios por endereço'!G$3:G$442,'Reservatórios por endereço'!$A$3:$A$442,$B18,'Reservatórios por endereço'!$E$3:$E$442,"Central")</f>
        <v>0</v>
      </c>
      <c r="D18" s="26">
        <f t="shared" si="0"/>
        <v>0</v>
      </c>
      <c r="E18" s="25">
        <f>SUMIFS('Reservatórios por endereço'!I$3:I$442,'Reservatórios por endereço'!$A$3:$A$442,$B18,'Reservatórios por endereço'!$E$3:$E$442,"Central")</f>
        <v>0</v>
      </c>
      <c r="F18" s="26">
        <f t="shared" si="0"/>
        <v>0</v>
      </c>
      <c r="G18" s="25">
        <f>SUMIFS('Reservatórios por endereço'!K$3:K$442,'Reservatórios por endereço'!$A$3:$A$442,$B18,'Reservatórios por endereço'!$E$3:$E$442,"Central")</f>
        <v>0</v>
      </c>
      <c r="H18" s="26">
        <f t="shared" si="1"/>
        <v>0</v>
      </c>
      <c r="I18" s="25">
        <f>SUMIFS('Reservatórios por endereço'!M$3:M$442,'Reservatórios por endereço'!$A$3:$A$442,$B18,'Reservatórios por endereço'!$E$3:$E$442,"Central")</f>
        <v>0</v>
      </c>
      <c r="J18" s="26">
        <f t="shared" si="2"/>
        <v>0</v>
      </c>
      <c r="K18" s="25">
        <f>SUMIFS('Reservatórios por endereço'!O$3:O$442,'Reservatórios por endereço'!$A$3:$A$442,$B18,'Reservatórios por endereço'!$E$3:$E$442,"Central")</f>
        <v>0</v>
      </c>
      <c r="L18" s="26">
        <f t="shared" si="2"/>
        <v>0</v>
      </c>
      <c r="M18" s="25">
        <f>SUMIFS('Reservatórios por endereço'!Q$3:Q$442,'Reservatórios por endereço'!$A$3:$A$442,$B18,'Reservatórios por endereço'!$E$3:$E$442,"Central")</f>
        <v>0</v>
      </c>
      <c r="N18" s="26">
        <f t="shared" si="3"/>
        <v>0</v>
      </c>
      <c r="O18" s="25">
        <f>SUMIFS('Reservatórios por endereço'!S$3:S$442,'Reservatórios por endereço'!$A$3:$A$442,$B18,'Reservatórios por endereço'!$E$3:$E$442,"Central")</f>
        <v>0</v>
      </c>
      <c r="P18" s="26">
        <f t="shared" si="4"/>
        <v>0</v>
      </c>
      <c r="Q18" s="25">
        <f>SUMIFS('Reservatórios por endereço'!U$3:U$442,'Reservatórios por endereço'!$A$3:$A$442,$B18,'Reservatórios por endereço'!$E$3:$E$442,"Central")</f>
        <v>0</v>
      </c>
      <c r="R18" s="26">
        <f t="shared" si="5"/>
        <v>0</v>
      </c>
      <c r="S18" s="25">
        <f>SUMIFS('Reservatórios por endereço'!W$3:W$442,'Reservatórios por endereço'!$A$3:$A$442,$B18,'Reservatórios por endereço'!$E$3:$E$442,"Central")</f>
        <v>0</v>
      </c>
      <c r="T18" s="26">
        <f t="shared" si="6"/>
        <v>0</v>
      </c>
      <c r="U18" s="25">
        <f>SUMIFS('Reservatórios por endereço'!Y$3:Y$442,'Reservatórios por endereço'!$A$3:$A$442,$B18,'Reservatórios por endereço'!$E$3:$E$442,"Central")</f>
        <v>0</v>
      </c>
      <c r="V18" s="26">
        <f t="shared" si="7"/>
        <v>0</v>
      </c>
      <c r="W18" s="25">
        <f>SUMIFS('Reservatórios por endereço'!AA$3:AA$442,'Reservatórios por endereço'!$A$3:$A$442,$B18,'Reservatórios por endereço'!$E$3:$E$442,"Central")</f>
        <v>0</v>
      </c>
      <c r="X18" s="26">
        <f t="shared" si="8"/>
        <v>0</v>
      </c>
      <c r="Y18" s="25">
        <f>SUMIFS('Reservatórios por endereço'!AC$3:AC$442,'Reservatórios por endereço'!$A$3:$A$442,$B18,'Reservatórios por endereço'!$E$3:$E$442,"Central")</f>
        <v>0</v>
      </c>
      <c r="Z18" s="26">
        <f t="shared" si="9"/>
        <v>0</v>
      </c>
      <c r="AA18" s="25">
        <f>SUMIFS('Reservatórios por endereço'!AE$3:AE$442,'Reservatórios por endereço'!$A$3:$A$442,$B18,'Reservatórios por endereço'!$E$3:$E$442,"Central")</f>
        <v>0</v>
      </c>
      <c r="AB18" s="26">
        <f t="shared" si="10"/>
        <v>0</v>
      </c>
      <c r="AC18" s="25">
        <f>SUMIFS('Reservatórios por endereço'!AG$3:AG$442,'Reservatórios por endereço'!$A$3:$A$442,$B18,'Reservatórios por endereço'!$E$3:$E$442,"Central")</f>
        <v>0</v>
      </c>
      <c r="AD18" s="26">
        <f t="shared" si="11"/>
        <v>0</v>
      </c>
      <c r="AE18" s="25">
        <f>SUMIFS('Reservatórios por endereço'!AI$3:AI$442,'Reservatórios por endereço'!$A$3:$A$442,$B18,'Reservatórios por endereço'!$E$3:$E$442,"Central")</f>
        <v>0</v>
      </c>
      <c r="AF18" s="26">
        <f t="shared" si="12"/>
        <v>0</v>
      </c>
      <c r="AG18" s="25">
        <f>SUMIFS('Reservatórios por endereço'!AK$3:AK$442,'Reservatórios por endereço'!$A$3:$A$442,$B18,'Reservatórios por endereço'!$E$3:$E$442,"Central")</f>
        <v>0</v>
      </c>
      <c r="AH18" s="26">
        <f t="shared" si="13"/>
        <v>0</v>
      </c>
      <c r="AI18" s="25">
        <f>SUMIFS('Reservatórios por endereço'!AM$3:AM$442,'Reservatórios por endereço'!$A$3:$A$442,$B18,'Reservatórios por endereço'!$E$3:$E$442,"Central")</f>
        <v>0</v>
      </c>
      <c r="AJ18" s="26">
        <f t="shared" si="14"/>
        <v>0</v>
      </c>
      <c r="AK18" s="25">
        <f>SUMIFS('Reservatórios por endereço'!AO$3:AO$442,'Reservatórios por endereço'!$A$3:$A$442,$B18,'Reservatórios por endereço'!$E$3:$E$442,"Central")</f>
        <v>0</v>
      </c>
      <c r="AL18" s="26">
        <f t="shared" si="15"/>
        <v>0</v>
      </c>
      <c r="AM18" s="25">
        <f t="shared" si="16"/>
        <v>0</v>
      </c>
      <c r="AN18" s="25">
        <f t="shared" si="17"/>
        <v>0</v>
      </c>
    </row>
    <row r="19" spans="1:40">
      <c r="A19" s="32" t="s">
        <v>1987</v>
      </c>
      <c r="B19" s="27"/>
      <c r="C19" s="28">
        <f t="shared" ref="C19:AL19" si="19">SUM(C$5:C$18)</f>
        <v>0</v>
      </c>
      <c r="D19" s="29">
        <f t="shared" si="19"/>
        <v>0</v>
      </c>
      <c r="E19" s="28">
        <f t="shared" si="19"/>
        <v>0</v>
      </c>
      <c r="F19" s="29">
        <f t="shared" si="19"/>
        <v>0</v>
      </c>
      <c r="G19" s="28">
        <f t="shared" si="19"/>
        <v>0</v>
      </c>
      <c r="H19" s="29">
        <f t="shared" si="19"/>
        <v>0</v>
      </c>
      <c r="I19" s="28">
        <f t="shared" si="19"/>
        <v>0</v>
      </c>
      <c r="J19" s="29">
        <f t="shared" si="19"/>
        <v>0</v>
      </c>
      <c r="K19" s="28">
        <f t="shared" si="19"/>
        <v>0</v>
      </c>
      <c r="L19" s="29">
        <f t="shared" si="19"/>
        <v>0</v>
      </c>
      <c r="M19" s="28">
        <f t="shared" si="19"/>
        <v>0</v>
      </c>
      <c r="N19" s="29">
        <f t="shared" si="19"/>
        <v>0</v>
      </c>
      <c r="O19" s="28">
        <f t="shared" si="19"/>
        <v>0</v>
      </c>
      <c r="P19" s="29">
        <f t="shared" si="19"/>
        <v>0</v>
      </c>
      <c r="Q19" s="28">
        <f t="shared" si="19"/>
        <v>0</v>
      </c>
      <c r="R19" s="29">
        <f t="shared" si="19"/>
        <v>0</v>
      </c>
      <c r="S19" s="28">
        <f t="shared" si="19"/>
        <v>0</v>
      </c>
      <c r="T19" s="29">
        <f t="shared" si="19"/>
        <v>0</v>
      </c>
      <c r="U19" s="28">
        <f t="shared" si="19"/>
        <v>0</v>
      </c>
      <c r="V19" s="29">
        <f t="shared" si="19"/>
        <v>0</v>
      </c>
      <c r="W19" s="28">
        <f t="shared" si="19"/>
        <v>0</v>
      </c>
      <c r="X19" s="29">
        <f t="shared" si="19"/>
        <v>0</v>
      </c>
      <c r="Y19" s="28">
        <f t="shared" si="19"/>
        <v>0</v>
      </c>
      <c r="Z19" s="29">
        <f t="shared" si="19"/>
        <v>0</v>
      </c>
      <c r="AA19" s="28">
        <f t="shared" si="19"/>
        <v>0</v>
      </c>
      <c r="AB19" s="29">
        <f t="shared" si="19"/>
        <v>0</v>
      </c>
      <c r="AC19" s="28">
        <f t="shared" si="19"/>
        <v>0</v>
      </c>
      <c r="AD19" s="29">
        <f t="shared" si="19"/>
        <v>0</v>
      </c>
      <c r="AE19" s="28">
        <f t="shared" si="19"/>
        <v>0</v>
      </c>
      <c r="AF19" s="29">
        <f t="shared" si="19"/>
        <v>0</v>
      </c>
      <c r="AG19" s="28">
        <f t="shared" si="19"/>
        <v>0</v>
      </c>
      <c r="AH19" s="29">
        <f t="shared" si="19"/>
        <v>0</v>
      </c>
      <c r="AI19" s="28">
        <f t="shared" si="19"/>
        <v>0</v>
      </c>
      <c r="AJ19" s="29">
        <f t="shared" si="19"/>
        <v>0</v>
      </c>
      <c r="AK19" s="28">
        <f t="shared" si="19"/>
        <v>0</v>
      </c>
      <c r="AL19" s="29">
        <f t="shared" si="19"/>
        <v>0</v>
      </c>
      <c r="AM19" s="28">
        <f>SUM(AM5:AM18)</f>
        <v>0</v>
      </c>
      <c r="AN19" s="28">
        <f>SUM(AN5:AN18)</f>
        <v>0</v>
      </c>
    </row>
  </sheetData>
  <sheetProtection sheet="1" objects="1" scenarios="1"/>
  <mergeCells count="41"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M3:N3"/>
    <mergeCell ref="O3:P3"/>
    <mergeCell ref="Q3:R3"/>
    <mergeCell ref="S3:T3"/>
    <mergeCell ref="C3:D3"/>
    <mergeCell ref="E3:F3"/>
    <mergeCell ref="G3:H3"/>
    <mergeCell ref="I3:J3"/>
    <mergeCell ref="K3:L3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"/>
  <sheetViews>
    <sheetView workbookViewId="0">
      <selection sqref="A1:AN1"/>
    </sheetView>
  </sheetViews>
  <sheetFormatPr defaultColWidth="0" defaultRowHeight="11.25" zeroHeight="1"/>
  <cols>
    <col min="1" max="1" width="3.75" style="30" bestFit="1" customWidth="1"/>
    <col min="2" max="2" width="11.25" style="21" customWidth="1"/>
    <col min="3" max="37" width="5.5" style="30" customWidth="1"/>
    <col min="38" max="38" width="5.5" style="21" customWidth="1"/>
    <col min="39" max="40" width="12.125" style="21" customWidth="1"/>
    <col min="41" max="16384" width="9" style="21" hidden="1"/>
  </cols>
  <sheetData>
    <row r="1" spans="1:40" ht="14.25" customHeight="1">
      <c r="A1" s="45" t="s">
        <v>1988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1" t="s">
        <v>1948</v>
      </c>
      <c r="B2" s="41" t="s">
        <v>1949</v>
      </c>
      <c r="C2" s="41" t="s">
        <v>1950</v>
      </c>
      <c r="D2" s="41"/>
      <c r="E2" s="41" t="s">
        <v>1951</v>
      </c>
      <c r="F2" s="41"/>
      <c r="G2" s="41" t="s">
        <v>1952</v>
      </c>
      <c r="H2" s="41"/>
      <c r="I2" s="41" t="s">
        <v>1953</v>
      </c>
      <c r="J2" s="41"/>
      <c r="K2" s="41" t="s">
        <v>1954</v>
      </c>
      <c r="L2" s="41"/>
      <c r="M2" s="41" t="s">
        <v>1955</v>
      </c>
      <c r="N2" s="41"/>
      <c r="O2" s="41" t="s">
        <v>1956</v>
      </c>
      <c r="P2" s="41"/>
      <c r="Q2" s="41" t="s">
        <v>1957</v>
      </c>
      <c r="R2" s="41"/>
      <c r="S2" s="41" t="s">
        <v>1958</v>
      </c>
      <c r="T2" s="41"/>
      <c r="U2" s="41" t="s">
        <v>1959</v>
      </c>
      <c r="V2" s="41"/>
      <c r="W2" s="41" t="s">
        <v>1960</v>
      </c>
      <c r="X2" s="41"/>
      <c r="Y2" s="41" t="s">
        <v>1961</v>
      </c>
      <c r="Z2" s="41"/>
      <c r="AA2" s="41" t="s">
        <v>1962</v>
      </c>
      <c r="AB2" s="41"/>
      <c r="AC2" s="41" t="s">
        <v>1963</v>
      </c>
      <c r="AD2" s="41"/>
      <c r="AE2" s="41" t="s">
        <v>1964</v>
      </c>
      <c r="AF2" s="41"/>
      <c r="AG2" s="41" t="s">
        <v>1965</v>
      </c>
      <c r="AH2" s="41"/>
      <c r="AI2" s="41" t="s">
        <v>1966</v>
      </c>
      <c r="AJ2" s="41"/>
      <c r="AK2" s="41" t="s">
        <v>1967</v>
      </c>
      <c r="AL2" s="41"/>
      <c r="AM2" s="42" t="s">
        <v>1968</v>
      </c>
      <c r="AN2" s="42" t="s">
        <v>1969</v>
      </c>
    </row>
    <row r="3" spans="1:40" ht="22.5" customHeight="1">
      <c r="A3" s="41"/>
      <c r="B3" s="41"/>
      <c r="C3" s="40" t="s">
        <v>0</v>
      </c>
      <c r="D3" s="40"/>
      <c r="E3" s="40" t="s">
        <v>1970</v>
      </c>
      <c r="F3" s="40"/>
      <c r="G3" s="40" t="s">
        <v>1971</v>
      </c>
      <c r="H3" s="40"/>
      <c r="I3" s="40" t="s">
        <v>1972</v>
      </c>
      <c r="J3" s="40"/>
      <c r="K3" s="40" t="s">
        <v>1973</v>
      </c>
      <c r="L3" s="40"/>
      <c r="M3" s="40" t="s">
        <v>1974</v>
      </c>
      <c r="N3" s="40"/>
      <c r="O3" s="40" t="s">
        <v>1975</v>
      </c>
      <c r="P3" s="40"/>
      <c r="Q3" s="40" t="s">
        <v>1976</v>
      </c>
      <c r="R3" s="40"/>
      <c r="S3" s="40" t="s">
        <v>1977</v>
      </c>
      <c r="T3" s="40"/>
      <c r="U3" s="40" t="s">
        <v>1978</v>
      </c>
      <c r="V3" s="40"/>
      <c r="W3" s="40" t="s">
        <v>1979</v>
      </c>
      <c r="X3" s="40"/>
      <c r="Y3" s="40" t="s">
        <v>1980</v>
      </c>
      <c r="Z3" s="40"/>
      <c r="AA3" s="40" t="s">
        <v>1981</v>
      </c>
      <c r="AB3" s="40"/>
      <c r="AC3" s="40" t="s">
        <v>1982</v>
      </c>
      <c r="AD3" s="40"/>
      <c r="AE3" s="40" t="s">
        <v>14</v>
      </c>
      <c r="AF3" s="40"/>
      <c r="AG3" s="40" t="s">
        <v>1983</v>
      </c>
      <c r="AH3" s="40"/>
      <c r="AI3" s="40" t="s">
        <v>1984</v>
      </c>
      <c r="AJ3" s="40"/>
      <c r="AK3" s="40" t="s">
        <v>1985</v>
      </c>
      <c r="AL3" s="40"/>
      <c r="AM3" s="43"/>
      <c r="AN3" s="43"/>
    </row>
    <row r="4" spans="1:40" ht="55.5" customHeight="1">
      <c r="A4" s="41"/>
      <c r="B4" s="41"/>
      <c r="C4" s="22" t="s">
        <v>24</v>
      </c>
      <c r="D4" s="23" t="s">
        <v>1986</v>
      </c>
      <c r="E4" s="22" t="s">
        <v>24</v>
      </c>
      <c r="F4" s="23" t="s">
        <v>1986</v>
      </c>
      <c r="G4" s="22" t="s">
        <v>24</v>
      </c>
      <c r="H4" s="23" t="s">
        <v>1986</v>
      </c>
      <c r="I4" s="22" t="s">
        <v>24</v>
      </c>
      <c r="J4" s="23" t="s">
        <v>1986</v>
      </c>
      <c r="K4" s="22" t="s">
        <v>24</v>
      </c>
      <c r="L4" s="23" t="s">
        <v>1986</v>
      </c>
      <c r="M4" s="22" t="s">
        <v>24</v>
      </c>
      <c r="N4" s="23" t="s">
        <v>1986</v>
      </c>
      <c r="O4" s="22" t="s">
        <v>24</v>
      </c>
      <c r="P4" s="23" t="s">
        <v>1986</v>
      </c>
      <c r="Q4" s="22" t="s">
        <v>24</v>
      </c>
      <c r="R4" s="23" t="s">
        <v>1986</v>
      </c>
      <c r="S4" s="22" t="s">
        <v>24</v>
      </c>
      <c r="T4" s="23" t="s">
        <v>1986</v>
      </c>
      <c r="U4" s="22" t="s">
        <v>24</v>
      </c>
      <c r="V4" s="23" t="s">
        <v>1986</v>
      </c>
      <c r="W4" s="22" t="s">
        <v>24</v>
      </c>
      <c r="X4" s="23" t="s">
        <v>1986</v>
      </c>
      <c r="Y4" s="22" t="s">
        <v>24</v>
      </c>
      <c r="Z4" s="23" t="s">
        <v>1986</v>
      </c>
      <c r="AA4" s="22" t="s">
        <v>24</v>
      </c>
      <c r="AB4" s="23" t="s">
        <v>1986</v>
      </c>
      <c r="AC4" s="22" t="s">
        <v>24</v>
      </c>
      <c r="AD4" s="23" t="s">
        <v>1986</v>
      </c>
      <c r="AE4" s="22" t="s">
        <v>24</v>
      </c>
      <c r="AF4" s="23" t="s">
        <v>1986</v>
      </c>
      <c r="AG4" s="22" t="s">
        <v>24</v>
      </c>
      <c r="AH4" s="23" t="s">
        <v>1986</v>
      </c>
      <c r="AI4" s="22" t="s">
        <v>24</v>
      </c>
      <c r="AJ4" s="23" t="s">
        <v>1986</v>
      </c>
      <c r="AK4" s="22" t="s">
        <v>24</v>
      </c>
      <c r="AL4" s="23" t="s">
        <v>1986</v>
      </c>
      <c r="AM4" s="44"/>
      <c r="AN4" s="44"/>
    </row>
    <row r="5" spans="1:40">
      <c r="A5" s="31">
        <v>1</v>
      </c>
      <c r="B5" s="24" t="s">
        <v>35</v>
      </c>
      <c r="C5" s="25">
        <f>SUMIFS('Reservatórios por endereço'!G$3:G$442,'Reservatórios por endereço'!$A$3:$A$442,$B5,'Reservatórios por endereço'!$E$3:$E$442,"Oeste")</f>
        <v>0</v>
      </c>
      <c r="D5" s="26">
        <f>C5*2</f>
        <v>0</v>
      </c>
      <c r="E5" s="25">
        <f>SUMIFS('Reservatórios por endereço'!I$3:I$442,'Reservatórios por endereço'!$A$3:$A$442,$B5,'Reservatórios por endereço'!$E$3:$E$442,"Oeste")</f>
        <v>0</v>
      </c>
      <c r="F5" s="26">
        <f>E5*2</f>
        <v>0</v>
      </c>
      <c r="G5" s="25">
        <f>SUMIFS('Reservatórios por endereço'!K$3:K$442,'Reservatórios por endereço'!$A$3:$A$442,$B5,'Reservatórios por endereço'!$E$3:$E$442,"Oeste")</f>
        <v>0</v>
      </c>
      <c r="H5" s="26">
        <f>G5*2</f>
        <v>0</v>
      </c>
      <c r="I5" s="25">
        <f>SUMIFS('Reservatórios por endereço'!M$3:M$442,'Reservatórios por endereço'!$A$3:$A$442,$B5,'Reservatórios por endereço'!$E$3:$E$442,"Oeste")</f>
        <v>0</v>
      </c>
      <c r="J5" s="26">
        <f>I5*2</f>
        <v>0</v>
      </c>
      <c r="K5" s="25">
        <f>SUMIFS('Reservatórios por endereço'!O$3:O$442,'Reservatórios por endereço'!$A$3:$A$442,$B5,'Reservatórios por endereço'!$E$3:$E$442,"Oeste")</f>
        <v>0</v>
      </c>
      <c r="L5" s="26">
        <f>K5*2</f>
        <v>0</v>
      </c>
      <c r="M5" s="25">
        <f>SUMIFS('Reservatórios por endereço'!Q$3:Q$442,'Reservatórios por endereço'!$A$3:$A$442,$B5,'Reservatórios por endereço'!$E$3:$E$442,"Oeste")</f>
        <v>0</v>
      </c>
      <c r="N5" s="26">
        <f>M5*2</f>
        <v>0</v>
      </c>
      <c r="O5" s="25">
        <f>SUMIFS('Reservatórios por endereço'!S$3:S$442,'Reservatórios por endereço'!$A$3:$A$442,$B5,'Reservatórios por endereço'!$E$3:$E$442,"Oeste")</f>
        <v>0</v>
      </c>
      <c r="P5" s="26">
        <f>O5*2</f>
        <v>0</v>
      </c>
      <c r="Q5" s="25">
        <f>SUMIFS('Reservatórios por endereço'!U$3:U$442,'Reservatórios por endereço'!$A$3:$A$442,$B5,'Reservatórios por endereço'!$E$3:$E$442,"Oeste")</f>
        <v>0</v>
      </c>
      <c r="R5" s="26">
        <f>Q5*2</f>
        <v>0</v>
      </c>
      <c r="S5" s="25">
        <f>SUMIFS('Reservatórios por endereço'!W$3:W$442,'Reservatórios por endereço'!$A$3:$A$442,$B5,'Reservatórios por endereço'!$E$3:$E$442,"Oeste")</f>
        <v>0</v>
      </c>
      <c r="T5" s="26">
        <f>S5*2</f>
        <v>0</v>
      </c>
      <c r="U5" s="25">
        <f>SUMIFS('Reservatórios por endereço'!Y$3:Y$442,'Reservatórios por endereço'!$A$3:$A$442,$B5,'Reservatórios por endereço'!$E$3:$E$442,"Oeste")</f>
        <v>0</v>
      </c>
      <c r="V5" s="26">
        <f>U5*2</f>
        <v>0</v>
      </c>
      <c r="W5" s="25">
        <f>SUMIFS('Reservatórios por endereço'!AA$3:AA$442,'Reservatórios por endereço'!$A$3:$A$442,$B5,'Reservatórios por endereço'!$E$3:$E$442,"Oeste")</f>
        <v>0</v>
      </c>
      <c r="X5" s="26">
        <f>W5*2</f>
        <v>0</v>
      </c>
      <c r="Y5" s="25">
        <f>SUMIFS('Reservatórios por endereço'!AC$3:AC$442,'Reservatórios por endereço'!$A$3:$A$442,$B5,'Reservatórios por endereço'!$E$3:$E$442,"Oeste")</f>
        <v>0</v>
      </c>
      <c r="Z5" s="26">
        <f>Y5*2</f>
        <v>0</v>
      </c>
      <c r="AA5" s="25">
        <f>SUMIFS('Reservatórios por endereço'!AE$3:AE$442,'Reservatórios por endereço'!$A$3:$A$442,$B5,'Reservatórios por endereço'!$E$3:$E$442,"Oeste")</f>
        <v>0</v>
      </c>
      <c r="AB5" s="26">
        <f>AA5*2</f>
        <v>0</v>
      </c>
      <c r="AC5" s="25">
        <f>SUMIFS('Reservatórios por endereço'!AG$3:AG$442,'Reservatórios por endereço'!$A$3:$A$442,$B5,'Reservatórios por endereço'!$E$3:$E$442,"Oeste")</f>
        <v>0</v>
      </c>
      <c r="AD5" s="26">
        <f>AC5*2</f>
        <v>0</v>
      </c>
      <c r="AE5" s="25">
        <f>SUMIFS('Reservatórios por endereço'!AI$3:AI$442,'Reservatórios por endereço'!$A$3:$A$442,$B5,'Reservatórios por endereço'!$E$3:$E$442,"Oeste")</f>
        <v>0</v>
      </c>
      <c r="AF5" s="26">
        <f>AE5*2</f>
        <v>0</v>
      </c>
      <c r="AG5" s="25">
        <f>SUMIFS('Reservatórios por endereço'!AK$3:AK$442,'Reservatórios por endereço'!$A$3:$A$442,$B5,'Reservatórios por endereço'!$E$3:$E$442,"Oeste")</f>
        <v>0</v>
      </c>
      <c r="AH5" s="26">
        <f>AG5*2</f>
        <v>0</v>
      </c>
      <c r="AI5" s="25">
        <f>SUMIFS('Reservatórios por endereço'!AM$3:AM$442,'Reservatórios por endereço'!$A$3:$A$442,$B5,'Reservatórios por endereço'!$E$3:$E$442,"Oeste")</f>
        <v>0</v>
      </c>
      <c r="AJ5" s="26">
        <f>AI5*2</f>
        <v>0</v>
      </c>
      <c r="AK5" s="25">
        <f>SUMIFS('Reservatórios por endereço'!AO$3:AO$442,'Reservatórios por endereço'!$A$3:$A$442,$B5,'Reservatórios por endereço'!$E$3:$E$442,"Oeste")</f>
        <v>0</v>
      </c>
      <c r="AL5" s="26">
        <f>AK5*2</f>
        <v>0</v>
      </c>
      <c r="AM5" s="25">
        <f>C5+E5+G5+I5+K5+M5+O5+Q5+S5+U5+W5+Y5+AA5+AC5+AE5+AG5+AI5+AK5</f>
        <v>0</v>
      </c>
      <c r="AN5" s="25">
        <f>D5+F5+H5+J5+L5+N5+P5+R5+T5+V5+X5+Z5+AB5+AD5+AF5+AH5+AJ5+AL5</f>
        <v>0</v>
      </c>
    </row>
    <row r="6" spans="1:40">
      <c r="A6" s="31">
        <f>A5+1</f>
        <v>2</v>
      </c>
      <c r="B6" s="24" t="s">
        <v>1889</v>
      </c>
      <c r="C6" s="25">
        <f>SUMIFS('Reservatórios por endereço'!G$3:G$442,'Reservatórios por endereço'!$A$3:$A$442,$B6,'Reservatórios por endereço'!$E$3:$E$442,"Oeste")</f>
        <v>0</v>
      </c>
      <c r="D6" s="26">
        <f t="shared" ref="D6:F17" si="0">C6*2</f>
        <v>0</v>
      </c>
      <c r="E6" s="25">
        <f>SUMIFS('Reservatórios por endereço'!I$3:I$442,'Reservatórios por endereço'!$A$3:$A$442,$B6,'Reservatórios por endereço'!$E$3:$E$442,"Oeste")</f>
        <v>0</v>
      </c>
      <c r="F6" s="26">
        <f t="shared" si="0"/>
        <v>0</v>
      </c>
      <c r="G6" s="25">
        <f>SUMIFS('Reservatórios por endereço'!K$3:K$442,'Reservatórios por endereço'!$A$3:$A$442,$B6,'Reservatórios por endereço'!$E$3:$E$442,"Oeste")</f>
        <v>0</v>
      </c>
      <c r="H6" s="26">
        <f t="shared" ref="H6:H17" si="1">G6*2</f>
        <v>0</v>
      </c>
      <c r="I6" s="25">
        <f>SUMIFS('Reservatórios por endereço'!M$3:M$442,'Reservatórios por endereço'!$A$3:$A$442,$B6,'Reservatórios por endereço'!$E$3:$E$442,"Oeste")</f>
        <v>0</v>
      </c>
      <c r="J6" s="26">
        <f t="shared" ref="J6:L17" si="2">I6*2</f>
        <v>0</v>
      </c>
      <c r="K6" s="25">
        <f>SUMIFS('Reservatórios por endereço'!O$3:O$442,'Reservatórios por endereço'!$A$3:$A$442,$B6,'Reservatórios por endereço'!$E$3:$E$442,"Oeste")</f>
        <v>0</v>
      </c>
      <c r="L6" s="26">
        <f t="shared" si="2"/>
        <v>0</v>
      </c>
      <c r="M6" s="25">
        <f>SUMIFS('Reservatórios por endereço'!Q$3:Q$442,'Reservatórios por endereço'!$A$3:$A$442,$B6,'Reservatórios por endereço'!$E$3:$E$442,"Oeste")</f>
        <v>0</v>
      </c>
      <c r="N6" s="26">
        <f t="shared" ref="N6:N17" si="3">M6*2</f>
        <v>0</v>
      </c>
      <c r="O6" s="25">
        <f>SUMIFS('Reservatórios por endereço'!S$3:S$442,'Reservatórios por endereço'!$A$3:$A$442,$B6,'Reservatórios por endereço'!$E$3:$E$442,"Oeste")</f>
        <v>0</v>
      </c>
      <c r="P6" s="26">
        <f t="shared" ref="P6:P17" si="4">O6*2</f>
        <v>0</v>
      </c>
      <c r="Q6" s="25">
        <f>SUMIFS('Reservatórios por endereço'!U$3:U$442,'Reservatórios por endereço'!$A$3:$A$442,$B6,'Reservatórios por endereço'!$E$3:$E$442,"Oeste")</f>
        <v>0</v>
      </c>
      <c r="R6" s="26">
        <f t="shared" ref="R6:R17" si="5">Q6*2</f>
        <v>0</v>
      </c>
      <c r="S6" s="25">
        <f>SUMIFS('Reservatórios por endereço'!W$3:W$442,'Reservatórios por endereço'!$A$3:$A$442,$B6,'Reservatórios por endereço'!$E$3:$E$442,"Oeste")</f>
        <v>0</v>
      </c>
      <c r="T6" s="26">
        <f t="shared" ref="T6:T17" si="6">S6*2</f>
        <v>0</v>
      </c>
      <c r="U6" s="25">
        <f>SUMIFS('Reservatórios por endereço'!Y$3:Y$442,'Reservatórios por endereço'!$A$3:$A$442,$B6,'Reservatórios por endereço'!$E$3:$E$442,"Oeste")</f>
        <v>0</v>
      </c>
      <c r="V6" s="26">
        <f t="shared" ref="V6:V17" si="7">U6*2</f>
        <v>0</v>
      </c>
      <c r="W6" s="25">
        <f>SUMIFS('Reservatórios por endereço'!AA$3:AA$442,'Reservatórios por endereço'!$A$3:$A$442,$B6,'Reservatórios por endereço'!$E$3:$E$442,"Oeste")</f>
        <v>0</v>
      </c>
      <c r="X6" s="26">
        <f t="shared" ref="X6:X17" si="8">W6*2</f>
        <v>0</v>
      </c>
      <c r="Y6" s="25">
        <f>SUMIFS('Reservatórios por endereço'!AC$3:AC$442,'Reservatórios por endereço'!$A$3:$A$442,$B6,'Reservatórios por endereço'!$E$3:$E$442,"Oeste")</f>
        <v>0</v>
      </c>
      <c r="Z6" s="26">
        <f t="shared" ref="Z6:Z17" si="9">Y6*2</f>
        <v>0</v>
      </c>
      <c r="AA6" s="25">
        <f>SUMIFS('Reservatórios por endereço'!AE$3:AE$442,'Reservatórios por endereço'!$A$3:$A$442,$B6,'Reservatórios por endereço'!$E$3:$E$442,"Oeste")</f>
        <v>0</v>
      </c>
      <c r="AB6" s="26">
        <f t="shared" ref="AB6:AB17" si="10">AA6*2</f>
        <v>0</v>
      </c>
      <c r="AC6" s="25">
        <f>SUMIFS('Reservatórios por endereço'!AG$3:AG$442,'Reservatórios por endereço'!$A$3:$A$442,$B6,'Reservatórios por endereço'!$E$3:$E$442,"Oeste")</f>
        <v>0</v>
      </c>
      <c r="AD6" s="26">
        <f t="shared" ref="AD6:AD17" si="11">AC6*2</f>
        <v>0</v>
      </c>
      <c r="AE6" s="25">
        <f>SUMIFS('Reservatórios por endereço'!AI$3:AI$442,'Reservatórios por endereço'!$A$3:$A$442,$B6,'Reservatórios por endereço'!$E$3:$E$442,"Oeste")</f>
        <v>0</v>
      </c>
      <c r="AF6" s="26">
        <f t="shared" ref="AF6:AF17" si="12">AE6*2</f>
        <v>0</v>
      </c>
      <c r="AG6" s="25">
        <f>SUMIFS('Reservatórios por endereço'!AK$3:AK$442,'Reservatórios por endereço'!$A$3:$A$442,$B6,'Reservatórios por endereço'!$E$3:$E$442,"Oeste")</f>
        <v>0</v>
      </c>
      <c r="AH6" s="26">
        <f t="shared" ref="AH6:AH17" si="13">AG6*2</f>
        <v>0</v>
      </c>
      <c r="AI6" s="25">
        <f>SUMIFS('Reservatórios por endereço'!AM$3:AM$442,'Reservatórios por endereço'!$A$3:$A$442,$B6,'Reservatórios por endereço'!$E$3:$E$442,"Oeste")</f>
        <v>0</v>
      </c>
      <c r="AJ6" s="26">
        <f t="shared" ref="AJ6:AJ17" si="14">AI6*2</f>
        <v>0</v>
      </c>
      <c r="AK6" s="25">
        <f>SUMIFS('Reservatórios por endereço'!AO$3:AO$442,'Reservatórios por endereço'!$A$3:$A$442,$B6,'Reservatórios por endereço'!$E$3:$E$442,"Oeste")</f>
        <v>0</v>
      </c>
      <c r="AL6" s="26">
        <f t="shared" ref="AL6:AL17" si="15">AK6*2</f>
        <v>0</v>
      </c>
      <c r="AM6" s="25">
        <f t="shared" ref="AM6:AM17" si="16">C6+E6+G6+I6+K6+M6+O6+Q6+S6+U6+W6+Y6+AA6+AC6+AE6+AG6+AI6+AK6</f>
        <v>0</v>
      </c>
      <c r="AN6" s="25">
        <f t="shared" ref="AN6:AN17" si="17">D6+F6+H6+J6+L6+N6+P6+R6+T6+V6+X6+Z6+AB6+AD6+AF6+AH6+AJ6+AL6</f>
        <v>0</v>
      </c>
    </row>
    <row r="7" spans="1:40">
      <c r="A7" s="31">
        <f t="shared" ref="A7:A17" si="18">A6+1</f>
        <v>3</v>
      </c>
      <c r="B7" s="24" t="s">
        <v>1890</v>
      </c>
      <c r="C7" s="25">
        <f>SUMIFS('Reservatórios por endereço'!G$3:G$442,'Reservatórios por endereço'!$A$3:$A$442,$B7,'Reservatórios por endereço'!$E$3:$E$442,"Oeste")</f>
        <v>0</v>
      </c>
      <c r="D7" s="26">
        <f t="shared" si="0"/>
        <v>0</v>
      </c>
      <c r="E7" s="25">
        <f>SUMIFS('Reservatórios por endereço'!I$3:I$442,'Reservatórios por endereço'!$A$3:$A$442,$B7,'Reservatórios por endereço'!$E$3:$E$442,"Oeste")</f>
        <v>0</v>
      </c>
      <c r="F7" s="26">
        <f t="shared" si="0"/>
        <v>0</v>
      </c>
      <c r="G7" s="25">
        <f>SUMIFS('Reservatórios por endereço'!K$3:K$442,'Reservatórios por endereço'!$A$3:$A$442,$B7,'Reservatórios por endereço'!$E$3:$E$442,"Oeste")</f>
        <v>0</v>
      </c>
      <c r="H7" s="26">
        <f t="shared" si="1"/>
        <v>0</v>
      </c>
      <c r="I7" s="25">
        <f>SUMIFS('Reservatórios por endereço'!M$3:M$442,'Reservatórios por endereço'!$A$3:$A$442,$B7,'Reservatórios por endereço'!$E$3:$E$442,"Oeste")</f>
        <v>0</v>
      </c>
      <c r="J7" s="26">
        <f t="shared" si="2"/>
        <v>0</v>
      </c>
      <c r="K7" s="25">
        <f>SUMIFS('Reservatórios por endereço'!O$3:O$442,'Reservatórios por endereço'!$A$3:$A$442,$B7,'Reservatórios por endereço'!$E$3:$E$442,"Oeste")</f>
        <v>0</v>
      </c>
      <c r="L7" s="26">
        <f t="shared" si="2"/>
        <v>0</v>
      </c>
      <c r="M7" s="25">
        <f>SUMIFS('Reservatórios por endereço'!Q$3:Q$442,'Reservatórios por endereço'!$A$3:$A$442,$B7,'Reservatórios por endereço'!$E$3:$E$442,"Oeste")</f>
        <v>0</v>
      </c>
      <c r="N7" s="26">
        <f t="shared" si="3"/>
        <v>0</v>
      </c>
      <c r="O7" s="25">
        <f>SUMIFS('Reservatórios por endereço'!S$3:S$442,'Reservatórios por endereço'!$A$3:$A$442,$B7,'Reservatórios por endereço'!$E$3:$E$442,"Oeste")</f>
        <v>0</v>
      </c>
      <c r="P7" s="26">
        <f t="shared" si="4"/>
        <v>0</v>
      </c>
      <c r="Q7" s="25">
        <f>SUMIFS('Reservatórios por endereço'!U$3:U$442,'Reservatórios por endereço'!$A$3:$A$442,$B7,'Reservatórios por endereço'!$E$3:$E$442,"Oeste")</f>
        <v>0</v>
      </c>
      <c r="R7" s="26">
        <f t="shared" si="5"/>
        <v>0</v>
      </c>
      <c r="S7" s="25">
        <f>SUMIFS('Reservatórios por endereço'!W$3:W$442,'Reservatórios por endereço'!$A$3:$A$442,$B7,'Reservatórios por endereço'!$E$3:$E$442,"Oeste")</f>
        <v>0</v>
      </c>
      <c r="T7" s="26">
        <f t="shared" si="6"/>
        <v>0</v>
      </c>
      <c r="U7" s="25">
        <f>SUMIFS('Reservatórios por endereço'!Y$3:Y$442,'Reservatórios por endereço'!$A$3:$A$442,$B7,'Reservatórios por endereço'!$E$3:$E$442,"Oeste")</f>
        <v>0</v>
      </c>
      <c r="V7" s="26">
        <f t="shared" si="7"/>
        <v>0</v>
      </c>
      <c r="W7" s="25">
        <f>SUMIFS('Reservatórios por endereço'!AA$3:AA$442,'Reservatórios por endereço'!$A$3:$A$442,$B7,'Reservatórios por endereço'!$E$3:$E$442,"Oeste")</f>
        <v>0</v>
      </c>
      <c r="X7" s="26">
        <f t="shared" si="8"/>
        <v>0</v>
      </c>
      <c r="Y7" s="25">
        <f>SUMIFS('Reservatórios por endereço'!AC$3:AC$442,'Reservatórios por endereço'!$A$3:$A$442,$B7,'Reservatórios por endereço'!$E$3:$E$442,"Oeste")</f>
        <v>0</v>
      </c>
      <c r="Z7" s="26">
        <f t="shared" si="9"/>
        <v>0</v>
      </c>
      <c r="AA7" s="25">
        <f>SUMIFS('Reservatórios por endereço'!AE$3:AE$442,'Reservatórios por endereço'!$A$3:$A$442,$B7,'Reservatórios por endereço'!$E$3:$E$442,"Oeste")</f>
        <v>0</v>
      </c>
      <c r="AB7" s="26">
        <f t="shared" si="10"/>
        <v>0</v>
      </c>
      <c r="AC7" s="25">
        <f>SUMIFS('Reservatórios por endereço'!AG$3:AG$442,'Reservatórios por endereço'!$A$3:$A$442,$B7,'Reservatórios por endereço'!$E$3:$E$442,"Oeste")</f>
        <v>0</v>
      </c>
      <c r="AD7" s="26">
        <f t="shared" si="11"/>
        <v>0</v>
      </c>
      <c r="AE7" s="25">
        <f>SUMIFS('Reservatórios por endereço'!AI$3:AI$442,'Reservatórios por endereço'!$A$3:$A$442,$B7,'Reservatórios por endereço'!$E$3:$E$442,"Oeste")</f>
        <v>0</v>
      </c>
      <c r="AF7" s="26">
        <f t="shared" si="12"/>
        <v>0</v>
      </c>
      <c r="AG7" s="25">
        <f>SUMIFS('Reservatórios por endereço'!AK$3:AK$442,'Reservatórios por endereço'!$A$3:$A$442,$B7,'Reservatórios por endereço'!$E$3:$E$442,"Oeste")</f>
        <v>0</v>
      </c>
      <c r="AH7" s="26">
        <f t="shared" si="13"/>
        <v>0</v>
      </c>
      <c r="AI7" s="25">
        <f>SUMIFS('Reservatórios por endereço'!AM$3:AM$442,'Reservatórios por endereço'!$A$3:$A$442,$B7,'Reservatórios por endereço'!$E$3:$E$442,"Oeste")</f>
        <v>0</v>
      </c>
      <c r="AJ7" s="26">
        <f t="shared" si="14"/>
        <v>0</v>
      </c>
      <c r="AK7" s="25">
        <f>SUMIFS('Reservatórios por endereço'!AO$3:AO$442,'Reservatórios por endereço'!$A$3:$A$442,$B7,'Reservatórios por endereço'!$E$3:$E$442,"Oeste")</f>
        <v>0</v>
      </c>
      <c r="AL7" s="26">
        <f t="shared" si="15"/>
        <v>0</v>
      </c>
      <c r="AM7" s="25">
        <f t="shared" si="16"/>
        <v>0</v>
      </c>
      <c r="AN7" s="25">
        <f t="shared" si="17"/>
        <v>0</v>
      </c>
    </row>
    <row r="8" spans="1:40">
      <c r="A8" s="31">
        <f t="shared" si="18"/>
        <v>4</v>
      </c>
      <c r="B8" s="24" t="s">
        <v>1892</v>
      </c>
      <c r="C8" s="25">
        <f>SUMIFS('Reservatórios por endereço'!G$3:G$442,'Reservatórios por endereço'!$A$3:$A$442,$B8,'Reservatórios por endereço'!$E$3:$E$442,"Oeste")</f>
        <v>0</v>
      </c>
      <c r="D8" s="26">
        <f t="shared" si="0"/>
        <v>0</v>
      </c>
      <c r="E8" s="25">
        <f>SUMIFS('Reservatórios por endereço'!I$3:I$442,'Reservatórios por endereço'!$A$3:$A$442,$B8,'Reservatórios por endereço'!$E$3:$E$442,"Oeste")</f>
        <v>0</v>
      </c>
      <c r="F8" s="26">
        <f t="shared" si="0"/>
        <v>0</v>
      </c>
      <c r="G8" s="25">
        <f>SUMIFS('Reservatórios por endereço'!K$3:K$442,'Reservatórios por endereço'!$A$3:$A$442,$B8,'Reservatórios por endereço'!$E$3:$E$442,"Oeste")</f>
        <v>0</v>
      </c>
      <c r="H8" s="26">
        <f t="shared" si="1"/>
        <v>0</v>
      </c>
      <c r="I8" s="25">
        <f>SUMIFS('Reservatórios por endereço'!M$3:M$442,'Reservatórios por endereço'!$A$3:$A$442,$B8,'Reservatórios por endereço'!$E$3:$E$442,"Oeste")</f>
        <v>0</v>
      </c>
      <c r="J8" s="26">
        <f t="shared" si="2"/>
        <v>0</v>
      </c>
      <c r="K8" s="25">
        <f>SUMIFS('Reservatórios por endereço'!O$3:O$442,'Reservatórios por endereço'!$A$3:$A$442,$B8,'Reservatórios por endereço'!$E$3:$E$442,"Oeste")</f>
        <v>0</v>
      </c>
      <c r="L8" s="26">
        <f t="shared" si="2"/>
        <v>0</v>
      </c>
      <c r="M8" s="25">
        <f>SUMIFS('Reservatórios por endereço'!Q$3:Q$442,'Reservatórios por endereço'!$A$3:$A$442,$B8,'Reservatórios por endereço'!$E$3:$E$442,"Oeste")</f>
        <v>0</v>
      </c>
      <c r="N8" s="26">
        <f t="shared" si="3"/>
        <v>0</v>
      </c>
      <c r="O8" s="25">
        <f>SUMIFS('Reservatórios por endereço'!S$3:S$442,'Reservatórios por endereço'!$A$3:$A$442,$B8,'Reservatórios por endereço'!$E$3:$E$442,"Oeste")</f>
        <v>0</v>
      </c>
      <c r="P8" s="26">
        <f t="shared" si="4"/>
        <v>0</v>
      </c>
      <c r="Q8" s="25">
        <f>SUMIFS('Reservatórios por endereço'!U$3:U$442,'Reservatórios por endereço'!$A$3:$A$442,$B8,'Reservatórios por endereço'!$E$3:$E$442,"Oeste")</f>
        <v>0</v>
      </c>
      <c r="R8" s="26">
        <f t="shared" si="5"/>
        <v>0</v>
      </c>
      <c r="S8" s="25">
        <f>SUMIFS('Reservatórios por endereço'!W$3:W$442,'Reservatórios por endereço'!$A$3:$A$442,$B8,'Reservatórios por endereço'!$E$3:$E$442,"Oeste")</f>
        <v>0</v>
      </c>
      <c r="T8" s="26">
        <f t="shared" si="6"/>
        <v>0</v>
      </c>
      <c r="U8" s="25">
        <f>SUMIFS('Reservatórios por endereço'!Y$3:Y$442,'Reservatórios por endereço'!$A$3:$A$442,$B8,'Reservatórios por endereço'!$E$3:$E$442,"Oeste")</f>
        <v>0</v>
      </c>
      <c r="V8" s="26">
        <f t="shared" si="7"/>
        <v>0</v>
      </c>
      <c r="W8" s="25">
        <f>SUMIFS('Reservatórios por endereço'!AA$3:AA$442,'Reservatórios por endereço'!$A$3:$A$442,$B8,'Reservatórios por endereço'!$E$3:$E$442,"Oeste")</f>
        <v>0</v>
      </c>
      <c r="X8" s="26">
        <f t="shared" si="8"/>
        <v>0</v>
      </c>
      <c r="Y8" s="25">
        <f>SUMIFS('Reservatórios por endereço'!AC$3:AC$442,'Reservatórios por endereço'!$A$3:$A$442,$B8,'Reservatórios por endereço'!$E$3:$E$442,"Oeste")</f>
        <v>0</v>
      </c>
      <c r="Z8" s="26">
        <f t="shared" si="9"/>
        <v>0</v>
      </c>
      <c r="AA8" s="25">
        <f>SUMIFS('Reservatórios por endereço'!AE$3:AE$442,'Reservatórios por endereço'!$A$3:$A$442,$B8,'Reservatórios por endereço'!$E$3:$E$442,"Oeste")</f>
        <v>0</v>
      </c>
      <c r="AB8" s="26">
        <f t="shared" si="10"/>
        <v>0</v>
      </c>
      <c r="AC8" s="25">
        <f>SUMIFS('Reservatórios por endereço'!AG$3:AG$442,'Reservatórios por endereço'!$A$3:$A$442,$B8,'Reservatórios por endereço'!$E$3:$E$442,"Oeste")</f>
        <v>0</v>
      </c>
      <c r="AD8" s="26">
        <f t="shared" si="11"/>
        <v>0</v>
      </c>
      <c r="AE8" s="25">
        <f>SUMIFS('Reservatórios por endereço'!AI$3:AI$442,'Reservatórios por endereço'!$A$3:$A$442,$B8,'Reservatórios por endereço'!$E$3:$E$442,"Oeste")</f>
        <v>0</v>
      </c>
      <c r="AF8" s="26">
        <f t="shared" si="12"/>
        <v>0</v>
      </c>
      <c r="AG8" s="25">
        <f>SUMIFS('Reservatórios por endereço'!AK$3:AK$442,'Reservatórios por endereço'!$A$3:$A$442,$B8,'Reservatórios por endereço'!$E$3:$E$442,"Oeste")</f>
        <v>0</v>
      </c>
      <c r="AH8" s="26">
        <f t="shared" si="13"/>
        <v>0</v>
      </c>
      <c r="AI8" s="25">
        <f>SUMIFS('Reservatórios por endereço'!AM$3:AM$442,'Reservatórios por endereço'!$A$3:$A$442,$B8,'Reservatórios por endereço'!$E$3:$E$442,"Oeste")</f>
        <v>0</v>
      </c>
      <c r="AJ8" s="26">
        <f t="shared" si="14"/>
        <v>0</v>
      </c>
      <c r="AK8" s="25">
        <f>SUMIFS('Reservatórios por endereço'!AO$3:AO$442,'Reservatórios por endereço'!$A$3:$A$442,$B8,'Reservatórios por endereço'!$E$3:$E$442,"Oeste")</f>
        <v>0</v>
      </c>
      <c r="AL8" s="26">
        <f t="shared" si="15"/>
        <v>0</v>
      </c>
      <c r="AM8" s="25">
        <f t="shared" si="16"/>
        <v>0</v>
      </c>
      <c r="AN8" s="25">
        <f t="shared" si="17"/>
        <v>0</v>
      </c>
    </row>
    <row r="9" spans="1:40">
      <c r="A9" s="31">
        <f t="shared" si="18"/>
        <v>5</v>
      </c>
      <c r="B9" s="24" t="s">
        <v>1895</v>
      </c>
      <c r="C9" s="25">
        <f>SUMIFS('Reservatórios por endereço'!G$3:G$442,'Reservatórios por endereço'!$A$3:$A$442,$B9,'Reservatórios por endereço'!$E$3:$E$442,"Oeste")</f>
        <v>0</v>
      </c>
      <c r="D9" s="26">
        <f t="shared" si="0"/>
        <v>0</v>
      </c>
      <c r="E9" s="25">
        <f>SUMIFS('Reservatórios por endereço'!I$3:I$442,'Reservatórios por endereço'!$A$3:$A$442,$B9,'Reservatórios por endereço'!$E$3:$E$442,"Oeste")</f>
        <v>0</v>
      </c>
      <c r="F9" s="26">
        <f t="shared" si="0"/>
        <v>0</v>
      </c>
      <c r="G9" s="25">
        <f>SUMIFS('Reservatórios por endereço'!K$3:K$442,'Reservatórios por endereço'!$A$3:$A$442,$B9,'Reservatórios por endereço'!$E$3:$E$442,"Oeste")</f>
        <v>0</v>
      </c>
      <c r="H9" s="26">
        <f t="shared" si="1"/>
        <v>0</v>
      </c>
      <c r="I9" s="25">
        <f>SUMIFS('Reservatórios por endereço'!M$3:M$442,'Reservatórios por endereço'!$A$3:$A$442,$B9,'Reservatórios por endereço'!$E$3:$E$442,"Oeste")</f>
        <v>0</v>
      </c>
      <c r="J9" s="26">
        <f t="shared" si="2"/>
        <v>0</v>
      </c>
      <c r="K9" s="25">
        <f>SUMIFS('Reservatórios por endereço'!O$3:O$442,'Reservatórios por endereço'!$A$3:$A$442,$B9,'Reservatórios por endereço'!$E$3:$E$442,"Oeste")</f>
        <v>0</v>
      </c>
      <c r="L9" s="26">
        <f t="shared" si="2"/>
        <v>0</v>
      </c>
      <c r="M9" s="25">
        <f>SUMIFS('Reservatórios por endereço'!Q$3:Q$442,'Reservatórios por endereço'!$A$3:$A$442,$B9,'Reservatórios por endereço'!$E$3:$E$442,"Oeste")</f>
        <v>0</v>
      </c>
      <c r="N9" s="26">
        <f t="shared" si="3"/>
        <v>0</v>
      </c>
      <c r="O9" s="25">
        <f>SUMIFS('Reservatórios por endereço'!S$3:S$442,'Reservatórios por endereço'!$A$3:$A$442,$B9,'Reservatórios por endereço'!$E$3:$E$442,"Oeste")</f>
        <v>0</v>
      </c>
      <c r="P9" s="26">
        <f t="shared" si="4"/>
        <v>0</v>
      </c>
      <c r="Q9" s="25">
        <f>SUMIFS('Reservatórios por endereço'!U$3:U$442,'Reservatórios por endereço'!$A$3:$A$442,$B9,'Reservatórios por endereço'!$E$3:$E$442,"Oeste")</f>
        <v>0</v>
      </c>
      <c r="R9" s="26">
        <f t="shared" si="5"/>
        <v>0</v>
      </c>
      <c r="S9" s="25">
        <f>SUMIFS('Reservatórios por endereço'!W$3:W$442,'Reservatórios por endereço'!$A$3:$A$442,$B9,'Reservatórios por endereço'!$E$3:$E$442,"Oeste")</f>
        <v>0</v>
      </c>
      <c r="T9" s="26">
        <f t="shared" si="6"/>
        <v>0</v>
      </c>
      <c r="U9" s="25">
        <f>SUMIFS('Reservatórios por endereço'!Y$3:Y$442,'Reservatórios por endereço'!$A$3:$A$442,$B9,'Reservatórios por endereço'!$E$3:$E$442,"Oeste")</f>
        <v>0</v>
      </c>
      <c r="V9" s="26">
        <f t="shared" si="7"/>
        <v>0</v>
      </c>
      <c r="W9" s="25">
        <f>SUMIFS('Reservatórios por endereço'!AA$3:AA$442,'Reservatórios por endereço'!$A$3:$A$442,$B9,'Reservatórios por endereço'!$E$3:$E$442,"Oeste")</f>
        <v>0</v>
      </c>
      <c r="X9" s="26">
        <f t="shared" si="8"/>
        <v>0</v>
      </c>
      <c r="Y9" s="25">
        <f>SUMIFS('Reservatórios por endereço'!AC$3:AC$442,'Reservatórios por endereço'!$A$3:$A$442,$B9,'Reservatórios por endereço'!$E$3:$E$442,"Oeste")</f>
        <v>0</v>
      </c>
      <c r="Z9" s="26">
        <f t="shared" si="9"/>
        <v>0</v>
      </c>
      <c r="AA9" s="25">
        <f>SUMIFS('Reservatórios por endereço'!AE$3:AE$442,'Reservatórios por endereço'!$A$3:$A$442,$B9,'Reservatórios por endereço'!$E$3:$E$442,"Oeste")</f>
        <v>0</v>
      </c>
      <c r="AB9" s="26">
        <f t="shared" si="10"/>
        <v>0</v>
      </c>
      <c r="AC9" s="25">
        <f>SUMIFS('Reservatórios por endereço'!AG$3:AG$442,'Reservatórios por endereço'!$A$3:$A$442,$B9,'Reservatórios por endereço'!$E$3:$E$442,"Oeste")</f>
        <v>0</v>
      </c>
      <c r="AD9" s="26">
        <f t="shared" si="11"/>
        <v>0</v>
      </c>
      <c r="AE9" s="25">
        <f>SUMIFS('Reservatórios por endereço'!AI$3:AI$442,'Reservatórios por endereço'!$A$3:$A$442,$B9,'Reservatórios por endereço'!$E$3:$E$442,"Oeste")</f>
        <v>0</v>
      </c>
      <c r="AF9" s="26">
        <f t="shared" si="12"/>
        <v>0</v>
      </c>
      <c r="AG9" s="25">
        <f>SUMIFS('Reservatórios por endereço'!AK$3:AK$442,'Reservatórios por endereço'!$A$3:$A$442,$B9,'Reservatórios por endereço'!$E$3:$E$442,"Oeste")</f>
        <v>0</v>
      </c>
      <c r="AH9" s="26">
        <f t="shared" si="13"/>
        <v>0</v>
      </c>
      <c r="AI9" s="25">
        <f>SUMIFS('Reservatórios por endereço'!AM$3:AM$442,'Reservatórios por endereço'!$A$3:$A$442,$B9,'Reservatórios por endereço'!$E$3:$E$442,"Oeste")</f>
        <v>0</v>
      </c>
      <c r="AJ9" s="26">
        <f t="shared" si="14"/>
        <v>0</v>
      </c>
      <c r="AK9" s="25">
        <f>SUMIFS('Reservatórios por endereço'!AO$3:AO$442,'Reservatórios por endereço'!$A$3:$A$442,$B9,'Reservatórios por endereço'!$E$3:$E$442,"Oeste")</f>
        <v>0</v>
      </c>
      <c r="AL9" s="26">
        <f t="shared" si="15"/>
        <v>0</v>
      </c>
      <c r="AM9" s="25">
        <f t="shared" si="16"/>
        <v>0</v>
      </c>
      <c r="AN9" s="25">
        <f t="shared" si="17"/>
        <v>0</v>
      </c>
    </row>
    <row r="10" spans="1:40">
      <c r="A10" s="31">
        <f t="shared" si="18"/>
        <v>6</v>
      </c>
      <c r="B10" s="24" t="s">
        <v>244</v>
      </c>
      <c r="C10" s="25">
        <f>SUMIFS('Reservatórios por endereço'!G$3:G$442,'Reservatórios por endereço'!$A$3:$A$442,$B10,'Reservatórios por endereço'!$E$3:$E$442,"Oeste")</f>
        <v>0</v>
      </c>
      <c r="D10" s="26">
        <f t="shared" si="0"/>
        <v>0</v>
      </c>
      <c r="E10" s="25">
        <f>SUMIFS('Reservatórios por endereço'!I$3:I$442,'Reservatórios por endereço'!$A$3:$A$442,$B10,'Reservatórios por endereço'!$E$3:$E$442,"Oeste")</f>
        <v>0</v>
      </c>
      <c r="F10" s="26">
        <f t="shared" si="0"/>
        <v>0</v>
      </c>
      <c r="G10" s="25">
        <f>SUMIFS('Reservatórios por endereço'!K$3:K$442,'Reservatórios por endereço'!$A$3:$A$442,$B10,'Reservatórios por endereço'!$E$3:$E$442,"Oeste")</f>
        <v>0</v>
      </c>
      <c r="H10" s="26">
        <f t="shared" si="1"/>
        <v>0</v>
      </c>
      <c r="I10" s="25">
        <f>SUMIFS('Reservatórios por endereço'!M$3:M$442,'Reservatórios por endereço'!$A$3:$A$442,$B10,'Reservatórios por endereço'!$E$3:$E$442,"Oeste")</f>
        <v>0</v>
      </c>
      <c r="J10" s="26">
        <f t="shared" si="2"/>
        <v>0</v>
      </c>
      <c r="K10" s="25">
        <f>SUMIFS('Reservatórios por endereço'!O$3:O$442,'Reservatórios por endereço'!$A$3:$A$442,$B10,'Reservatórios por endereço'!$E$3:$E$442,"Oeste")</f>
        <v>0</v>
      </c>
      <c r="L10" s="26">
        <f t="shared" si="2"/>
        <v>0</v>
      </c>
      <c r="M10" s="25">
        <f>SUMIFS('Reservatórios por endereço'!Q$3:Q$442,'Reservatórios por endereço'!$A$3:$A$442,$B10,'Reservatórios por endereço'!$E$3:$E$442,"Oeste")</f>
        <v>0</v>
      </c>
      <c r="N10" s="26">
        <f t="shared" si="3"/>
        <v>0</v>
      </c>
      <c r="O10" s="25">
        <f>SUMIFS('Reservatórios por endereço'!S$3:S$442,'Reservatórios por endereço'!$A$3:$A$442,$B10,'Reservatórios por endereço'!$E$3:$E$442,"Oeste")</f>
        <v>0</v>
      </c>
      <c r="P10" s="26">
        <f t="shared" si="4"/>
        <v>0</v>
      </c>
      <c r="Q10" s="25">
        <f>SUMIFS('Reservatórios por endereço'!U$3:U$442,'Reservatórios por endereço'!$A$3:$A$442,$B10,'Reservatórios por endereço'!$E$3:$E$442,"Oeste")</f>
        <v>0</v>
      </c>
      <c r="R10" s="26">
        <f t="shared" si="5"/>
        <v>0</v>
      </c>
      <c r="S10" s="25">
        <f>SUMIFS('Reservatórios por endereço'!W$3:W$442,'Reservatórios por endereço'!$A$3:$A$442,$B10,'Reservatórios por endereço'!$E$3:$E$442,"Oeste")</f>
        <v>0</v>
      </c>
      <c r="T10" s="26">
        <f t="shared" si="6"/>
        <v>0</v>
      </c>
      <c r="U10" s="25">
        <f>SUMIFS('Reservatórios por endereço'!Y$3:Y$442,'Reservatórios por endereço'!$A$3:$A$442,$B10,'Reservatórios por endereço'!$E$3:$E$442,"Oeste")</f>
        <v>0</v>
      </c>
      <c r="V10" s="26">
        <f t="shared" si="7"/>
        <v>0</v>
      </c>
      <c r="W10" s="25">
        <f>SUMIFS('Reservatórios por endereço'!AA$3:AA$442,'Reservatórios por endereço'!$A$3:$A$442,$B10,'Reservatórios por endereço'!$E$3:$E$442,"Oeste")</f>
        <v>0</v>
      </c>
      <c r="X10" s="26">
        <f t="shared" si="8"/>
        <v>0</v>
      </c>
      <c r="Y10" s="25">
        <f>SUMIFS('Reservatórios por endereço'!AC$3:AC$442,'Reservatórios por endereço'!$A$3:$A$442,$B10,'Reservatórios por endereço'!$E$3:$E$442,"Oeste")</f>
        <v>0</v>
      </c>
      <c r="Z10" s="26">
        <f t="shared" si="9"/>
        <v>0</v>
      </c>
      <c r="AA10" s="25">
        <f>SUMIFS('Reservatórios por endereço'!AE$3:AE$442,'Reservatórios por endereço'!$A$3:$A$442,$B10,'Reservatórios por endereço'!$E$3:$E$442,"Oeste")</f>
        <v>0</v>
      </c>
      <c r="AB10" s="26">
        <f t="shared" si="10"/>
        <v>0</v>
      </c>
      <c r="AC10" s="25">
        <f>SUMIFS('Reservatórios por endereço'!AG$3:AG$442,'Reservatórios por endereço'!$A$3:$A$442,$B10,'Reservatórios por endereço'!$E$3:$E$442,"Oeste")</f>
        <v>0</v>
      </c>
      <c r="AD10" s="26">
        <f t="shared" si="11"/>
        <v>0</v>
      </c>
      <c r="AE10" s="25">
        <f>SUMIFS('Reservatórios por endereço'!AI$3:AI$442,'Reservatórios por endereço'!$A$3:$A$442,$B10,'Reservatórios por endereço'!$E$3:$E$442,"Oeste")</f>
        <v>0</v>
      </c>
      <c r="AF10" s="26">
        <f t="shared" si="12"/>
        <v>0</v>
      </c>
      <c r="AG10" s="25">
        <f>SUMIFS('Reservatórios por endereço'!AK$3:AK$442,'Reservatórios por endereço'!$A$3:$A$442,$B10,'Reservatórios por endereço'!$E$3:$E$442,"Oeste")</f>
        <v>0</v>
      </c>
      <c r="AH10" s="26">
        <f t="shared" si="13"/>
        <v>0</v>
      </c>
      <c r="AI10" s="25">
        <f>SUMIFS('Reservatórios por endereço'!AM$3:AM$442,'Reservatórios por endereço'!$A$3:$A$442,$B10,'Reservatórios por endereço'!$E$3:$E$442,"Oeste")</f>
        <v>0</v>
      </c>
      <c r="AJ10" s="26">
        <f t="shared" si="14"/>
        <v>0</v>
      </c>
      <c r="AK10" s="25">
        <f>SUMIFS('Reservatórios por endereço'!AO$3:AO$442,'Reservatórios por endereço'!$A$3:$A$442,$B10,'Reservatórios por endereço'!$E$3:$E$442,"Oeste")</f>
        <v>0</v>
      </c>
      <c r="AL10" s="26">
        <f t="shared" si="15"/>
        <v>0</v>
      </c>
      <c r="AM10" s="25">
        <f t="shared" si="16"/>
        <v>0</v>
      </c>
      <c r="AN10" s="25">
        <f t="shared" si="17"/>
        <v>0</v>
      </c>
    </row>
    <row r="11" spans="1:40">
      <c r="A11" s="31">
        <f t="shared" si="18"/>
        <v>7</v>
      </c>
      <c r="B11" s="24" t="s">
        <v>1898</v>
      </c>
      <c r="C11" s="25">
        <f>SUMIFS('Reservatórios por endereço'!G$3:G$442,'Reservatórios por endereço'!$A$3:$A$442,$B11,'Reservatórios por endereço'!$E$3:$E$442,"Oeste")</f>
        <v>0</v>
      </c>
      <c r="D11" s="26">
        <f t="shared" si="0"/>
        <v>0</v>
      </c>
      <c r="E11" s="25">
        <f>SUMIFS('Reservatórios por endereço'!I$3:I$442,'Reservatórios por endereço'!$A$3:$A$442,$B11,'Reservatórios por endereço'!$E$3:$E$442,"Oeste")</f>
        <v>0</v>
      </c>
      <c r="F11" s="26">
        <f t="shared" si="0"/>
        <v>0</v>
      </c>
      <c r="G11" s="25">
        <f>SUMIFS('Reservatórios por endereço'!K$3:K$442,'Reservatórios por endereço'!$A$3:$A$442,$B11,'Reservatórios por endereço'!$E$3:$E$442,"Oeste")</f>
        <v>0</v>
      </c>
      <c r="H11" s="26">
        <f t="shared" si="1"/>
        <v>0</v>
      </c>
      <c r="I11" s="25">
        <f>SUMIFS('Reservatórios por endereço'!M$3:M$442,'Reservatórios por endereço'!$A$3:$A$442,$B11,'Reservatórios por endereço'!$E$3:$E$442,"Oeste")</f>
        <v>0</v>
      </c>
      <c r="J11" s="26">
        <f t="shared" si="2"/>
        <v>0</v>
      </c>
      <c r="K11" s="25">
        <f>SUMIFS('Reservatórios por endereço'!O$3:O$442,'Reservatórios por endereço'!$A$3:$A$442,$B11,'Reservatórios por endereço'!$E$3:$E$442,"Oeste")</f>
        <v>0</v>
      </c>
      <c r="L11" s="26">
        <f t="shared" si="2"/>
        <v>0</v>
      </c>
      <c r="M11" s="25">
        <f>SUMIFS('Reservatórios por endereço'!Q$3:Q$442,'Reservatórios por endereço'!$A$3:$A$442,$B11,'Reservatórios por endereço'!$E$3:$E$442,"Oeste")</f>
        <v>0</v>
      </c>
      <c r="N11" s="26">
        <f t="shared" si="3"/>
        <v>0</v>
      </c>
      <c r="O11" s="25">
        <f>SUMIFS('Reservatórios por endereço'!S$3:S$442,'Reservatórios por endereço'!$A$3:$A$442,$B11,'Reservatórios por endereço'!$E$3:$E$442,"Oeste")</f>
        <v>0</v>
      </c>
      <c r="P11" s="26">
        <f t="shared" si="4"/>
        <v>0</v>
      </c>
      <c r="Q11" s="25">
        <f>SUMIFS('Reservatórios por endereço'!U$3:U$442,'Reservatórios por endereço'!$A$3:$A$442,$B11,'Reservatórios por endereço'!$E$3:$E$442,"Oeste")</f>
        <v>0</v>
      </c>
      <c r="R11" s="26">
        <f t="shared" si="5"/>
        <v>0</v>
      </c>
      <c r="S11" s="25">
        <f>SUMIFS('Reservatórios por endereço'!W$3:W$442,'Reservatórios por endereço'!$A$3:$A$442,$B11,'Reservatórios por endereço'!$E$3:$E$442,"Oeste")</f>
        <v>0</v>
      </c>
      <c r="T11" s="26">
        <f t="shared" si="6"/>
        <v>0</v>
      </c>
      <c r="U11" s="25">
        <f>SUMIFS('Reservatórios por endereço'!Y$3:Y$442,'Reservatórios por endereço'!$A$3:$A$442,$B11,'Reservatórios por endereço'!$E$3:$E$442,"Oeste")</f>
        <v>0</v>
      </c>
      <c r="V11" s="26">
        <f t="shared" si="7"/>
        <v>0</v>
      </c>
      <c r="W11" s="25">
        <f>SUMIFS('Reservatórios por endereço'!AA$3:AA$442,'Reservatórios por endereço'!$A$3:$A$442,$B11,'Reservatórios por endereço'!$E$3:$E$442,"Oeste")</f>
        <v>0</v>
      </c>
      <c r="X11" s="26">
        <f t="shared" si="8"/>
        <v>0</v>
      </c>
      <c r="Y11" s="25">
        <f>SUMIFS('Reservatórios por endereço'!AC$3:AC$442,'Reservatórios por endereço'!$A$3:$A$442,$B11,'Reservatórios por endereço'!$E$3:$E$442,"Oeste")</f>
        <v>0</v>
      </c>
      <c r="Z11" s="26">
        <f t="shared" si="9"/>
        <v>0</v>
      </c>
      <c r="AA11" s="25">
        <f>SUMIFS('Reservatórios por endereço'!AE$3:AE$442,'Reservatórios por endereço'!$A$3:$A$442,$B11,'Reservatórios por endereço'!$E$3:$E$442,"Oeste")</f>
        <v>0</v>
      </c>
      <c r="AB11" s="26">
        <f t="shared" si="10"/>
        <v>0</v>
      </c>
      <c r="AC11" s="25">
        <f>SUMIFS('Reservatórios por endereço'!AG$3:AG$442,'Reservatórios por endereço'!$A$3:$A$442,$B11,'Reservatórios por endereço'!$E$3:$E$442,"Oeste")</f>
        <v>0</v>
      </c>
      <c r="AD11" s="26">
        <f t="shared" si="11"/>
        <v>0</v>
      </c>
      <c r="AE11" s="25">
        <f>SUMIFS('Reservatórios por endereço'!AI$3:AI$442,'Reservatórios por endereço'!$A$3:$A$442,$B11,'Reservatórios por endereço'!$E$3:$E$442,"Oeste")</f>
        <v>0</v>
      </c>
      <c r="AF11" s="26">
        <f t="shared" si="12"/>
        <v>0</v>
      </c>
      <c r="AG11" s="25">
        <f>SUMIFS('Reservatórios por endereço'!AK$3:AK$442,'Reservatórios por endereço'!$A$3:$A$442,$B11,'Reservatórios por endereço'!$E$3:$E$442,"Oeste")</f>
        <v>0</v>
      </c>
      <c r="AH11" s="26">
        <f t="shared" si="13"/>
        <v>0</v>
      </c>
      <c r="AI11" s="25">
        <f>SUMIFS('Reservatórios por endereço'!AM$3:AM$442,'Reservatórios por endereço'!$A$3:$A$442,$B11,'Reservatórios por endereço'!$E$3:$E$442,"Oeste")</f>
        <v>0</v>
      </c>
      <c r="AJ11" s="26">
        <f t="shared" si="14"/>
        <v>0</v>
      </c>
      <c r="AK11" s="25">
        <f>SUMIFS('Reservatórios por endereço'!AO$3:AO$442,'Reservatórios por endereço'!$A$3:$A$442,$B11,'Reservatórios por endereço'!$E$3:$E$442,"Oeste")</f>
        <v>0</v>
      </c>
      <c r="AL11" s="26">
        <f t="shared" si="15"/>
        <v>0</v>
      </c>
      <c r="AM11" s="25">
        <f t="shared" si="16"/>
        <v>0</v>
      </c>
      <c r="AN11" s="25">
        <f t="shared" si="17"/>
        <v>0</v>
      </c>
    </row>
    <row r="12" spans="1:40">
      <c r="A12" s="31">
        <f t="shared" si="18"/>
        <v>8</v>
      </c>
      <c r="B12" s="24" t="s">
        <v>1906</v>
      </c>
      <c r="C12" s="25">
        <f>SUMIFS('Reservatórios por endereço'!G$3:G$442,'Reservatórios por endereço'!$A$3:$A$442,$B12,'Reservatórios por endereço'!$E$3:$E$442,"Oeste")</f>
        <v>0</v>
      </c>
      <c r="D12" s="26">
        <f t="shared" si="0"/>
        <v>0</v>
      </c>
      <c r="E12" s="25">
        <f>SUMIFS('Reservatórios por endereço'!I$3:I$442,'Reservatórios por endereço'!$A$3:$A$442,$B12,'Reservatórios por endereço'!$E$3:$E$442,"Oeste")</f>
        <v>0</v>
      </c>
      <c r="F12" s="26">
        <f t="shared" si="0"/>
        <v>0</v>
      </c>
      <c r="G12" s="25">
        <f>SUMIFS('Reservatórios por endereço'!K$3:K$442,'Reservatórios por endereço'!$A$3:$A$442,$B12,'Reservatórios por endereço'!$E$3:$E$442,"Oeste")</f>
        <v>0</v>
      </c>
      <c r="H12" s="26">
        <f t="shared" si="1"/>
        <v>0</v>
      </c>
      <c r="I12" s="25">
        <f>SUMIFS('Reservatórios por endereço'!M$3:M$442,'Reservatórios por endereço'!$A$3:$A$442,$B12,'Reservatórios por endereço'!$E$3:$E$442,"Oeste")</f>
        <v>0</v>
      </c>
      <c r="J12" s="26">
        <f t="shared" si="2"/>
        <v>0</v>
      </c>
      <c r="K12" s="25">
        <f>SUMIFS('Reservatórios por endereço'!O$3:O$442,'Reservatórios por endereço'!$A$3:$A$442,$B12,'Reservatórios por endereço'!$E$3:$E$442,"Oeste")</f>
        <v>0</v>
      </c>
      <c r="L12" s="26">
        <f t="shared" si="2"/>
        <v>0</v>
      </c>
      <c r="M12" s="25">
        <f>SUMIFS('Reservatórios por endereço'!Q$3:Q$442,'Reservatórios por endereço'!$A$3:$A$442,$B12,'Reservatórios por endereço'!$E$3:$E$442,"Oeste")</f>
        <v>0</v>
      </c>
      <c r="N12" s="26">
        <f t="shared" si="3"/>
        <v>0</v>
      </c>
      <c r="O12" s="25">
        <f>SUMIFS('Reservatórios por endereço'!S$3:S$442,'Reservatórios por endereço'!$A$3:$A$442,$B12,'Reservatórios por endereço'!$E$3:$E$442,"Oeste")</f>
        <v>0</v>
      </c>
      <c r="P12" s="26">
        <f t="shared" si="4"/>
        <v>0</v>
      </c>
      <c r="Q12" s="25">
        <f>SUMIFS('Reservatórios por endereço'!U$3:U$442,'Reservatórios por endereço'!$A$3:$A$442,$B12,'Reservatórios por endereço'!$E$3:$E$442,"Oeste")</f>
        <v>0</v>
      </c>
      <c r="R12" s="26">
        <f t="shared" si="5"/>
        <v>0</v>
      </c>
      <c r="S12" s="25">
        <f>SUMIFS('Reservatórios por endereço'!W$3:W$442,'Reservatórios por endereço'!$A$3:$A$442,$B12,'Reservatórios por endereço'!$E$3:$E$442,"Oeste")</f>
        <v>0</v>
      </c>
      <c r="T12" s="26">
        <f t="shared" si="6"/>
        <v>0</v>
      </c>
      <c r="U12" s="25">
        <f>SUMIFS('Reservatórios por endereço'!Y$3:Y$442,'Reservatórios por endereço'!$A$3:$A$442,$B12,'Reservatórios por endereço'!$E$3:$E$442,"Oeste")</f>
        <v>0</v>
      </c>
      <c r="V12" s="26">
        <f t="shared" si="7"/>
        <v>0</v>
      </c>
      <c r="W12" s="25">
        <f>SUMIFS('Reservatórios por endereço'!AA$3:AA$442,'Reservatórios por endereço'!$A$3:$A$442,$B12,'Reservatórios por endereço'!$E$3:$E$442,"Oeste")</f>
        <v>0</v>
      </c>
      <c r="X12" s="26">
        <f t="shared" si="8"/>
        <v>0</v>
      </c>
      <c r="Y12" s="25">
        <f>SUMIFS('Reservatórios por endereço'!AC$3:AC$442,'Reservatórios por endereço'!$A$3:$A$442,$B12,'Reservatórios por endereço'!$E$3:$E$442,"Oeste")</f>
        <v>0</v>
      </c>
      <c r="Z12" s="26">
        <f t="shared" si="9"/>
        <v>0</v>
      </c>
      <c r="AA12" s="25">
        <f>SUMIFS('Reservatórios por endereço'!AE$3:AE$442,'Reservatórios por endereço'!$A$3:$A$442,$B12,'Reservatórios por endereço'!$E$3:$E$442,"Oeste")</f>
        <v>0</v>
      </c>
      <c r="AB12" s="26">
        <f t="shared" si="10"/>
        <v>0</v>
      </c>
      <c r="AC12" s="25">
        <f>SUMIFS('Reservatórios por endereço'!AG$3:AG$442,'Reservatórios por endereço'!$A$3:$A$442,$B12,'Reservatórios por endereço'!$E$3:$E$442,"Oeste")</f>
        <v>0</v>
      </c>
      <c r="AD12" s="26">
        <f t="shared" si="11"/>
        <v>0</v>
      </c>
      <c r="AE12" s="25">
        <f>SUMIFS('Reservatórios por endereço'!AI$3:AI$442,'Reservatórios por endereço'!$A$3:$A$442,$B12,'Reservatórios por endereço'!$E$3:$E$442,"Oeste")</f>
        <v>0</v>
      </c>
      <c r="AF12" s="26">
        <f t="shared" si="12"/>
        <v>0</v>
      </c>
      <c r="AG12" s="25">
        <f>SUMIFS('Reservatórios por endereço'!AK$3:AK$442,'Reservatórios por endereço'!$A$3:$A$442,$B12,'Reservatórios por endereço'!$E$3:$E$442,"Oeste")</f>
        <v>0</v>
      </c>
      <c r="AH12" s="26">
        <f t="shared" si="13"/>
        <v>0</v>
      </c>
      <c r="AI12" s="25">
        <f>SUMIFS('Reservatórios por endereço'!AM$3:AM$442,'Reservatórios por endereço'!$A$3:$A$442,$B12,'Reservatórios por endereço'!$E$3:$E$442,"Oeste")</f>
        <v>0</v>
      </c>
      <c r="AJ12" s="26">
        <f t="shared" si="14"/>
        <v>0</v>
      </c>
      <c r="AK12" s="25">
        <f>SUMIFS('Reservatórios por endereço'!AO$3:AO$442,'Reservatórios por endereço'!$A$3:$A$442,$B12,'Reservatórios por endereço'!$E$3:$E$442,"Oeste")</f>
        <v>0</v>
      </c>
      <c r="AL12" s="26">
        <f t="shared" si="15"/>
        <v>0</v>
      </c>
      <c r="AM12" s="25">
        <f t="shared" si="16"/>
        <v>0</v>
      </c>
      <c r="AN12" s="25">
        <f t="shared" si="17"/>
        <v>0</v>
      </c>
    </row>
    <row r="13" spans="1:40">
      <c r="A13" s="31">
        <f t="shared" si="18"/>
        <v>9</v>
      </c>
      <c r="B13" s="24" t="s">
        <v>1909</v>
      </c>
      <c r="C13" s="25">
        <f>SUMIFS('Reservatórios por endereço'!G$3:G$442,'Reservatórios por endereço'!$A$3:$A$442,$B13,'Reservatórios por endereço'!$E$3:$E$442,"Oeste")</f>
        <v>0</v>
      </c>
      <c r="D13" s="26">
        <f t="shared" si="0"/>
        <v>0</v>
      </c>
      <c r="E13" s="25">
        <f>SUMIFS('Reservatórios por endereço'!I$3:I$442,'Reservatórios por endereço'!$A$3:$A$442,$B13,'Reservatórios por endereço'!$E$3:$E$442,"Oeste")</f>
        <v>0</v>
      </c>
      <c r="F13" s="26">
        <f t="shared" si="0"/>
        <v>0</v>
      </c>
      <c r="G13" s="25">
        <f>SUMIFS('Reservatórios por endereço'!K$3:K$442,'Reservatórios por endereço'!$A$3:$A$442,$B13,'Reservatórios por endereço'!$E$3:$E$442,"Oeste")</f>
        <v>0</v>
      </c>
      <c r="H13" s="26">
        <f t="shared" si="1"/>
        <v>0</v>
      </c>
      <c r="I13" s="25">
        <f>SUMIFS('Reservatórios por endereço'!M$3:M$442,'Reservatórios por endereço'!$A$3:$A$442,$B13,'Reservatórios por endereço'!$E$3:$E$442,"Oeste")</f>
        <v>0</v>
      </c>
      <c r="J13" s="26">
        <f t="shared" si="2"/>
        <v>0</v>
      </c>
      <c r="K13" s="25">
        <f>SUMIFS('Reservatórios por endereço'!O$3:O$442,'Reservatórios por endereço'!$A$3:$A$442,$B13,'Reservatórios por endereço'!$E$3:$E$442,"Oeste")</f>
        <v>0</v>
      </c>
      <c r="L13" s="26">
        <f t="shared" si="2"/>
        <v>0</v>
      </c>
      <c r="M13" s="25">
        <f>SUMIFS('Reservatórios por endereço'!Q$3:Q$442,'Reservatórios por endereço'!$A$3:$A$442,$B13,'Reservatórios por endereço'!$E$3:$E$442,"Oeste")</f>
        <v>0</v>
      </c>
      <c r="N13" s="26">
        <f t="shared" si="3"/>
        <v>0</v>
      </c>
      <c r="O13" s="25">
        <f>SUMIFS('Reservatórios por endereço'!S$3:S$442,'Reservatórios por endereço'!$A$3:$A$442,$B13,'Reservatórios por endereço'!$E$3:$E$442,"Oeste")</f>
        <v>0</v>
      </c>
      <c r="P13" s="26">
        <f t="shared" si="4"/>
        <v>0</v>
      </c>
      <c r="Q13" s="25">
        <f>SUMIFS('Reservatórios por endereço'!U$3:U$442,'Reservatórios por endereço'!$A$3:$A$442,$B13,'Reservatórios por endereço'!$E$3:$E$442,"Oeste")</f>
        <v>0</v>
      </c>
      <c r="R13" s="26">
        <f t="shared" si="5"/>
        <v>0</v>
      </c>
      <c r="S13" s="25">
        <f>SUMIFS('Reservatórios por endereço'!W$3:W$442,'Reservatórios por endereço'!$A$3:$A$442,$B13,'Reservatórios por endereço'!$E$3:$E$442,"Oeste")</f>
        <v>0</v>
      </c>
      <c r="T13" s="26">
        <f t="shared" si="6"/>
        <v>0</v>
      </c>
      <c r="U13" s="25">
        <f>SUMIFS('Reservatórios por endereço'!Y$3:Y$442,'Reservatórios por endereço'!$A$3:$A$442,$B13,'Reservatórios por endereço'!$E$3:$E$442,"Oeste")</f>
        <v>0</v>
      </c>
      <c r="V13" s="26">
        <f t="shared" si="7"/>
        <v>0</v>
      </c>
      <c r="W13" s="25">
        <f>SUMIFS('Reservatórios por endereço'!AA$3:AA$442,'Reservatórios por endereço'!$A$3:$A$442,$B13,'Reservatórios por endereço'!$E$3:$E$442,"Oeste")</f>
        <v>0</v>
      </c>
      <c r="X13" s="26">
        <f t="shared" si="8"/>
        <v>0</v>
      </c>
      <c r="Y13" s="25">
        <f>SUMIFS('Reservatórios por endereço'!AC$3:AC$442,'Reservatórios por endereço'!$A$3:$A$442,$B13,'Reservatórios por endereço'!$E$3:$E$442,"Oeste")</f>
        <v>0</v>
      </c>
      <c r="Z13" s="26">
        <f t="shared" si="9"/>
        <v>0</v>
      </c>
      <c r="AA13" s="25">
        <f>SUMIFS('Reservatórios por endereço'!AE$3:AE$442,'Reservatórios por endereço'!$A$3:$A$442,$B13,'Reservatórios por endereço'!$E$3:$E$442,"Oeste")</f>
        <v>0</v>
      </c>
      <c r="AB13" s="26">
        <f t="shared" si="10"/>
        <v>0</v>
      </c>
      <c r="AC13" s="25">
        <f>SUMIFS('Reservatórios por endereço'!AG$3:AG$442,'Reservatórios por endereço'!$A$3:$A$442,$B13,'Reservatórios por endereço'!$E$3:$E$442,"Oeste")</f>
        <v>0</v>
      </c>
      <c r="AD13" s="26">
        <f t="shared" si="11"/>
        <v>0</v>
      </c>
      <c r="AE13" s="25">
        <f>SUMIFS('Reservatórios por endereço'!AI$3:AI$442,'Reservatórios por endereço'!$A$3:$A$442,$B13,'Reservatórios por endereço'!$E$3:$E$442,"Oeste")</f>
        <v>0</v>
      </c>
      <c r="AF13" s="26">
        <f t="shared" si="12"/>
        <v>0</v>
      </c>
      <c r="AG13" s="25">
        <f>SUMIFS('Reservatórios por endereço'!AK$3:AK$442,'Reservatórios por endereço'!$A$3:$A$442,$B13,'Reservatórios por endereço'!$E$3:$E$442,"Oeste")</f>
        <v>0</v>
      </c>
      <c r="AH13" s="26">
        <f t="shared" si="13"/>
        <v>0</v>
      </c>
      <c r="AI13" s="25">
        <f>SUMIFS('Reservatórios por endereço'!AM$3:AM$442,'Reservatórios por endereço'!$A$3:$A$442,$B13,'Reservatórios por endereço'!$E$3:$E$442,"Oeste")</f>
        <v>0</v>
      </c>
      <c r="AJ13" s="26">
        <f t="shared" si="14"/>
        <v>0</v>
      </c>
      <c r="AK13" s="25">
        <f>SUMIFS('Reservatórios por endereço'!AO$3:AO$442,'Reservatórios por endereço'!$A$3:$A$442,$B13,'Reservatórios por endereço'!$E$3:$E$442,"Oeste")</f>
        <v>0</v>
      </c>
      <c r="AL13" s="26">
        <f t="shared" si="15"/>
        <v>0</v>
      </c>
      <c r="AM13" s="25">
        <f t="shared" si="16"/>
        <v>0</v>
      </c>
      <c r="AN13" s="25">
        <f t="shared" si="17"/>
        <v>0</v>
      </c>
    </row>
    <row r="14" spans="1:40">
      <c r="A14" s="31">
        <f t="shared" si="18"/>
        <v>10</v>
      </c>
      <c r="B14" s="24" t="s">
        <v>915</v>
      </c>
      <c r="C14" s="25">
        <f>SUMIFS('Reservatórios por endereço'!G$3:G$442,'Reservatórios por endereço'!$A$3:$A$442,$B14,'Reservatórios por endereço'!$E$3:$E$442,"Oeste")</f>
        <v>0</v>
      </c>
      <c r="D14" s="26">
        <f t="shared" si="0"/>
        <v>0</v>
      </c>
      <c r="E14" s="25">
        <f>SUMIFS('Reservatórios por endereço'!I$3:I$442,'Reservatórios por endereço'!$A$3:$A$442,$B14,'Reservatórios por endereço'!$E$3:$E$442,"Oeste")</f>
        <v>0</v>
      </c>
      <c r="F14" s="26">
        <f t="shared" si="0"/>
        <v>0</v>
      </c>
      <c r="G14" s="25">
        <f>SUMIFS('Reservatórios por endereço'!K$3:K$442,'Reservatórios por endereço'!$A$3:$A$442,$B14,'Reservatórios por endereço'!$E$3:$E$442,"Oeste")</f>
        <v>0</v>
      </c>
      <c r="H14" s="26">
        <f t="shared" si="1"/>
        <v>0</v>
      </c>
      <c r="I14" s="25">
        <f>SUMIFS('Reservatórios por endereço'!M$3:M$442,'Reservatórios por endereço'!$A$3:$A$442,$B14,'Reservatórios por endereço'!$E$3:$E$442,"Oeste")</f>
        <v>0</v>
      </c>
      <c r="J14" s="26">
        <f t="shared" si="2"/>
        <v>0</v>
      </c>
      <c r="K14" s="25">
        <f>SUMIFS('Reservatórios por endereço'!O$3:O$442,'Reservatórios por endereço'!$A$3:$A$442,$B14,'Reservatórios por endereço'!$E$3:$E$442,"Oeste")</f>
        <v>0</v>
      </c>
      <c r="L14" s="26">
        <f t="shared" si="2"/>
        <v>0</v>
      </c>
      <c r="M14" s="25">
        <f>SUMIFS('Reservatórios por endereço'!Q$3:Q$442,'Reservatórios por endereço'!$A$3:$A$442,$B14,'Reservatórios por endereço'!$E$3:$E$442,"Oeste")</f>
        <v>0</v>
      </c>
      <c r="N14" s="26">
        <f t="shared" si="3"/>
        <v>0</v>
      </c>
      <c r="O14" s="25">
        <f>SUMIFS('Reservatórios por endereço'!S$3:S$442,'Reservatórios por endereço'!$A$3:$A$442,$B14,'Reservatórios por endereço'!$E$3:$E$442,"Oeste")</f>
        <v>0</v>
      </c>
      <c r="P14" s="26">
        <f t="shared" si="4"/>
        <v>0</v>
      </c>
      <c r="Q14" s="25">
        <f>SUMIFS('Reservatórios por endereço'!U$3:U$442,'Reservatórios por endereço'!$A$3:$A$442,$B14,'Reservatórios por endereço'!$E$3:$E$442,"Oeste")</f>
        <v>0</v>
      </c>
      <c r="R14" s="26">
        <f t="shared" si="5"/>
        <v>0</v>
      </c>
      <c r="S14" s="25">
        <f>SUMIFS('Reservatórios por endereço'!W$3:W$442,'Reservatórios por endereço'!$A$3:$A$442,$B14,'Reservatórios por endereço'!$E$3:$E$442,"Oeste")</f>
        <v>0</v>
      </c>
      <c r="T14" s="26">
        <f t="shared" si="6"/>
        <v>0</v>
      </c>
      <c r="U14" s="25">
        <f>SUMIFS('Reservatórios por endereço'!Y$3:Y$442,'Reservatórios por endereço'!$A$3:$A$442,$B14,'Reservatórios por endereço'!$E$3:$E$442,"Oeste")</f>
        <v>0</v>
      </c>
      <c r="V14" s="26">
        <f t="shared" si="7"/>
        <v>0</v>
      </c>
      <c r="W14" s="25">
        <f>SUMIFS('Reservatórios por endereço'!AA$3:AA$442,'Reservatórios por endereço'!$A$3:$A$442,$B14,'Reservatórios por endereço'!$E$3:$E$442,"Oeste")</f>
        <v>0</v>
      </c>
      <c r="X14" s="26">
        <f t="shared" si="8"/>
        <v>0</v>
      </c>
      <c r="Y14" s="25">
        <f>SUMIFS('Reservatórios por endereço'!AC$3:AC$442,'Reservatórios por endereço'!$A$3:$A$442,$B14,'Reservatórios por endereço'!$E$3:$E$442,"Oeste")</f>
        <v>0</v>
      </c>
      <c r="Z14" s="26">
        <f t="shared" si="9"/>
        <v>0</v>
      </c>
      <c r="AA14" s="25">
        <f>SUMIFS('Reservatórios por endereço'!AE$3:AE$442,'Reservatórios por endereço'!$A$3:$A$442,$B14,'Reservatórios por endereço'!$E$3:$E$442,"Oeste")</f>
        <v>0</v>
      </c>
      <c r="AB14" s="26">
        <f t="shared" si="10"/>
        <v>0</v>
      </c>
      <c r="AC14" s="25">
        <f>SUMIFS('Reservatórios por endereço'!AG$3:AG$442,'Reservatórios por endereço'!$A$3:$A$442,$B14,'Reservatórios por endereço'!$E$3:$E$442,"Oeste")</f>
        <v>0</v>
      </c>
      <c r="AD14" s="26">
        <f t="shared" si="11"/>
        <v>0</v>
      </c>
      <c r="AE14" s="25">
        <f>SUMIFS('Reservatórios por endereço'!AI$3:AI$442,'Reservatórios por endereço'!$A$3:$A$442,$B14,'Reservatórios por endereço'!$E$3:$E$442,"Oeste")</f>
        <v>0</v>
      </c>
      <c r="AF14" s="26">
        <f t="shared" si="12"/>
        <v>0</v>
      </c>
      <c r="AG14" s="25">
        <f>SUMIFS('Reservatórios por endereço'!AK$3:AK$442,'Reservatórios por endereço'!$A$3:$A$442,$B14,'Reservatórios por endereço'!$E$3:$E$442,"Oeste")</f>
        <v>0</v>
      </c>
      <c r="AH14" s="26">
        <f t="shared" si="13"/>
        <v>0</v>
      </c>
      <c r="AI14" s="25">
        <f>SUMIFS('Reservatórios por endereço'!AM$3:AM$442,'Reservatórios por endereço'!$A$3:$A$442,$B14,'Reservatórios por endereço'!$E$3:$E$442,"Oeste")</f>
        <v>0</v>
      </c>
      <c r="AJ14" s="26">
        <f t="shared" si="14"/>
        <v>0</v>
      </c>
      <c r="AK14" s="25">
        <f>SUMIFS('Reservatórios por endereço'!AO$3:AO$442,'Reservatórios por endereço'!$A$3:$A$442,$B14,'Reservatórios por endereço'!$E$3:$E$442,"Oeste")</f>
        <v>0</v>
      </c>
      <c r="AL14" s="26">
        <f t="shared" si="15"/>
        <v>0</v>
      </c>
      <c r="AM14" s="25">
        <f t="shared" si="16"/>
        <v>0</v>
      </c>
      <c r="AN14" s="25">
        <f t="shared" si="17"/>
        <v>0</v>
      </c>
    </row>
    <row r="15" spans="1:40">
      <c r="A15" s="31">
        <f t="shared" si="18"/>
        <v>11</v>
      </c>
      <c r="B15" s="24" t="s">
        <v>1935</v>
      </c>
      <c r="C15" s="25">
        <f>SUMIFS('Reservatórios por endereço'!G$3:G$442,'Reservatórios por endereço'!$A$3:$A$442,$B15,'Reservatórios por endereço'!$E$3:$E$442,"Oeste")</f>
        <v>0</v>
      </c>
      <c r="D15" s="26">
        <f t="shared" si="0"/>
        <v>0</v>
      </c>
      <c r="E15" s="25">
        <f>SUMIFS('Reservatórios por endereço'!I$3:I$442,'Reservatórios por endereço'!$A$3:$A$442,$B15,'Reservatórios por endereço'!$E$3:$E$442,"Oeste")</f>
        <v>0</v>
      </c>
      <c r="F15" s="26">
        <f t="shared" si="0"/>
        <v>0</v>
      </c>
      <c r="G15" s="25">
        <f>SUMIFS('Reservatórios por endereço'!K$3:K$442,'Reservatórios por endereço'!$A$3:$A$442,$B15,'Reservatórios por endereço'!$E$3:$E$442,"Oeste")</f>
        <v>0</v>
      </c>
      <c r="H15" s="26">
        <f t="shared" si="1"/>
        <v>0</v>
      </c>
      <c r="I15" s="25">
        <f>SUMIFS('Reservatórios por endereço'!M$3:M$442,'Reservatórios por endereço'!$A$3:$A$442,$B15,'Reservatórios por endereço'!$E$3:$E$442,"Oeste")</f>
        <v>0</v>
      </c>
      <c r="J15" s="26">
        <f t="shared" si="2"/>
        <v>0</v>
      </c>
      <c r="K15" s="25">
        <f>SUMIFS('Reservatórios por endereço'!O$3:O$442,'Reservatórios por endereço'!$A$3:$A$442,$B15,'Reservatórios por endereço'!$E$3:$E$442,"Oeste")</f>
        <v>0</v>
      </c>
      <c r="L15" s="26">
        <f t="shared" si="2"/>
        <v>0</v>
      </c>
      <c r="M15" s="25">
        <f>SUMIFS('Reservatórios por endereço'!Q$3:Q$442,'Reservatórios por endereço'!$A$3:$A$442,$B15,'Reservatórios por endereço'!$E$3:$E$442,"Oeste")</f>
        <v>0</v>
      </c>
      <c r="N15" s="26">
        <f t="shared" si="3"/>
        <v>0</v>
      </c>
      <c r="O15" s="25">
        <f>SUMIFS('Reservatórios por endereço'!S$3:S$442,'Reservatórios por endereço'!$A$3:$A$442,$B15,'Reservatórios por endereço'!$E$3:$E$442,"Oeste")</f>
        <v>0</v>
      </c>
      <c r="P15" s="26">
        <f t="shared" si="4"/>
        <v>0</v>
      </c>
      <c r="Q15" s="25">
        <f>SUMIFS('Reservatórios por endereço'!U$3:U$442,'Reservatórios por endereço'!$A$3:$A$442,$B15,'Reservatórios por endereço'!$E$3:$E$442,"Oeste")</f>
        <v>0</v>
      </c>
      <c r="R15" s="26">
        <f t="shared" si="5"/>
        <v>0</v>
      </c>
      <c r="S15" s="25">
        <f>SUMIFS('Reservatórios por endereço'!W$3:W$442,'Reservatórios por endereço'!$A$3:$A$442,$B15,'Reservatórios por endereço'!$E$3:$E$442,"Oeste")</f>
        <v>0</v>
      </c>
      <c r="T15" s="26">
        <f t="shared" si="6"/>
        <v>0</v>
      </c>
      <c r="U15" s="25">
        <f>SUMIFS('Reservatórios por endereço'!Y$3:Y$442,'Reservatórios por endereço'!$A$3:$A$442,$B15,'Reservatórios por endereço'!$E$3:$E$442,"Oeste")</f>
        <v>0</v>
      </c>
      <c r="V15" s="26">
        <f t="shared" si="7"/>
        <v>0</v>
      </c>
      <c r="W15" s="25">
        <f>SUMIFS('Reservatórios por endereço'!AA$3:AA$442,'Reservatórios por endereço'!$A$3:$A$442,$B15,'Reservatórios por endereço'!$E$3:$E$442,"Oeste")</f>
        <v>0</v>
      </c>
      <c r="X15" s="26">
        <f t="shared" si="8"/>
        <v>0</v>
      </c>
      <c r="Y15" s="25">
        <f>SUMIFS('Reservatórios por endereço'!AC$3:AC$442,'Reservatórios por endereço'!$A$3:$A$442,$B15,'Reservatórios por endereço'!$E$3:$E$442,"Oeste")</f>
        <v>0</v>
      </c>
      <c r="Z15" s="26">
        <f t="shared" si="9"/>
        <v>0</v>
      </c>
      <c r="AA15" s="25">
        <f>SUMIFS('Reservatórios por endereço'!AE$3:AE$442,'Reservatórios por endereço'!$A$3:$A$442,$B15,'Reservatórios por endereço'!$E$3:$E$442,"Oeste")</f>
        <v>0</v>
      </c>
      <c r="AB15" s="26">
        <f t="shared" si="10"/>
        <v>0</v>
      </c>
      <c r="AC15" s="25">
        <f>SUMIFS('Reservatórios por endereço'!AG$3:AG$442,'Reservatórios por endereço'!$A$3:$A$442,$B15,'Reservatórios por endereço'!$E$3:$E$442,"Oeste")</f>
        <v>0</v>
      </c>
      <c r="AD15" s="26">
        <f t="shared" si="11"/>
        <v>0</v>
      </c>
      <c r="AE15" s="25">
        <f>SUMIFS('Reservatórios por endereço'!AI$3:AI$442,'Reservatórios por endereço'!$A$3:$A$442,$B15,'Reservatórios por endereço'!$E$3:$E$442,"Oeste")</f>
        <v>0</v>
      </c>
      <c r="AF15" s="26">
        <f t="shared" si="12"/>
        <v>0</v>
      </c>
      <c r="AG15" s="25">
        <f>SUMIFS('Reservatórios por endereço'!AK$3:AK$442,'Reservatórios por endereço'!$A$3:$A$442,$B15,'Reservatórios por endereço'!$E$3:$E$442,"Oeste")</f>
        <v>0</v>
      </c>
      <c r="AH15" s="26">
        <f t="shared" si="13"/>
        <v>0</v>
      </c>
      <c r="AI15" s="25">
        <f>SUMIFS('Reservatórios por endereço'!AM$3:AM$442,'Reservatórios por endereço'!$A$3:$A$442,$B15,'Reservatórios por endereço'!$E$3:$E$442,"Oeste")</f>
        <v>0</v>
      </c>
      <c r="AJ15" s="26">
        <f t="shared" si="14"/>
        <v>0</v>
      </c>
      <c r="AK15" s="25">
        <f>SUMIFS('Reservatórios por endereço'!AO$3:AO$442,'Reservatórios por endereço'!$A$3:$A$442,$B15,'Reservatórios por endereço'!$E$3:$E$442,"Oeste")</f>
        <v>0</v>
      </c>
      <c r="AL15" s="26">
        <f t="shared" si="15"/>
        <v>0</v>
      </c>
      <c r="AM15" s="25">
        <f t="shared" si="16"/>
        <v>0</v>
      </c>
      <c r="AN15" s="25">
        <f t="shared" si="17"/>
        <v>0</v>
      </c>
    </row>
    <row r="16" spans="1:40">
      <c r="A16" s="31">
        <f t="shared" si="18"/>
        <v>12</v>
      </c>
      <c r="B16" s="24" t="s">
        <v>1939</v>
      </c>
      <c r="C16" s="25">
        <f>SUMIFS('Reservatórios por endereço'!G$3:G$442,'Reservatórios por endereço'!$A$3:$A$442,$B16,'Reservatórios por endereço'!$E$3:$E$442,"Oeste")</f>
        <v>0</v>
      </c>
      <c r="D16" s="26">
        <f t="shared" si="0"/>
        <v>0</v>
      </c>
      <c r="E16" s="25">
        <f>SUMIFS('Reservatórios por endereço'!I$3:I$442,'Reservatórios por endereço'!$A$3:$A$442,$B16,'Reservatórios por endereço'!$E$3:$E$442,"Oeste")</f>
        <v>0</v>
      </c>
      <c r="F16" s="26">
        <f t="shared" si="0"/>
        <v>0</v>
      </c>
      <c r="G16" s="25">
        <f>SUMIFS('Reservatórios por endereço'!K$3:K$442,'Reservatórios por endereço'!$A$3:$A$442,$B16,'Reservatórios por endereço'!$E$3:$E$442,"Oeste")</f>
        <v>0</v>
      </c>
      <c r="H16" s="26">
        <f t="shared" si="1"/>
        <v>0</v>
      </c>
      <c r="I16" s="25">
        <f>SUMIFS('Reservatórios por endereço'!M$3:M$442,'Reservatórios por endereço'!$A$3:$A$442,$B16,'Reservatórios por endereço'!$E$3:$E$442,"Oeste")</f>
        <v>0</v>
      </c>
      <c r="J16" s="26">
        <f t="shared" si="2"/>
        <v>0</v>
      </c>
      <c r="K16" s="25">
        <f>SUMIFS('Reservatórios por endereço'!O$3:O$442,'Reservatórios por endereço'!$A$3:$A$442,$B16,'Reservatórios por endereço'!$E$3:$E$442,"Oeste")</f>
        <v>0</v>
      </c>
      <c r="L16" s="26">
        <f t="shared" si="2"/>
        <v>0</v>
      </c>
      <c r="M16" s="25">
        <f>SUMIFS('Reservatórios por endereço'!Q$3:Q$442,'Reservatórios por endereço'!$A$3:$A$442,$B16,'Reservatórios por endereço'!$E$3:$E$442,"Oeste")</f>
        <v>0</v>
      </c>
      <c r="N16" s="26">
        <f t="shared" si="3"/>
        <v>0</v>
      </c>
      <c r="O16" s="25">
        <f>SUMIFS('Reservatórios por endereço'!S$3:S$442,'Reservatórios por endereço'!$A$3:$A$442,$B16,'Reservatórios por endereço'!$E$3:$E$442,"Oeste")</f>
        <v>0</v>
      </c>
      <c r="P16" s="26">
        <f t="shared" si="4"/>
        <v>0</v>
      </c>
      <c r="Q16" s="25">
        <f>SUMIFS('Reservatórios por endereço'!U$3:U$442,'Reservatórios por endereço'!$A$3:$A$442,$B16,'Reservatórios por endereço'!$E$3:$E$442,"Oeste")</f>
        <v>0</v>
      </c>
      <c r="R16" s="26">
        <f t="shared" si="5"/>
        <v>0</v>
      </c>
      <c r="S16" s="25">
        <f>SUMIFS('Reservatórios por endereço'!W$3:W$442,'Reservatórios por endereço'!$A$3:$A$442,$B16,'Reservatórios por endereço'!$E$3:$E$442,"Oeste")</f>
        <v>0</v>
      </c>
      <c r="T16" s="26">
        <f t="shared" si="6"/>
        <v>0</v>
      </c>
      <c r="U16" s="25">
        <f>SUMIFS('Reservatórios por endereço'!Y$3:Y$442,'Reservatórios por endereço'!$A$3:$A$442,$B16,'Reservatórios por endereço'!$E$3:$E$442,"Oeste")</f>
        <v>0</v>
      </c>
      <c r="V16" s="26">
        <f t="shared" si="7"/>
        <v>0</v>
      </c>
      <c r="W16" s="25">
        <f>SUMIFS('Reservatórios por endereço'!AA$3:AA$442,'Reservatórios por endereço'!$A$3:$A$442,$B16,'Reservatórios por endereço'!$E$3:$E$442,"Oeste")</f>
        <v>0</v>
      </c>
      <c r="X16" s="26">
        <f t="shared" si="8"/>
        <v>0</v>
      </c>
      <c r="Y16" s="25">
        <f>SUMIFS('Reservatórios por endereço'!AC$3:AC$442,'Reservatórios por endereço'!$A$3:$A$442,$B16,'Reservatórios por endereço'!$E$3:$E$442,"Oeste")</f>
        <v>0</v>
      </c>
      <c r="Z16" s="26">
        <f t="shared" si="9"/>
        <v>0</v>
      </c>
      <c r="AA16" s="25">
        <f>SUMIFS('Reservatórios por endereço'!AE$3:AE$442,'Reservatórios por endereço'!$A$3:$A$442,$B16,'Reservatórios por endereço'!$E$3:$E$442,"Oeste")</f>
        <v>0</v>
      </c>
      <c r="AB16" s="26">
        <f t="shared" si="10"/>
        <v>0</v>
      </c>
      <c r="AC16" s="25">
        <f>SUMIFS('Reservatórios por endereço'!AG$3:AG$442,'Reservatórios por endereço'!$A$3:$A$442,$B16,'Reservatórios por endereço'!$E$3:$E$442,"Oeste")</f>
        <v>0</v>
      </c>
      <c r="AD16" s="26">
        <f t="shared" si="11"/>
        <v>0</v>
      </c>
      <c r="AE16" s="25">
        <f>SUMIFS('Reservatórios por endereço'!AI$3:AI$442,'Reservatórios por endereço'!$A$3:$A$442,$B16,'Reservatórios por endereço'!$E$3:$E$442,"Oeste")</f>
        <v>0</v>
      </c>
      <c r="AF16" s="26">
        <f t="shared" si="12"/>
        <v>0</v>
      </c>
      <c r="AG16" s="25">
        <f>SUMIFS('Reservatórios por endereço'!AK$3:AK$442,'Reservatórios por endereço'!$A$3:$A$442,$B16,'Reservatórios por endereço'!$E$3:$E$442,"Oeste")</f>
        <v>0</v>
      </c>
      <c r="AH16" s="26">
        <f t="shared" si="13"/>
        <v>0</v>
      </c>
      <c r="AI16" s="25">
        <f>SUMIFS('Reservatórios por endereço'!AM$3:AM$442,'Reservatórios por endereço'!$A$3:$A$442,$B16,'Reservatórios por endereço'!$E$3:$E$442,"Oeste")</f>
        <v>0</v>
      </c>
      <c r="AJ16" s="26">
        <f t="shared" si="14"/>
        <v>0</v>
      </c>
      <c r="AK16" s="25">
        <f>SUMIFS('Reservatórios por endereço'!AO$3:AO$442,'Reservatórios por endereço'!$A$3:$A$442,$B16,'Reservatórios por endereço'!$E$3:$E$442,"Oeste")</f>
        <v>0</v>
      </c>
      <c r="AL16" s="26">
        <f t="shared" si="15"/>
        <v>0</v>
      </c>
      <c r="AM16" s="25">
        <f t="shared" si="16"/>
        <v>0</v>
      </c>
      <c r="AN16" s="25">
        <f t="shared" si="17"/>
        <v>0</v>
      </c>
    </row>
    <row r="17" spans="1:40">
      <c r="A17" s="31">
        <f t="shared" si="18"/>
        <v>13</v>
      </c>
      <c r="B17" s="24" t="s">
        <v>999</v>
      </c>
      <c r="C17" s="25">
        <f>SUMIFS('Reservatórios por endereço'!G$3:G$442,'Reservatórios por endereço'!$A$3:$A$442,$B17,'Reservatórios por endereço'!$E$3:$E$442,"Oeste")</f>
        <v>0</v>
      </c>
      <c r="D17" s="26">
        <f t="shared" si="0"/>
        <v>0</v>
      </c>
      <c r="E17" s="25">
        <f>SUMIFS('Reservatórios por endereço'!I$3:I$442,'Reservatórios por endereço'!$A$3:$A$442,$B17,'Reservatórios por endereço'!$E$3:$E$442,"Oeste")</f>
        <v>0</v>
      </c>
      <c r="F17" s="26">
        <f t="shared" si="0"/>
        <v>0</v>
      </c>
      <c r="G17" s="25">
        <f>SUMIFS('Reservatórios por endereço'!K$3:K$442,'Reservatórios por endereço'!$A$3:$A$442,$B17,'Reservatórios por endereço'!$E$3:$E$442,"Oeste")</f>
        <v>0</v>
      </c>
      <c r="H17" s="26">
        <f t="shared" si="1"/>
        <v>0</v>
      </c>
      <c r="I17" s="25">
        <f>SUMIFS('Reservatórios por endereço'!M$3:M$442,'Reservatórios por endereço'!$A$3:$A$442,$B17,'Reservatórios por endereço'!$E$3:$E$442,"Oeste")</f>
        <v>0</v>
      </c>
      <c r="J17" s="26">
        <f t="shared" si="2"/>
        <v>0</v>
      </c>
      <c r="K17" s="25">
        <f>SUMIFS('Reservatórios por endereço'!O$3:O$442,'Reservatórios por endereço'!$A$3:$A$442,$B17,'Reservatórios por endereço'!$E$3:$E$442,"Oeste")</f>
        <v>0</v>
      </c>
      <c r="L17" s="26">
        <f t="shared" si="2"/>
        <v>0</v>
      </c>
      <c r="M17" s="25">
        <f>SUMIFS('Reservatórios por endereço'!Q$3:Q$442,'Reservatórios por endereço'!$A$3:$A$442,$B17,'Reservatórios por endereço'!$E$3:$E$442,"Oeste")</f>
        <v>0</v>
      </c>
      <c r="N17" s="26">
        <f t="shared" si="3"/>
        <v>0</v>
      </c>
      <c r="O17" s="25">
        <f>SUMIFS('Reservatórios por endereço'!S$3:S$442,'Reservatórios por endereço'!$A$3:$A$442,$B17,'Reservatórios por endereço'!$E$3:$E$442,"Oeste")</f>
        <v>0</v>
      </c>
      <c r="P17" s="26">
        <f t="shared" si="4"/>
        <v>0</v>
      </c>
      <c r="Q17" s="25">
        <f>SUMIFS('Reservatórios por endereço'!U$3:U$442,'Reservatórios por endereço'!$A$3:$A$442,$B17,'Reservatórios por endereço'!$E$3:$E$442,"Oeste")</f>
        <v>0</v>
      </c>
      <c r="R17" s="26">
        <f t="shared" si="5"/>
        <v>0</v>
      </c>
      <c r="S17" s="25">
        <f>SUMIFS('Reservatórios por endereço'!W$3:W$442,'Reservatórios por endereço'!$A$3:$A$442,$B17,'Reservatórios por endereço'!$E$3:$E$442,"Oeste")</f>
        <v>0</v>
      </c>
      <c r="T17" s="26">
        <f t="shared" si="6"/>
        <v>0</v>
      </c>
      <c r="U17" s="25">
        <f>SUMIFS('Reservatórios por endereço'!Y$3:Y$442,'Reservatórios por endereço'!$A$3:$A$442,$B17,'Reservatórios por endereço'!$E$3:$E$442,"Oeste")</f>
        <v>0</v>
      </c>
      <c r="V17" s="26">
        <f t="shared" si="7"/>
        <v>0</v>
      </c>
      <c r="W17" s="25">
        <f>SUMIFS('Reservatórios por endereço'!AA$3:AA$442,'Reservatórios por endereço'!$A$3:$A$442,$B17,'Reservatórios por endereço'!$E$3:$E$442,"Oeste")</f>
        <v>0</v>
      </c>
      <c r="X17" s="26">
        <f t="shared" si="8"/>
        <v>0</v>
      </c>
      <c r="Y17" s="25">
        <f>SUMIFS('Reservatórios por endereço'!AC$3:AC$442,'Reservatórios por endereço'!$A$3:$A$442,$B17,'Reservatórios por endereço'!$E$3:$E$442,"Oeste")</f>
        <v>0</v>
      </c>
      <c r="Z17" s="26">
        <f t="shared" si="9"/>
        <v>0</v>
      </c>
      <c r="AA17" s="25">
        <f>SUMIFS('Reservatórios por endereço'!AE$3:AE$442,'Reservatórios por endereço'!$A$3:$A$442,$B17,'Reservatórios por endereço'!$E$3:$E$442,"Oeste")</f>
        <v>0</v>
      </c>
      <c r="AB17" s="26">
        <f t="shared" si="10"/>
        <v>0</v>
      </c>
      <c r="AC17" s="25">
        <f>SUMIFS('Reservatórios por endereço'!AG$3:AG$442,'Reservatórios por endereço'!$A$3:$A$442,$B17,'Reservatórios por endereço'!$E$3:$E$442,"Oeste")</f>
        <v>0</v>
      </c>
      <c r="AD17" s="26">
        <f t="shared" si="11"/>
        <v>0</v>
      </c>
      <c r="AE17" s="25">
        <f>SUMIFS('Reservatórios por endereço'!AI$3:AI$442,'Reservatórios por endereço'!$A$3:$A$442,$B17,'Reservatórios por endereço'!$E$3:$E$442,"Oeste")</f>
        <v>0</v>
      </c>
      <c r="AF17" s="26">
        <f t="shared" si="12"/>
        <v>0</v>
      </c>
      <c r="AG17" s="25">
        <f>SUMIFS('Reservatórios por endereço'!AK$3:AK$442,'Reservatórios por endereço'!$A$3:$A$442,$B17,'Reservatórios por endereço'!$E$3:$E$442,"Oeste")</f>
        <v>0</v>
      </c>
      <c r="AH17" s="26">
        <f t="shared" si="13"/>
        <v>0</v>
      </c>
      <c r="AI17" s="25">
        <f>SUMIFS('Reservatórios por endereço'!AM$3:AM$442,'Reservatórios por endereço'!$A$3:$A$442,$B17,'Reservatórios por endereço'!$E$3:$E$442,"Oeste")</f>
        <v>0</v>
      </c>
      <c r="AJ17" s="26">
        <f t="shared" si="14"/>
        <v>0</v>
      </c>
      <c r="AK17" s="25">
        <f>SUMIFS('Reservatórios por endereço'!AO$3:AO$442,'Reservatórios por endereço'!$A$3:$A$442,$B17,'Reservatórios por endereço'!$E$3:$E$442,"Oeste")</f>
        <v>0</v>
      </c>
      <c r="AL17" s="26">
        <f t="shared" si="15"/>
        <v>0</v>
      </c>
      <c r="AM17" s="25">
        <f t="shared" si="16"/>
        <v>0</v>
      </c>
      <c r="AN17" s="25">
        <f t="shared" si="17"/>
        <v>0</v>
      </c>
    </row>
    <row r="18" spans="1:40">
      <c r="A18" s="32" t="s">
        <v>1987</v>
      </c>
      <c r="B18" s="27"/>
      <c r="C18" s="28">
        <f t="shared" ref="C18:AL18" si="19">SUM(C$5:C$17)</f>
        <v>0</v>
      </c>
      <c r="D18" s="29">
        <f t="shared" si="19"/>
        <v>0</v>
      </c>
      <c r="E18" s="28">
        <f t="shared" si="19"/>
        <v>0</v>
      </c>
      <c r="F18" s="29">
        <f t="shared" si="19"/>
        <v>0</v>
      </c>
      <c r="G18" s="28">
        <f t="shared" si="19"/>
        <v>0</v>
      </c>
      <c r="H18" s="29">
        <f t="shared" si="19"/>
        <v>0</v>
      </c>
      <c r="I18" s="28">
        <f t="shared" si="19"/>
        <v>0</v>
      </c>
      <c r="J18" s="29">
        <f t="shared" si="19"/>
        <v>0</v>
      </c>
      <c r="K18" s="28">
        <f t="shared" si="19"/>
        <v>0</v>
      </c>
      <c r="L18" s="29">
        <f t="shared" si="19"/>
        <v>0</v>
      </c>
      <c r="M18" s="28">
        <f t="shared" si="19"/>
        <v>0</v>
      </c>
      <c r="N18" s="29">
        <f t="shared" si="19"/>
        <v>0</v>
      </c>
      <c r="O18" s="28">
        <f t="shared" si="19"/>
        <v>0</v>
      </c>
      <c r="P18" s="29">
        <f t="shared" si="19"/>
        <v>0</v>
      </c>
      <c r="Q18" s="28">
        <f t="shared" si="19"/>
        <v>0</v>
      </c>
      <c r="R18" s="29">
        <f t="shared" si="19"/>
        <v>0</v>
      </c>
      <c r="S18" s="28">
        <f t="shared" si="19"/>
        <v>0</v>
      </c>
      <c r="T18" s="29">
        <f t="shared" si="19"/>
        <v>0</v>
      </c>
      <c r="U18" s="28">
        <f t="shared" si="19"/>
        <v>0</v>
      </c>
      <c r="V18" s="29">
        <f t="shared" si="19"/>
        <v>0</v>
      </c>
      <c r="W18" s="28">
        <f t="shared" si="19"/>
        <v>0</v>
      </c>
      <c r="X18" s="29">
        <f t="shared" si="19"/>
        <v>0</v>
      </c>
      <c r="Y18" s="28">
        <f t="shared" si="19"/>
        <v>0</v>
      </c>
      <c r="Z18" s="29">
        <f t="shared" si="19"/>
        <v>0</v>
      </c>
      <c r="AA18" s="28">
        <f t="shared" si="19"/>
        <v>0</v>
      </c>
      <c r="AB18" s="29">
        <f t="shared" si="19"/>
        <v>0</v>
      </c>
      <c r="AC18" s="28">
        <f t="shared" si="19"/>
        <v>0</v>
      </c>
      <c r="AD18" s="29">
        <f t="shared" si="19"/>
        <v>0</v>
      </c>
      <c r="AE18" s="28">
        <f t="shared" si="19"/>
        <v>0</v>
      </c>
      <c r="AF18" s="29">
        <f t="shared" si="19"/>
        <v>0</v>
      </c>
      <c r="AG18" s="28">
        <f t="shared" si="19"/>
        <v>0</v>
      </c>
      <c r="AH18" s="29">
        <f t="shared" si="19"/>
        <v>0</v>
      </c>
      <c r="AI18" s="28">
        <f t="shared" si="19"/>
        <v>0</v>
      </c>
      <c r="AJ18" s="29">
        <f t="shared" si="19"/>
        <v>0</v>
      </c>
      <c r="AK18" s="28">
        <f t="shared" si="19"/>
        <v>0</v>
      </c>
      <c r="AL18" s="29">
        <f t="shared" si="19"/>
        <v>0</v>
      </c>
      <c r="AM18" s="28">
        <f>SUM(AM5:AM17)</f>
        <v>0</v>
      </c>
      <c r="AN18" s="28">
        <f>SUM(AN5:AN17)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0" bestFit="1" customWidth="1"/>
    <col min="2" max="2" width="11.25" style="21" customWidth="1"/>
    <col min="3" max="37" width="5.5" style="30" customWidth="1"/>
    <col min="38" max="38" width="5.5" style="21" customWidth="1"/>
    <col min="39" max="40" width="12.125" style="21" customWidth="1"/>
    <col min="41" max="16384" width="9" style="21" hidden="1"/>
  </cols>
  <sheetData>
    <row r="1" spans="1:40" ht="14.25" customHeight="1">
      <c r="A1" s="45" t="s">
        <v>1989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1" t="s">
        <v>1948</v>
      </c>
      <c r="B2" s="41" t="s">
        <v>1949</v>
      </c>
      <c r="C2" s="41" t="s">
        <v>1950</v>
      </c>
      <c r="D2" s="41"/>
      <c r="E2" s="41" t="s">
        <v>1951</v>
      </c>
      <c r="F2" s="41"/>
      <c r="G2" s="41" t="s">
        <v>1952</v>
      </c>
      <c r="H2" s="41"/>
      <c r="I2" s="41" t="s">
        <v>1953</v>
      </c>
      <c r="J2" s="41"/>
      <c r="K2" s="41" t="s">
        <v>1954</v>
      </c>
      <c r="L2" s="41"/>
      <c r="M2" s="41" t="s">
        <v>1955</v>
      </c>
      <c r="N2" s="41"/>
      <c r="O2" s="41" t="s">
        <v>1956</v>
      </c>
      <c r="P2" s="41"/>
      <c r="Q2" s="41" t="s">
        <v>1957</v>
      </c>
      <c r="R2" s="41"/>
      <c r="S2" s="41" t="s">
        <v>1958</v>
      </c>
      <c r="T2" s="41"/>
      <c r="U2" s="41" t="s">
        <v>1959</v>
      </c>
      <c r="V2" s="41"/>
      <c r="W2" s="41" t="s">
        <v>1960</v>
      </c>
      <c r="X2" s="41"/>
      <c r="Y2" s="41" t="s">
        <v>1961</v>
      </c>
      <c r="Z2" s="41"/>
      <c r="AA2" s="41" t="s">
        <v>1962</v>
      </c>
      <c r="AB2" s="41"/>
      <c r="AC2" s="41" t="s">
        <v>1963</v>
      </c>
      <c r="AD2" s="41"/>
      <c r="AE2" s="41" t="s">
        <v>1964</v>
      </c>
      <c r="AF2" s="41"/>
      <c r="AG2" s="41" t="s">
        <v>1965</v>
      </c>
      <c r="AH2" s="41"/>
      <c r="AI2" s="41" t="s">
        <v>1966</v>
      </c>
      <c r="AJ2" s="41"/>
      <c r="AK2" s="41" t="s">
        <v>1967</v>
      </c>
      <c r="AL2" s="41"/>
      <c r="AM2" s="42" t="s">
        <v>1968</v>
      </c>
      <c r="AN2" s="42" t="s">
        <v>1969</v>
      </c>
    </row>
    <row r="3" spans="1:40" ht="22.5" customHeight="1">
      <c r="A3" s="41"/>
      <c r="B3" s="41"/>
      <c r="C3" s="40" t="s">
        <v>0</v>
      </c>
      <c r="D3" s="40"/>
      <c r="E3" s="40" t="s">
        <v>1970</v>
      </c>
      <c r="F3" s="40"/>
      <c r="G3" s="40" t="s">
        <v>1971</v>
      </c>
      <c r="H3" s="40"/>
      <c r="I3" s="40" t="s">
        <v>1972</v>
      </c>
      <c r="J3" s="40"/>
      <c r="K3" s="40" t="s">
        <v>1973</v>
      </c>
      <c r="L3" s="40"/>
      <c r="M3" s="40" t="s">
        <v>1974</v>
      </c>
      <c r="N3" s="40"/>
      <c r="O3" s="40" t="s">
        <v>1975</v>
      </c>
      <c r="P3" s="40"/>
      <c r="Q3" s="40" t="s">
        <v>1976</v>
      </c>
      <c r="R3" s="40"/>
      <c r="S3" s="40" t="s">
        <v>1977</v>
      </c>
      <c r="T3" s="40"/>
      <c r="U3" s="40" t="s">
        <v>1978</v>
      </c>
      <c r="V3" s="40"/>
      <c r="W3" s="40" t="s">
        <v>1979</v>
      </c>
      <c r="X3" s="40"/>
      <c r="Y3" s="40" t="s">
        <v>1980</v>
      </c>
      <c r="Z3" s="40"/>
      <c r="AA3" s="40" t="s">
        <v>1981</v>
      </c>
      <c r="AB3" s="40"/>
      <c r="AC3" s="40" t="s">
        <v>1982</v>
      </c>
      <c r="AD3" s="40"/>
      <c r="AE3" s="40" t="s">
        <v>14</v>
      </c>
      <c r="AF3" s="40"/>
      <c r="AG3" s="40" t="s">
        <v>1983</v>
      </c>
      <c r="AH3" s="40"/>
      <c r="AI3" s="40" t="s">
        <v>1984</v>
      </c>
      <c r="AJ3" s="40"/>
      <c r="AK3" s="40" t="s">
        <v>1985</v>
      </c>
      <c r="AL3" s="40"/>
      <c r="AM3" s="43"/>
      <c r="AN3" s="43"/>
    </row>
    <row r="4" spans="1:40" ht="55.5" customHeight="1">
      <c r="A4" s="41"/>
      <c r="B4" s="41"/>
      <c r="C4" s="22" t="s">
        <v>24</v>
      </c>
      <c r="D4" s="23" t="s">
        <v>1986</v>
      </c>
      <c r="E4" s="22" t="s">
        <v>24</v>
      </c>
      <c r="F4" s="23" t="s">
        <v>1986</v>
      </c>
      <c r="G4" s="22" t="s">
        <v>24</v>
      </c>
      <c r="H4" s="23" t="s">
        <v>1986</v>
      </c>
      <c r="I4" s="22" t="s">
        <v>24</v>
      </c>
      <c r="J4" s="23" t="s">
        <v>1986</v>
      </c>
      <c r="K4" s="22" t="s">
        <v>24</v>
      </c>
      <c r="L4" s="23" t="s">
        <v>1986</v>
      </c>
      <c r="M4" s="22" t="s">
        <v>24</v>
      </c>
      <c r="N4" s="23" t="s">
        <v>1986</v>
      </c>
      <c r="O4" s="22" t="s">
        <v>24</v>
      </c>
      <c r="P4" s="23" t="s">
        <v>1986</v>
      </c>
      <c r="Q4" s="22" t="s">
        <v>24</v>
      </c>
      <c r="R4" s="23" t="s">
        <v>1986</v>
      </c>
      <c r="S4" s="22" t="s">
        <v>24</v>
      </c>
      <c r="T4" s="23" t="s">
        <v>1986</v>
      </c>
      <c r="U4" s="22" t="s">
        <v>24</v>
      </c>
      <c r="V4" s="23" t="s">
        <v>1986</v>
      </c>
      <c r="W4" s="22" t="s">
        <v>24</v>
      </c>
      <c r="X4" s="23" t="s">
        <v>1986</v>
      </c>
      <c r="Y4" s="22" t="s">
        <v>24</v>
      </c>
      <c r="Z4" s="23" t="s">
        <v>1986</v>
      </c>
      <c r="AA4" s="22" t="s">
        <v>24</v>
      </c>
      <c r="AB4" s="23" t="s">
        <v>1986</v>
      </c>
      <c r="AC4" s="22" t="s">
        <v>24</v>
      </c>
      <c r="AD4" s="23" t="s">
        <v>1986</v>
      </c>
      <c r="AE4" s="22" t="s">
        <v>24</v>
      </c>
      <c r="AF4" s="23" t="s">
        <v>1986</v>
      </c>
      <c r="AG4" s="22" t="s">
        <v>24</v>
      </c>
      <c r="AH4" s="23" t="s">
        <v>1986</v>
      </c>
      <c r="AI4" s="22" t="s">
        <v>24</v>
      </c>
      <c r="AJ4" s="23" t="s">
        <v>1986</v>
      </c>
      <c r="AK4" s="22" t="s">
        <v>24</v>
      </c>
      <c r="AL4" s="23" t="s">
        <v>1986</v>
      </c>
      <c r="AM4" s="44"/>
      <c r="AN4" s="44"/>
    </row>
    <row r="5" spans="1:40">
      <c r="A5" s="31">
        <v>1</v>
      </c>
      <c r="B5" s="24" t="s">
        <v>1880</v>
      </c>
      <c r="C5" s="25">
        <f>SUMIFS('Reservatórios por endereço'!G$3:G$442,'Reservatórios por endereço'!$A$3:$A$442,$B5,'Reservatórios por endereço'!$E$3:$E$442,"Norte")</f>
        <v>0</v>
      </c>
      <c r="D5" s="26">
        <f>C5*2</f>
        <v>0</v>
      </c>
      <c r="E5" s="25">
        <f>SUMIFS('Reservatórios por endereço'!I$3:I$442,'Reservatórios por endereço'!$A$3:$A$442,$B5,'Reservatórios por endereço'!$E$3:$E$442,"Norte")</f>
        <v>0</v>
      </c>
      <c r="F5" s="26">
        <f>E5*2</f>
        <v>0</v>
      </c>
      <c r="G5" s="25">
        <f>SUMIFS('Reservatórios por endereço'!K$3:K$442,'Reservatórios por endereço'!$A$3:$A$442,$B5,'Reservatórios por endereço'!$E$3:$E$442,"Norte")</f>
        <v>0</v>
      </c>
      <c r="H5" s="26">
        <f>G5*2</f>
        <v>0</v>
      </c>
      <c r="I5" s="25">
        <f>SUMIFS('Reservatórios por endereço'!M$3:M$442,'Reservatórios por endereço'!$A$3:$A$442,$B5,'Reservatórios por endereço'!$E$3:$E$442,"Norte")</f>
        <v>0</v>
      </c>
      <c r="J5" s="26">
        <f>I5*2</f>
        <v>0</v>
      </c>
      <c r="K5" s="25">
        <f>SUMIFS('Reservatórios por endereço'!O$3:O$442,'Reservatórios por endereço'!$A$3:$A$442,$B5,'Reservatórios por endereço'!$E$3:$E$442,"Norte")</f>
        <v>0</v>
      </c>
      <c r="L5" s="26">
        <f>K5*2</f>
        <v>0</v>
      </c>
      <c r="M5" s="25">
        <f>SUMIFS('Reservatórios por endereço'!Q$3:Q$442,'Reservatórios por endereço'!$A$3:$A$442,$B5,'Reservatórios por endereço'!$E$3:$E$442,"Norte")</f>
        <v>0</v>
      </c>
      <c r="N5" s="26">
        <f>M5*2</f>
        <v>0</v>
      </c>
      <c r="O5" s="25">
        <f>SUMIFS('Reservatórios por endereço'!S$3:S$442,'Reservatórios por endereço'!$A$3:$A$442,$B5,'Reservatórios por endereço'!$E$3:$E$442,"Norte")</f>
        <v>0</v>
      </c>
      <c r="P5" s="26">
        <f>O5*2</f>
        <v>0</v>
      </c>
      <c r="Q5" s="25">
        <f>SUMIFS('Reservatórios por endereço'!U$3:U$442,'Reservatórios por endereço'!$A$3:$A$442,$B5,'Reservatórios por endereço'!$E$3:$E$442,"Norte")</f>
        <v>0</v>
      </c>
      <c r="R5" s="26">
        <f>Q5*2</f>
        <v>0</v>
      </c>
      <c r="S5" s="25">
        <f>SUMIFS('Reservatórios por endereço'!W$3:W$442,'Reservatórios por endereço'!$A$3:$A$442,$B5,'Reservatórios por endereço'!$E$3:$E$442,"Norte")</f>
        <v>0</v>
      </c>
      <c r="T5" s="26">
        <f>S5*2</f>
        <v>0</v>
      </c>
      <c r="U5" s="25">
        <f>SUMIFS('Reservatórios por endereço'!Y$3:Y$442,'Reservatórios por endereço'!$A$3:$A$442,$B5,'Reservatórios por endereço'!$E$3:$E$442,"Norte")</f>
        <v>0</v>
      </c>
      <c r="V5" s="26">
        <f>U5*2</f>
        <v>0</v>
      </c>
      <c r="W5" s="25">
        <f>SUMIFS('Reservatórios por endereço'!AA$3:AA$442,'Reservatórios por endereço'!$A$3:$A$442,$B5,'Reservatórios por endereço'!$E$3:$E$442,"Norte")</f>
        <v>0</v>
      </c>
      <c r="X5" s="26">
        <f>W5*2</f>
        <v>0</v>
      </c>
      <c r="Y5" s="25">
        <f>SUMIFS('Reservatórios por endereço'!AC$3:AC$442,'Reservatórios por endereço'!$A$3:$A$442,$B5,'Reservatórios por endereço'!$E$3:$E$442,"Norte")</f>
        <v>0</v>
      </c>
      <c r="Z5" s="26">
        <f>Y5*2</f>
        <v>0</v>
      </c>
      <c r="AA5" s="25">
        <f>SUMIFS('Reservatórios por endereço'!AE$3:AE$442,'Reservatórios por endereço'!$A$3:$A$442,$B5,'Reservatórios por endereço'!$E$3:$E$442,"Norte")</f>
        <v>0</v>
      </c>
      <c r="AB5" s="26">
        <f>AA5*2</f>
        <v>0</v>
      </c>
      <c r="AC5" s="25">
        <f>SUMIFS('Reservatórios por endereço'!AG$3:AG$442,'Reservatórios por endereço'!$A$3:$A$442,$B5,'Reservatórios por endereço'!$E$3:$E$442,"Norte")</f>
        <v>0</v>
      </c>
      <c r="AD5" s="26">
        <f>AC5*2</f>
        <v>0</v>
      </c>
      <c r="AE5" s="25">
        <f>SUMIFS('Reservatórios por endereço'!AI$3:AI$442,'Reservatórios por endereço'!$A$3:$A$442,$B5,'Reservatórios por endereço'!$E$3:$E$442,"Norte")</f>
        <v>0</v>
      </c>
      <c r="AF5" s="26">
        <f>AE5*2</f>
        <v>0</v>
      </c>
      <c r="AG5" s="25">
        <f>SUMIFS('Reservatórios por endereço'!AK$3:AK$442,'Reservatórios por endereço'!$A$3:$A$442,$B5,'Reservatórios por endereço'!$E$3:$E$442,"Norte")</f>
        <v>0</v>
      </c>
      <c r="AH5" s="26">
        <f>AG5*2</f>
        <v>0</v>
      </c>
      <c r="AI5" s="25">
        <f>SUMIFS('Reservatórios por endereço'!AM$3:AM$442,'Reservatórios por endereço'!$A$3:$A$442,$B5,'Reservatórios por endereço'!$E$3:$E$442,"Norte")</f>
        <v>0</v>
      </c>
      <c r="AJ5" s="26">
        <f>AI5*2</f>
        <v>0</v>
      </c>
      <c r="AK5" s="25">
        <f>SUMIFS('Reservatórios por endereço'!AO$3:AO$442,'Reservatórios por endereço'!$A$3:$A$442,$B5,'Reservatórios por endereço'!$E$3:$E$442,"Norte")</f>
        <v>0</v>
      </c>
      <c r="AL5" s="26">
        <f>AK5*2</f>
        <v>0</v>
      </c>
      <c r="AM5" s="25">
        <f>C5+E5+G5+I5+K5+M5+O5+Q5+S5+U5+W5+Y5+AA5+AC5+AE5+AG5+AI5+AK5</f>
        <v>0</v>
      </c>
      <c r="AN5" s="25">
        <f>D5+F5+H5+J5+L5+N5+P5+R5+T5+V5+X5+Z5+AB5+AD5+AF5+AH5+AJ5+AL5</f>
        <v>0</v>
      </c>
    </row>
    <row r="6" spans="1:40">
      <c r="A6" s="31">
        <f>A5+1</f>
        <v>2</v>
      </c>
      <c r="B6" s="24" t="s">
        <v>1889</v>
      </c>
      <c r="C6" s="25">
        <f>SUMIFS('Reservatórios por endereço'!G$3:G$442,'Reservatórios por endereço'!$A$3:$A$442,$B6,'Reservatórios por endereço'!$E$3:$E$442,"Norte")</f>
        <v>0</v>
      </c>
      <c r="D6" s="26">
        <f t="shared" ref="D6:AJ20" si="0">C6*2</f>
        <v>0</v>
      </c>
      <c r="E6" s="25">
        <f>SUMIFS('Reservatórios por endereço'!I$3:I$442,'Reservatórios por endereço'!$A$3:$A$442,$B6,'Reservatórios por endereço'!$E$3:$E$442,"Norte")</f>
        <v>0</v>
      </c>
      <c r="F6" s="26">
        <f t="shared" si="0"/>
        <v>0</v>
      </c>
      <c r="G6" s="25">
        <f>SUMIFS('Reservatórios por endereço'!K$3:K$442,'Reservatórios por endereço'!$A$3:$A$442,$B6,'Reservatórios por endereço'!$E$3:$E$442,"Norte")</f>
        <v>0</v>
      </c>
      <c r="H6" s="26">
        <f t="shared" si="0"/>
        <v>0</v>
      </c>
      <c r="I6" s="25">
        <f>SUMIFS('Reservatórios por endereço'!M$3:M$442,'Reservatórios por endereço'!$A$3:$A$442,$B6,'Reservatórios por endereço'!$E$3:$E$442,"Norte")</f>
        <v>0</v>
      </c>
      <c r="J6" s="26">
        <f t="shared" si="0"/>
        <v>0</v>
      </c>
      <c r="K6" s="25">
        <f>SUMIFS('Reservatórios por endereço'!O$3:O$442,'Reservatórios por endereço'!$A$3:$A$442,$B6,'Reservatórios por endereço'!$E$3:$E$442,"Norte")</f>
        <v>0</v>
      </c>
      <c r="L6" s="26">
        <f t="shared" si="0"/>
        <v>0</v>
      </c>
      <c r="M6" s="25">
        <f>SUMIFS('Reservatórios por endereço'!Q$3:Q$442,'Reservatórios por endereço'!$A$3:$A$442,$B6,'Reservatórios por endereço'!$E$3:$E$442,"Norte")</f>
        <v>0</v>
      </c>
      <c r="N6" s="26">
        <f t="shared" si="0"/>
        <v>0</v>
      </c>
      <c r="O6" s="25">
        <f>SUMIFS('Reservatórios por endereço'!S$3:S$442,'Reservatórios por endereço'!$A$3:$A$442,$B6,'Reservatórios por endereço'!$E$3:$E$442,"Norte")</f>
        <v>0</v>
      </c>
      <c r="P6" s="26">
        <f t="shared" si="0"/>
        <v>0</v>
      </c>
      <c r="Q6" s="25">
        <f>SUMIFS('Reservatórios por endereço'!U$3:U$442,'Reservatórios por endereço'!$A$3:$A$442,$B6,'Reservatórios por endereço'!$E$3:$E$442,"Norte")</f>
        <v>0</v>
      </c>
      <c r="R6" s="26">
        <f t="shared" si="0"/>
        <v>0</v>
      </c>
      <c r="S6" s="25">
        <f>SUMIFS('Reservatórios por endereço'!W$3:W$442,'Reservatórios por endereço'!$A$3:$A$442,$B6,'Reservatórios por endereço'!$E$3:$E$442,"Norte")</f>
        <v>0</v>
      </c>
      <c r="T6" s="26">
        <f t="shared" si="0"/>
        <v>0</v>
      </c>
      <c r="U6" s="25">
        <f>SUMIFS('Reservatórios por endereço'!Y$3:Y$442,'Reservatórios por endereço'!$A$3:$A$442,$B6,'Reservatórios por endereço'!$E$3:$E$442,"Norte")</f>
        <v>0</v>
      </c>
      <c r="V6" s="26">
        <f t="shared" si="0"/>
        <v>0</v>
      </c>
      <c r="W6" s="25">
        <f>SUMIFS('Reservatórios por endereço'!AA$3:AA$442,'Reservatórios por endereço'!$A$3:$A$442,$B6,'Reservatórios por endereço'!$E$3:$E$442,"Norte")</f>
        <v>0</v>
      </c>
      <c r="X6" s="26">
        <f t="shared" si="0"/>
        <v>0</v>
      </c>
      <c r="Y6" s="25">
        <f>SUMIFS('Reservatórios por endereço'!AC$3:AC$442,'Reservatórios por endereço'!$A$3:$A$442,$B6,'Reservatórios por endereço'!$E$3:$E$442,"Norte")</f>
        <v>0</v>
      </c>
      <c r="Z6" s="26">
        <f t="shared" si="0"/>
        <v>0</v>
      </c>
      <c r="AA6" s="25">
        <f>SUMIFS('Reservatórios por endereço'!AE$3:AE$442,'Reservatórios por endereço'!$A$3:$A$442,$B6,'Reservatórios por endereço'!$E$3:$E$442,"Norte")</f>
        <v>0</v>
      </c>
      <c r="AB6" s="26">
        <f t="shared" si="0"/>
        <v>0</v>
      </c>
      <c r="AC6" s="25">
        <f>SUMIFS('Reservatórios por endereço'!AG$3:AG$442,'Reservatórios por endereço'!$A$3:$A$442,$B6,'Reservatórios por endereço'!$E$3:$E$442,"Norte")</f>
        <v>0</v>
      </c>
      <c r="AD6" s="26">
        <f t="shared" si="0"/>
        <v>0</v>
      </c>
      <c r="AE6" s="25">
        <f>SUMIFS('Reservatórios por endereço'!AI$3:AI$442,'Reservatórios por endereço'!$A$3:$A$442,$B6,'Reservatórios por endereço'!$E$3:$E$442,"Norte")</f>
        <v>0</v>
      </c>
      <c r="AF6" s="26">
        <f t="shared" si="0"/>
        <v>0</v>
      </c>
      <c r="AG6" s="25">
        <f>SUMIFS('Reservatórios por endereço'!AK$3:AK$442,'Reservatórios por endereço'!$A$3:$A$442,$B6,'Reservatórios por endereço'!$E$3:$E$442,"Norte")</f>
        <v>0</v>
      </c>
      <c r="AH6" s="26">
        <f t="shared" si="0"/>
        <v>0</v>
      </c>
      <c r="AI6" s="25">
        <f>SUMIFS('Reservatórios por endereço'!AM$3:AM$442,'Reservatórios por endereço'!$A$3:$A$442,$B6,'Reservatórios por endereço'!$E$3:$E$442,"Norte")</f>
        <v>0</v>
      </c>
      <c r="AJ6" s="26">
        <f t="shared" si="0"/>
        <v>0</v>
      </c>
      <c r="AK6" s="25">
        <f>SUMIFS('Reservatórios por endereço'!AO$3:AO$442,'Reservatórios por endereço'!$A$3:$A$442,$B6,'Reservatórios por endereço'!$E$3:$E$442,"Norte")</f>
        <v>0</v>
      </c>
      <c r="AL6" s="26">
        <f t="shared" ref="AL6:AL20" si="1">AK6*2</f>
        <v>0</v>
      </c>
      <c r="AM6" s="25">
        <f t="shared" ref="AM6:AM20" si="2">C6+E6+G6+I6+K6+M6+O6+Q6+S6+U6+W6+Y6+AA6+AC6+AE6+AG6+AI6+AK6</f>
        <v>0</v>
      </c>
      <c r="AN6" s="25">
        <f t="shared" ref="AN6:AN20" si="3">D6+F6+H6+J6+L6+N6+P6+R6+T6+V6+X6+Z6+AB6+AD6+AF6+AH6+AJ6+AL6</f>
        <v>0</v>
      </c>
    </row>
    <row r="7" spans="1:40">
      <c r="A7" s="31">
        <f t="shared" ref="A7:A20" si="4">A6+1</f>
        <v>3</v>
      </c>
      <c r="B7" s="24" t="s">
        <v>1895</v>
      </c>
      <c r="C7" s="25">
        <f>SUMIFS('Reservatórios por endereço'!G$3:G$442,'Reservatórios por endereço'!$A$3:$A$442,$B7,'Reservatórios por endereço'!$E$3:$E$442,"Norte")</f>
        <v>0</v>
      </c>
      <c r="D7" s="26">
        <f t="shared" si="0"/>
        <v>0</v>
      </c>
      <c r="E7" s="25">
        <f>SUMIFS('Reservatórios por endereço'!I$3:I$442,'Reservatórios por endereço'!$A$3:$A$442,$B7,'Reservatórios por endereço'!$E$3:$E$442,"Norte")</f>
        <v>0</v>
      </c>
      <c r="F7" s="26">
        <f t="shared" si="0"/>
        <v>0</v>
      </c>
      <c r="G7" s="25">
        <f>SUMIFS('Reservatórios por endereço'!K$3:K$442,'Reservatórios por endereço'!$A$3:$A$442,$B7,'Reservatórios por endereço'!$E$3:$E$442,"Norte")</f>
        <v>0</v>
      </c>
      <c r="H7" s="26">
        <f t="shared" si="0"/>
        <v>0</v>
      </c>
      <c r="I7" s="25">
        <f>SUMIFS('Reservatórios por endereço'!M$3:M$442,'Reservatórios por endereço'!$A$3:$A$442,$B7,'Reservatórios por endereço'!$E$3:$E$442,"Norte")</f>
        <v>0</v>
      </c>
      <c r="J7" s="26">
        <f t="shared" si="0"/>
        <v>0</v>
      </c>
      <c r="K7" s="25">
        <f>SUMIFS('Reservatórios por endereço'!O$3:O$442,'Reservatórios por endereço'!$A$3:$A$442,$B7,'Reservatórios por endereço'!$E$3:$E$442,"Norte")</f>
        <v>0</v>
      </c>
      <c r="L7" s="26">
        <f t="shared" si="0"/>
        <v>0</v>
      </c>
      <c r="M7" s="25">
        <f>SUMIFS('Reservatórios por endereço'!Q$3:Q$442,'Reservatórios por endereço'!$A$3:$A$442,$B7,'Reservatórios por endereço'!$E$3:$E$442,"Norte")</f>
        <v>0</v>
      </c>
      <c r="N7" s="26">
        <f t="shared" si="0"/>
        <v>0</v>
      </c>
      <c r="O7" s="25">
        <f>SUMIFS('Reservatórios por endereço'!S$3:S$442,'Reservatórios por endereço'!$A$3:$A$442,$B7,'Reservatórios por endereço'!$E$3:$E$442,"Norte")</f>
        <v>0</v>
      </c>
      <c r="P7" s="26">
        <f t="shared" si="0"/>
        <v>0</v>
      </c>
      <c r="Q7" s="25">
        <f>SUMIFS('Reservatórios por endereço'!U$3:U$442,'Reservatórios por endereço'!$A$3:$A$442,$B7,'Reservatórios por endereço'!$E$3:$E$442,"Norte")</f>
        <v>0</v>
      </c>
      <c r="R7" s="26">
        <f t="shared" si="0"/>
        <v>0</v>
      </c>
      <c r="S7" s="25">
        <f>SUMIFS('Reservatórios por endereço'!W$3:W$442,'Reservatórios por endereço'!$A$3:$A$442,$B7,'Reservatórios por endereço'!$E$3:$E$442,"Norte")</f>
        <v>0</v>
      </c>
      <c r="T7" s="26">
        <f t="shared" si="0"/>
        <v>0</v>
      </c>
      <c r="U7" s="25">
        <f>SUMIFS('Reservatórios por endereço'!Y$3:Y$442,'Reservatórios por endereço'!$A$3:$A$442,$B7,'Reservatórios por endereço'!$E$3:$E$442,"Norte")</f>
        <v>0</v>
      </c>
      <c r="V7" s="26">
        <f t="shared" si="0"/>
        <v>0</v>
      </c>
      <c r="W7" s="25">
        <f>SUMIFS('Reservatórios por endereço'!AA$3:AA$442,'Reservatórios por endereço'!$A$3:$A$442,$B7,'Reservatórios por endereço'!$E$3:$E$442,"Norte")</f>
        <v>0</v>
      </c>
      <c r="X7" s="26">
        <f t="shared" si="0"/>
        <v>0</v>
      </c>
      <c r="Y7" s="25">
        <f>SUMIFS('Reservatórios por endereço'!AC$3:AC$442,'Reservatórios por endereço'!$A$3:$A$442,$B7,'Reservatórios por endereço'!$E$3:$E$442,"Norte")</f>
        <v>0</v>
      </c>
      <c r="Z7" s="26">
        <f t="shared" si="0"/>
        <v>0</v>
      </c>
      <c r="AA7" s="25">
        <f>SUMIFS('Reservatórios por endereço'!AE$3:AE$442,'Reservatórios por endereço'!$A$3:$A$442,$B7,'Reservatórios por endereço'!$E$3:$E$442,"Norte")</f>
        <v>0</v>
      </c>
      <c r="AB7" s="26">
        <f t="shared" si="0"/>
        <v>0</v>
      </c>
      <c r="AC7" s="25">
        <f>SUMIFS('Reservatórios por endereço'!AG$3:AG$442,'Reservatórios por endereço'!$A$3:$A$442,$B7,'Reservatórios por endereço'!$E$3:$E$442,"Norte")</f>
        <v>0</v>
      </c>
      <c r="AD7" s="26">
        <f t="shared" si="0"/>
        <v>0</v>
      </c>
      <c r="AE7" s="25">
        <f>SUMIFS('Reservatórios por endereço'!AI$3:AI$442,'Reservatórios por endereço'!$A$3:$A$442,$B7,'Reservatórios por endereço'!$E$3:$E$442,"Norte")</f>
        <v>0</v>
      </c>
      <c r="AF7" s="26">
        <f t="shared" si="0"/>
        <v>0</v>
      </c>
      <c r="AG7" s="25">
        <f>SUMIFS('Reservatórios por endereço'!AK$3:AK$442,'Reservatórios por endereço'!$A$3:$A$442,$B7,'Reservatórios por endereço'!$E$3:$E$442,"Norte")</f>
        <v>0</v>
      </c>
      <c r="AH7" s="26">
        <f t="shared" si="0"/>
        <v>0</v>
      </c>
      <c r="AI7" s="25">
        <f>SUMIFS('Reservatórios por endereço'!AM$3:AM$442,'Reservatórios por endereço'!$A$3:$A$442,$B7,'Reservatórios por endereço'!$E$3:$E$442,"Norte")</f>
        <v>0</v>
      </c>
      <c r="AJ7" s="26">
        <f t="shared" si="0"/>
        <v>0</v>
      </c>
      <c r="AK7" s="25">
        <f>SUMIFS('Reservatórios por endereço'!AO$3:AO$442,'Reservatórios por endereço'!$A$3:$A$442,$B7,'Reservatórios por endereço'!$E$3:$E$442,"Norte")</f>
        <v>0</v>
      </c>
      <c r="AL7" s="26">
        <f t="shared" si="1"/>
        <v>0</v>
      </c>
      <c r="AM7" s="25">
        <f t="shared" si="2"/>
        <v>0</v>
      </c>
      <c r="AN7" s="25">
        <f t="shared" si="3"/>
        <v>0</v>
      </c>
    </row>
    <row r="8" spans="1:40">
      <c r="A8" s="31">
        <f t="shared" si="4"/>
        <v>4</v>
      </c>
      <c r="B8" s="24" t="s">
        <v>1896</v>
      </c>
      <c r="C8" s="25">
        <f>SUMIFS('Reservatórios por endereço'!G$3:G$442,'Reservatórios por endereço'!$A$3:$A$442,$B8,'Reservatórios por endereço'!$E$3:$E$442,"Norte")</f>
        <v>0</v>
      </c>
      <c r="D8" s="26">
        <f t="shared" si="0"/>
        <v>0</v>
      </c>
      <c r="E8" s="25">
        <f>SUMIFS('Reservatórios por endereço'!I$3:I$442,'Reservatórios por endereço'!$A$3:$A$442,$B8,'Reservatórios por endereço'!$E$3:$E$442,"Norte")</f>
        <v>0</v>
      </c>
      <c r="F8" s="26">
        <f t="shared" si="0"/>
        <v>0</v>
      </c>
      <c r="G8" s="25">
        <f>SUMIFS('Reservatórios por endereço'!K$3:K$442,'Reservatórios por endereço'!$A$3:$A$442,$B8,'Reservatórios por endereço'!$E$3:$E$442,"Norte")</f>
        <v>0</v>
      </c>
      <c r="H8" s="26">
        <f t="shared" si="0"/>
        <v>0</v>
      </c>
      <c r="I8" s="25">
        <f>SUMIFS('Reservatórios por endereço'!M$3:M$442,'Reservatórios por endereço'!$A$3:$A$442,$B8,'Reservatórios por endereço'!$E$3:$E$442,"Norte")</f>
        <v>0</v>
      </c>
      <c r="J8" s="26">
        <f t="shared" si="0"/>
        <v>0</v>
      </c>
      <c r="K8" s="25">
        <f>SUMIFS('Reservatórios por endereço'!O$3:O$442,'Reservatórios por endereço'!$A$3:$A$442,$B8,'Reservatórios por endereço'!$E$3:$E$442,"Norte")</f>
        <v>0</v>
      </c>
      <c r="L8" s="26">
        <f t="shared" si="0"/>
        <v>0</v>
      </c>
      <c r="M8" s="25">
        <f>SUMIFS('Reservatórios por endereço'!Q$3:Q$442,'Reservatórios por endereço'!$A$3:$A$442,$B8,'Reservatórios por endereço'!$E$3:$E$442,"Norte")</f>
        <v>0</v>
      </c>
      <c r="N8" s="26">
        <f t="shared" si="0"/>
        <v>0</v>
      </c>
      <c r="O8" s="25">
        <f>SUMIFS('Reservatórios por endereço'!S$3:S$442,'Reservatórios por endereço'!$A$3:$A$442,$B8,'Reservatórios por endereço'!$E$3:$E$442,"Norte")</f>
        <v>0</v>
      </c>
      <c r="P8" s="26">
        <f t="shared" si="0"/>
        <v>0</v>
      </c>
      <c r="Q8" s="25">
        <f>SUMIFS('Reservatórios por endereço'!U$3:U$442,'Reservatórios por endereço'!$A$3:$A$442,$B8,'Reservatórios por endereço'!$E$3:$E$442,"Norte")</f>
        <v>0</v>
      </c>
      <c r="R8" s="26">
        <f t="shared" si="0"/>
        <v>0</v>
      </c>
      <c r="S8" s="25">
        <f>SUMIFS('Reservatórios por endereço'!W$3:W$442,'Reservatórios por endereço'!$A$3:$A$442,$B8,'Reservatórios por endereço'!$E$3:$E$442,"Norte")</f>
        <v>0</v>
      </c>
      <c r="T8" s="26">
        <f t="shared" si="0"/>
        <v>0</v>
      </c>
      <c r="U8" s="25">
        <f>SUMIFS('Reservatórios por endereço'!Y$3:Y$442,'Reservatórios por endereço'!$A$3:$A$442,$B8,'Reservatórios por endereço'!$E$3:$E$442,"Norte")</f>
        <v>0</v>
      </c>
      <c r="V8" s="26">
        <f t="shared" si="0"/>
        <v>0</v>
      </c>
      <c r="W8" s="25">
        <f>SUMIFS('Reservatórios por endereço'!AA$3:AA$442,'Reservatórios por endereço'!$A$3:$A$442,$B8,'Reservatórios por endereço'!$E$3:$E$442,"Norte")</f>
        <v>0</v>
      </c>
      <c r="X8" s="26">
        <f t="shared" si="0"/>
        <v>0</v>
      </c>
      <c r="Y8" s="25">
        <f>SUMIFS('Reservatórios por endereço'!AC$3:AC$442,'Reservatórios por endereço'!$A$3:$A$442,$B8,'Reservatórios por endereço'!$E$3:$E$442,"Norte")</f>
        <v>0</v>
      </c>
      <c r="Z8" s="26">
        <f t="shared" si="0"/>
        <v>0</v>
      </c>
      <c r="AA8" s="25">
        <f>SUMIFS('Reservatórios por endereço'!AE$3:AE$442,'Reservatórios por endereço'!$A$3:$A$442,$B8,'Reservatórios por endereço'!$E$3:$E$442,"Norte")</f>
        <v>0</v>
      </c>
      <c r="AB8" s="26">
        <f t="shared" si="0"/>
        <v>0</v>
      </c>
      <c r="AC8" s="25">
        <f>SUMIFS('Reservatórios por endereço'!AG$3:AG$442,'Reservatórios por endereço'!$A$3:$A$442,$B8,'Reservatórios por endereço'!$E$3:$E$442,"Norte")</f>
        <v>0</v>
      </c>
      <c r="AD8" s="26">
        <f t="shared" si="0"/>
        <v>0</v>
      </c>
      <c r="AE8" s="25">
        <f>SUMIFS('Reservatórios por endereço'!AI$3:AI$442,'Reservatórios por endereço'!$A$3:$A$442,$B8,'Reservatórios por endereço'!$E$3:$E$442,"Norte")</f>
        <v>0</v>
      </c>
      <c r="AF8" s="26">
        <f t="shared" si="0"/>
        <v>0</v>
      </c>
      <c r="AG8" s="25">
        <f>SUMIFS('Reservatórios por endereço'!AK$3:AK$442,'Reservatórios por endereço'!$A$3:$A$442,$B8,'Reservatórios por endereço'!$E$3:$E$442,"Norte")</f>
        <v>0</v>
      </c>
      <c r="AH8" s="26">
        <f t="shared" si="0"/>
        <v>0</v>
      </c>
      <c r="AI8" s="25">
        <f>SUMIFS('Reservatórios por endereço'!AM$3:AM$442,'Reservatórios por endereço'!$A$3:$A$442,$B8,'Reservatórios por endereço'!$E$3:$E$442,"Norte")</f>
        <v>0</v>
      </c>
      <c r="AJ8" s="26">
        <f t="shared" si="0"/>
        <v>0</v>
      </c>
      <c r="AK8" s="25">
        <f>SUMIFS('Reservatórios por endereço'!AO$3:AO$442,'Reservatórios por endereço'!$A$3:$A$442,$B8,'Reservatórios por endereço'!$E$3:$E$442,"Norte")</f>
        <v>0</v>
      </c>
      <c r="AL8" s="26">
        <f t="shared" si="1"/>
        <v>0</v>
      </c>
      <c r="AM8" s="25">
        <f t="shared" si="2"/>
        <v>0</v>
      </c>
      <c r="AN8" s="25">
        <f t="shared" si="3"/>
        <v>0</v>
      </c>
    </row>
    <row r="9" spans="1:40">
      <c r="A9" s="31">
        <f t="shared" si="4"/>
        <v>5</v>
      </c>
      <c r="B9" s="24" t="s">
        <v>1898</v>
      </c>
      <c r="C9" s="25">
        <f>SUMIFS('Reservatórios por endereço'!G$3:G$442,'Reservatórios por endereço'!$A$3:$A$442,$B9,'Reservatórios por endereço'!$E$3:$E$442,"Norte")</f>
        <v>0</v>
      </c>
      <c r="D9" s="26">
        <f t="shared" si="0"/>
        <v>0</v>
      </c>
      <c r="E9" s="25">
        <f>SUMIFS('Reservatórios por endereço'!I$3:I$442,'Reservatórios por endereço'!$A$3:$A$442,$B9,'Reservatórios por endereço'!$E$3:$E$442,"Norte")</f>
        <v>0</v>
      </c>
      <c r="F9" s="26">
        <f t="shared" si="0"/>
        <v>0</v>
      </c>
      <c r="G9" s="25">
        <f>SUMIFS('Reservatórios por endereço'!K$3:K$442,'Reservatórios por endereço'!$A$3:$A$442,$B9,'Reservatórios por endereço'!$E$3:$E$442,"Norte")</f>
        <v>0</v>
      </c>
      <c r="H9" s="26">
        <f t="shared" si="0"/>
        <v>0</v>
      </c>
      <c r="I9" s="25">
        <f>SUMIFS('Reservatórios por endereço'!M$3:M$442,'Reservatórios por endereço'!$A$3:$A$442,$B9,'Reservatórios por endereço'!$E$3:$E$442,"Norte")</f>
        <v>0</v>
      </c>
      <c r="J9" s="26">
        <f t="shared" si="0"/>
        <v>0</v>
      </c>
      <c r="K9" s="25">
        <f>SUMIFS('Reservatórios por endereço'!O$3:O$442,'Reservatórios por endereço'!$A$3:$A$442,$B9,'Reservatórios por endereço'!$E$3:$E$442,"Norte")</f>
        <v>0</v>
      </c>
      <c r="L9" s="26">
        <f t="shared" si="0"/>
        <v>0</v>
      </c>
      <c r="M9" s="25">
        <f>SUMIFS('Reservatórios por endereço'!Q$3:Q$442,'Reservatórios por endereço'!$A$3:$A$442,$B9,'Reservatórios por endereço'!$E$3:$E$442,"Norte")</f>
        <v>0</v>
      </c>
      <c r="N9" s="26">
        <f t="shared" si="0"/>
        <v>0</v>
      </c>
      <c r="O9" s="25">
        <f>SUMIFS('Reservatórios por endereço'!S$3:S$442,'Reservatórios por endereço'!$A$3:$A$442,$B9,'Reservatórios por endereço'!$E$3:$E$442,"Norte")</f>
        <v>0</v>
      </c>
      <c r="P9" s="26">
        <f t="shared" si="0"/>
        <v>0</v>
      </c>
      <c r="Q9" s="25">
        <f>SUMIFS('Reservatórios por endereço'!U$3:U$442,'Reservatórios por endereço'!$A$3:$A$442,$B9,'Reservatórios por endereço'!$E$3:$E$442,"Norte")</f>
        <v>0</v>
      </c>
      <c r="R9" s="26">
        <f t="shared" si="0"/>
        <v>0</v>
      </c>
      <c r="S9" s="25">
        <f>SUMIFS('Reservatórios por endereço'!W$3:W$442,'Reservatórios por endereço'!$A$3:$A$442,$B9,'Reservatórios por endereço'!$E$3:$E$442,"Norte")</f>
        <v>0</v>
      </c>
      <c r="T9" s="26">
        <f t="shared" si="0"/>
        <v>0</v>
      </c>
      <c r="U9" s="25">
        <f>SUMIFS('Reservatórios por endereço'!Y$3:Y$442,'Reservatórios por endereço'!$A$3:$A$442,$B9,'Reservatórios por endereço'!$E$3:$E$442,"Norte")</f>
        <v>0</v>
      </c>
      <c r="V9" s="26">
        <f t="shared" si="0"/>
        <v>0</v>
      </c>
      <c r="W9" s="25">
        <f>SUMIFS('Reservatórios por endereço'!AA$3:AA$442,'Reservatórios por endereço'!$A$3:$A$442,$B9,'Reservatórios por endereço'!$E$3:$E$442,"Norte")</f>
        <v>0</v>
      </c>
      <c r="X9" s="26">
        <f t="shared" si="0"/>
        <v>0</v>
      </c>
      <c r="Y9" s="25">
        <f>SUMIFS('Reservatórios por endereço'!AC$3:AC$442,'Reservatórios por endereço'!$A$3:$A$442,$B9,'Reservatórios por endereço'!$E$3:$E$442,"Norte")</f>
        <v>0</v>
      </c>
      <c r="Z9" s="26">
        <f t="shared" si="0"/>
        <v>0</v>
      </c>
      <c r="AA9" s="25">
        <f>SUMIFS('Reservatórios por endereço'!AE$3:AE$442,'Reservatórios por endereço'!$A$3:$A$442,$B9,'Reservatórios por endereço'!$E$3:$E$442,"Norte")</f>
        <v>0</v>
      </c>
      <c r="AB9" s="26">
        <f t="shared" si="0"/>
        <v>0</v>
      </c>
      <c r="AC9" s="25">
        <f>SUMIFS('Reservatórios por endereço'!AG$3:AG$442,'Reservatórios por endereço'!$A$3:$A$442,$B9,'Reservatórios por endereço'!$E$3:$E$442,"Norte")</f>
        <v>0</v>
      </c>
      <c r="AD9" s="26">
        <f t="shared" si="0"/>
        <v>0</v>
      </c>
      <c r="AE9" s="25">
        <f>SUMIFS('Reservatórios por endereço'!AI$3:AI$442,'Reservatórios por endereço'!$A$3:$A$442,$B9,'Reservatórios por endereço'!$E$3:$E$442,"Norte")</f>
        <v>0</v>
      </c>
      <c r="AF9" s="26">
        <f t="shared" si="0"/>
        <v>0</v>
      </c>
      <c r="AG9" s="25">
        <f>SUMIFS('Reservatórios por endereço'!AK$3:AK$442,'Reservatórios por endereço'!$A$3:$A$442,$B9,'Reservatórios por endereço'!$E$3:$E$442,"Norte")</f>
        <v>0</v>
      </c>
      <c r="AH9" s="26">
        <f t="shared" si="0"/>
        <v>0</v>
      </c>
      <c r="AI9" s="25">
        <f>SUMIFS('Reservatórios por endereço'!AM$3:AM$442,'Reservatórios por endereço'!$A$3:$A$442,$B9,'Reservatórios por endereço'!$E$3:$E$442,"Norte")</f>
        <v>0</v>
      </c>
      <c r="AJ9" s="26">
        <f t="shared" ref="AJ9:AJ20" si="5">AI9*2</f>
        <v>0</v>
      </c>
      <c r="AK9" s="25">
        <f>SUMIFS('Reservatórios por endereço'!AO$3:AO$442,'Reservatórios por endereço'!$A$3:$A$442,$B9,'Reservatórios por endereço'!$E$3:$E$442,"Norte")</f>
        <v>0</v>
      </c>
      <c r="AL9" s="26">
        <f t="shared" si="1"/>
        <v>0</v>
      </c>
      <c r="AM9" s="25">
        <f t="shared" si="2"/>
        <v>0</v>
      </c>
      <c r="AN9" s="25">
        <f t="shared" si="3"/>
        <v>0</v>
      </c>
    </row>
    <row r="10" spans="1:40">
      <c r="A10" s="31">
        <f t="shared" si="4"/>
        <v>6</v>
      </c>
      <c r="B10" s="24" t="s">
        <v>1904</v>
      </c>
      <c r="C10" s="25">
        <f>SUMIFS('Reservatórios por endereço'!G$3:G$442,'Reservatórios por endereço'!$A$3:$A$442,$B10,'Reservatórios por endereço'!$E$3:$E$442,"Norte")</f>
        <v>0</v>
      </c>
      <c r="D10" s="26">
        <f t="shared" si="0"/>
        <v>0</v>
      </c>
      <c r="E10" s="25">
        <f>SUMIFS('Reservatórios por endereço'!I$3:I$442,'Reservatórios por endereço'!$A$3:$A$442,$B10,'Reservatórios por endereço'!$E$3:$E$442,"Norte")</f>
        <v>0</v>
      </c>
      <c r="F10" s="26">
        <f t="shared" si="0"/>
        <v>0</v>
      </c>
      <c r="G10" s="25">
        <f>SUMIFS('Reservatórios por endereço'!K$3:K$442,'Reservatórios por endereço'!$A$3:$A$442,$B10,'Reservatórios por endereço'!$E$3:$E$442,"Norte")</f>
        <v>0</v>
      </c>
      <c r="H10" s="26">
        <f t="shared" si="0"/>
        <v>0</v>
      </c>
      <c r="I10" s="25">
        <f>SUMIFS('Reservatórios por endereço'!M$3:M$442,'Reservatórios por endereço'!$A$3:$A$442,$B10,'Reservatórios por endereço'!$E$3:$E$442,"Norte")</f>
        <v>0</v>
      </c>
      <c r="J10" s="26">
        <f t="shared" si="0"/>
        <v>0</v>
      </c>
      <c r="K10" s="25">
        <f>SUMIFS('Reservatórios por endereço'!O$3:O$442,'Reservatórios por endereço'!$A$3:$A$442,$B10,'Reservatórios por endereço'!$E$3:$E$442,"Norte")</f>
        <v>0</v>
      </c>
      <c r="L10" s="26">
        <f t="shared" si="0"/>
        <v>0</v>
      </c>
      <c r="M10" s="25">
        <f>SUMIFS('Reservatórios por endereço'!Q$3:Q$442,'Reservatórios por endereço'!$A$3:$A$442,$B10,'Reservatórios por endereço'!$E$3:$E$442,"Norte")</f>
        <v>0</v>
      </c>
      <c r="N10" s="26">
        <f t="shared" si="0"/>
        <v>0</v>
      </c>
      <c r="O10" s="25">
        <f>SUMIFS('Reservatórios por endereço'!S$3:S$442,'Reservatórios por endereço'!$A$3:$A$442,$B10,'Reservatórios por endereço'!$E$3:$E$442,"Norte")</f>
        <v>0</v>
      </c>
      <c r="P10" s="26">
        <f t="shared" si="0"/>
        <v>0</v>
      </c>
      <c r="Q10" s="25">
        <f>SUMIFS('Reservatórios por endereço'!U$3:U$442,'Reservatórios por endereço'!$A$3:$A$442,$B10,'Reservatórios por endereço'!$E$3:$E$442,"Norte")</f>
        <v>0</v>
      </c>
      <c r="R10" s="26">
        <f t="shared" si="0"/>
        <v>0</v>
      </c>
      <c r="S10" s="25">
        <f>SUMIFS('Reservatórios por endereço'!W$3:W$442,'Reservatórios por endereço'!$A$3:$A$442,$B10,'Reservatórios por endereço'!$E$3:$E$442,"Norte")</f>
        <v>0</v>
      </c>
      <c r="T10" s="26">
        <f t="shared" si="0"/>
        <v>0</v>
      </c>
      <c r="U10" s="25">
        <f>SUMIFS('Reservatórios por endereço'!Y$3:Y$442,'Reservatórios por endereço'!$A$3:$A$442,$B10,'Reservatórios por endereço'!$E$3:$E$442,"Norte")</f>
        <v>0</v>
      </c>
      <c r="V10" s="26">
        <f t="shared" si="0"/>
        <v>0</v>
      </c>
      <c r="W10" s="25">
        <f>SUMIFS('Reservatórios por endereço'!AA$3:AA$442,'Reservatórios por endereço'!$A$3:$A$442,$B10,'Reservatórios por endereço'!$E$3:$E$442,"Norte")</f>
        <v>0</v>
      </c>
      <c r="X10" s="26">
        <f t="shared" si="0"/>
        <v>0</v>
      </c>
      <c r="Y10" s="25">
        <f>SUMIFS('Reservatórios por endereço'!AC$3:AC$442,'Reservatórios por endereço'!$A$3:$A$442,$B10,'Reservatórios por endereço'!$E$3:$E$442,"Norte")</f>
        <v>0</v>
      </c>
      <c r="Z10" s="26">
        <f t="shared" si="0"/>
        <v>0</v>
      </c>
      <c r="AA10" s="25">
        <f>SUMIFS('Reservatórios por endereço'!AE$3:AE$442,'Reservatórios por endereço'!$A$3:$A$442,$B10,'Reservatórios por endereço'!$E$3:$E$442,"Norte")</f>
        <v>0</v>
      </c>
      <c r="AB10" s="26">
        <f t="shared" si="0"/>
        <v>0</v>
      </c>
      <c r="AC10" s="25">
        <f>SUMIFS('Reservatórios por endereço'!AG$3:AG$442,'Reservatórios por endereço'!$A$3:$A$442,$B10,'Reservatórios por endereço'!$E$3:$E$442,"Norte")</f>
        <v>0</v>
      </c>
      <c r="AD10" s="26">
        <f t="shared" si="0"/>
        <v>0</v>
      </c>
      <c r="AE10" s="25">
        <f>SUMIFS('Reservatórios por endereço'!AI$3:AI$442,'Reservatórios por endereço'!$A$3:$A$442,$B10,'Reservatórios por endereço'!$E$3:$E$442,"Norte")</f>
        <v>0</v>
      </c>
      <c r="AF10" s="26">
        <f t="shared" si="0"/>
        <v>0</v>
      </c>
      <c r="AG10" s="25">
        <f>SUMIFS('Reservatórios por endereço'!AK$3:AK$442,'Reservatórios por endereço'!$A$3:$A$442,$B10,'Reservatórios por endereço'!$E$3:$E$442,"Norte")</f>
        <v>0</v>
      </c>
      <c r="AH10" s="26">
        <f t="shared" si="0"/>
        <v>0</v>
      </c>
      <c r="AI10" s="25">
        <f>SUMIFS('Reservatórios por endereço'!AM$3:AM$442,'Reservatórios por endereço'!$A$3:$A$442,$B10,'Reservatórios por endereço'!$E$3:$E$442,"Norte")</f>
        <v>0</v>
      </c>
      <c r="AJ10" s="26">
        <f t="shared" si="5"/>
        <v>0</v>
      </c>
      <c r="AK10" s="25">
        <f>SUMIFS('Reservatórios por endereço'!AO$3:AO$442,'Reservatórios por endereço'!$A$3:$A$442,$B10,'Reservatórios por endereço'!$E$3:$E$442,"Norte")</f>
        <v>0</v>
      </c>
      <c r="AL10" s="26">
        <f t="shared" si="1"/>
        <v>0</v>
      </c>
      <c r="AM10" s="25">
        <f t="shared" si="2"/>
        <v>0</v>
      </c>
      <c r="AN10" s="25">
        <f t="shared" si="3"/>
        <v>0</v>
      </c>
    </row>
    <row r="11" spans="1:40">
      <c r="A11" s="31">
        <f t="shared" si="4"/>
        <v>7</v>
      </c>
      <c r="B11" s="24" t="s">
        <v>1905</v>
      </c>
      <c r="C11" s="25">
        <f>SUMIFS('Reservatórios por endereço'!G$3:G$442,'Reservatórios por endereço'!$A$3:$A$442,$B11,'Reservatórios por endereço'!$E$3:$E$442,"Norte")</f>
        <v>0</v>
      </c>
      <c r="D11" s="26">
        <f t="shared" si="0"/>
        <v>0</v>
      </c>
      <c r="E11" s="25">
        <f>SUMIFS('Reservatórios por endereço'!I$3:I$442,'Reservatórios por endereço'!$A$3:$A$442,$B11,'Reservatórios por endereço'!$E$3:$E$442,"Norte")</f>
        <v>0</v>
      </c>
      <c r="F11" s="26">
        <f t="shared" si="0"/>
        <v>0</v>
      </c>
      <c r="G11" s="25">
        <f>SUMIFS('Reservatórios por endereço'!K$3:K$442,'Reservatórios por endereço'!$A$3:$A$442,$B11,'Reservatórios por endereço'!$E$3:$E$442,"Norte")</f>
        <v>0</v>
      </c>
      <c r="H11" s="26">
        <f t="shared" si="0"/>
        <v>0</v>
      </c>
      <c r="I11" s="25">
        <f>SUMIFS('Reservatórios por endereço'!M$3:M$442,'Reservatórios por endereço'!$A$3:$A$442,$B11,'Reservatórios por endereço'!$E$3:$E$442,"Norte")</f>
        <v>0</v>
      </c>
      <c r="J11" s="26">
        <f t="shared" si="0"/>
        <v>0</v>
      </c>
      <c r="K11" s="25">
        <f>SUMIFS('Reservatórios por endereço'!O$3:O$442,'Reservatórios por endereço'!$A$3:$A$442,$B11,'Reservatórios por endereço'!$E$3:$E$442,"Norte")</f>
        <v>0</v>
      </c>
      <c r="L11" s="26">
        <f t="shared" si="0"/>
        <v>0</v>
      </c>
      <c r="M11" s="25">
        <f>SUMIFS('Reservatórios por endereço'!Q$3:Q$442,'Reservatórios por endereço'!$A$3:$A$442,$B11,'Reservatórios por endereço'!$E$3:$E$442,"Norte")</f>
        <v>0</v>
      </c>
      <c r="N11" s="26">
        <f t="shared" si="0"/>
        <v>0</v>
      </c>
      <c r="O11" s="25">
        <f>SUMIFS('Reservatórios por endereço'!S$3:S$442,'Reservatórios por endereço'!$A$3:$A$442,$B11,'Reservatórios por endereço'!$E$3:$E$442,"Norte")</f>
        <v>0</v>
      </c>
      <c r="P11" s="26">
        <f t="shared" si="0"/>
        <v>0</v>
      </c>
      <c r="Q11" s="25">
        <f>SUMIFS('Reservatórios por endereço'!U$3:U$442,'Reservatórios por endereço'!$A$3:$A$442,$B11,'Reservatórios por endereço'!$E$3:$E$442,"Norte")</f>
        <v>0</v>
      </c>
      <c r="R11" s="26">
        <f t="shared" si="0"/>
        <v>0</v>
      </c>
      <c r="S11" s="25">
        <f>SUMIFS('Reservatórios por endereço'!W$3:W$442,'Reservatórios por endereço'!$A$3:$A$442,$B11,'Reservatórios por endereço'!$E$3:$E$442,"Norte")</f>
        <v>0</v>
      </c>
      <c r="T11" s="26">
        <f t="shared" si="0"/>
        <v>0</v>
      </c>
      <c r="U11" s="25">
        <f>SUMIFS('Reservatórios por endereço'!Y$3:Y$442,'Reservatórios por endereço'!$A$3:$A$442,$B11,'Reservatórios por endereço'!$E$3:$E$442,"Norte")</f>
        <v>0</v>
      </c>
      <c r="V11" s="26">
        <f t="shared" si="0"/>
        <v>0</v>
      </c>
      <c r="W11" s="25">
        <f>SUMIFS('Reservatórios por endereço'!AA$3:AA$442,'Reservatórios por endereço'!$A$3:$A$442,$B11,'Reservatórios por endereço'!$E$3:$E$442,"Norte")</f>
        <v>0</v>
      </c>
      <c r="X11" s="26">
        <f t="shared" si="0"/>
        <v>0</v>
      </c>
      <c r="Y11" s="25">
        <f>SUMIFS('Reservatórios por endereço'!AC$3:AC$442,'Reservatórios por endereço'!$A$3:$A$442,$B11,'Reservatórios por endereço'!$E$3:$E$442,"Norte")</f>
        <v>0</v>
      </c>
      <c r="Z11" s="26">
        <f t="shared" si="0"/>
        <v>0</v>
      </c>
      <c r="AA11" s="25">
        <f>SUMIFS('Reservatórios por endereço'!AE$3:AE$442,'Reservatórios por endereço'!$A$3:$A$442,$B11,'Reservatórios por endereço'!$E$3:$E$442,"Norte")</f>
        <v>0</v>
      </c>
      <c r="AB11" s="26">
        <f t="shared" si="0"/>
        <v>0</v>
      </c>
      <c r="AC11" s="25">
        <f>SUMIFS('Reservatórios por endereço'!AG$3:AG$442,'Reservatórios por endereço'!$A$3:$A$442,$B11,'Reservatórios por endereço'!$E$3:$E$442,"Norte")</f>
        <v>0</v>
      </c>
      <c r="AD11" s="26">
        <f t="shared" si="0"/>
        <v>0</v>
      </c>
      <c r="AE11" s="25">
        <f>SUMIFS('Reservatórios por endereço'!AI$3:AI$442,'Reservatórios por endereço'!$A$3:$A$442,$B11,'Reservatórios por endereço'!$E$3:$E$442,"Norte")</f>
        <v>0</v>
      </c>
      <c r="AF11" s="26">
        <f t="shared" si="0"/>
        <v>0</v>
      </c>
      <c r="AG11" s="25">
        <f>SUMIFS('Reservatórios por endereço'!AK$3:AK$442,'Reservatórios por endereço'!$A$3:$A$442,$B11,'Reservatórios por endereço'!$E$3:$E$442,"Norte")</f>
        <v>0</v>
      </c>
      <c r="AH11" s="26">
        <f t="shared" si="0"/>
        <v>0</v>
      </c>
      <c r="AI11" s="25">
        <f>SUMIFS('Reservatórios por endereço'!AM$3:AM$442,'Reservatórios por endereço'!$A$3:$A$442,$B11,'Reservatórios por endereço'!$E$3:$E$442,"Norte")</f>
        <v>0</v>
      </c>
      <c r="AJ11" s="26">
        <f t="shared" si="5"/>
        <v>0</v>
      </c>
      <c r="AK11" s="25">
        <f>SUMIFS('Reservatórios por endereço'!AO$3:AO$442,'Reservatórios por endereço'!$A$3:$A$442,$B11,'Reservatórios por endereço'!$E$3:$E$442,"Norte")</f>
        <v>0</v>
      </c>
      <c r="AL11" s="26">
        <f t="shared" si="1"/>
        <v>0</v>
      </c>
      <c r="AM11" s="25">
        <f t="shared" si="2"/>
        <v>0</v>
      </c>
      <c r="AN11" s="25">
        <f t="shared" si="3"/>
        <v>0</v>
      </c>
    </row>
    <row r="12" spans="1:40">
      <c r="A12" s="31">
        <f t="shared" si="4"/>
        <v>8</v>
      </c>
      <c r="B12" s="24" t="s">
        <v>1908</v>
      </c>
      <c r="C12" s="25">
        <f>SUMIFS('Reservatórios por endereço'!G$3:G$442,'Reservatórios por endereço'!$A$3:$A$442,$B12,'Reservatórios por endereço'!$E$3:$E$442,"Norte")</f>
        <v>0</v>
      </c>
      <c r="D12" s="26">
        <f t="shared" si="0"/>
        <v>0</v>
      </c>
      <c r="E12" s="25">
        <f>SUMIFS('Reservatórios por endereço'!I$3:I$442,'Reservatórios por endereço'!$A$3:$A$442,$B12,'Reservatórios por endereço'!$E$3:$E$442,"Norte")</f>
        <v>0</v>
      </c>
      <c r="F12" s="26">
        <f t="shared" si="0"/>
        <v>0</v>
      </c>
      <c r="G12" s="25">
        <f>SUMIFS('Reservatórios por endereço'!K$3:K$442,'Reservatórios por endereço'!$A$3:$A$442,$B12,'Reservatórios por endereço'!$E$3:$E$442,"Norte")</f>
        <v>0</v>
      </c>
      <c r="H12" s="26">
        <f t="shared" si="0"/>
        <v>0</v>
      </c>
      <c r="I12" s="25">
        <f>SUMIFS('Reservatórios por endereço'!M$3:M$442,'Reservatórios por endereço'!$A$3:$A$442,$B12,'Reservatórios por endereço'!$E$3:$E$442,"Norte")</f>
        <v>0</v>
      </c>
      <c r="J12" s="26">
        <f t="shared" si="0"/>
        <v>0</v>
      </c>
      <c r="K12" s="25">
        <f>SUMIFS('Reservatórios por endereço'!O$3:O$442,'Reservatórios por endereço'!$A$3:$A$442,$B12,'Reservatórios por endereço'!$E$3:$E$442,"Norte")</f>
        <v>0</v>
      </c>
      <c r="L12" s="26">
        <f t="shared" si="0"/>
        <v>0</v>
      </c>
      <c r="M12" s="25">
        <f>SUMIFS('Reservatórios por endereço'!Q$3:Q$442,'Reservatórios por endereço'!$A$3:$A$442,$B12,'Reservatórios por endereço'!$E$3:$E$442,"Norte")</f>
        <v>0</v>
      </c>
      <c r="N12" s="26">
        <f t="shared" si="0"/>
        <v>0</v>
      </c>
      <c r="O12" s="25">
        <f>SUMIFS('Reservatórios por endereço'!S$3:S$442,'Reservatórios por endereço'!$A$3:$A$442,$B12,'Reservatórios por endereço'!$E$3:$E$442,"Norte")</f>
        <v>0</v>
      </c>
      <c r="P12" s="26">
        <f t="shared" si="0"/>
        <v>0</v>
      </c>
      <c r="Q12" s="25">
        <f>SUMIFS('Reservatórios por endereço'!U$3:U$442,'Reservatórios por endereço'!$A$3:$A$442,$B12,'Reservatórios por endereço'!$E$3:$E$442,"Norte")</f>
        <v>0</v>
      </c>
      <c r="R12" s="26">
        <f t="shared" si="0"/>
        <v>0</v>
      </c>
      <c r="S12" s="25">
        <f>SUMIFS('Reservatórios por endereço'!W$3:W$442,'Reservatórios por endereço'!$A$3:$A$442,$B12,'Reservatórios por endereço'!$E$3:$E$442,"Norte")</f>
        <v>0</v>
      </c>
      <c r="T12" s="26">
        <f t="shared" si="0"/>
        <v>0</v>
      </c>
      <c r="U12" s="25">
        <f>SUMIFS('Reservatórios por endereço'!Y$3:Y$442,'Reservatórios por endereço'!$A$3:$A$442,$B12,'Reservatórios por endereço'!$E$3:$E$442,"Norte")</f>
        <v>0</v>
      </c>
      <c r="V12" s="26">
        <f t="shared" si="0"/>
        <v>0</v>
      </c>
      <c r="W12" s="25">
        <f>SUMIFS('Reservatórios por endereço'!AA$3:AA$442,'Reservatórios por endereço'!$A$3:$A$442,$B12,'Reservatórios por endereço'!$E$3:$E$442,"Norte")</f>
        <v>0</v>
      </c>
      <c r="X12" s="26">
        <f t="shared" si="0"/>
        <v>0</v>
      </c>
      <c r="Y12" s="25">
        <f>SUMIFS('Reservatórios por endereço'!AC$3:AC$442,'Reservatórios por endereço'!$A$3:$A$442,$B12,'Reservatórios por endereço'!$E$3:$E$442,"Norte")</f>
        <v>0</v>
      </c>
      <c r="Z12" s="26">
        <f t="shared" si="0"/>
        <v>0</v>
      </c>
      <c r="AA12" s="25">
        <f>SUMIFS('Reservatórios por endereço'!AE$3:AE$442,'Reservatórios por endereço'!$A$3:$A$442,$B12,'Reservatórios por endereço'!$E$3:$E$442,"Norte")</f>
        <v>0</v>
      </c>
      <c r="AB12" s="26">
        <f t="shared" si="0"/>
        <v>0</v>
      </c>
      <c r="AC12" s="25">
        <f>SUMIFS('Reservatórios por endereço'!AG$3:AG$442,'Reservatórios por endereço'!$A$3:$A$442,$B12,'Reservatórios por endereço'!$E$3:$E$442,"Norte")</f>
        <v>0</v>
      </c>
      <c r="AD12" s="26">
        <f t="shared" si="0"/>
        <v>0</v>
      </c>
      <c r="AE12" s="25">
        <f>SUMIFS('Reservatórios por endereço'!AI$3:AI$442,'Reservatórios por endereço'!$A$3:$A$442,$B12,'Reservatórios por endereço'!$E$3:$E$442,"Norte")</f>
        <v>0</v>
      </c>
      <c r="AF12" s="26">
        <f t="shared" si="0"/>
        <v>0</v>
      </c>
      <c r="AG12" s="25">
        <f>SUMIFS('Reservatórios por endereço'!AK$3:AK$442,'Reservatórios por endereço'!$A$3:$A$442,$B12,'Reservatórios por endereço'!$E$3:$E$442,"Norte")</f>
        <v>0</v>
      </c>
      <c r="AH12" s="26">
        <f t="shared" si="0"/>
        <v>0</v>
      </c>
      <c r="AI12" s="25">
        <f>SUMIFS('Reservatórios por endereço'!AM$3:AM$442,'Reservatórios por endereço'!$A$3:$A$442,$B12,'Reservatórios por endereço'!$E$3:$E$442,"Norte")</f>
        <v>0</v>
      </c>
      <c r="AJ12" s="26">
        <f t="shared" si="5"/>
        <v>0</v>
      </c>
      <c r="AK12" s="25">
        <f>SUMIFS('Reservatórios por endereço'!AO$3:AO$442,'Reservatórios por endereço'!$A$3:$A$442,$B12,'Reservatórios por endereço'!$E$3:$E$442,"Norte")</f>
        <v>0</v>
      </c>
      <c r="AL12" s="26">
        <f t="shared" si="1"/>
        <v>0</v>
      </c>
      <c r="AM12" s="25">
        <f t="shared" si="2"/>
        <v>0</v>
      </c>
      <c r="AN12" s="25">
        <f t="shared" si="3"/>
        <v>0</v>
      </c>
    </row>
    <row r="13" spans="1:40">
      <c r="A13" s="31">
        <f t="shared" si="4"/>
        <v>9</v>
      </c>
      <c r="B13" s="24" t="s">
        <v>915</v>
      </c>
      <c r="C13" s="25">
        <f>SUMIFS('Reservatórios por endereço'!G$3:G$442,'Reservatórios por endereço'!$A$3:$A$442,$B13,'Reservatórios por endereço'!$E$3:$E$442,"Norte")</f>
        <v>0</v>
      </c>
      <c r="D13" s="26">
        <f t="shared" si="0"/>
        <v>0</v>
      </c>
      <c r="E13" s="25">
        <f>SUMIFS('Reservatórios por endereço'!I$3:I$442,'Reservatórios por endereço'!$A$3:$A$442,$B13,'Reservatórios por endereço'!$E$3:$E$442,"Norte")</f>
        <v>0</v>
      </c>
      <c r="F13" s="26">
        <f t="shared" si="0"/>
        <v>0</v>
      </c>
      <c r="G13" s="25">
        <f>SUMIFS('Reservatórios por endereço'!K$3:K$442,'Reservatórios por endereço'!$A$3:$A$442,$B13,'Reservatórios por endereço'!$E$3:$E$442,"Norte")</f>
        <v>0</v>
      </c>
      <c r="H13" s="26">
        <f t="shared" si="0"/>
        <v>0</v>
      </c>
      <c r="I13" s="25">
        <f>SUMIFS('Reservatórios por endereço'!M$3:M$442,'Reservatórios por endereço'!$A$3:$A$442,$B13,'Reservatórios por endereço'!$E$3:$E$442,"Norte")</f>
        <v>0</v>
      </c>
      <c r="J13" s="26">
        <f t="shared" si="0"/>
        <v>0</v>
      </c>
      <c r="K13" s="25">
        <f>SUMIFS('Reservatórios por endereço'!O$3:O$442,'Reservatórios por endereço'!$A$3:$A$442,$B13,'Reservatórios por endereço'!$E$3:$E$442,"Norte")</f>
        <v>0</v>
      </c>
      <c r="L13" s="26">
        <f t="shared" si="0"/>
        <v>0</v>
      </c>
      <c r="M13" s="25">
        <f>SUMIFS('Reservatórios por endereço'!Q$3:Q$442,'Reservatórios por endereço'!$A$3:$A$442,$B13,'Reservatórios por endereço'!$E$3:$E$442,"Norte")</f>
        <v>0</v>
      </c>
      <c r="N13" s="26">
        <f t="shared" si="0"/>
        <v>0</v>
      </c>
      <c r="O13" s="25">
        <f>SUMIFS('Reservatórios por endereço'!S$3:S$442,'Reservatórios por endereço'!$A$3:$A$442,$B13,'Reservatórios por endereço'!$E$3:$E$442,"Norte")</f>
        <v>0</v>
      </c>
      <c r="P13" s="26">
        <f t="shared" si="0"/>
        <v>0</v>
      </c>
      <c r="Q13" s="25">
        <f>SUMIFS('Reservatórios por endereço'!U$3:U$442,'Reservatórios por endereço'!$A$3:$A$442,$B13,'Reservatórios por endereço'!$E$3:$E$442,"Norte")</f>
        <v>0</v>
      </c>
      <c r="R13" s="26">
        <f t="shared" si="0"/>
        <v>0</v>
      </c>
      <c r="S13" s="25">
        <f>SUMIFS('Reservatórios por endereço'!W$3:W$442,'Reservatórios por endereço'!$A$3:$A$442,$B13,'Reservatórios por endereço'!$E$3:$E$442,"Norte")</f>
        <v>0</v>
      </c>
      <c r="T13" s="26">
        <f t="shared" si="0"/>
        <v>0</v>
      </c>
      <c r="U13" s="25">
        <f>SUMIFS('Reservatórios por endereço'!Y$3:Y$442,'Reservatórios por endereço'!$A$3:$A$442,$B13,'Reservatórios por endereço'!$E$3:$E$442,"Norte")</f>
        <v>0</v>
      </c>
      <c r="V13" s="26">
        <f t="shared" si="0"/>
        <v>0</v>
      </c>
      <c r="W13" s="25">
        <f>SUMIFS('Reservatórios por endereço'!AA$3:AA$442,'Reservatórios por endereço'!$A$3:$A$442,$B13,'Reservatórios por endereço'!$E$3:$E$442,"Norte")</f>
        <v>0</v>
      </c>
      <c r="X13" s="26">
        <f t="shared" si="0"/>
        <v>0</v>
      </c>
      <c r="Y13" s="25">
        <f>SUMIFS('Reservatórios por endereço'!AC$3:AC$442,'Reservatórios por endereço'!$A$3:$A$442,$B13,'Reservatórios por endereço'!$E$3:$E$442,"Norte")</f>
        <v>0</v>
      </c>
      <c r="Z13" s="26">
        <f t="shared" si="0"/>
        <v>0</v>
      </c>
      <c r="AA13" s="25">
        <f>SUMIFS('Reservatórios por endereço'!AE$3:AE$442,'Reservatórios por endereço'!$A$3:$A$442,$B13,'Reservatórios por endereço'!$E$3:$E$442,"Norte")</f>
        <v>0</v>
      </c>
      <c r="AB13" s="26">
        <f t="shared" si="0"/>
        <v>0</v>
      </c>
      <c r="AC13" s="25">
        <f>SUMIFS('Reservatórios por endereço'!AG$3:AG$442,'Reservatórios por endereço'!$A$3:$A$442,$B13,'Reservatórios por endereço'!$E$3:$E$442,"Norte")</f>
        <v>0</v>
      </c>
      <c r="AD13" s="26">
        <f t="shared" si="0"/>
        <v>0</v>
      </c>
      <c r="AE13" s="25">
        <f>SUMIFS('Reservatórios por endereço'!AI$3:AI$442,'Reservatórios por endereço'!$A$3:$A$442,$B13,'Reservatórios por endereço'!$E$3:$E$442,"Norte")</f>
        <v>0</v>
      </c>
      <c r="AF13" s="26">
        <f t="shared" si="0"/>
        <v>0</v>
      </c>
      <c r="AG13" s="25">
        <f>SUMIFS('Reservatórios por endereço'!AK$3:AK$442,'Reservatórios por endereço'!$A$3:$A$442,$B13,'Reservatórios por endereço'!$E$3:$E$442,"Norte")</f>
        <v>0</v>
      </c>
      <c r="AH13" s="26">
        <f t="shared" si="0"/>
        <v>0</v>
      </c>
      <c r="AI13" s="25">
        <f>SUMIFS('Reservatórios por endereço'!AM$3:AM$442,'Reservatórios por endereço'!$A$3:$A$442,$B13,'Reservatórios por endereço'!$E$3:$E$442,"Norte")</f>
        <v>0</v>
      </c>
      <c r="AJ13" s="26">
        <f t="shared" si="5"/>
        <v>0</v>
      </c>
      <c r="AK13" s="25">
        <f>SUMIFS('Reservatórios por endereço'!AO$3:AO$442,'Reservatórios por endereço'!$A$3:$A$442,$B13,'Reservatórios por endereço'!$E$3:$E$442,"Norte")</f>
        <v>0</v>
      </c>
      <c r="AL13" s="26">
        <f t="shared" si="1"/>
        <v>0</v>
      </c>
      <c r="AM13" s="25">
        <f t="shared" si="2"/>
        <v>0</v>
      </c>
      <c r="AN13" s="25">
        <f t="shared" si="3"/>
        <v>0</v>
      </c>
    </row>
    <row r="14" spans="1:40">
      <c r="A14" s="31">
        <f t="shared" si="4"/>
        <v>10</v>
      </c>
      <c r="B14" s="24" t="s">
        <v>1928</v>
      </c>
      <c r="C14" s="25">
        <f>SUMIFS('Reservatórios por endereço'!G$3:G$442,'Reservatórios por endereço'!$A$3:$A$442,$B14,'Reservatórios por endereço'!$E$3:$E$442,"Norte")</f>
        <v>0</v>
      </c>
      <c r="D14" s="26">
        <f t="shared" si="0"/>
        <v>0</v>
      </c>
      <c r="E14" s="25">
        <f>SUMIFS('Reservatórios por endereço'!I$3:I$442,'Reservatórios por endereço'!$A$3:$A$442,$B14,'Reservatórios por endereço'!$E$3:$E$442,"Norte")</f>
        <v>0</v>
      </c>
      <c r="F14" s="26">
        <f t="shared" si="0"/>
        <v>0</v>
      </c>
      <c r="G14" s="25">
        <f>SUMIFS('Reservatórios por endereço'!K$3:K$442,'Reservatórios por endereço'!$A$3:$A$442,$B14,'Reservatórios por endereço'!$E$3:$E$442,"Norte")</f>
        <v>0</v>
      </c>
      <c r="H14" s="26">
        <f t="shared" si="0"/>
        <v>0</v>
      </c>
      <c r="I14" s="25">
        <f>SUMIFS('Reservatórios por endereço'!M$3:M$442,'Reservatórios por endereço'!$A$3:$A$442,$B14,'Reservatórios por endereço'!$E$3:$E$442,"Norte")</f>
        <v>0</v>
      </c>
      <c r="J14" s="26">
        <f t="shared" si="0"/>
        <v>0</v>
      </c>
      <c r="K14" s="25">
        <f>SUMIFS('Reservatórios por endereço'!O$3:O$442,'Reservatórios por endereço'!$A$3:$A$442,$B14,'Reservatórios por endereço'!$E$3:$E$442,"Norte")</f>
        <v>0</v>
      </c>
      <c r="L14" s="26">
        <f t="shared" si="0"/>
        <v>0</v>
      </c>
      <c r="M14" s="25">
        <f>SUMIFS('Reservatórios por endereço'!Q$3:Q$442,'Reservatórios por endereço'!$A$3:$A$442,$B14,'Reservatórios por endereço'!$E$3:$E$442,"Norte")</f>
        <v>0</v>
      </c>
      <c r="N14" s="26">
        <f t="shared" si="0"/>
        <v>0</v>
      </c>
      <c r="O14" s="25">
        <f>SUMIFS('Reservatórios por endereço'!S$3:S$442,'Reservatórios por endereço'!$A$3:$A$442,$B14,'Reservatórios por endereço'!$E$3:$E$442,"Norte")</f>
        <v>0</v>
      </c>
      <c r="P14" s="26">
        <f t="shared" si="0"/>
        <v>0</v>
      </c>
      <c r="Q14" s="25">
        <f>SUMIFS('Reservatórios por endereço'!U$3:U$442,'Reservatórios por endereço'!$A$3:$A$442,$B14,'Reservatórios por endereço'!$E$3:$E$442,"Norte")</f>
        <v>0</v>
      </c>
      <c r="R14" s="26">
        <f t="shared" si="0"/>
        <v>0</v>
      </c>
      <c r="S14" s="25">
        <f>SUMIFS('Reservatórios por endereço'!W$3:W$442,'Reservatórios por endereço'!$A$3:$A$442,$B14,'Reservatórios por endereço'!$E$3:$E$442,"Norte")</f>
        <v>0</v>
      </c>
      <c r="T14" s="26">
        <f t="shared" si="0"/>
        <v>0</v>
      </c>
      <c r="U14" s="25">
        <f>SUMIFS('Reservatórios por endereço'!Y$3:Y$442,'Reservatórios por endereço'!$A$3:$A$442,$B14,'Reservatórios por endereço'!$E$3:$E$442,"Norte")</f>
        <v>0</v>
      </c>
      <c r="V14" s="26">
        <f t="shared" si="0"/>
        <v>0</v>
      </c>
      <c r="W14" s="25">
        <f>SUMIFS('Reservatórios por endereço'!AA$3:AA$442,'Reservatórios por endereço'!$A$3:$A$442,$B14,'Reservatórios por endereço'!$E$3:$E$442,"Norte")</f>
        <v>0</v>
      </c>
      <c r="X14" s="26">
        <f t="shared" si="0"/>
        <v>0</v>
      </c>
      <c r="Y14" s="25">
        <f>SUMIFS('Reservatórios por endereço'!AC$3:AC$442,'Reservatórios por endereço'!$A$3:$A$442,$B14,'Reservatórios por endereço'!$E$3:$E$442,"Norte")</f>
        <v>0</v>
      </c>
      <c r="Z14" s="26">
        <f t="shared" si="0"/>
        <v>0</v>
      </c>
      <c r="AA14" s="25">
        <f>SUMIFS('Reservatórios por endereço'!AE$3:AE$442,'Reservatórios por endereço'!$A$3:$A$442,$B14,'Reservatórios por endereço'!$E$3:$E$442,"Norte")</f>
        <v>0</v>
      </c>
      <c r="AB14" s="26">
        <f t="shared" si="0"/>
        <v>0</v>
      </c>
      <c r="AC14" s="25">
        <f>SUMIFS('Reservatórios por endereço'!AG$3:AG$442,'Reservatórios por endereço'!$A$3:$A$442,$B14,'Reservatórios por endereço'!$E$3:$E$442,"Norte")</f>
        <v>0</v>
      </c>
      <c r="AD14" s="26">
        <f t="shared" si="0"/>
        <v>0</v>
      </c>
      <c r="AE14" s="25">
        <f>SUMIFS('Reservatórios por endereço'!AI$3:AI$442,'Reservatórios por endereço'!$A$3:$A$442,$B14,'Reservatórios por endereço'!$E$3:$E$442,"Norte")</f>
        <v>0</v>
      </c>
      <c r="AF14" s="26">
        <f t="shared" si="0"/>
        <v>0</v>
      </c>
      <c r="AG14" s="25">
        <f>SUMIFS('Reservatórios por endereço'!AK$3:AK$442,'Reservatórios por endereço'!$A$3:$A$442,$B14,'Reservatórios por endereço'!$E$3:$E$442,"Norte")</f>
        <v>0</v>
      </c>
      <c r="AH14" s="26">
        <f t="shared" si="0"/>
        <v>0</v>
      </c>
      <c r="AI14" s="25">
        <f>SUMIFS('Reservatórios por endereço'!AM$3:AM$442,'Reservatórios por endereço'!$A$3:$A$442,$B14,'Reservatórios por endereço'!$E$3:$E$442,"Norte")</f>
        <v>0</v>
      </c>
      <c r="AJ14" s="26">
        <f t="shared" si="5"/>
        <v>0</v>
      </c>
      <c r="AK14" s="25">
        <f>SUMIFS('Reservatórios por endereço'!AO$3:AO$442,'Reservatórios por endereço'!$A$3:$A$442,$B14,'Reservatórios por endereço'!$E$3:$E$442,"Norte")</f>
        <v>0</v>
      </c>
      <c r="AL14" s="26">
        <f t="shared" si="1"/>
        <v>0</v>
      </c>
      <c r="AM14" s="25">
        <f t="shared" si="2"/>
        <v>0</v>
      </c>
      <c r="AN14" s="25">
        <f t="shared" si="3"/>
        <v>0</v>
      </c>
    </row>
    <row r="15" spans="1:40">
      <c r="A15" s="31">
        <f t="shared" si="4"/>
        <v>11</v>
      </c>
      <c r="B15" s="24" t="s">
        <v>1930</v>
      </c>
      <c r="C15" s="25">
        <f>SUMIFS('Reservatórios por endereço'!G$3:G$442,'Reservatórios por endereço'!$A$3:$A$442,$B15,'Reservatórios por endereço'!$E$3:$E$442,"Norte")</f>
        <v>0</v>
      </c>
      <c r="D15" s="26">
        <f t="shared" si="0"/>
        <v>0</v>
      </c>
      <c r="E15" s="25">
        <f>SUMIFS('Reservatórios por endereço'!I$3:I$442,'Reservatórios por endereço'!$A$3:$A$442,$B15,'Reservatórios por endereço'!$E$3:$E$442,"Norte")</f>
        <v>0</v>
      </c>
      <c r="F15" s="26">
        <f t="shared" si="0"/>
        <v>0</v>
      </c>
      <c r="G15" s="25">
        <f>SUMIFS('Reservatórios por endereço'!K$3:K$442,'Reservatórios por endereço'!$A$3:$A$442,$B15,'Reservatórios por endereço'!$E$3:$E$442,"Norte")</f>
        <v>0</v>
      </c>
      <c r="H15" s="26">
        <f t="shared" si="0"/>
        <v>0</v>
      </c>
      <c r="I15" s="25">
        <f>SUMIFS('Reservatórios por endereço'!M$3:M$442,'Reservatórios por endereço'!$A$3:$A$442,$B15,'Reservatórios por endereço'!$E$3:$E$442,"Norte")</f>
        <v>0</v>
      </c>
      <c r="J15" s="26">
        <f t="shared" si="0"/>
        <v>0</v>
      </c>
      <c r="K15" s="25">
        <f>SUMIFS('Reservatórios por endereço'!O$3:O$442,'Reservatórios por endereço'!$A$3:$A$442,$B15,'Reservatórios por endereço'!$E$3:$E$442,"Norte")</f>
        <v>0</v>
      </c>
      <c r="L15" s="26">
        <f t="shared" si="0"/>
        <v>0</v>
      </c>
      <c r="M15" s="25">
        <f>SUMIFS('Reservatórios por endereço'!Q$3:Q$442,'Reservatórios por endereço'!$A$3:$A$442,$B15,'Reservatórios por endereço'!$E$3:$E$442,"Norte")</f>
        <v>0</v>
      </c>
      <c r="N15" s="26">
        <f t="shared" si="0"/>
        <v>0</v>
      </c>
      <c r="O15" s="25">
        <f>SUMIFS('Reservatórios por endereço'!S$3:S$442,'Reservatórios por endereço'!$A$3:$A$442,$B15,'Reservatórios por endereço'!$E$3:$E$442,"Norte")</f>
        <v>0</v>
      </c>
      <c r="P15" s="26">
        <f t="shared" si="0"/>
        <v>0</v>
      </c>
      <c r="Q15" s="25">
        <f>SUMIFS('Reservatórios por endereço'!U$3:U$442,'Reservatórios por endereço'!$A$3:$A$442,$B15,'Reservatórios por endereço'!$E$3:$E$442,"Norte")</f>
        <v>0</v>
      </c>
      <c r="R15" s="26">
        <f t="shared" si="0"/>
        <v>0</v>
      </c>
      <c r="S15" s="25">
        <f>SUMIFS('Reservatórios por endereço'!W$3:W$442,'Reservatórios por endereço'!$A$3:$A$442,$B15,'Reservatórios por endereço'!$E$3:$E$442,"Norte")</f>
        <v>0</v>
      </c>
      <c r="T15" s="26">
        <f t="shared" si="0"/>
        <v>0</v>
      </c>
      <c r="U15" s="25">
        <f>SUMIFS('Reservatórios por endereço'!Y$3:Y$442,'Reservatórios por endereço'!$A$3:$A$442,$B15,'Reservatórios por endereço'!$E$3:$E$442,"Norte")</f>
        <v>0</v>
      </c>
      <c r="V15" s="26">
        <f t="shared" si="0"/>
        <v>0</v>
      </c>
      <c r="W15" s="25">
        <f>SUMIFS('Reservatórios por endereço'!AA$3:AA$442,'Reservatórios por endereço'!$A$3:$A$442,$B15,'Reservatórios por endereço'!$E$3:$E$442,"Norte")</f>
        <v>0</v>
      </c>
      <c r="X15" s="26">
        <f t="shared" si="0"/>
        <v>0</v>
      </c>
      <c r="Y15" s="25">
        <f>SUMIFS('Reservatórios por endereço'!AC$3:AC$442,'Reservatórios por endereço'!$A$3:$A$442,$B15,'Reservatórios por endereço'!$E$3:$E$442,"Norte")</f>
        <v>0</v>
      </c>
      <c r="Z15" s="26">
        <f t="shared" si="0"/>
        <v>0</v>
      </c>
      <c r="AA15" s="25">
        <f>SUMIFS('Reservatórios por endereço'!AE$3:AE$442,'Reservatórios por endereço'!$A$3:$A$442,$B15,'Reservatórios por endereço'!$E$3:$E$442,"Norte")</f>
        <v>0</v>
      </c>
      <c r="AB15" s="26">
        <f t="shared" si="0"/>
        <v>0</v>
      </c>
      <c r="AC15" s="25">
        <f>SUMIFS('Reservatórios por endereço'!AG$3:AG$442,'Reservatórios por endereço'!$A$3:$A$442,$B15,'Reservatórios por endereço'!$E$3:$E$442,"Norte")</f>
        <v>0</v>
      </c>
      <c r="AD15" s="26">
        <f t="shared" si="0"/>
        <v>0</v>
      </c>
      <c r="AE15" s="25">
        <f>SUMIFS('Reservatórios por endereço'!AI$3:AI$442,'Reservatórios por endereço'!$A$3:$A$442,$B15,'Reservatórios por endereço'!$E$3:$E$442,"Norte")</f>
        <v>0</v>
      </c>
      <c r="AF15" s="26">
        <f t="shared" si="0"/>
        <v>0</v>
      </c>
      <c r="AG15" s="25">
        <f>SUMIFS('Reservatórios por endereço'!AK$3:AK$442,'Reservatórios por endereço'!$A$3:$A$442,$B15,'Reservatórios por endereço'!$E$3:$E$442,"Norte")</f>
        <v>0</v>
      </c>
      <c r="AH15" s="26">
        <f t="shared" si="0"/>
        <v>0</v>
      </c>
      <c r="AI15" s="25">
        <f>SUMIFS('Reservatórios por endereço'!AM$3:AM$442,'Reservatórios por endereço'!$A$3:$A$442,$B15,'Reservatórios por endereço'!$E$3:$E$442,"Norte")</f>
        <v>0</v>
      </c>
      <c r="AJ15" s="26">
        <f t="shared" si="5"/>
        <v>0</v>
      </c>
      <c r="AK15" s="25">
        <f>SUMIFS('Reservatórios por endereço'!AO$3:AO$442,'Reservatórios por endereço'!$A$3:$A$442,$B15,'Reservatórios por endereço'!$E$3:$E$442,"Norte")</f>
        <v>0</v>
      </c>
      <c r="AL15" s="26">
        <f t="shared" si="1"/>
        <v>0</v>
      </c>
      <c r="AM15" s="25">
        <f t="shared" si="2"/>
        <v>0</v>
      </c>
      <c r="AN15" s="25">
        <f t="shared" si="3"/>
        <v>0</v>
      </c>
    </row>
    <row r="16" spans="1:40">
      <c r="A16" s="31">
        <f t="shared" si="4"/>
        <v>12</v>
      </c>
      <c r="B16" s="24" t="s">
        <v>1934</v>
      </c>
      <c r="C16" s="25">
        <f>SUMIFS('Reservatórios por endereço'!G$3:G$442,'Reservatórios por endereço'!$A$3:$A$442,$B16,'Reservatórios por endereço'!$E$3:$E$442,"Norte")</f>
        <v>0</v>
      </c>
      <c r="D16" s="26">
        <f t="shared" si="0"/>
        <v>0</v>
      </c>
      <c r="E16" s="25">
        <f>SUMIFS('Reservatórios por endereço'!I$3:I$442,'Reservatórios por endereço'!$A$3:$A$442,$B16,'Reservatórios por endereço'!$E$3:$E$442,"Norte")</f>
        <v>0</v>
      </c>
      <c r="F16" s="26">
        <f t="shared" si="0"/>
        <v>0</v>
      </c>
      <c r="G16" s="25">
        <f>SUMIFS('Reservatórios por endereço'!K$3:K$442,'Reservatórios por endereço'!$A$3:$A$442,$B16,'Reservatórios por endereço'!$E$3:$E$442,"Norte")</f>
        <v>0</v>
      </c>
      <c r="H16" s="26">
        <f t="shared" si="0"/>
        <v>0</v>
      </c>
      <c r="I16" s="25">
        <f>SUMIFS('Reservatórios por endereço'!M$3:M$442,'Reservatórios por endereço'!$A$3:$A$442,$B16,'Reservatórios por endereço'!$E$3:$E$442,"Norte")</f>
        <v>0</v>
      </c>
      <c r="J16" s="26">
        <f t="shared" si="0"/>
        <v>0</v>
      </c>
      <c r="K16" s="25">
        <f>SUMIFS('Reservatórios por endereço'!O$3:O$442,'Reservatórios por endereço'!$A$3:$A$442,$B16,'Reservatórios por endereço'!$E$3:$E$442,"Norte")</f>
        <v>0</v>
      </c>
      <c r="L16" s="26">
        <f t="shared" si="0"/>
        <v>0</v>
      </c>
      <c r="M16" s="25">
        <f>SUMIFS('Reservatórios por endereço'!Q$3:Q$442,'Reservatórios por endereço'!$A$3:$A$442,$B16,'Reservatórios por endereço'!$E$3:$E$442,"Norte")</f>
        <v>0</v>
      </c>
      <c r="N16" s="26">
        <f t="shared" si="0"/>
        <v>0</v>
      </c>
      <c r="O16" s="25">
        <f>SUMIFS('Reservatórios por endereço'!S$3:S$442,'Reservatórios por endereço'!$A$3:$A$442,$B16,'Reservatórios por endereço'!$E$3:$E$442,"Norte")</f>
        <v>0</v>
      </c>
      <c r="P16" s="26">
        <f t="shared" si="0"/>
        <v>0</v>
      </c>
      <c r="Q16" s="25">
        <f>SUMIFS('Reservatórios por endereço'!U$3:U$442,'Reservatórios por endereço'!$A$3:$A$442,$B16,'Reservatórios por endereço'!$E$3:$E$442,"Norte")</f>
        <v>0</v>
      </c>
      <c r="R16" s="26">
        <f t="shared" si="0"/>
        <v>0</v>
      </c>
      <c r="S16" s="25">
        <f>SUMIFS('Reservatórios por endereço'!W$3:W$442,'Reservatórios por endereço'!$A$3:$A$442,$B16,'Reservatórios por endereço'!$E$3:$E$442,"Norte")</f>
        <v>0</v>
      </c>
      <c r="T16" s="26">
        <f t="shared" si="0"/>
        <v>0</v>
      </c>
      <c r="U16" s="25">
        <f>SUMIFS('Reservatórios por endereço'!Y$3:Y$442,'Reservatórios por endereço'!$A$3:$A$442,$B16,'Reservatórios por endereço'!$E$3:$E$442,"Norte")</f>
        <v>0</v>
      </c>
      <c r="V16" s="26">
        <f t="shared" si="0"/>
        <v>0</v>
      </c>
      <c r="W16" s="25">
        <f>SUMIFS('Reservatórios por endereço'!AA$3:AA$442,'Reservatórios por endereço'!$A$3:$A$442,$B16,'Reservatórios por endereço'!$E$3:$E$442,"Norte")</f>
        <v>0</v>
      </c>
      <c r="X16" s="26">
        <f t="shared" si="0"/>
        <v>0</v>
      </c>
      <c r="Y16" s="25">
        <f>SUMIFS('Reservatórios por endereço'!AC$3:AC$442,'Reservatórios por endereço'!$A$3:$A$442,$B16,'Reservatórios por endereço'!$E$3:$E$442,"Norte")</f>
        <v>0</v>
      </c>
      <c r="Z16" s="26">
        <f t="shared" si="0"/>
        <v>0</v>
      </c>
      <c r="AA16" s="25">
        <f>SUMIFS('Reservatórios por endereço'!AE$3:AE$442,'Reservatórios por endereço'!$A$3:$A$442,$B16,'Reservatórios por endereço'!$E$3:$E$442,"Norte")</f>
        <v>0</v>
      </c>
      <c r="AB16" s="26">
        <f t="shared" si="0"/>
        <v>0</v>
      </c>
      <c r="AC16" s="25">
        <f>SUMIFS('Reservatórios por endereço'!AG$3:AG$442,'Reservatórios por endereço'!$A$3:$A$442,$B16,'Reservatórios por endereço'!$E$3:$E$442,"Norte")</f>
        <v>0</v>
      </c>
      <c r="AD16" s="26">
        <f t="shared" si="0"/>
        <v>0</v>
      </c>
      <c r="AE16" s="25">
        <f>SUMIFS('Reservatórios por endereço'!AI$3:AI$442,'Reservatórios por endereço'!$A$3:$A$442,$B16,'Reservatórios por endereço'!$E$3:$E$442,"Norte")</f>
        <v>0</v>
      </c>
      <c r="AF16" s="26">
        <f t="shared" si="0"/>
        <v>0</v>
      </c>
      <c r="AG16" s="25">
        <f>SUMIFS('Reservatórios por endereço'!AK$3:AK$442,'Reservatórios por endereço'!$A$3:$A$442,$B16,'Reservatórios por endereço'!$E$3:$E$442,"Norte")</f>
        <v>0</v>
      </c>
      <c r="AH16" s="26">
        <f t="shared" si="0"/>
        <v>0</v>
      </c>
      <c r="AI16" s="25">
        <f>SUMIFS('Reservatórios por endereço'!AM$3:AM$442,'Reservatórios por endereço'!$A$3:$A$442,$B16,'Reservatórios por endereço'!$E$3:$E$442,"Norte")</f>
        <v>0</v>
      </c>
      <c r="AJ16" s="26">
        <f t="shared" si="5"/>
        <v>0</v>
      </c>
      <c r="AK16" s="25">
        <f>SUMIFS('Reservatórios por endereço'!AO$3:AO$442,'Reservatórios por endereço'!$A$3:$A$442,$B16,'Reservatórios por endereço'!$E$3:$E$442,"Norte")</f>
        <v>0</v>
      </c>
      <c r="AL16" s="26">
        <f t="shared" si="1"/>
        <v>0</v>
      </c>
      <c r="AM16" s="25">
        <f t="shared" si="2"/>
        <v>0</v>
      </c>
      <c r="AN16" s="25">
        <f t="shared" si="3"/>
        <v>0</v>
      </c>
    </row>
    <row r="17" spans="1:40">
      <c r="A17" s="31">
        <f t="shared" si="4"/>
        <v>13</v>
      </c>
      <c r="B17" s="24" t="s">
        <v>1937</v>
      </c>
      <c r="C17" s="25">
        <f>SUMIFS('Reservatórios por endereço'!G$3:G$442,'Reservatórios por endereço'!$A$3:$A$442,$B17,'Reservatórios por endereço'!$E$3:$E$442,"Norte")</f>
        <v>0</v>
      </c>
      <c r="D17" s="26">
        <f t="shared" si="0"/>
        <v>0</v>
      </c>
      <c r="E17" s="25">
        <f>SUMIFS('Reservatórios por endereço'!I$3:I$442,'Reservatórios por endereço'!$A$3:$A$442,$B17,'Reservatórios por endereço'!$E$3:$E$442,"Norte")</f>
        <v>0</v>
      </c>
      <c r="F17" s="26">
        <f t="shared" si="0"/>
        <v>0</v>
      </c>
      <c r="G17" s="25">
        <f>SUMIFS('Reservatórios por endereço'!K$3:K$442,'Reservatórios por endereço'!$A$3:$A$442,$B17,'Reservatórios por endereço'!$E$3:$E$442,"Norte")</f>
        <v>0</v>
      </c>
      <c r="H17" s="26">
        <f t="shared" si="0"/>
        <v>0</v>
      </c>
      <c r="I17" s="25">
        <f>SUMIFS('Reservatórios por endereço'!M$3:M$442,'Reservatórios por endereço'!$A$3:$A$442,$B17,'Reservatórios por endereço'!$E$3:$E$442,"Norte")</f>
        <v>0</v>
      </c>
      <c r="J17" s="26">
        <f t="shared" si="0"/>
        <v>0</v>
      </c>
      <c r="K17" s="25">
        <f>SUMIFS('Reservatórios por endereço'!O$3:O$442,'Reservatórios por endereço'!$A$3:$A$442,$B17,'Reservatórios por endereço'!$E$3:$E$442,"Norte")</f>
        <v>0</v>
      </c>
      <c r="L17" s="26">
        <f t="shared" si="0"/>
        <v>0</v>
      </c>
      <c r="M17" s="25">
        <f>SUMIFS('Reservatórios por endereço'!Q$3:Q$442,'Reservatórios por endereço'!$A$3:$A$442,$B17,'Reservatórios por endereço'!$E$3:$E$442,"Norte")</f>
        <v>0</v>
      </c>
      <c r="N17" s="26">
        <f t="shared" si="0"/>
        <v>0</v>
      </c>
      <c r="O17" s="25">
        <f>SUMIFS('Reservatórios por endereço'!S$3:S$442,'Reservatórios por endereço'!$A$3:$A$442,$B17,'Reservatórios por endereço'!$E$3:$E$442,"Norte")</f>
        <v>0</v>
      </c>
      <c r="P17" s="26">
        <f t="shared" si="0"/>
        <v>0</v>
      </c>
      <c r="Q17" s="25">
        <f>SUMIFS('Reservatórios por endereço'!U$3:U$442,'Reservatórios por endereço'!$A$3:$A$442,$B17,'Reservatórios por endereço'!$E$3:$E$442,"Norte")</f>
        <v>0</v>
      </c>
      <c r="R17" s="26">
        <f t="shared" si="0"/>
        <v>0</v>
      </c>
      <c r="S17" s="25">
        <f>SUMIFS('Reservatórios por endereço'!W$3:W$442,'Reservatórios por endereço'!$A$3:$A$442,$B17,'Reservatórios por endereço'!$E$3:$E$442,"Norte")</f>
        <v>0</v>
      </c>
      <c r="T17" s="26">
        <f t="shared" si="0"/>
        <v>0</v>
      </c>
      <c r="U17" s="25">
        <f>SUMIFS('Reservatórios por endereço'!Y$3:Y$442,'Reservatórios por endereço'!$A$3:$A$442,$B17,'Reservatórios por endereço'!$E$3:$E$442,"Norte")</f>
        <v>0</v>
      </c>
      <c r="V17" s="26">
        <f t="shared" si="0"/>
        <v>0</v>
      </c>
      <c r="W17" s="25">
        <f>SUMIFS('Reservatórios por endereço'!AA$3:AA$442,'Reservatórios por endereço'!$A$3:$A$442,$B17,'Reservatórios por endereço'!$E$3:$E$442,"Norte")</f>
        <v>0</v>
      </c>
      <c r="X17" s="26">
        <f t="shared" si="0"/>
        <v>0</v>
      </c>
      <c r="Y17" s="25">
        <f>SUMIFS('Reservatórios por endereço'!AC$3:AC$442,'Reservatórios por endereço'!$A$3:$A$442,$B17,'Reservatórios por endereço'!$E$3:$E$442,"Norte")</f>
        <v>0</v>
      </c>
      <c r="Z17" s="26">
        <f t="shared" si="0"/>
        <v>0</v>
      </c>
      <c r="AA17" s="25">
        <f>SUMIFS('Reservatórios por endereço'!AE$3:AE$442,'Reservatórios por endereço'!$A$3:$A$442,$B17,'Reservatórios por endereço'!$E$3:$E$442,"Norte")</f>
        <v>0</v>
      </c>
      <c r="AB17" s="26">
        <f t="shared" si="0"/>
        <v>0</v>
      </c>
      <c r="AC17" s="25">
        <f>SUMIFS('Reservatórios por endereço'!AG$3:AG$442,'Reservatórios por endereço'!$A$3:$A$442,$B17,'Reservatórios por endereço'!$E$3:$E$442,"Norte")</f>
        <v>0</v>
      </c>
      <c r="AD17" s="26">
        <f t="shared" si="0"/>
        <v>0</v>
      </c>
      <c r="AE17" s="25">
        <f>SUMIFS('Reservatórios por endereço'!AI$3:AI$442,'Reservatórios por endereço'!$A$3:$A$442,$B17,'Reservatórios por endereço'!$E$3:$E$442,"Norte")</f>
        <v>0</v>
      </c>
      <c r="AF17" s="26">
        <f t="shared" si="0"/>
        <v>0</v>
      </c>
      <c r="AG17" s="25">
        <f>SUMIFS('Reservatórios por endereço'!AK$3:AK$442,'Reservatórios por endereço'!$A$3:$A$442,$B17,'Reservatórios por endereço'!$E$3:$E$442,"Norte")</f>
        <v>0</v>
      </c>
      <c r="AH17" s="26">
        <f t="shared" si="0"/>
        <v>0</v>
      </c>
      <c r="AI17" s="25">
        <f>SUMIFS('Reservatórios por endereço'!AM$3:AM$442,'Reservatórios por endereço'!$A$3:$A$442,$B17,'Reservatórios por endereço'!$E$3:$E$442,"Norte")</f>
        <v>0</v>
      </c>
      <c r="AJ17" s="26">
        <f t="shared" si="5"/>
        <v>0</v>
      </c>
      <c r="AK17" s="25">
        <f>SUMIFS('Reservatórios por endereço'!AO$3:AO$442,'Reservatórios por endereço'!$A$3:$A$442,$B17,'Reservatórios por endereço'!$E$3:$E$442,"Norte")</f>
        <v>0</v>
      </c>
      <c r="AL17" s="26">
        <f t="shared" si="1"/>
        <v>0</v>
      </c>
      <c r="AM17" s="25">
        <f t="shared" si="2"/>
        <v>0</v>
      </c>
      <c r="AN17" s="25">
        <f t="shared" si="3"/>
        <v>0</v>
      </c>
    </row>
    <row r="18" spans="1:40">
      <c r="A18" s="31">
        <f t="shared" si="4"/>
        <v>14</v>
      </c>
      <c r="B18" s="24" t="s">
        <v>1940</v>
      </c>
      <c r="C18" s="25">
        <f>SUMIFS('Reservatórios por endereço'!G$3:G$442,'Reservatórios por endereço'!$A$3:$A$442,$B18,'Reservatórios por endereço'!$E$3:$E$442,"Norte")</f>
        <v>0</v>
      </c>
      <c r="D18" s="26">
        <f t="shared" si="0"/>
        <v>0</v>
      </c>
      <c r="E18" s="25">
        <f>SUMIFS('Reservatórios por endereço'!I$3:I$442,'Reservatórios por endereço'!$A$3:$A$442,$B18,'Reservatórios por endereço'!$E$3:$E$442,"Norte")</f>
        <v>0</v>
      </c>
      <c r="F18" s="26">
        <f t="shared" si="0"/>
        <v>0</v>
      </c>
      <c r="G18" s="25">
        <f>SUMIFS('Reservatórios por endereço'!K$3:K$442,'Reservatórios por endereço'!$A$3:$A$442,$B18,'Reservatórios por endereço'!$E$3:$E$442,"Norte")</f>
        <v>0</v>
      </c>
      <c r="H18" s="26">
        <f t="shared" si="0"/>
        <v>0</v>
      </c>
      <c r="I18" s="25">
        <f>SUMIFS('Reservatórios por endereço'!M$3:M$442,'Reservatórios por endereço'!$A$3:$A$442,$B18,'Reservatórios por endereço'!$E$3:$E$442,"Norte")</f>
        <v>0</v>
      </c>
      <c r="J18" s="26">
        <f t="shared" si="0"/>
        <v>0</v>
      </c>
      <c r="K18" s="25">
        <f>SUMIFS('Reservatórios por endereço'!O$3:O$442,'Reservatórios por endereço'!$A$3:$A$442,$B18,'Reservatórios por endereço'!$E$3:$E$442,"Norte")</f>
        <v>0</v>
      </c>
      <c r="L18" s="26">
        <f t="shared" si="0"/>
        <v>0</v>
      </c>
      <c r="M18" s="25">
        <f>SUMIFS('Reservatórios por endereço'!Q$3:Q$442,'Reservatórios por endereço'!$A$3:$A$442,$B18,'Reservatórios por endereço'!$E$3:$E$442,"Norte")</f>
        <v>0</v>
      </c>
      <c r="N18" s="26">
        <f t="shared" si="0"/>
        <v>0</v>
      </c>
      <c r="O18" s="25">
        <f>SUMIFS('Reservatórios por endereço'!S$3:S$442,'Reservatórios por endereço'!$A$3:$A$442,$B18,'Reservatórios por endereço'!$E$3:$E$442,"Norte")</f>
        <v>0</v>
      </c>
      <c r="P18" s="26">
        <f t="shared" si="0"/>
        <v>0</v>
      </c>
      <c r="Q18" s="25">
        <f>SUMIFS('Reservatórios por endereço'!U$3:U$442,'Reservatórios por endereço'!$A$3:$A$442,$B18,'Reservatórios por endereço'!$E$3:$E$442,"Norte")</f>
        <v>0</v>
      </c>
      <c r="R18" s="26">
        <f t="shared" si="0"/>
        <v>0</v>
      </c>
      <c r="S18" s="25">
        <f>SUMIFS('Reservatórios por endereço'!W$3:W$442,'Reservatórios por endereço'!$A$3:$A$442,$B18,'Reservatórios por endereço'!$E$3:$E$442,"Norte")</f>
        <v>0</v>
      </c>
      <c r="T18" s="26">
        <f t="shared" si="0"/>
        <v>0</v>
      </c>
      <c r="U18" s="25">
        <f>SUMIFS('Reservatórios por endereço'!Y$3:Y$442,'Reservatórios por endereço'!$A$3:$A$442,$B18,'Reservatórios por endereço'!$E$3:$E$442,"Norte")</f>
        <v>0</v>
      </c>
      <c r="V18" s="26">
        <f t="shared" si="0"/>
        <v>0</v>
      </c>
      <c r="W18" s="25">
        <f>SUMIFS('Reservatórios por endereço'!AA$3:AA$442,'Reservatórios por endereço'!$A$3:$A$442,$B18,'Reservatórios por endereço'!$E$3:$E$442,"Norte")</f>
        <v>0</v>
      </c>
      <c r="X18" s="26">
        <f t="shared" si="0"/>
        <v>0</v>
      </c>
      <c r="Y18" s="25">
        <f>SUMIFS('Reservatórios por endereço'!AC$3:AC$442,'Reservatórios por endereço'!$A$3:$A$442,$B18,'Reservatórios por endereço'!$E$3:$E$442,"Norte")</f>
        <v>0</v>
      </c>
      <c r="Z18" s="26">
        <f t="shared" si="0"/>
        <v>0</v>
      </c>
      <c r="AA18" s="25">
        <f>SUMIFS('Reservatórios por endereço'!AE$3:AE$442,'Reservatórios por endereço'!$A$3:$A$442,$B18,'Reservatórios por endereço'!$E$3:$E$442,"Norte")</f>
        <v>0</v>
      </c>
      <c r="AB18" s="26">
        <f t="shared" si="0"/>
        <v>0</v>
      </c>
      <c r="AC18" s="25">
        <f>SUMIFS('Reservatórios por endereço'!AG$3:AG$442,'Reservatórios por endereço'!$A$3:$A$442,$B18,'Reservatórios por endereço'!$E$3:$E$442,"Norte")</f>
        <v>0</v>
      </c>
      <c r="AD18" s="26">
        <f t="shared" si="0"/>
        <v>0</v>
      </c>
      <c r="AE18" s="25">
        <f>SUMIFS('Reservatórios por endereço'!AI$3:AI$442,'Reservatórios por endereço'!$A$3:$A$442,$B18,'Reservatórios por endereço'!$E$3:$E$442,"Norte")</f>
        <v>0</v>
      </c>
      <c r="AF18" s="26">
        <f t="shared" si="0"/>
        <v>0</v>
      </c>
      <c r="AG18" s="25">
        <f>SUMIFS('Reservatórios por endereço'!AK$3:AK$442,'Reservatórios por endereço'!$A$3:$A$442,$B18,'Reservatórios por endereço'!$E$3:$E$442,"Norte")</f>
        <v>0</v>
      </c>
      <c r="AH18" s="26">
        <f t="shared" si="0"/>
        <v>0</v>
      </c>
      <c r="AI18" s="25">
        <f>SUMIFS('Reservatórios por endereço'!AM$3:AM$442,'Reservatórios por endereço'!$A$3:$A$442,$B18,'Reservatórios por endereço'!$E$3:$E$442,"Norte")</f>
        <v>0</v>
      </c>
      <c r="AJ18" s="26">
        <f t="shared" si="5"/>
        <v>0</v>
      </c>
      <c r="AK18" s="25">
        <f>SUMIFS('Reservatórios por endereço'!AO$3:AO$442,'Reservatórios por endereço'!$A$3:$A$442,$B18,'Reservatórios por endereço'!$E$3:$E$442,"Norte")</f>
        <v>0</v>
      </c>
      <c r="AL18" s="26">
        <f t="shared" si="1"/>
        <v>0</v>
      </c>
      <c r="AM18" s="25">
        <f t="shared" si="2"/>
        <v>0</v>
      </c>
      <c r="AN18" s="25">
        <f t="shared" si="3"/>
        <v>0</v>
      </c>
    </row>
    <row r="19" spans="1:40">
      <c r="A19" s="31">
        <f t="shared" si="4"/>
        <v>15</v>
      </c>
      <c r="B19" s="24" t="s">
        <v>1941</v>
      </c>
      <c r="C19" s="25">
        <f>SUMIFS('Reservatórios por endereço'!G$3:G$442,'Reservatórios por endereço'!$A$3:$A$442,$B19,'Reservatórios por endereço'!$E$3:$E$442,"Norte")</f>
        <v>0</v>
      </c>
      <c r="D19" s="26">
        <f t="shared" si="0"/>
        <v>0</v>
      </c>
      <c r="E19" s="25">
        <f>SUMIFS('Reservatórios por endereço'!I$3:I$442,'Reservatórios por endereço'!$A$3:$A$442,$B19,'Reservatórios por endereço'!$E$3:$E$442,"Norte")</f>
        <v>0</v>
      </c>
      <c r="F19" s="26">
        <f t="shared" si="0"/>
        <v>0</v>
      </c>
      <c r="G19" s="25">
        <f>SUMIFS('Reservatórios por endereço'!K$3:K$442,'Reservatórios por endereço'!$A$3:$A$442,$B19,'Reservatórios por endereço'!$E$3:$E$442,"Norte")</f>
        <v>0</v>
      </c>
      <c r="H19" s="26">
        <f t="shared" si="0"/>
        <v>0</v>
      </c>
      <c r="I19" s="25">
        <f>SUMIFS('Reservatórios por endereço'!M$3:M$442,'Reservatórios por endereço'!$A$3:$A$442,$B19,'Reservatórios por endereço'!$E$3:$E$442,"Norte")</f>
        <v>0</v>
      </c>
      <c r="J19" s="26">
        <f t="shared" si="0"/>
        <v>0</v>
      </c>
      <c r="K19" s="25">
        <f>SUMIFS('Reservatórios por endereço'!O$3:O$442,'Reservatórios por endereço'!$A$3:$A$442,$B19,'Reservatórios por endereço'!$E$3:$E$442,"Norte")</f>
        <v>0</v>
      </c>
      <c r="L19" s="26">
        <f t="shared" si="0"/>
        <v>0</v>
      </c>
      <c r="M19" s="25">
        <f>SUMIFS('Reservatórios por endereço'!Q$3:Q$442,'Reservatórios por endereço'!$A$3:$A$442,$B19,'Reservatórios por endereço'!$E$3:$E$442,"Norte")</f>
        <v>0</v>
      </c>
      <c r="N19" s="26">
        <f t="shared" si="0"/>
        <v>0</v>
      </c>
      <c r="O19" s="25">
        <f>SUMIFS('Reservatórios por endereço'!S$3:S$442,'Reservatórios por endereço'!$A$3:$A$442,$B19,'Reservatórios por endereço'!$E$3:$E$442,"Norte")</f>
        <v>0</v>
      </c>
      <c r="P19" s="26">
        <f t="shared" si="0"/>
        <v>0</v>
      </c>
      <c r="Q19" s="25">
        <f>SUMIFS('Reservatórios por endereço'!U$3:U$442,'Reservatórios por endereço'!$A$3:$A$442,$B19,'Reservatórios por endereço'!$E$3:$E$442,"Norte")</f>
        <v>0</v>
      </c>
      <c r="R19" s="26">
        <f t="shared" si="0"/>
        <v>0</v>
      </c>
      <c r="S19" s="25">
        <f>SUMIFS('Reservatórios por endereço'!W$3:W$442,'Reservatórios por endereço'!$A$3:$A$442,$B19,'Reservatórios por endereço'!$E$3:$E$442,"Norte")</f>
        <v>0</v>
      </c>
      <c r="T19" s="26">
        <f t="shared" si="0"/>
        <v>0</v>
      </c>
      <c r="U19" s="25">
        <f>SUMIFS('Reservatórios por endereço'!Y$3:Y$442,'Reservatórios por endereço'!$A$3:$A$442,$B19,'Reservatórios por endereço'!$E$3:$E$442,"Norte")</f>
        <v>0</v>
      </c>
      <c r="V19" s="26">
        <f t="shared" si="0"/>
        <v>0</v>
      </c>
      <c r="W19" s="25">
        <f>SUMIFS('Reservatórios por endereço'!AA$3:AA$442,'Reservatórios por endereço'!$A$3:$A$442,$B19,'Reservatórios por endereço'!$E$3:$E$442,"Norte")</f>
        <v>0</v>
      </c>
      <c r="X19" s="26">
        <f t="shared" si="0"/>
        <v>0</v>
      </c>
      <c r="Y19" s="25">
        <f>SUMIFS('Reservatórios por endereço'!AC$3:AC$442,'Reservatórios por endereço'!$A$3:$A$442,$B19,'Reservatórios por endereço'!$E$3:$E$442,"Norte")</f>
        <v>0</v>
      </c>
      <c r="Z19" s="26">
        <f t="shared" si="0"/>
        <v>0</v>
      </c>
      <c r="AA19" s="25">
        <f>SUMIFS('Reservatórios por endereço'!AE$3:AE$442,'Reservatórios por endereço'!$A$3:$A$442,$B19,'Reservatórios por endereço'!$E$3:$E$442,"Norte")</f>
        <v>0</v>
      </c>
      <c r="AB19" s="26">
        <f t="shared" si="0"/>
        <v>0</v>
      </c>
      <c r="AC19" s="25">
        <f>SUMIFS('Reservatórios por endereço'!AG$3:AG$442,'Reservatórios por endereço'!$A$3:$A$442,$B19,'Reservatórios por endereço'!$E$3:$E$442,"Norte")</f>
        <v>0</v>
      </c>
      <c r="AD19" s="26">
        <f t="shared" si="0"/>
        <v>0</v>
      </c>
      <c r="AE19" s="25">
        <f>SUMIFS('Reservatórios por endereço'!AI$3:AI$442,'Reservatórios por endereço'!$A$3:$A$442,$B19,'Reservatórios por endereço'!$E$3:$E$442,"Norte")</f>
        <v>0</v>
      </c>
      <c r="AF19" s="26">
        <f t="shared" si="0"/>
        <v>0</v>
      </c>
      <c r="AG19" s="25">
        <f>SUMIFS('Reservatórios por endereço'!AK$3:AK$442,'Reservatórios por endereço'!$A$3:$A$442,$B19,'Reservatórios por endereço'!$E$3:$E$442,"Norte")</f>
        <v>0</v>
      </c>
      <c r="AH19" s="26">
        <f t="shared" si="0"/>
        <v>0</v>
      </c>
      <c r="AI19" s="25">
        <f>SUMIFS('Reservatórios por endereço'!AM$3:AM$442,'Reservatórios por endereço'!$A$3:$A$442,$B19,'Reservatórios por endereço'!$E$3:$E$442,"Norte")</f>
        <v>0</v>
      </c>
      <c r="AJ19" s="26">
        <f t="shared" si="5"/>
        <v>0</v>
      </c>
      <c r="AK19" s="25">
        <f>SUMIFS('Reservatórios por endereço'!AO$3:AO$442,'Reservatórios por endereço'!$A$3:$A$442,$B19,'Reservatórios por endereço'!$E$3:$E$442,"Norte")</f>
        <v>0</v>
      </c>
      <c r="AL19" s="26">
        <f t="shared" si="1"/>
        <v>0</v>
      </c>
      <c r="AM19" s="25">
        <f t="shared" si="2"/>
        <v>0</v>
      </c>
      <c r="AN19" s="25">
        <f t="shared" si="3"/>
        <v>0</v>
      </c>
    </row>
    <row r="20" spans="1:40">
      <c r="A20" s="31">
        <f t="shared" si="4"/>
        <v>16</v>
      </c>
      <c r="B20" s="24" t="s">
        <v>999</v>
      </c>
      <c r="C20" s="25">
        <f>SUMIFS('Reservatórios por endereço'!G$3:G$442,'Reservatórios por endereço'!$A$3:$A$442,$B20,'Reservatórios por endereço'!$E$3:$E$442,"Norte")</f>
        <v>0</v>
      </c>
      <c r="D20" s="26">
        <f t="shared" si="0"/>
        <v>0</v>
      </c>
      <c r="E20" s="25">
        <f>SUMIFS('Reservatórios por endereço'!I$3:I$442,'Reservatórios por endereço'!$A$3:$A$442,$B20,'Reservatórios por endereço'!$E$3:$E$442,"Norte")</f>
        <v>0</v>
      </c>
      <c r="F20" s="26">
        <f t="shared" si="0"/>
        <v>0</v>
      </c>
      <c r="G20" s="25">
        <f>SUMIFS('Reservatórios por endereço'!K$3:K$442,'Reservatórios por endereço'!$A$3:$A$442,$B20,'Reservatórios por endereço'!$E$3:$E$442,"Norte")</f>
        <v>0</v>
      </c>
      <c r="H20" s="26">
        <f t="shared" si="0"/>
        <v>0</v>
      </c>
      <c r="I20" s="25">
        <f>SUMIFS('Reservatórios por endereço'!M$3:M$442,'Reservatórios por endereço'!$A$3:$A$442,$B20,'Reservatórios por endereço'!$E$3:$E$442,"Norte")</f>
        <v>0</v>
      </c>
      <c r="J20" s="26">
        <f t="shared" si="0"/>
        <v>0</v>
      </c>
      <c r="K20" s="25">
        <f>SUMIFS('Reservatórios por endereço'!O$3:O$442,'Reservatórios por endereço'!$A$3:$A$442,$B20,'Reservatórios por endereço'!$E$3:$E$442,"Norte")</f>
        <v>0</v>
      </c>
      <c r="L20" s="26">
        <f t="shared" si="0"/>
        <v>0</v>
      </c>
      <c r="M20" s="25">
        <f>SUMIFS('Reservatórios por endereço'!Q$3:Q$442,'Reservatórios por endereço'!$A$3:$A$442,$B20,'Reservatórios por endereço'!$E$3:$E$442,"Norte")</f>
        <v>0</v>
      </c>
      <c r="N20" s="26">
        <f t="shared" si="0"/>
        <v>0</v>
      </c>
      <c r="O20" s="25">
        <f>SUMIFS('Reservatórios por endereço'!S$3:S$442,'Reservatórios por endereço'!$A$3:$A$442,$B20,'Reservatórios por endereço'!$E$3:$E$442,"Norte")</f>
        <v>0</v>
      </c>
      <c r="P20" s="26">
        <f t="shared" si="0"/>
        <v>0</v>
      </c>
      <c r="Q20" s="25">
        <f>SUMIFS('Reservatórios por endereço'!U$3:U$442,'Reservatórios por endereço'!$A$3:$A$442,$B20,'Reservatórios por endereço'!$E$3:$E$442,"Norte")</f>
        <v>0</v>
      </c>
      <c r="R20" s="26">
        <f t="shared" si="0"/>
        <v>0</v>
      </c>
      <c r="S20" s="25">
        <f>SUMIFS('Reservatórios por endereço'!W$3:W$442,'Reservatórios por endereço'!$A$3:$A$442,$B20,'Reservatórios por endereço'!$E$3:$E$442,"Norte")</f>
        <v>0</v>
      </c>
      <c r="T20" s="26">
        <f t="shared" si="0"/>
        <v>0</v>
      </c>
      <c r="U20" s="25">
        <f>SUMIFS('Reservatórios por endereço'!Y$3:Y$442,'Reservatórios por endereço'!$A$3:$A$442,$B20,'Reservatórios por endereço'!$E$3:$E$442,"Norte")</f>
        <v>0</v>
      </c>
      <c r="V20" s="26">
        <f t="shared" si="0"/>
        <v>0</v>
      </c>
      <c r="W20" s="25">
        <f>SUMIFS('Reservatórios por endereço'!AA$3:AA$442,'Reservatórios por endereço'!$A$3:$A$442,$B20,'Reservatórios por endereço'!$E$3:$E$442,"Norte")</f>
        <v>0</v>
      </c>
      <c r="X20" s="26">
        <f t="shared" si="0"/>
        <v>0</v>
      </c>
      <c r="Y20" s="25">
        <f>SUMIFS('Reservatórios por endereço'!AC$3:AC$442,'Reservatórios por endereço'!$A$3:$A$442,$B20,'Reservatórios por endereço'!$E$3:$E$442,"Norte")</f>
        <v>0</v>
      </c>
      <c r="Z20" s="26">
        <f t="shared" si="0"/>
        <v>0</v>
      </c>
      <c r="AA20" s="25">
        <f>SUMIFS('Reservatórios por endereço'!AE$3:AE$442,'Reservatórios por endereço'!$A$3:$A$442,$B20,'Reservatórios por endereço'!$E$3:$E$442,"Norte")</f>
        <v>0</v>
      </c>
      <c r="AB20" s="26">
        <f t="shared" si="0"/>
        <v>0</v>
      </c>
      <c r="AC20" s="25">
        <f>SUMIFS('Reservatórios por endereço'!AG$3:AG$442,'Reservatórios por endereço'!$A$3:$A$442,$B20,'Reservatórios por endereço'!$E$3:$E$442,"Norte")</f>
        <v>0</v>
      </c>
      <c r="AD20" s="26">
        <f t="shared" si="0"/>
        <v>0</v>
      </c>
      <c r="AE20" s="25">
        <f>SUMIFS('Reservatórios por endereço'!AI$3:AI$442,'Reservatórios por endereço'!$A$3:$A$442,$B20,'Reservatórios por endereço'!$E$3:$E$442,"Norte")</f>
        <v>0</v>
      </c>
      <c r="AF20" s="26">
        <f t="shared" si="0"/>
        <v>0</v>
      </c>
      <c r="AG20" s="25">
        <f>SUMIFS('Reservatórios por endereço'!AK$3:AK$442,'Reservatórios por endereço'!$A$3:$A$442,$B20,'Reservatórios por endereço'!$E$3:$E$442,"Norte")</f>
        <v>0</v>
      </c>
      <c r="AH20" s="26">
        <f t="shared" si="0"/>
        <v>0</v>
      </c>
      <c r="AI20" s="25">
        <f>SUMIFS('Reservatórios por endereço'!AM$3:AM$442,'Reservatórios por endereço'!$A$3:$A$442,$B20,'Reservatórios por endereço'!$E$3:$E$442,"Norte")</f>
        <v>0</v>
      </c>
      <c r="AJ20" s="26">
        <f t="shared" si="5"/>
        <v>0</v>
      </c>
      <c r="AK20" s="25">
        <f>SUMIFS('Reservatórios por endereço'!AO$3:AO$442,'Reservatórios por endereço'!$A$3:$A$442,$B20,'Reservatórios por endereço'!$E$3:$E$442,"Norte")</f>
        <v>0</v>
      </c>
      <c r="AL20" s="26">
        <f t="shared" si="1"/>
        <v>0</v>
      </c>
      <c r="AM20" s="25">
        <f t="shared" si="2"/>
        <v>0</v>
      </c>
      <c r="AN20" s="25">
        <f t="shared" si="3"/>
        <v>0</v>
      </c>
    </row>
    <row r="21" spans="1:40">
      <c r="A21" s="32" t="s">
        <v>1987</v>
      </c>
      <c r="B21" s="27"/>
      <c r="C21" s="28">
        <f t="shared" ref="C21:AL21" si="6">SUM(C$5:C$17)</f>
        <v>0</v>
      </c>
      <c r="D21" s="29">
        <f t="shared" si="6"/>
        <v>0</v>
      </c>
      <c r="E21" s="28">
        <f t="shared" si="6"/>
        <v>0</v>
      </c>
      <c r="F21" s="29">
        <f t="shared" si="6"/>
        <v>0</v>
      </c>
      <c r="G21" s="28">
        <f t="shared" si="6"/>
        <v>0</v>
      </c>
      <c r="H21" s="29">
        <f t="shared" si="6"/>
        <v>0</v>
      </c>
      <c r="I21" s="28">
        <f t="shared" si="6"/>
        <v>0</v>
      </c>
      <c r="J21" s="29">
        <f t="shared" si="6"/>
        <v>0</v>
      </c>
      <c r="K21" s="28">
        <f t="shared" si="6"/>
        <v>0</v>
      </c>
      <c r="L21" s="29">
        <f t="shared" si="6"/>
        <v>0</v>
      </c>
      <c r="M21" s="28">
        <f t="shared" si="6"/>
        <v>0</v>
      </c>
      <c r="N21" s="29">
        <f t="shared" si="6"/>
        <v>0</v>
      </c>
      <c r="O21" s="28">
        <f t="shared" si="6"/>
        <v>0</v>
      </c>
      <c r="P21" s="29">
        <f t="shared" si="6"/>
        <v>0</v>
      </c>
      <c r="Q21" s="28">
        <f t="shared" si="6"/>
        <v>0</v>
      </c>
      <c r="R21" s="29">
        <f t="shared" si="6"/>
        <v>0</v>
      </c>
      <c r="S21" s="28">
        <f t="shared" si="6"/>
        <v>0</v>
      </c>
      <c r="T21" s="29">
        <f t="shared" si="6"/>
        <v>0</v>
      </c>
      <c r="U21" s="28">
        <f t="shared" si="6"/>
        <v>0</v>
      </c>
      <c r="V21" s="29">
        <f t="shared" si="6"/>
        <v>0</v>
      </c>
      <c r="W21" s="28">
        <f t="shared" si="6"/>
        <v>0</v>
      </c>
      <c r="X21" s="29">
        <f t="shared" si="6"/>
        <v>0</v>
      </c>
      <c r="Y21" s="28">
        <f t="shared" si="6"/>
        <v>0</v>
      </c>
      <c r="Z21" s="29">
        <f t="shared" si="6"/>
        <v>0</v>
      </c>
      <c r="AA21" s="28">
        <f t="shared" si="6"/>
        <v>0</v>
      </c>
      <c r="AB21" s="29">
        <f t="shared" si="6"/>
        <v>0</v>
      </c>
      <c r="AC21" s="28">
        <f t="shared" si="6"/>
        <v>0</v>
      </c>
      <c r="AD21" s="29">
        <f t="shared" si="6"/>
        <v>0</v>
      </c>
      <c r="AE21" s="28">
        <f t="shared" si="6"/>
        <v>0</v>
      </c>
      <c r="AF21" s="29">
        <f t="shared" si="6"/>
        <v>0</v>
      </c>
      <c r="AG21" s="28">
        <f t="shared" si="6"/>
        <v>0</v>
      </c>
      <c r="AH21" s="29">
        <f t="shared" si="6"/>
        <v>0</v>
      </c>
      <c r="AI21" s="28">
        <f t="shared" si="6"/>
        <v>0</v>
      </c>
      <c r="AJ21" s="29">
        <f t="shared" si="6"/>
        <v>0</v>
      </c>
      <c r="AK21" s="28">
        <f t="shared" si="6"/>
        <v>0</v>
      </c>
      <c r="AL21" s="29">
        <f t="shared" si="6"/>
        <v>0</v>
      </c>
      <c r="AM21" s="28">
        <f>SUM(AM5:AM20)</f>
        <v>0</v>
      </c>
      <c r="AN21" s="28">
        <f>SUM(AN5:AN20)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3"/>
  <sheetViews>
    <sheetView workbookViewId="0">
      <selection sqref="A1:AN1"/>
    </sheetView>
  </sheetViews>
  <sheetFormatPr defaultColWidth="0" defaultRowHeight="11.25" zeroHeight="1"/>
  <cols>
    <col min="1" max="1" width="3.75" style="30" bestFit="1" customWidth="1"/>
    <col min="2" max="2" width="11.25" style="21" customWidth="1"/>
    <col min="3" max="37" width="5.5" style="30" customWidth="1"/>
    <col min="38" max="38" width="5.5" style="21" customWidth="1"/>
    <col min="39" max="40" width="12.125" style="21" customWidth="1"/>
    <col min="41" max="16384" width="9" style="21" hidden="1"/>
  </cols>
  <sheetData>
    <row r="1" spans="1:40" ht="14.25" customHeight="1">
      <c r="A1" s="45" t="s">
        <v>1990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1" t="s">
        <v>1948</v>
      </c>
      <c r="B2" s="41" t="s">
        <v>1949</v>
      </c>
      <c r="C2" s="41" t="s">
        <v>1950</v>
      </c>
      <c r="D2" s="41"/>
      <c r="E2" s="41" t="s">
        <v>1951</v>
      </c>
      <c r="F2" s="41"/>
      <c r="G2" s="41" t="s">
        <v>1952</v>
      </c>
      <c r="H2" s="41"/>
      <c r="I2" s="41" t="s">
        <v>1953</v>
      </c>
      <c r="J2" s="41"/>
      <c r="K2" s="41" t="s">
        <v>1954</v>
      </c>
      <c r="L2" s="41"/>
      <c r="M2" s="41" t="s">
        <v>1955</v>
      </c>
      <c r="N2" s="41"/>
      <c r="O2" s="41" t="s">
        <v>1956</v>
      </c>
      <c r="P2" s="41"/>
      <c r="Q2" s="41" t="s">
        <v>1957</v>
      </c>
      <c r="R2" s="41"/>
      <c r="S2" s="41" t="s">
        <v>1958</v>
      </c>
      <c r="T2" s="41"/>
      <c r="U2" s="41" t="s">
        <v>1959</v>
      </c>
      <c r="V2" s="41"/>
      <c r="W2" s="41" t="s">
        <v>1960</v>
      </c>
      <c r="X2" s="41"/>
      <c r="Y2" s="41" t="s">
        <v>1961</v>
      </c>
      <c r="Z2" s="41"/>
      <c r="AA2" s="41" t="s">
        <v>1962</v>
      </c>
      <c r="AB2" s="41"/>
      <c r="AC2" s="41" t="s">
        <v>1963</v>
      </c>
      <c r="AD2" s="41"/>
      <c r="AE2" s="41" t="s">
        <v>1964</v>
      </c>
      <c r="AF2" s="41"/>
      <c r="AG2" s="41" t="s">
        <v>1965</v>
      </c>
      <c r="AH2" s="41"/>
      <c r="AI2" s="41" t="s">
        <v>1966</v>
      </c>
      <c r="AJ2" s="41"/>
      <c r="AK2" s="41" t="s">
        <v>1967</v>
      </c>
      <c r="AL2" s="41"/>
      <c r="AM2" s="42" t="s">
        <v>1968</v>
      </c>
      <c r="AN2" s="42" t="s">
        <v>1969</v>
      </c>
    </row>
    <row r="3" spans="1:40" ht="22.5" customHeight="1">
      <c r="A3" s="41"/>
      <c r="B3" s="41"/>
      <c r="C3" s="40" t="s">
        <v>0</v>
      </c>
      <c r="D3" s="40"/>
      <c r="E3" s="40" t="s">
        <v>1970</v>
      </c>
      <c r="F3" s="40"/>
      <c r="G3" s="40" t="s">
        <v>1971</v>
      </c>
      <c r="H3" s="40"/>
      <c r="I3" s="40" t="s">
        <v>1972</v>
      </c>
      <c r="J3" s="40"/>
      <c r="K3" s="40" t="s">
        <v>1973</v>
      </c>
      <c r="L3" s="40"/>
      <c r="M3" s="40" t="s">
        <v>1974</v>
      </c>
      <c r="N3" s="40"/>
      <c r="O3" s="40" t="s">
        <v>1975</v>
      </c>
      <c r="P3" s="40"/>
      <c r="Q3" s="40" t="s">
        <v>1976</v>
      </c>
      <c r="R3" s="40"/>
      <c r="S3" s="40" t="s">
        <v>1977</v>
      </c>
      <c r="T3" s="40"/>
      <c r="U3" s="40" t="s">
        <v>1978</v>
      </c>
      <c r="V3" s="40"/>
      <c r="W3" s="40" t="s">
        <v>1979</v>
      </c>
      <c r="X3" s="40"/>
      <c r="Y3" s="40" t="s">
        <v>1980</v>
      </c>
      <c r="Z3" s="40"/>
      <c r="AA3" s="40" t="s">
        <v>1981</v>
      </c>
      <c r="AB3" s="40"/>
      <c r="AC3" s="40" t="s">
        <v>1982</v>
      </c>
      <c r="AD3" s="40"/>
      <c r="AE3" s="40" t="s">
        <v>14</v>
      </c>
      <c r="AF3" s="40"/>
      <c r="AG3" s="40" t="s">
        <v>1983</v>
      </c>
      <c r="AH3" s="40"/>
      <c r="AI3" s="40" t="s">
        <v>1984</v>
      </c>
      <c r="AJ3" s="40"/>
      <c r="AK3" s="40" t="s">
        <v>1985</v>
      </c>
      <c r="AL3" s="40"/>
      <c r="AM3" s="43"/>
      <c r="AN3" s="43"/>
    </row>
    <row r="4" spans="1:40" ht="55.5" customHeight="1">
      <c r="A4" s="41"/>
      <c r="B4" s="41"/>
      <c r="C4" s="22" t="s">
        <v>24</v>
      </c>
      <c r="D4" s="23" t="s">
        <v>1986</v>
      </c>
      <c r="E4" s="22" t="s">
        <v>24</v>
      </c>
      <c r="F4" s="23" t="s">
        <v>1986</v>
      </c>
      <c r="G4" s="22" t="s">
        <v>24</v>
      </c>
      <c r="H4" s="23" t="s">
        <v>1986</v>
      </c>
      <c r="I4" s="22" t="s">
        <v>24</v>
      </c>
      <c r="J4" s="23" t="s">
        <v>1986</v>
      </c>
      <c r="K4" s="22" t="s">
        <v>24</v>
      </c>
      <c r="L4" s="23" t="s">
        <v>1986</v>
      </c>
      <c r="M4" s="22" t="s">
        <v>24</v>
      </c>
      <c r="N4" s="23" t="s">
        <v>1986</v>
      </c>
      <c r="O4" s="22" t="s">
        <v>24</v>
      </c>
      <c r="P4" s="23" t="s">
        <v>1986</v>
      </c>
      <c r="Q4" s="22" t="s">
        <v>24</v>
      </c>
      <c r="R4" s="23" t="s">
        <v>1986</v>
      </c>
      <c r="S4" s="22" t="s">
        <v>24</v>
      </c>
      <c r="T4" s="23" t="s">
        <v>1986</v>
      </c>
      <c r="U4" s="22" t="s">
        <v>24</v>
      </c>
      <c r="V4" s="23" t="s">
        <v>1986</v>
      </c>
      <c r="W4" s="22" t="s">
        <v>24</v>
      </c>
      <c r="X4" s="23" t="s">
        <v>1986</v>
      </c>
      <c r="Y4" s="22" t="s">
        <v>24</v>
      </c>
      <c r="Z4" s="23" t="s">
        <v>1986</v>
      </c>
      <c r="AA4" s="22" t="s">
        <v>24</v>
      </c>
      <c r="AB4" s="23" t="s">
        <v>1986</v>
      </c>
      <c r="AC4" s="22" t="s">
        <v>24</v>
      </c>
      <c r="AD4" s="23" t="s">
        <v>1986</v>
      </c>
      <c r="AE4" s="22" t="s">
        <v>24</v>
      </c>
      <c r="AF4" s="23" t="s">
        <v>1986</v>
      </c>
      <c r="AG4" s="22" t="s">
        <v>24</v>
      </c>
      <c r="AH4" s="23" t="s">
        <v>1986</v>
      </c>
      <c r="AI4" s="22" t="s">
        <v>24</v>
      </c>
      <c r="AJ4" s="23" t="s">
        <v>1986</v>
      </c>
      <c r="AK4" s="22" t="s">
        <v>24</v>
      </c>
      <c r="AL4" s="23" t="s">
        <v>1986</v>
      </c>
      <c r="AM4" s="44"/>
      <c r="AN4" s="44"/>
    </row>
    <row r="5" spans="1:40">
      <c r="A5" s="31">
        <v>1</v>
      </c>
      <c r="B5" s="24" t="s">
        <v>27</v>
      </c>
      <c r="C5" s="25">
        <f>SUMIFS('Reservatórios por endereço'!G$3:G$442,'Reservatórios por endereço'!$A$3:$A$442,$B5,'Reservatórios por endereço'!$E$3:$E$442,"Leste")</f>
        <v>0</v>
      </c>
      <c r="D5" s="26">
        <f>C5*2</f>
        <v>0</v>
      </c>
      <c r="E5" s="25">
        <f>SUMIFS('Reservatórios por endereço'!I$3:I$442,'Reservatórios por endereço'!$A$3:$A$442,$B5,'Reservatórios por endereço'!$E$3:$E$442,"Leste")</f>
        <v>0</v>
      </c>
      <c r="F5" s="26">
        <f>E5*2</f>
        <v>0</v>
      </c>
      <c r="G5" s="25">
        <f>SUMIFS('Reservatórios por endereço'!K$3:K$442,'Reservatórios por endereço'!$A$3:$A$442,$B5,'Reservatórios por endereço'!$E$3:$E$442,"Leste")</f>
        <v>0</v>
      </c>
      <c r="H5" s="26">
        <f>G5*2</f>
        <v>0</v>
      </c>
      <c r="I5" s="25">
        <f>SUMIFS('Reservatórios por endereço'!M$3:M$442,'Reservatórios por endereço'!$A$3:$A$442,$B5,'Reservatórios por endereço'!$E$3:$E$442,"Leste")</f>
        <v>0</v>
      </c>
      <c r="J5" s="26">
        <f>I5*2</f>
        <v>0</v>
      </c>
      <c r="K5" s="25">
        <f>SUMIFS('Reservatórios por endereço'!O$3:O$442,'Reservatórios por endereço'!$A$3:$A$442,$B5,'Reservatórios por endereço'!$E$3:$E$442,"Leste")</f>
        <v>0</v>
      </c>
      <c r="L5" s="26">
        <f>K5*2</f>
        <v>0</v>
      </c>
      <c r="M5" s="25">
        <f>SUMIFS('Reservatórios por endereço'!Q$3:Q$442,'Reservatórios por endereço'!$A$3:$A$442,$B5,'Reservatórios por endereço'!$E$3:$E$442,"Leste")</f>
        <v>0</v>
      </c>
      <c r="N5" s="26">
        <f>M5*2</f>
        <v>0</v>
      </c>
      <c r="O5" s="25">
        <f>SUMIFS('Reservatórios por endereço'!S$3:S$442,'Reservatórios por endereço'!$A$3:$A$442,$B5,'Reservatórios por endereço'!$E$3:$E$442,"Leste")</f>
        <v>0</v>
      </c>
      <c r="P5" s="26">
        <f>O5*2</f>
        <v>0</v>
      </c>
      <c r="Q5" s="25">
        <f>SUMIFS('Reservatórios por endereço'!U$3:U$442,'Reservatórios por endereço'!$A$3:$A$442,$B5,'Reservatórios por endereço'!$E$3:$E$442,"Leste")</f>
        <v>0</v>
      </c>
      <c r="R5" s="26">
        <f>Q5*2</f>
        <v>0</v>
      </c>
      <c r="S5" s="25">
        <f>SUMIFS('Reservatórios por endereço'!W$3:W$442,'Reservatórios por endereço'!$A$3:$A$442,$B5,'Reservatórios por endereço'!$E$3:$E$442,"Leste")</f>
        <v>0</v>
      </c>
      <c r="T5" s="26">
        <f>S5*2</f>
        <v>0</v>
      </c>
      <c r="U5" s="25">
        <f>SUMIFS('Reservatórios por endereço'!Y$3:Y$442,'Reservatórios por endereço'!$A$3:$A$442,$B5,'Reservatórios por endereço'!$E$3:$E$442,"Leste")</f>
        <v>4</v>
      </c>
      <c r="V5" s="26">
        <f>U5*2</f>
        <v>8</v>
      </c>
      <c r="W5" s="25">
        <f>SUMIFS('Reservatórios por endereço'!AA$3:AA$442,'Reservatórios por endereço'!$A$3:$A$442,$B5,'Reservatórios por endereço'!$E$3:$E$442,"Leste")</f>
        <v>0</v>
      </c>
      <c r="X5" s="26">
        <f>W5*2</f>
        <v>0</v>
      </c>
      <c r="Y5" s="25">
        <f>SUMIFS('Reservatórios por endereço'!AC$3:AC$442,'Reservatórios por endereço'!$A$3:$A$442,$B5,'Reservatórios por endereço'!$E$3:$E$442,"Leste")</f>
        <v>0</v>
      </c>
      <c r="Z5" s="26">
        <f>Y5*2</f>
        <v>0</v>
      </c>
      <c r="AA5" s="25">
        <f>SUMIFS('Reservatórios por endereço'!AE$3:AE$442,'Reservatórios por endereço'!$A$3:$A$442,$B5,'Reservatórios por endereço'!$E$3:$E$442,"Leste")</f>
        <v>2</v>
      </c>
      <c r="AB5" s="26">
        <f>AA5*2</f>
        <v>4</v>
      </c>
      <c r="AC5" s="25">
        <f>SUMIFS('Reservatórios por endereço'!AG$3:AG$442,'Reservatórios por endereço'!$A$3:$A$442,$B5,'Reservatórios por endereço'!$E$3:$E$442,"Leste")</f>
        <v>0</v>
      </c>
      <c r="AD5" s="26">
        <f>AC5*2</f>
        <v>0</v>
      </c>
      <c r="AE5" s="25">
        <f>SUMIFS('Reservatórios por endereço'!AI$3:AI$442,'Reservatórios por endereço'!$A$3:$A$442,$B5,'Reservatórios por endereço'!$E$3:$E$442,"Leste")</f>
        <v>0</v>
      </c>
      <c r="AF5" s="26">
        <f>AE5*2</f>
        <v>0</v>
      </c>
      <c r="AG5" s="25">
        <f>SUMIFS('Reservatórios por endereço'!AK$3:AK$442,'Reservatórios por endereço'!$A$3:$A$442,$B5,'Reservatórios por endereço'!$E$3:$E$442,"Leste")</f>
        <v>0</v>
      </c>
      <c r="AH5" s="26">
        <f>AG5*2</f>
        <v>0</v>
      </c>
      <c r="AI5" s="25">
        <f>SUMIFS('Reservatórios por endereço'!AM$3:AM$442,'Reservatórios por endereço'!$A$3:$A$442,$B5,'Reservatórios por endereço'!$E$3:$E$442,"Leste")</f>
        <v>0</v>
      </c>
      <c r="AJ5" s="26">
        <f>AI5*2</f>
        <v>0</v>
      </c>
      <c r="AK5" s="25">
        <f>SUMIFS('Reservatórios por endereço'!AO$3:AO$442,'Reservatórios por endereço'!$A$3:$A$442,$B5,'Reservatórios por endereço'!$E$3:$E$442,"Leste")</f>
        <v>0</v>
      </c>
      <c r="AL5" s="26">
        <f>AK5*2</f>
        <v>0</v>
      </c>
      <c r="AM5" s="25">
        <f>C5+E5+G5+I5+K5+M5+O5+Q5+S5+U5+W5+Y5+AA5+AC5+AE5+AG5+AI5+AK5</f>
        <v>6</v>
      </c>
      <c r="AN5" s="25">
        <f>D5+F5+H5+J5+L5+N5+P5+R5+T5+V5+X5+Z5+AB5+AD5+AF5+AH5+AJ5+AL5</f>
        <v>12</v>
      </c>
    </row>
    <row r="6" spans="1:40">
      <c r="A6" s="31">
        <f>A5+1</f>
        <v>2</v>
      </c>
      <c r="B6" s="24" t="s">
        <v>35</v>
      </c>
      <c r="C6" s="25">
        <f>SUMIFS('Reservatórios por endereço'!G$3:G$442,'Reservatórios por endereço'!$A$3:$A$442,$B6,'Reservatórios por endereço'!$E$3:$E$442,"Leste")</f>
        <v>0</v>
      </c>
      <c r="D6" s="26">
        <f t="shared" ref="D6:R6" si="0">C6*2</f>
        <v>0</v>
      </c>
      <c r="E6" s="25">
        <f>SUMIFS('Reservatórios por endereço'!I$3:I$442,'Reservatórios por endereço'!$A$3:$A$442,$B6,'Reservatórios por endereço'!$E$3:$E$442,"Leste")</f>
        <v>0</v>
      </c>
      <c r="F6" s="26">
        <f t="shared" si="0"/>
        <v>0</v>
      </c>
      <c r="G6" s="25">
        <f>SUMIFS('Reservatórios por endereço'!K$3:K$442,'Reservatórios por endereço'!$A$3:$A$442,$B6,'Reservatórios por endereço'!$E$3:$E$442,"Leste")</f>
        <v>3</v>
      </c>
      <c r="H6" s="26">
        <f t="shared" si="0"/>
        <v>6</v>
      </c>
      <c r="I6" s="25">
        <f>SUMIFS('Reservatórios por endereço'!M$3:M$442,'Reservatórios por endereço'!$A$3:$A$442,$B6,'Reservatórios por endereço'!$E$3:$E$442,"Leste")</f>
        <v>0</v>
      </c>
      <c r="J6" s="26">
        <f t="shared" si="0"/>
        <v>0</v>
      </c>
      <c r="K6" s="25">
        <f>SUMIFS('Reservatórios por endereço'!O$3:O$442,'Reservatórios por endereço'!$A$3:$A$442,$B6,'Reservatórios por endereço'!$E$3:$E$442,"Leste")</f>
        <v>0</v>
      </c>
      <c r="L6" s="26">
        <f t="shared" si="0"/>
        <v>0</v>
      </c>
      <c r="M6" s="25">
        <f>SUMIFS('Reservatórios por endereço'!Q$3:Q$442,'Reservatórios por endereço'!$A$3:$A$442,$B6,'Reservatórios por endereço'!$E$3:$E$442,"Leste")</f>
        <v>0</v>
      </c>
      <c r="N6" s="26">
        <f t="shared" si="0"/>
        <v>0</v>
      </c>
      <c r="O6" s="25">
        <f>SUMIFS('Reservatórios por endereço'!S$3:S$442,'Reservatórios por endereço'!$A$3:$A$442,$B6,'Reservatórios por endereço'!$E$3:$E$442,"Leste")</f>
        <v>0</v>
      </c>
      <c r="P6" s="26">
        <f t="shared" si="0"/>
        <v>0</v>
      </c>
      <c r="Q6" s="25">
        <f>SUMIFS('Reservatórios por endereço'!U$3:U$442,'Reservatórios por endereço'!$A$3:$A$442,$B6,'Reservatórios por endereço'!$E$3:$E$442,"Leste")</f>
        <v>0</v>
      </c>
      <c r="R6" s="26">
        <f t="shared" si="0"/>
        <v>0</v>
      </c>
      <c r="S6" s="25">
        <f>SUMIFS('Reservatórios por endereço'!W$3:W$442,'Reservatórios por endereço'!$A$3:$A$442,$B6,'Reservatórios por endereço'!$E$3:$E$442,"Leste")</f>
        <v>0</v>
      </c>
      <c r="T6" s="26">
        <f t="shared" ref="T6:AH6" si="1">S6*2</f>
        <v>0</v>
      </c>
      <c r="U6" s="25">
        <f>SUMIFS('Reservatórios por endereço'!Y$3:Y$442,'Reservatórios por endereço'!$A$3:$A$442,$B6,'Reservatórios por endereço'!$E$3:$E$442,"Leste")</f>
        <v>0</v>
      </c>
      <c r="V6" s="26">
        <f t="shared" si="1"/>
        <v>0</v>
      </c>
      <c r="W6" s="25">
        <f>SUMIFS('Reservatórios por endereço'!AA$3:AA$442,'Reservatórios por endereço'!$A$3:$A$442,$B6,'Reservatórios por endereço'!$E$3:$E$442,"Leste")</f>
        <v>0</v>
      </c>
      <c r="X6" s="26">
        <f t="shared" si="1"/>
        <v>0</v>
      </c>
      <c r="Y6" s="25">
        <f>SUMIFS('Reservatórios por endereço'!AC$3:AC$442,'Reservatórios por endereço'!$A$3:$A$442,$B6,'Reservatórios por endereço'!$E$3:$E$442,"Leste")</f>
        <v>0</v>
      </c>
      <c r="Z6" s="26">
        <f t="shared" si="1"/>
        <v>0</v>
      </c>
      <c r="AA6" s="25">
        <f>SUMIFS('Reservatórios por endereço'!AE$3:AE$442,'Reservatórios por endereço'!$A$3:$A$442,$B6,'Reservatórios por endereço'!$E$3:$E$442,"Leste")</f>
        <v>0</v>
      </c>
      <c r="AB6" s="26">
        <f t="shared" si="1"/>
        <v>0</v>
      </c>
      <c r="AC6" s="25">
        <f>SUMIFS('Reservatórios por endereço'!AG$3:AG$442,'Reservatórios por endereço'!$A$3:$A$442,$B6,'Reservatórios por endereço'!$E$3:$E$442,"Leste")</f>
        <v>0</v>
      </c>
      <c r="AD6" s="26">
        <f t="shared" si="1"/>
        <v>0</v>
      </c>
      <c r="AE6" s="25">
        <f>SUMIFS('Reservatórios por endereço'!AI$3:AI$442,'Reservatórios por endereço'!$A$3:$A$442,$B6,'Reservatórios por endereço'!$E$3:$E$442,"Leste")</f>
        <v>0</v>
      </c>
      <c r="AF6" s="26">
        <f t="shared" si="1"/>
        <v>0</v>
      </c>
      <c r="AG6" s="25">
        <f>SUMIFS('Reservatórios por endereço'!AK$3:AK$442,'Reservatórios por endereço'!$A$3:$A$442,$B6,'Reservatórios por endereço'!$E$3:$E$442,"Leste")</f>
        <v>0</v>
      </c>
      <c r="AH6" s="26">
        <f t="shared" si="1"/>
        <v>0</v>
      </c>
      <c r="AI6" s="25">
        <f>SUMIFS('Reservatórios por endereço'!AM$3:AM$442,'Reservatórios por endereço'!$A$3:$A$442,$B6,'Reservatórios por endereço'!$E$3:$E$442,"Leste")</f>
        <v>0</v>
      </c>
      <c r="AJ6" s="26">
        <f t="shared" ref="D6:AJ20" si="2">AI6*2</f>
        <v>0</v>
      </c>
      <c r="AK6" s="25">
        <f>SUMIFS('Reservatórios por endereço'!AO$3:AO$442,'Reservatórios por endereço'!$A$3:$A$442,$B6,'Reservatórios por endereço'!$E$3:$E$442,"Leste")</f>
        <v>0</v>
      </c>
      <c r="AL6" s="26">
        <f t="shared" ref="AL6:AL20" si="3">AK6*2</f>
        <v>0</v>
      </c>
      <c r="AM6" s="25">
        <f t="shared" ref="AM6:AN20" si="4">C6+E6+G6+I6+K6+M6+O6+Q6+S6+U6+W6+Y6+AA6+AC6+AE6+AG6+AI6+AK6</f>
        <v>3</v>
      </c>
      <c r="AN6" s="25">
        <f t="shared" si="4"/>
        <v>6</v>
      </c>
    </row>
    <row r="7" spans="1:40">
      <c r="A7" s="31">
        <f t="shared" ref="A7:A22" si="5">A6+1</f>
        <v>3</v>
      </c>
      <c r="B7" s="24" t="s">
        <v>39</v>
      </c>
      <c r="C7" s="25">
        <f>SUMIFS('Reservatórios por endereço'!G$3:G$442,'Reservatórios por endereço'!$A$3:$A$442,$B7,'Reservatórios por endereço'!$E$3:$E$442,"Leste")</f>
        <v>0</v>
      </c>
      <c r="D7" s="26">
        <f t="shared" si="2"/>
        <v>0</v>
      </c>
      <c r="E7" s="25">
        <f>SUMIFS('Reservatórios por endereço'!I$3:I$442,'Reservatórios por endereço'!$A$3:$A$442,$B7,'Reservatórios por endereço'!$E$3:$E$442,"Leste")</f>
        <v>2</v>
      </c>
      <c r="F7" s="26">
        <f t="shared" si="2"/>
        <v>4</v>
      </c>
      <c r="G7" s="25">
        <f>SUMIFS('Reservatórios por endereço'!K$3:K$442,'Reservatórios por endereço'!$A$3:$A$442,$B7,'Reservatórios por endereço'!$E$3:$E$442,"Leste")</f>
        <v>18</v>
      </c>
      <c r="H7" s="26">
        <f t="shared" si="2"/>
        <v>36</v>
      </c>
      <c r="I7" s="25">
        <f>SUMIFS('Reservatórios por endereço'!M$3:M$442,'Reservatórios por endereço'!$A$3:$A$442,$B7,'Reservatórios por endereço'!$E$3:$E$442,"Leste")</f>
        <v>0</v>
      </c>
      <c r="J7" s="26">
        <f t="shared" si="2"/>
        <v>0</v>
      </c>
      <c r="K7" s="25">
        <f>SUMIFS('Reservatórios por endereço'!O$3:O$442,'Reservatórios por endereço'!$A$3:$A$442,$B7,'Reservatórios por endereço'!$E$3:$E$442,"Leste")</f>
        <v>2</v>
      </c>
      <c r="L7" s="26">
        <f t="shared" si="2"/>
        <v>4</v>
      </c>
      <c r="M7" s="25">
        <f>SUMIFS('Reservatórios por endereço'!Q$3:Q$442,'Reservatórios por endereço'!$A$3:$A$442,$B7,'Reservatórios por endereço'!$E$3:$E$442,"Leste")</f>
        <v>2</v>
      </c>
      <c r="N7" s="26">
        <f t="shared" si="2"/>
        <v>4</v>
      </c>
      <c r="O7" s="25">
        <f>SUMIFS('Reservatórios por endereço'!S$3:S$442,'Reservatórios por endereço'!$A$3:$A$442,$B7,'Reservatórios por endereço'!$E$3:$E$442,"Leste")</f>
        <v>12</v>
      </c>
      <c r="P7" s="26">
        <f t="shared" si="2"/>
        <v>24</v>
      </c>
      <c r="Q7" s="25">
        <f>SUMIFS('Reservatórios por endereço'!U$3:U$442,'Reservatórios por endereço'!$A$3:$A$442,$B7,'Reservatórios por endereço'!$E$3:$E$442,"Leste")</f>
        <v>0</v>
      </c>
      <c r="R7" s="26">
        <f t="shared" si="2"/>
        <v>0</v>
      </c>
      <c r="S7" s="25">
        <f>SUMIFS('Reservatórios por endereço'!W$3:W$442,'Reservatórios por endereço'!$A$3:$A$442,$B7,'Reservatórios por endereço'!$E$3:$E$442,"Leste")</f>
        <v>9</v>
      </c>
      <c r="T7" s="26">
        <f t="shared" si="2"/>
        <v>18</v>
      </c>
      <c r="U7" s="25">
        <f>SUMIFS('Reservatórios por endereço'!Y$3:Y$442,'Reservatórios por endereço'!$A$3:$A$442,$B7,'Reservatórios por endereço'!$E$3:$E$442,"Leste")</f>
        <v>26</v>
      </c>
      <c r="V7" s="26">
        <f t="shared" si="2"/>
        <v>52</v>
      </c>
      <c r="W7" s="25">
        <f>SUMIFS('Reservatórios por endereço'!AA$3:AA$442,'Reservatórios por endereço'!$A$3:$A$442,$B7,'Reservatórios por endereço'!$E$3:$E$442,"Leste")</f>
        <v>92</v>
      </c>
      <c r="X7" s="26">
        <f t="shared" si="2"/>
        <v>184</v>
      </c>
      <c r="Y7" s="25">
        <f>SUMIFS('Reservatórios por endereço'!AC$3:AC$442,'Reservatórios por endereço'!$A$3:$A$442,$B7,'Reservatórios por endereço'!$E$3:$E$442,"Leste")</f>
        <v>9</v>
      </c>
      <c r="Z7" s="26">
        <f t="shared" si="2"/>
        <v>18</v>
      </c>
      <c r="AA7" s="25">
        <f>SUMIFS('Reservatórios por endereço'!AE$3:AE$442,'Reservatórios por endereço'!$A$3:$A$442,$B7,'Reservatórios por endereço'!$E$3:$E$442,"Leste")</f>
        <v>41</v>
      </c>
      <c r="AB7" s="26">
        <f t="shared" si="2"/>
        <v>82</v>
      </c>
      <c r="AC7" s="25">
        <f>SUMIFS('Reservatórios por endereço'!AG$3:AG$442,'Reservatórios por endereço'!$A$3:$A$442,$B7,'Reservatórios por endereço'!$E$3:$E$442,"Leste")</f>
        <v>0</v>
      </c>
      <c r="AD7" s="26">
        <f t="shared" si="2"/>
        <v>0</v>
      </c>
      <c r="AE7" s="25">
        <f>SUMIFS('Reservatórios por endereço'!AI$3:AI$442,'Reservatórios por endereço'!$A$3:$A$442,$B7,'Reservatórios por endereço'!$E$3:$E$442,"Leste")</f>
        <v>0</v>
      </c>
      <c r="AF7" s="26">
        <f t="shared" si="2"/>
        <v>0</v>
      </c>
      <c r="AG7" s="25">
        <f>SUMIFS('Reservatórios por endereço'!AK$3:AK$442,'Reservatórios por endereço'!$A$3:$A$442,$B7,'Reservatórios por endereço'!$E$3:$E$442,"Leste")</f>
        <v>0</v>
      </c>
      <c r="AH7" s="26">
        <f t="shared" si="2"/>
        <v>0</v>
      </c>
      <c r="AI7" s="25">
        <f>SUMIFS('Reservatórios por endereço'!AM$3:AM$442,'Reservatórios por endereço'!$A$3:$A$442,$B7,'Reservatórios por endereço'!$E$3:$E$442,"Leste")</f>
        <v>0</v>
      </c>
      <c r="AJ7" s="26">
        <f t="shared" si="2"/>
        <v>0</v>
      </c>
      <c r="AK7" s="25">
        <f>SUMIFS('Reservatórios por endereço'!AO$3:AO$442,'Reservatórios por endereço'!$A$3:$A$442,$B7,'Reservatórios por endereço'!$E$3:$E$442,"Leste")</f>
        <v>0</v>
      </c>
      <c r="AL7" s="26">
        <f t="shared" si="3"/>
        <v>0</v>
      </c>
      <c r="AM7" s="25">
        <f t="shared" si="4"/>
        <v>213</v>
      </c>
      <c r="AN7" s="25">
        <f t="shared" si="4"/>
        <v>426</v>
      </c>
    </row>
    <row r="8" spans="1:40">
      <c r="A8" s="31">
        <f t="shared" si="5"/>
        <v>4</v>
      </c>
      <c r="B8" s="24" t="s">
        <v>244</v>
      </c>
      <c r="C8" s="25">
        <f>SUMIFS('Reservatórios por endereço'!G$3:G$442,'Reservatórios por endereço'!$A$3:$A$442,$B8,'Reservatórios por endereço'!$E$3:$E$442,"Leste")</f>
        <v>0</v>
      </c>
      <c r="D8" s="26">
        <f t="shared" si="2"/>
        <v>0</v>
      </c>
      <c r="E8" s="25">
        <f>SUMIFS('Reservatórios por endereço'!I$3:I$442,'Reservatórios por endereço'!$A$3:$A$442,$B8,'Reservatórios por endereço'!$E$3:$E$442,"Leste")</f>
        <v>8</v>
      </c>
      <c r="F8" s="26">
        <f t="shared" si="2"/>
        <v>16</v>
      </c>
      <c r="G8" s="25">
        <f>SUMIFS('Reservatórios por endereço'!K$3:K$442,'Reservatórios por endereço'!$A$3:$A$442,$B8,'Reservatórios por endereço'!$E$3:$E$442,"Leste")</f>
        <v>17</v>
      </c>
      <c r="H8" s="26">
        <f t="shared" si="2"/>
        <v>34</v>
      </c>
      <c r="I8" s="25">
        <f>SUMIFS('Reservatórios por endereço'!M$3:M$442,'Reservatórios por endereço'!$A$3:$A$442,$B8,'Reservatórios por endereço'!$E$3:$E$442,"Leste")</f>
        <v>0</v>
      </c>
      <c r="J8" s="26">
        <f t="shared" si="2"/>
        <v>0</v>
      </c>
      <c r="K8" s="25">
        <f>SUMIFS('Reservatórios por endereço'!O$3:O$442,'Reservatórios por endereço'!$A$3:$A$442,$B8,'Reservatórios por endereço'!$E$3:$E$442,"Leste")</f>
        <v>4</v>
      </c>
      <c r="L8" s="26">
        <f t="shared" si="2"/>
        <v>8</v>
      </c>
      <c r="M8" s="25">
        <f>SUMIFS('Reservatórios por endereço'!Q$3:Q$442,'Reservatórios por endereço'!$A$3:$A$442,$B8,'Reservatórios por endereço'!$E$3:$E$442,"Leste")</f>
        <v>1</v>
      </c>
      <c r="N8" s="26">
        <f t="shared" si="2"/>
        <v>2</v>
      </c>
      <c r="O8" s="25">
        <f>SUMIFS('Reservatórios por endereço'!S$3:S$442,'Reservatórios por endereço'!$A$3:$A$442,$B8,'Reservatórios por endereço'!$E$3:$E$442,"Leste")</f>
        <v>3</v>
      </c>
      <c r="P8" s="26">
        <f t="shared" si="2"/>
        <v>6</v>
      </c>
      <c r="Q8" s="25">
        <f>SUMIFS('Reservatórios por endereço'!U$3:U$442,'Reservatórios por endereço'!$A$3:$A$442,$B8,'Reservatórios por endereço'!$E$3:$E$442,"Leste")</f>
        <v>5</v>
      </c>
      <c r="R8" s="26">
        <f t="shared" si="2"/>
        <v>10</v>
      </c>
      <c r="S8" s="25">
        <f>SUMIFS('Reservatórios por endereço'!W$3:W$442,'Reservatórios por endereço'!$A$3:$A$442,$B8,'Reservatórios por endereço'!$E$3:$E$442,"Leste")</f>
        <v>0</v>
      </c>
      <c r="T8" s="26">
        <f t="shared" si="2"/>
        <v>0</v>
      </c>
      <c r="U8" s="25">
        <f>SUMIFS('Reservatórios por endereço'!Y$3:Y$442,'Reservatórios por endereço'!$A$3:$A$442,$B8,'Reservatórios por endereço'!$E$3:$E$442,"Leste")</f>
        <v>6</v>
      </c>
      <c r="V8" s="26">
        <f t="shared" si="2"/>
        <v>12</v>
      </c>
      <c r="W8" s="25">
        <f>SUMIFS('Reservatórios por endereço'!AA$3:AA$442,'Reservatórios por endereço'!$A$3:$A$442,$B8,'Reservatórios por endereço'!$E$3:$E$442,"Leste")</f>
        <v>10</v>
      </c>
      <c r="X8" s="26">
        <f t="shared" si="2"/>
        <v>20</v>
      </c>
      <c r="Y8" s="25">
        <f>SUMIFS('Reservatórios por endereço'!AC$3:AC$442,'Reservatórios por endereço'!$A$3:$A$442,$B8,'Reservatórios por endereço'!$E$3:$E$442,"Leste")</f>
        <v>0</v>
      </c>
      <c r="Z8" s="26">
        <f t="shared" si="2"/>
        <v>0</v>
      </c>
      <c r="AA8" s="25">
        <f>SUMIFS('Reservatórios por endereço'!AE$3:AE$442,'Reservatórios por endereço'!$A$3:$A$442,$B8,'Reservatórios por endereço'!$E$3:$E$442,"Leste")</f>
        <v>6</v>
      </c>
      <c r="AB8" s="26">
        <f t="shared" si="2"/>
        <v>12</v>
      </c>
      <c r="AC8" s="25">
        <f>SUMIFS('Reservatórios por endereço'!AG$3:AG$442,'Reservatórios por endereço'!$A$3:$A$442,$B8,'Reservatórios por endereço'!$E$3:$E$442,"Leste")</f>
        <v>0</v>
      </c>
      <c r="AD8" s="26">
        <f t="shared" si="2"/>
        <v>0</v>
      </c>
      <c r="AE8" s="25">
        <f>SUMIFS('Reservatórios por endereço'!AI$3:AI$442,'Reservatórios por endereço'!$A$3:$A$442,$B8,'Reservatórios por endereço'!$E$3:$E$442,"Leste")</f>
        <v>0</v>
      </c>
      <c r="AF8" s="26">
        <f t="shared" si="2"/>
        <v>0</v>
      </c>
      <c r="AG8" s="25">
        <f>SUMIFS('Reservatórios por endereço'!AK$3:AK$442,'Reservatórios por endereço'!$A$3:$A$442,$B8,'Reservatórios por endereço'!$E$3:$E$442,"Leste")</f>
        <v>3</v>
      </c>
      <c r="AH8" s="26">
        <f t="shared" si="2"/>
        <v>6</v>
      </c>
      <c r="AI8" s="25">
        <f>SUMIFS('Reservatórios por endereço'!AM$3:AM$442,'Reservatórios por endereço'!$A$3:$A$442,$B8,'Reservatórios por endereço'!$E$3:$E$442,"Leste")</f>
        <v>0</v>
      </c>
      <c r="AJ8" s="26">
        <f t="shared" si="2"/>
        <v>0</v>
      </c>
      <c r="AK8" s="25">
        <f>SUMIFS('Reservatórios por endereço'!AO$3:AO$442,'Reservatórios por endereço'!$A$3:$A$442,$B8,'Reservatórios por endereço'!$E$3:$E$442,"Leste")</f>
        <v>0</v>
      </c>
      <c r="AL8" s="26">
        <f t="shared" si="3"/>
        <v>0</v>
      </c>
      <c r="AM8" s="25">
        <f t="shared" si="4"/>
        <v>63</v>
      </c>
      <c r="AN8" s="25">
        <f t="shared" si="4"/>
        <v>126</v>
      </c>
    </row>
    <row r="9" spans="1:40">
      <c r="A9" s="31">
        <f t="shared" si="5"/>
        <v>5</v>
      </c>
      <c r="B9" s="24" t="s">
        <v>314</v>
      </c>
      <c r="C9" s="25">
        <f>SUMIFS('Reservatórios por endereço'!G$3:G$442,'Reservatórios por endereço'!$A$3:$A$442,$B9,'Reservatórios por endereço'!$E$3:$E$442,"Leste")</f>
        <v>0</v>
      </c>
      <c r="D9" s="26">
        <f t="shared" si="2"/>
        <v>0</v>
      </c>
      <c r="E9" s="25">
        <f>SUMIFS('Reservatórios por endereço'!I$3:I$442,'Reservatórios por endereço'!$A$3:$A$442,$B9,'Reservatórios por endereço'!$E$3:$E$442,"Leste")</f>
        <v>2</v>
      </c>
      <c r="F9" s="26">
        <f t="shared" si="2"/>
        <v>4</v>
      </c>
      <c r="G9" s="25">
        <f>SUMIFS('Reservatórios por endereço'!K$3:K$442,'Reservatórios por endereço'!$A$3:$A$442,$B9,'Reservatórios por endereço'!$E$3:$E$442,"Leste")</f>
        <v>29</v>
      </c>
      <c r="H9" s="26">
        <f t="shared" si="2"/>
        <v>58</v>
      </c>
      <c r="I9" s="25">
        <f>SUMIFS('Reservatórios por endereço'!M$3:M$442,'Reservatórios por endereço'!$A$3:$A$442,$B9,'Reservatórios por endereço'!$E$3:$E$442,"Leste")</f>
        <v>11</v>
      </c>
      <c r="J9" s="26">
        <f t="shared" si="2"/>
        <v>22</v>
      </c>
      <c r="K9" s="25">
        <f>SUMIFS('Reservatórios por endereço'!O$3:O$442,'Reservatórios por endereço'!$A$3:$A$442,$B9,'Reservatórios por endereço'!$E$3:$E$442,"Leste")</f>
        <v>5</v>
      </c>
      <c r="L9" s="26">
        <f t="shared" si="2"/>
        <v>10</v>
      </c>
      <c r="M9" s="25">
        <f>SUMIFS('Reservatórios por endereço'!Q$3:Q$442,'Reservatórios por endereço'!$A$3:$A$442,$B9,'Reservatórios por endereço'!$E$3:$E$442,"Leste")</f>
        <v>6</v>
      </c>
      <c r="N9" s="26">
        <f t="shared" si="2"/>
        <v>12</v>
      </c>
      <c r="O9" s="25">
        <f>SUMIFS('Reservatórios por endereço'!S$3:S$442,'Reservatórios por endereço'!$A$3:$A$442,$B9,'Reservatórios por endereço'!$E$3:$E$442,"Leste")</f>
        <v>10</v>
      </c>
      <c r="P9" s="26">
        <f t="shared" si="2"/>
        <v>20</v>
      </c>
      <c r="Q9" s="25">
        <f>SUMIFS('Reservatórios por endereço'!U$3:U$442,'Reservatórios por endereço'!$A$3:$A$442,$B9,'Reservatórios por endereço'!$E$3:$E$442,"Leste")</f>
        <v>4</v>
      </c>
      <c r="R9" s="26">
        <f t="shared" si="2"/>
        <v>8</v>
      </c>
      <c r="S9" s="25">
        <f>SUMIFS('Reservatórios por endereço'!W$3:W$442,'Reservatórios por endereço'!$A$3:$A$442,$B9,'Reservatórios por endereço'!$E$3:$E$442,"Leste")</f>
        <v>1</v>
      </c>
      <c r="T9" s="26">
        <f t="shared" si="2"/>
        <v>2</v>
      </c>
      <c r="U9" s="25">
        <f>SUMIFS('Reservatórios por endereço'!Y$3:Y$442,'Reservatórios por endereço'!$A$3:$A$442,$B9,'Reservatórios por endereço'!$E$3:$E$442,"Leste")</f>
        <v>21</v>
      </c>
      <c r="V9" s="26">
        <f t="shared" si="2"/>
        <v>42</v>
      </c>
      <c r="W9" s="25">
        <f>SUMIFS('Reservatórios por endereço'!AA$3:AA$442,'Reservatórios por endereço'!$A$3:$A$442,$B9,'Reservatórios por endereço'!$E$3:$E$442,"Leste")</f>
        <v>58</v>
      </c>
      <c r="X9" s="26">
        <f t="shared" si="2"/>
        <v>116</v>
      </c>
      <c r="Y9" s="25">
        <f>SUMIFS('Reservatórios por endereço'!AC$3:AC$442,'Reservatórios por endereço'!$A$3:$A$442,$B9,'Reservatórios por endereço'!$E$3:$E$442,"Leste")</f>
        <v>4</v>
      </c>
      <c r="Z9" s="26">
        <f t="shared" si="2"/>
        <v>8</v>
      </c>
      <c r="AA9" s="25">
        <f>SUMIFS('Reservatórios por endereço'!AE$3:AE$442,'Reservatórios por endereço'!$A$3:$A$442,$B9,'Reservatórios por endereço'!$E$3:$E$442,"Leste")</f>
        <v>57</v>
      </c>
      <c r="AB9" s="26">
        <f t="shared" si="2"/>
        <v>114</v>
      </c>
      <c r="AC9" s="25">
        <f>SUMIFS('Reservatórios por endereço'!AG$3:AG$442,'Reservatórios por endereço'!$A$3:$A$442,$B9,'Reservatórios por endereço'!$E$3:$E$442,"Leste")</f>
        <v>5</v>
      </c>
      <c r="AD9" s="26">
        <f t="shared" si="2"/>
        <v>10</v>
      </c>
      <c r="AE9" s="25">
        <f>SUMIFS('Reservatórios por endereço'!AI$3:AI$442,'Reservatórios por endereço'!$A$3:$A$442,$B9,'Reservatórios por endereço'!$E$3:$E$442,"Leste")</f>
        <v>0</v>
      </c>
      <c r="AF9" s="26">
        <f t="shared" si="2"/>
        <v>0</v>
      </c>
      <c r="AG9" s="25">
        <f>SUMIFS('Reservatórios por endereço'!AK$3:AK$442,'Reservatórios por endereço'!$A$3:$A$442,$B9,'Reservatórios por endereço'!$E$3:$E$442,"Leste")</f>
        <v>3</v>
      </c>
      <c r="AH9" s="26">
        <f t="shared" si="2"/>
        <v>6</v>
      </c>
      <c r="AI9" s="25">
        <f>SUMIFS('Reservatórios por endereço'!AM$3:AM$442,'Reservatórios por endereço'!$A$3:$A$442,$B9,'Reservatórios por endereço'!$E$3:$E$442,"Leste")</f>
        <v>0</v>
      </c>
      <c r="AJ9" s="26">
        <f t="shared" si="2"/>
        <v>0</v>
      </c>
      <c r="AK9" s="25">
        <f>SUMIFS('Reservatórios por endereço'!AO$3:AO$442,'Reservatórios por endereço'!$A$3:$A$442,$B9,'Reservatórios por endereço'!$E$3:$E$442,"Leste")</f>
        <v>0</v>
      </c>
      <c r="AL9" s="26">
        <f t="shared" si="3"/>
        <v>0</v>
      </c>
      <c r="AM9" s="25">
        <f t="shared" si="4"/>
        <v>216</v>
      </c>
      <c r="AN9" s="25">
        <f t="shared" si="4"/>
        <v>432</v>
      </c>
    </row>
    <row r="10" spans="1:40">
      <c r="A10" s="31">
        <f t="shared" si="5"/>
        <v>6</v>
      </c>
      <c r="B10" s="24" t="s">
        <v>539</v>
      </c>
      <c r="C10" s="25">
        <f>SUMIFS('Reservatórios por endereço'!G$3:G$442,'Reservatórios por endereço'!$A$3:$A$442,$B10,'Reservatórios por endereço'!$E$3:$E$442,"Leste")</f>
        <v>1</v>
      </c>
      <c r="D10" s="26">
        <f t="shared" si="2"/>
        <v>2</v>
      </c>
      <c r="E10" s="25">
        <f>SUMIFS('Reservatórios por endereço'!I$3:I$442,'Reservatórios por endereço'!$A$3:$A$442,$B10,'Reservatórios por endereço'!$E$3:$E$442,"Leste")</f>
        <v>8</v>
      </c>
      <c r="F10" s="26">
        <f t="shared" si="2"/>
        <v>16</v>
      </c>
      <c r="G10" s="25">
        <f>SUMIFS('Reservatórios por endereço'!K$3:K$442,'Reservatórios por endereço'!$A$3:$A$442,$B10,'Reservatórios por endereço'!$E$3:$E$442,"Leste")</f>
        <v>38</v>
      </c>
      <c r="H10" s="26">
        <f t="shared" si="2"/>
        <v>76</v>
      </c>
      <c r="I10" s="25">
        <f>SUMIFS('Reservatórios por endereço'!M$3:M$442,'Reservatórios por endereço'!$A$3:$A$442,$B10,'Reservatórios por endereço'!$E$3:$E$442,"Leste")</f>
        <v>8</v>
      </c>
      <c r="J10" s="26">
        <f t="shared" si="2"/>
        <v>16</v>
      </c>
      <c r="K10" s="25">
        <f>SUMIFS('Reservatórios por endereço'!O$3:O$442,'Reservatórios por endereço'!$A$3:$A$442,$B10,'Reservatórios por endereço'!$E$3:$E$442,"Leste")</f>
        <v>4</v>
      </c>
      <c r="L10" s="26">
        <f t="shared" si="2"/>
        <v>8</v>
      </c>
      <c r="M10" s="25">
        <f>SUMIFS('Reservatórios por endereço'!Q$3:Q$442,'Reservatórios por endereço'!$A$3:$A$442,$B10,'Reservatórios por endereço'!$E$3:$E$442,"Leste")</f>
        <v>1</v>
      </c>
      <c r="N10" s="26">
        <f t="shared" si="2"/>
        <v>2</v>
      </c>
      <c r="O10" s="25">
        <f>SUMIFS('Reservatórios por endereço'!S$3:S$442,'Reservatórios por endereço'!$A$3:$A$442,$B10,'Reservatórios por endereço'!$E$3:$E$442,"Leste")</f>
        <v>24</v>
      </c>
      <c r="P10" s="26">
        <f t="shared" si="2"/>
        <v>48</v>
      </c>
      <c r="Q10" s="25">
        <f>SUMIFS('Reservatórios por endereço'!U$3:U$442,'Reservatórios por endereço'!$A$3:$A$442,$B10,'Reservatórios por endereço'!$E$3:$E$442,"Leste")</f>
        <v>6</v>
      </c>
      <c r="R10" s="26">
        <f t="shared" si="2"/>
        <v>12</v>
      </c>
      <c r="S10" s="25">
        <f>SUMIFS('Reservatórios por endereço'!W$3:W$442,'Reservatórios por endereço'!$A$3:$A$442,$B10,'Reservatórios por endereço'!$E$3:$E$442,"Leste")</f>
        <v>6</v>
      </c>
      <c r="T10" s="26">
        <f t="shared" si="2"/>
        <v>12</v>
      </c>
      <c r="U10" s="25">
        <f>SUMIFS('Reservatórios por endereço'!Y$3:Y$442,'Reservatórios por endereço'!$A$3:$A$442,$B10,'Reservatórios por endereço'!$E$3:$E$442,"Leste")</f>
        <v>38</v>
      </c>
      <c r="V10" s="26">
        <f t="shared" si="2"/>
        <v>76</v>
      </c>
      <c r="W10" s="25">
        <f>SUMIFS('Reservatórios por endereço'!AA$3:AA$442,'Reservatórios por endereço'!$A$3:$A$442,$B10,'Reservatórios por endereço'!$E$3:$E$442,"Leste")</f>
        <v>56</v>
      </c>
      <c r="X10" s="26">
        <f t="shared" si="2"/>
        <v>112</v>
      </c>
      <c r="Y10" s="25">
        <f>SUMIFS('Reservatórios por endereço'!AC$3:AC$442,'Reservatórios por endereço'!$A$3:$A$442,$B10,'Reservatórios por endereço'!$E$3:$E$442,"Leste")</f>
        <v>14</v>
      </c>
      <c r="Z10" s="26">
        <f t="shared" si="2"/>
        <v>28</v>
      </c>
      <c r="AA10" s="25">
        <f>SUMIFS('Reservatórios por endereço'!AE$3:AE$442,'Reservatórios por endereço'!$A$3:$A$442,$B10,'Reservatórios por endereço'!$E$3:$E$442,"Leste")</f>
        <v>18</v>
      </c>
      <c r="AB10" s="26">
        <f t="shared" si="2"/>
        <v>36</v>
      </c>
      <c r="AC10" s="25">
        <f>SUMIFS('Reservatórios por endereço'!AG$3:AG$442,'Reservatórios por endereço'!$A$3:$A$442,$B10,'Reservatórios por endereço'!$E$3:$E$442,"Leste")</f>
        <v>7</v>
      </c>
      <c r="AD10" s="26">
        <f t="shared" si="2"/>
        <v>14</v>
      </c>
      <c r="AE10" s="25">
        <f>SUMIFS('Reservatórios por endereço'!AI$3:AI$442,'Reservatórios por endereço'!$A$3:$A$442,$B10,'Reservatórios por endereço'!$E$3:$E$442,"Leste")</f>
        <v>1</v>
      </c>
      <c r="AF10" s="26">
        <f t="shared" si="2"/>
        <v>2</v>
      </c>
      <c r="AG10" s="25">
        <f>SUMIFS('Reservatórios por endereço'!AK$3:AK$442,'Reservatórios por endereço'!$A$3:$A$442,$B10,'Reservatórios por endereço'!$E$3:$E$442,"Leste")</f>
        <v>0</v>
      </c>
      <c r="AH10" s="26">
        <f t="shared" si="2"/>
        <v>0</v>
      </c>
      <c r="AI10" s="25">
        <f>SUMIFS('Reservatórios por endereço'!AM$3:AM$442,'Reservatórios por endereço'!$A$3:$A$442,$B10,'Reservatórios por endereço'!$E$3:$E$442,"Leste")</f>
        <v>0</v>
      </c>
      <c r="AJ10" s="26">
        <f t="shared" si="2"/>
        <v>0</v>
      </c>
      <c r="AK10" s="25">
        <f>SUMIFS('Reservatórios por endereço'!AO$3:AO$442,'Reservatórios por endereço'!$A$3:$A$442,$B10,'Reservatórios por endereço'!$E$3:$E$442,"Leste")</f>
        <v>0</v>
      </c>
      <c r="AL10" s="26">
        <f t="shared" si="3"/>
        <v>0</v>
      </c>
      <c r="AM10" s="25">
        <f t="shared" si="4"/>
        <v>230</v>
      </c>
      <c r="AN10" s="25">
        <f t="shared" si="4"/>
        <v>460</v>
      </c>
    </row>
    <row r="11" spans="1:40">
      <c r="A11" s="31">
        <f t="shared" si="5"/>
        <v>7</v>
      </c>
      <c r="B11" s="24" t="s">
        <v>847</v>
      </c>
      <c r="C11" s="25">
        <f>SUMIFS('Reservatórios por endereço'!G$3:G$442,'Reservatórios por endereço'!$A$3:$A$442,$B11,'Reservatórios por endereço'!$E$3:$E$442,"Leste")</f>
        <v>0</v>
      </c>
      <c r="D11" s="26">
        <f t="shared" si="2"/>
        <v>0</v>
      </c>
      <c r="E11" s="25">
        <f>SUMIFS('Reservatórios por endereço'!I$3:I$442,'Reservatórios por endereço'!$A$3:$A$442,$B11,'Reservatórios por endereço'!$E$3:$E$442,"Leste")</f>
        <v>13</v>
      </c>
      <c r="F11" s="26">
        <f t="shared" si="2"/>
        <v>26</v>
      </c>
      <c r="G11" s="25">
        <f>SUMIFS('Reservatórios por endereço'!K$3:K$442,'Reservatórios por endereço'!$A$3:$A$442,$B11,'Reservatórios por endereço'!$E$3:$E$442,"Leste")</f>
        <v>67</v>
      </c>
      <c r="H11" s="26">
        <f t="shared" si="2"/>
        <v>134</v>
      </c>
      <c r="I11" s="25">
        <f>SUMIFS('Reservatórios por endereço'!M$3:M$442,'Reservatórios por endereço'!$A$3:$A$442,$B11,'Reservatórios por endereço'!$E$3:$E$442,"Leste")</f>
        <v>2</v>
      </c>
      <c r="J11" s="26">
        <f t="shared" si="2"/>
        <v>4</v>
      </c>
      <c r="K11" s="25">
        <f>SUMIFS('Reservatórios por endereço'!O$3:O$442,'Reservatórios por endereço'!$A$3:$A$442,$B11,'Reservatórios por endereço'!$E$3:$E$442,"Leste")</f>
        <v>4</v>
      </c>
      <c r="L11" s="26">
        <f t="shared" si="2"/>
        <v>8</v>
      </c>
      <c r="M11" s="25">
        <f>SUMIFS('Reservatórios por endereço'!Q$3:Q$442,'Reservatórios por endereço'!$A$3:$A$442,$B11,'Reservatórios por endereço'!$E$3:$E$442,"Leste")</f>
        <v>0</v>
      </c>
      <c r="N11" s="26">
        <f t="shared" si="2"/>
        <v>0</v>
      </c>
      <c r="O11" s="25">
        <f>SUMIFS('Reservatórios por endereço'!S$3:S$442,'Reservatórios por endereço'!$A$3:$A$442,$B11,'Reservatórios por endereço'!$E$3:$E$442,"Leste")</f>
        <v>1</v>
      </c>
      <c r="P11" s="26">
        <f t="shared" si="2"/>
        <v>2</v>
      </c>
      <c r="Q11" s="25">
        <f>SUMIFS('Reservatórios por endereço'!U$3:U$442,'Reservatórios por endereço'!$A$3:$A$442,$B11,'Reservatórios por endereço'!$E$3:$E$442,"Leste")</f>
        <v>0</v>
      </c>
      <c r="R11" s="26">
        <f t="shared" si="2"/>
        <v>0</v>
      </c>
      <c r="S11" s="25">
        <f>SUMIFS('Reservatórios por endereço'!W$3:W$442,'Reservatórios por endereço'!$A$3:$A$442,$B11,'Reservatórios por endereço'!$E$3:$E$442,"Leste")</f>
        <v>0</v>
      </c>
      <c r="T11" s="26">
        <f t="shared" si="2"/>
        <v>0</v>
      </c>
      <c r="U11" s="25">
        <f>SUMIFS('Reservatórios por endereço'!Y$3:Y$442,'Reservatórios por endereço'!$A$3:$A$442,$B11,'Reservatórios por endereço'!$E$3:$E$442,"Leste")</f>
        <v>2</v>
      </c>
      <c r="V11" s="26">
        <f t="shared" si="2"/>
        <v>4</v>
      </c>
      <c r="W11" s="25">
        <f>SUMIFS('Reservatórios por endereço'!AA$3:AA$442,'Reservatórios por endereço'!$A$3:$A$442,$B11,'Reservatórios por endereço'!$E$3:$E$442,"Leste")</f>
        <v>2</v>
      </c>
      <c r="X11" s="26">
        <f t="shared" si="2"/>
        <v>4</v>
      </c>
      <c r="Y11" s="25">
        <f>SUMIFS('Reservatórios por endereço'!AC$3:AC$442,'Reservatórios por endereço'!$A$3:$A$442,$B11,'Reservatórios por endereço'!$E$3:$E$442,"Leste")</f>
        <v>1</v>
      </c>
      <c r="Z11" s="26">
        <f t="shared" si="2"/>
        <v>2</v>
      </c>
      <c r="AA11" s="25">
        <f>SUMIFS('Reservatórios por endereço'!AE$3:AE$442,'Reservatórios por endereço'!$A$3:$A$442,$B11,'Reservatórios por endereço'!$E$3:$E$442,"Leste")</f>
        <v>2</v>
      </c>
      <c r="AB11" s="26">
        <f t="shared" si="2"/>
        <v>4</v>
      </c>
      <c r="AC11" s="25">
        <f>SUMIFS('Reservatórios por endereço'!AG$3:AG$442,'Reservatórios por endereço'!$A$3:$A$442,$B11,'Reservatórios por endereço'!$E$3:$E$442,"Leste")</f>
        <v>0</v>
      </c>
      <c r="AD11" s="26">
        <f t="shared" si="2"/>
        <v>0</v>
      </c>
      <c r="AE11" s="25">
        <f>SUMIFS('Reservatórios por endereço'!AI$3:AI$442,'Reservatórios por endereço'!$A$3:$A$442,$B11,'Reservatórios por endereço'!$E$3:$E$442,"Leste")</f>
        <v>2</v>
      </c>
      <c r="AF11" s="26">
        <f t="shared" si="2"/>
        <v>4</v>
      </c>
      <c r="AG11" s="25">
        <f>SUMIFS('Reservatórios por endereço'!AK$3:AK$442,'Reservatórios por endereço'!$A$3:$A$442,$B11,'Reservatórios por endereço'!$E$3:$E$442,"Leste")</f>
        <v>0</v>
      </c>
      <c r="AH11" s="26">
        <f t="shared" si="2"/>
        <v>0</v>
      </c>
      <c r="AI11" s="25">
        <f>SUMIFS('Reservatórios por endereço'!AM$3:AM$442,'Reservatórios por endereço'!$A$3:$A$442,$B11,'Reservatórios por endereço'!$E$3:$E$442,"Leste")</f>
        <v>0</v>
      </c>
      <c r="AJ11" s="26">
        <f t="shared" si="2"/>
        <v>0</v>
      </c>
      <c r="AK11" s="25">
        <f>SUMIFS('Reservatórios por endereço'!AO$3:AO$442,'Reservatórios por endereço'!$A$3:$A$442,$B11,'Reservatórios por endereço'!$E$3:$E$442,"Leste")</f>
        <v>0</v>
      </c>
      <c r="AL11" s="26">
        <f t="shared" si="3"/>
        <v>0</v>
      </c>
      <c r="AM11" s="25">
        <f t="shared" si="4"/>
        <v>96</v>
      </c>
      <c r="AN11" s="25">
        <f t="shared" si="4"/>
        <v>192</v>
      </c>
    </row>
    <row r="12" spans="1:40">
      <c r="A12" s="31">
        <f t="shared" si="5"/>
        <v>8</v>
      </c>
      <c r="B12" s="24" t="s">
        <v>915</v>
      </c>
      <c r="C12" s="25">
        <f>SUMIFS('Reservatórios por endereço'!G$3:G$442,'Reservatórios por endereço'!$A$3:$A$442,$B12,'Reservatórios por endereço'!$E$3:$E$442,"Leste")</f>
        <v>0</v>
      </c>
      <c r="D12" s="26">
        <f t="shared" si="2"/>
        <v>0</v>
      </c>
      <c r="E12" s="25">
        <f>SUMIFS('Reservatórios por endereço'!I$3:I$442,'Reservatórios por endereço'!$A$3:$A$442,$B12,'Reservatórios por endereço'!$E$3:$E$442,"Leste")</f>
        <v>1</v>
      </c>
      <c r="F12" s="26">
        <f t="shared" si="2"/>
        <v>2</v>
      </c>
      <c r="G12" s="25">
        <f>SUMIFS('Reservatórios por endereço'!K$3:K$442,'Reservatórios por endereço'!$A$3:$A$442,$B12,'Reservatórios por endereço'!$E$3:$E$442,"Leste")</f>
        <v>5</v>
      </c>
      <c r="H12" s="26">
        <f t="shared" si="2"/>
        <v>10</v>
      </c>
      <c r="I12" s="25">
        <f>SUMIFS('Reservatórios por endereço'!M$3:M$442,'Reservatórios por endereço'!$A$3:$A$442,$B12,'Reservatórios por endereço'!$E$3:$E$442,"Leste")</f>
        <v>5</v>
      </c>
      <c r="J12" s="26">
        <f t="shared" si="2"/>
        <v>10</v>
      </c>
      <c r="K12" s="25">
        <f>SUMIFS('Reservatórios por endereço'!O$3:O$442,'Reservatórios por endereço'!$A$3:$A$442,$B12,'Reservatórios por endereço'!$E$3:$E$442,"Leste")</f>
        <v>2</v>
      </c>
      <c r="L12" s="26">
        <f t="shared" si="2"/>
        <v>4</v>
      </c>
      <c r="M12" s="25">
        <f>SUMIFS('Reservatórios por endereço'!Q$3:Q$442,'Reservatórios por endereço'!$A$3:$A$442,$B12,'Reservatórios por endereço'!$E$3:$E$442,"Leste")</f>
        <v>0</v>
      </c>
      <c r="N12" s="26">
        <f t="shared" si="2"/>
        <v>0</v>
      </c>
      <c r="O12" s="25">
        <f>SUMIFS('Reservatórios por endereço'!S$3:S$442,'Reservatórios por endereço'!$A$3:$A$442,$B12,'Reservatórios por endereço'!$E$3:$E$442,"Leste")</f>
        <v>0</v>
      </c>
      <c r="P12" s="26">
        <f t="shared" si="2"/>
        <v>0</v>
      </c>
      <c r="Q12" s="25">
        <f>SUMIFS('Reservatórios por endereço'!U$3:U$442,'Reservatórios por endereço'!$A$3:$A$442,$B12,'Reservatórios por endereço'!$E$3:$E$442,"Leste")</f>
        <v>0</v>
      </c>
      <c r="R12" s="26">
        <f t="shared" si="2"/>
        <v>0</v>
      </c>
      <c r="S12" s="25">
        <f>SUMIFS('Reservatórios por endereço'!W$3:W$442,'Reservatórios por endereço'!$A$3:$A$442,$B12,'Reservatórios por endereço'!$E$3:$E$442,"Leste")</f>
        <v>0</v>
      </c>
      <c r="T12" s="26">
        <f t="shared" si="2"/>
        <v>0</v>
      </c>
      <c r="U12" s="25">
        <f>SUMIFS('Reservatórios por endereço'!Y$3:Y$442,'Reservatórios por endereço'!$A$3:$A$442,$B12,'Reservatórios por endereço'!$E$3:$E$442,"Leste")</f>
        <v>0</v>
      </c>
      <c r="V12" s="26">
        <f t="shared" si="2"/>
        <v>0</v>
      </c>
      <c r="W12" s="25">
        <f>SUMIFS('Reservatórios por endereço'!AA$3:AA$442,'Reservatórios por endereço'!$A$3:$A$442,$B12,'Reservatórios por endereço'!$E$3:$E$442,"Leste")</f>
        <v>1</v>
      </c>
      <c r="X12" s="26">
        <f t="shared" si="2"/>
        <v>2</v>
      </c>
      <c r="Y12" s="25">
        <f>SUMIFS('Reservatórios por endereço'!AC$3:AC$442,'Reservatórios por endereço'!$A$3:$A$442,$B12,'Reservatórios por endereço'!$E$3:$E$442,"Leste")</f>
        <v>0</v>
      </c>
      <c r="Z12" s="26">
        <f t="shared" si="2"/>
        <v>0</v>
      </c>
      <c r="AA12" s="25">
        <f>SUMIFS('Reservatórios por endereço'!AE$3:AE$442,'Reservatórios por endereço'!$A$3:$A$442,$B12,'Reservatórios por endereço'!$E$3:$E$442,"Leste")</f>
        <v>0</v>
      </c>
      <c r="AB12" s="26">
        <f t="shared" si="2"/>
        <v>0</v>
      </c>
      <c r="AC12" s="25">
        <f>SUMIFS('Reservatórios por endereço'!AG$3:AG$442,'Reservatórios por endereço'!$A$3:$A$442,$B12,'Reservatórios por endereço'!$E$3:$E$442,"Leste")</f>
        <v>2</v>
      </c>
      <c r="AD12" s="26">
        <f t="shared" si="2"/>
        <v>4</v>
      </c>
      <c r="AE12" s="25">
        <f>SUMIFS('Reservatórios por endereço'!AI$3:AI$442,'Reservatórios por endereço'!$A$3:$A$442,$B12,'Reservatórios por endereço'!$E$3:$E$442,"Leste")</f>
        <v>0</v>
      </c>
      <c r="AF12" s="26">
        <f t="shared" si="2"/>
        <v>0</v>
      </c>
      <c r="AG12" s="25">
        <f>SUMIFS('Reservatórios por endereço'!AK$3:AK$442,'Reservatórios por endereço'!$A$3:$A$442,$B12,'Reservatórios por endereço'!$E$3:$E$442,"Leste")</f>
        <v>0</v>
      </c>
      <c r="AH12" s="26">
        <f t="shared" si="2"/>
        <v>0</v>
      </c>
      <c r="AI12" s="25">
        <f>SUMIFS('Reservatórios por endereço'!AM$3:AM$442,'Reservatórios por endereço'!$A$3:$A$442,$B12,'Reservatórios por endereço'!$E$3:$E$442,"Leste")</f>
        <v>0</v>
      </c>
      <c r="AJ12" s="26">
        <f t="shared" si="2"/>
        <v>0</v>
      </c>
      <c r="AK12" s="25">
        <f>SUMIFS('Reservatórios por endereço'!AO$3:AO$442,'Reservatórios por endereço'!$A$3:$A$442,$B12,'Reservatórios por endereço'!$E$3:$E$442,"Leste")</f>
        <v>0</v>
      </c>
      <c r="AL12" s="26">
        <f t="shared" si="3"/>
        <v>0</v>
      </c>
      <c r="AM12" s="25">
        <f t="shared" si="4"/>
        <v>16</v>
      </c>
      <c r="AN12" s="25">
        <f t="shared" si="4"/>
        <v>32</v>
      </c>
    </row>
    <row r="13" spans="1:40">
      <c r="A13" s="31">
        <f t="shared" si="5"/>
        <v>9</v>
      </c>
      <c r="B13" s="24" t="s">
        <v>933</v>
      </c>
      <c r="C13" s="25">
        <f>SUMIFS('Reservatórios por endereço'!G$3:G$442,'Reservatórios por endereço'!$A$3:$A$442,$B13,'Reservatórios por endereço'!$E$3:$E$442,"Leste")</f>
        <v>0</v>
      </c>
      <c r="D13" s="26">
        <f t="shared" si="2"/>
        <v>0</v>
      </c>
      <c r="E13" s="25">
        <f>SUMIFS('Reservatórios por endereço'!I$3:I$442,'Reservatórios por endereço'!$A$3:$A$442,$B13,'Reservatórios por endereço'!$E$3:$E$442,"Leste")</f>
        <v>0</v>
      </c>
      <c r="F13" s="26">
        <f t="shared" si="2"/>
        <v>0</v>
      </c>
      <c r="G13" s="25">
        <f>SUMIFS('Reservatórios por endereço'!K$3:K$442,'Reservatórios por endereço'!$A$3:$A$442,$B13,'Reservatórios por endereço'!$E$3:$E$442,"Leste")</f>
        <v>1</v>
      </c>
      <c r="H13" s="26">
        <f t="shared" si="2"/>
        <v>2</v>
      </c>
      <c r="I13" s="25">
        <f>SUMIFS('Reservatórios por endereço'!M$3:M$442,'Reservatórios por endereço'!$A$3:$A$442,$B13,'Reservatórios por endereço'!$E$3:$E$442,"Leste")</f>
        <v>0</v>
      </c>
      <c r="J13" s="26">
        <f t="shared" si="2"/>
        <v>0</v>
      </c>
      <c r="K13" s="25">
        <f>SUMIFS('Reservatórios por endereço'!O$3:O$442,'Reservatórios por endereço'!$A$3:$A$442,$B13,'Reservatórios por endereço'!$E$3:$E$442,"Leste")</f>
        <v>0</v>
      </c>
      <c r="L13" s="26">
        <f t="shared" si="2"/>
        <v>0</v>
      </c>
      <c r="M13" s="25">
        <f>SUMIFS('Reservatórios por endereço'!Q$3:Q$442,'Reservatórios por endereço'!$A$3:$A$442,$B13,'Reservatórios por endereço'!$E$3:$E$442,"Leste")</f>
        <v>0</v>
      </c>
      <c r="N13" s="26">
        <f t="shared" si="2"/>
        <v>0</v>
      </c>
      <c r="O13" s="25">
        <f>SUMIFS('Reservatórios por endereço'!S$3:S$442,'Reservatórios por endereço'!$A$3:$A$442,$B13,'Reservatórios por endereço'!$E$3:$E$442,"Leste")</f>
        <v>2</v>
      </c>
      <c r="P13" s="26">
        <f t="shared" si="2"/>
        <v>4</v>
      </c>
      <c r="Q13" s="25">
        <f>SUMIFS('Reservatórios por endereço'!U$3:U$442,'Reservatórios por endereço'!$A$3:$A$442,$B13,'Reservatórios por endereço'!$E$3:$E$442,"Leste")</f>
        <v>0</v>
      </c>
      <c r="R13" s="26">
        <f t="shared" si="2"/>
        <v>0</v>
      </c>
      <c r="S13" s="25">
        <f>SUMIFS('Reservatórios por endereço'!W$3:W$442,'Reservatórios por endereço'!$A$3:$A$442,$B13,'Reservatórios por endereço'!$E$3:$E$442,"Leste")</f>
        <v>0</v>
      </c>
      <c r="T13" s="26">
        <f t="shared" si="2"/>
        <v>0</v>
      </c>
      <c r="U13" s="25">
        <f>SUMIFS('Reservatórios por endereço'!Y$3:Y$442,'Reservatórios por endereço'!$A$3:$A$442,$B13,'Reservatórios por endereço'!$E$3:$E$442,"Leste")</f>
        <v>0</v>
      </c>
      <c r="V13" s="26">
        <f t="shared" si="2"/>
        <v>0</v>
      </c>
      <c r="W13" s="25">
        <f>SUMIFS('Reservatórios por endereço'!AA$3:AA$442,'Reservatórios por endereço'!$A$3:$A$442,$B13,'Reservatórios por endereço'!$E$3:$E$442,"Leste")</f>
        <v>0</v>
      </c>
      <c r="X13" s="26">
        <f t="shared" si="2"/>
        <v>0</v>
      </c>
      <c r="Y13" s="25">
        <f>SUMIFS('Reservatórios por endereço'!AC$3:AC$442,'Reservatórios por endereço'!$A$3:$A$442,$B13,'Reservatórios por endereço'!$E$3:$E$442,"Leste")</f>
        <v>0</v>
      </c>
      <c r="Z13" s="26">
        <f t="shared" si="2"/>
        <v>0</v>
      </c>
      <c r="AA13" s="25">
        <f>SUMIFS('Reservatórios por endereço'!AE$3:AE$442,'Reservatórios por endereço'!$A$3:$A$442,$B13,'Reservatórios por endereço'!$E$3:$E$442,"Leste")</f>
        <v>1</v>
      </c>
      <c r="AB13" s="26">
        <f t="shared" si="2"/>
        <v>2</v>
      </c>
      <c r="AC13" s="25">
        <f>SUMIFS('Reservatórios por endereço'!AG$3:AG$442,'Reservatórios por endereço'!$A$3:$A$442,$B13,'Reservatórios por endereço'!$E$3:$E$442,"Leste")</f>
        <v>0</v>
      </c>
      <c r="AD13" s="26">
        <f t="shared" si="2"/>
        <v>0</v>
      </c>
      <c r="AE13" s="25">
        <f>SUMIFS('Reservatórios por endereço'!AI$3:AI$442,'Reservatórios por endereço'!$A$3:$A$442,$B13,'Reservatórios por endereço'!$E$3:$E$442,"Leste")</f>
        <v>0</v>
      </c>
      <c r="AF13" s="26">
        <f t="shared" si="2"/>
        <v>0</v>
      </c>
      <c r="AG13" s="25">
        <f>SUMIFS('Reservatórios por endereço'!AK$3:AK$442,'Reservatórios por endereço'!$A$3:$A$442,$B13,'Reservatórios por endereço'!$E$3:$E$442,"Leste")</f>
        <v>0</v>
      </c>
      <c r="AH13" s="26">
        <f t="shared" si="2"/>
        <v>0</v>
      </c>
      <c r="AI13" s="25">
        <f>SUMIFS('Reservatórios por endereço'!AM$3:AM$442,'Reservatórios por endereço'!$A$3:$A$442,$B13,'Reservatórios por endereço'!$E$3:$E$442,"Leste")</f>
        <v>0</v>
      </c>
      <c r="AJ13" s="26">
        <f t="shared" si="2"/>
        <v>0</v>
      </c>
      <c r="AK13" s="25">
        <f>SUMIFS('Reservatórios por endereço'!AO$3:AO$442,'Reservatórios por endereço'!$A$3:$A$442,$B13,'Reservatórios por endereço'!$E$3:$E$442,"Leste")</f>
        <v>0</v>
      </c>
      <c r="AL13" s="26">
        <f t="shared" si="3"/>
        <v>0</v>
      </c>
      <c r="AM13" s="25">
        <f t="shared" si="4"/>
        <v>4</v>
      </c>
      <c r="AN13" s="25">
        <f t="shared" si="4"/>
        <v>8</v>
      </c>
    </row>
    <row r="14" spans="1:40">
      <c r="A14" s="31">
        <f t="shared" si="5"/>
        <v>10</v>
      </c>
      <c r="B14" s="24" t="s">
        <v>937</v>
      </c>
      <c r="C14" s="25">
        <f>SUMIFS('Reservatórios por endereço'!G$3:G$442,'Reservatórios por endereço'!$A$3:$A$442,$B14,'Reservatórios por endereço'!$E$3:$E$442,"Leste")</f>
        <v>0</v>
      </c>
      <c r="D14" s="26">
        <f t="shared" si="2"/>
        <v>0</v>
      </c>
      <c r="E14" s="25">
        <f>SUMIFS('Reservatórios por endereço'!I$3:I$442,'Reservatórios por endereço'!$A$3:$A$442,$B14,'Reservatórios por endereço'!$E$3:$E$442,"Leste")</f>
        <v>5</v>
      </c>
      <c r="F14" s="26">
        <f t="shared" si="2"/>
        <v>10</v>
      </c>
      <c r="G14" s="25">
        <f>SUMIFS('Reservatórios por endereço'!K$3:K$442,'Reservatórios por endereço'!$A$3:$A$442,$B14,'Reservatórios por endereço'!$E$3:$E$442,"Leste")</f>
        <v>2</v>
      </c>
      <c r="H14" s="26">
        <f t="shared" si="2"/>
        <v>4</v>
      </c>
      <c r="I14" s="25">
        <f>SUMIFS('Reservatórios por endereço'!M$3:M$442,'Reservatórios por endereço'!$A$3:$A$442,$B14,'Reservatórios por endereço'!$E$3:$E$442,"Leste")</f>
        <v>0</v>
      </c>
      <c r="J14" s="26">
        <f t="shared" si="2"/>
        <v>0</v>
      </c>
      <c r="K14" s="25">
        <f>SUMIFS('Reservatórios por endereço'!O$3:O$442,'Reservatórios por endereço'!$A$3:$A$442,$B14,'Reservatórios por endereço'!$E$3:$E$442,"Leste")</f>
        <v>0</v>
      </c>
      <c r="L14" s="26">
        <f t="shared" si="2"/>
        <v>0</v>
      </c>
      <c r="M14" s="25">
        <f>SUMIFS('Reservatórios por endereço'!Q$3:Q$442,'Reservatórios por endereço'!$A$3:$A$442,$B14,'Reservatórios por endereço'!$E$3:$E$442,"Leste")</f>
        <v>0</v>
      </c>
      <c r="N14" s="26">
        <f t="shared" si="2"/>
        <v>0</v>
      </c>
      <c r="O14" s="25">
        <f>SUMIFS('Reservatórios por endereço'!S$3:S$442,'Reservatórios por endereço'!$A$3:$A$442,$B14,'Reservatórios por endereço'!$E$3:$E$442,"Leste")</f>
        <v>1</v>
      </c>
      <c r="P14" s="26">
        <f t="shared" si="2"/>
        <v>2</v>
      </c>
      <c r="Q14" s="25">
        <f>SUMIFS('Reservatórios por endereço'!U$3:U$442,'Reservatórios por endereço'!$A$3:$A$442,$B14,'Reservatórios por endereço'!$E$3:$E$442,"Leste")</f>
        <v>0</v>
      </c>
      <c r="R14" s="26">
        <f t="shared" si="2"/>
        <v>0</v>
      </c>
      <c r="S14" s="25">
        <f>SUMIFS('Reservatórios por endereço'!W$3:W$442,'Reservatórios por endereço'!$A$3:$A$442,$B14,'Reservatórios por endereço'!$E$3:$E$442,"Leste")</f>
        <v>0</v>
      </c>
      <c r="T14" s="26">
        <f t="shared" si="2"/>
        <v>0</v>
      </c>
      <c r="U14" s="25">
        <f>SUMIFS('Reservatórios por endereço'!Y$3:Y$442,'Reservatórios por endereço'!$A$3:$A$442,$B14,'Reservatórios por endereço'!$E$3:$E$442,"Leste")</f>
        <v>1</v>
      </c>
      <c r="V14" s="26">
        <f t="shared" si="2"/>
        <v>2</v>
      </c>
      <c r="W14" s="25">
        <f>SUMIFS('Reservatórios por endereço'!AA$3:AA$442,'Reservatórios por endereço'!$A$3:$A$442,$B14,'Reservatórios por endereço'!$E$3:$E$442,"Leste")</f>
        <v>0</v>
      </c>
      <c r="X14" s="26">
        <f t="shared" si="2"/>
        <v>0</v>
      </c>
      <c r="Y14" s="25">
        <f>SUMIFS('Reservatórios por endereço'!AC$3:AC$442,'Reservatórios por endereço'!$A$3:$A$442,$B14,'Reservatórios por endereço'!$E$3:$E$442,"Leste")</f>
        <v>0</v>
      </c>
      <c r="Z14" s="26">
        <f t="shared" si="2"/>
        <v>0</v>
      </c>
      <c r="AA14" s="25">
        <f>SUMIFS('Reservatórios por endereço'!AE$3:AE$442,'Reservatórios por endereço'!$A$3:$A$442,$B14,'Reservatórios por endereço'!$E$3:$E$442,"Leste")</f>
        <v>0</v>
      </c>
      <c r="AB14" s="26">
        <f t="shared" si="2"/>
        <v>0</v>
      </c>
      <c r="AC14" s="25">
        <f>SUMIFS('Reservatórios por endereço'!AG$3:AG$442,'Reservatórios por endereço'!$A$3:$A$442,$B14,'Reservatórios por endereço'!$E$3:$E$442,"Leste")</f>
        <v>0</v>
      </c>
      <c r="AD14" s="26">
        <f t="shared" si="2"/>
        <v>0</v>
      </c>
      <c r="AE14" s="25">
        <f>SUMIFS('Reservatórios por endereço'!AI$3:AI$442,'Reservatórios por endereço'!$A$3:$A$442,$B14,'Reservatórios por endereço'!$E$3:$E$442,"Leste")</f>
        <v>0</v>
      </c>
      <c r="AF14" s="26">
        <f t="shared" si="2"/>
        <v>0</v>
      </c>
      <c r="AG14" s="25">
        <f>SUMIFS('Reservatórios por endereço'!AK$3:AK$442,'Reservatórios por endereço'!$A$3:$A$442,$B14,'Reservatórios por endereço'!$E$3:$E$442,"Leste")</f>
        <v>0</v>
      </c>
      <c r="AH14" s="26">
        <f t="shared" si="2"/>
        <v>0</v>
      </c>
      <c r="AI14" s="25">
        <f>SUMIFS('Reservatórios por endereço'!AM$3:AM$442,'Reservatórios por endereço'!$A$3:$A$442,$B14,'Reservatórios por endereço'!$E$3:$E$442,"Leste")</f>
        <v>0</v>
      </c>
      <c r="AJ14" s="26">
        <f t="shared" si="2"/>
        <v>0</v>
      </c>
      <c r="AK14" s="25">
        <f>SUMIFS('Reservatórios por endereço'!AO$3:AO$442,'Reservatórios por endereço'!$A$3:$A$442,$B14,'Reservatórios por endereço'!$E$3:$E$442,"Leste")</f>
        <v>0</v>
      </c>
      <c r="AL14" s="26">
        <f t="shared" si="3"/>
        <v>0</v>
      </c>
      <c r="AM14" s="25">
        <f t="shared" si="4"/>
        <v>9</v>
      </c>
      <c r="AN14" s="25">
        <f t="shared" si="4"/>
        <v>18</v>
      </c>
    </row>
    <row r="15" spans="1:40">
      <c r="A15" s="31">
        <f t="shared" si="5"/>
        <v>11</v>
      </c>
      <c r="B15" s="24" t="s">
        <v>947</v>
      </c>
      <c r="C15" s="25">
        <f>SUMIFS('Reservatórios por endereço'!G$3:G$442,'Reservatórios por endereço'!$A$3:$A$442,$B15,'Reservatórios por endereço'!$E$3:$E$442,"Leste")</f>
        <v>0</v>
      </c>
      <c r="D15" s="26">
        <f t="shared" si="2"/>
        <v>0</v>
      </c>
      <c r="E15" s="25">
        <f>SUMIFS('Reservatórios por endereço'!I$3:I$442,'Reservatórios por endereço'!$A$3:$A$442,$B15,'Reservatórios por endereço'!$E$3:$E$442,"Leste")</f>
        <v>9</v>
      </c>
      <c r="F15" s="26">
        <f t="shared" si="2"/>
        <v>18</v>
      </c>
      <c r="G15" s="25">
        <f>SUMIFS('Reservatórios por endereço'!K$3:K$442,'Reservatórios por endereço'!$A$3:$A$442,$B15,'Reservatórios por endereço'!$E$3:$E$442,"Leste")</f>
        <v>12</v>
      </c>
      <c r="H15" s="26">
        <f t="shared" si="2"/>
        <v>24</v>
      </c>
      <c r="I15" s="25">
        <f>SUMIFS('Reservatórios por endereço'!M$3:M$442,'Reservatórios por endereço'!$A$3:$A$442,$B15,'Reservatórios por endereço'!$E$3:$E$442,"Leste")</f>
        <v>0</v>
      </c>
      <c r="J15" s="26">
        <f t="shared" si="2"/>
        <v>0</v>
      </c>
      <c r="K15" s="25">
        <f>SUMIFS('Reservatórios por endereço'!O$3:O$442,'Reservatórios por endereço'!$A$3:$A$442,$B15,'Reservatórios por endereço'!$E$3:$E$442,"Leste")</f>
        <v>0</v>
      </c>
      <c r="L15" s="26">
        <f t="shared" si="2"/>
        <v>0</v>
      </c>
      <c r="M15" s="25">
        <f>SUMIFS('Reservatórios por endereço'!Q$3:Q$442,'Reservatórios por endereço'!$A$3:$A$442,$B15,'Reservatórios por endereço'!$E$3:$E$442,"Leste")</f>
        <v>0</v>
      </c>
      <c r="N15" s="26">
        <f t="shared" si="2"/>
        <v>0</v>
      </c>
      <c r="O15" s="25">
        <f>SUMIFS('Reservatórios por endereço'!S$3:S$442,'Reservatórios por endereço'!$A$3:$A$442,$B15,'Reservatórios por endereço'!$E$3:$E$442,"Leste")</f>
        <v>0</v>
      </c>
      <c r="P15" s="26">
        <f t="shared" si="2"/>
        <v>0</v>
      </c>
      <c r="Q15" s="25">
        <f>SUMIFS('Reservatórios por endereço'!U$3:U$442,'Reservatórios por endereço'!$A$3:$A$442,$B15,'Reservatórios por endereço'!$E$3:$E$442,"Leste")</f>
        <v>0</v>
      </c>
      <c r="R15" s="26">
        <f t="shared" si="2"/>
        <v>0</v>
      </c>
      <c r="S15" s="25">
        <f>SUMIFS('Reservatórios por endereço'!W$3:W$442,'Reservatórios por endereço'!$A$3:$A$442,$B15,'Reservatórios por endereço'!$E$3:$E$442,"Leste")</f>
        <v>0</v>
      </c>
      <c r="T15" s="26">
        <f t="shared" si="2"/>
        <v>0</v>
      </c>
      <c r="U15" s="25">
        <f>SUMIFS('Reservatórios por endereço'!Y$3:Y$442,'Reservatórios por endereço'!$A$3:$A$442,$B15,'Reservatórios por endereço'!$E$3:$E$442,"Leste")</f>
        <v>0</v>
      </c>
      <c r="V15" s="26">
        <f t="shared" si="2"/>
        <v>0</v>
      </c>
      <c r="W15" s="25">
        <f>SUMIFS('Reservatórios por endereço'!AA$3:AA$442,'Reservatórios por endereço'!$A$3:$A$442,$B15,'Reservatórios por endereço'!$E$3:$E$442,"Leste")</f>
        <v>0</v>
      </c>
      <c r="X15" s="26">
        <f t="shared" si="2"/>
        <v>0</v>
      </c>
      <c r="Y15" s="25">
        <f>SUMIFS('Reservatórios por endereço'!AC$3:AC$442,'Reservatórios por endereço'!$A$3:$A$442,$B15,'Reservatórios por endereço'!$E$3:$E$442,"Leste")</f>
        <v>0</v>
      </c>
      <c r="Z15" s="26">
        <f t="shared" si="2"/>
        <v>0</v>
      </c>
      <c r="AA15" s="25">
        <f>SUMIFS('Reservatórios por endereço'!AE$3:AE$442,'Reservatórios por endereço'!$A$3:$A$442,$B15,'Reservatórios por endereço'!$E$3:$E$442,"Leste")</f>
        <v>1</v>
      </c>
      <c r="AB15" s="26">
        <f t="shared" si="2"/>
        <v>2</v>
      </c>
      <c r="AC15" s="25">
        <f>SUMIFS('Reservatórios por endereço'!AG$3:AG$442,'Reservatórios por endereço'!$A$3:$A$442,$B15,'Reservatórios por endereço'!$E$3:$E$442,"Leste")</f>
        <v>0</v>
      </c>
      <c r="AD15" s="26">
        <f t="shared" si="2"/>
        <v>0</v>
      </c>
      <c r="AE15" s="25">
        <f>SUMIFS('Reservatórios por endereço'!AI$3:AI$442,'Reservatórios por endereço'!$A$3:$A$442,$B15,'Reservatórios por endereço'!$E$3:$E$442,"Leste")</f>
        <v>0</v>
      </c>
      <c r="AF15" s="26">
        <f t="shared" si="2"/>
        <v>0</v>
      </c>
      <c r="AG15" s="25">
        <f>SUMIFS('Reservatórios por endereço'!AK$3:AK$442,'Reservatórios por endereço'!$A$3:$A$442,$B15,'Reservatórios por endereço'!$E$3:$E$442,"Leste")</f>
        <v>1</v>
      </c>
      <c r="AH15" s="26">
        <f t="shared" si="2"/>
        <v>2</v>
      </c>
      <c r="AI15" s="25">
        <f>SUMIFS('Reservatórios por endereço'!AM$3:AM$442,'Reservatórios por endereço'!$A$3:$A$442,$B15,'Reservatórios por endereço'!$E$3:$E$442,"Leste")</f>
        <v>0</v>
      </c>
      <c r="AJ15" s="26">
        <f t="shared" si="2"/>
        <v>0</v>
      </c>
      <c r="AK15" s="25">
        <f>SUMIFS('Reservatórios por endereço'!AO$3:AO$442,'Reservatórios por endereço'!$A$3:$A$442,$B15,'Reservatórios por endereço'!$E$3:$E$442,"Leste")</f>
        <v>0</v>
      </c>
      <c r="AL15" s="26">
        <f t="shared" si="3"/>
        <v>0</v>
      </c>
      <c r="AM15" s="25">
        <f t="shared" si="4"/>
        <v>23</v>
      </c>
      <c r="AN15" s="25">
        <f t="shared" si="4"/>
        <v>46</v>
      </c>
    </row>
    <row r="16" spans="1:40">
      <c r="A16" s="31">
        <f t="shared" si="5"/>
        <v>12</v>
      </c>
      <c r="B16" s="24" t="s">
        <v>957</v>
      </c>
      <c r="C16" s="25">
        <f>SUMIFS('Reservatórios por endereço'!G$3:G$442,'Reservatórios por endereço'!$A$3:$A$442,$B16,'Reservatórios por endereço'!$E$3:$E$442,"Leste")</f>
        <v>0</v>
      </c>
      <c r="D16" s="26">
        <f t="shared" si="2"/>
        <v>0</v>
      </c>
      <c r="E16" s="25">
        <f>SUMIFS('Reservatórios por endereço'!I$3:I$442,'Reservatórios por endereço'!$A$3:$A$442,$B16,'Reservatórios por endereço'!$E$3:$E$442,"Leste")</f>
        <v>0</v>
      </c>
      <c r="F16" s="26">
        <f t="shared" si="2"/>
        <v>0</v>
      </c>
      <c r="G16" s="25">
        <f>SUMIFS('Reservatórios por endereço'!K$3:K$442,'Reservatórios por endereço'!$A$3:$A$442,$B16,'Reservatórios por endereço'!$E$3:$E$442,"Leste")</f>
        <v>8</v>
      </c>
      <c r="H16" s="26">
        <f t="shared" si="2"/>
        <v>16</v>
      </c>
      <c r="I16" s="25">
        <f>SUMIFS('Reservatórios por endereço'!M$3:M$442,'Reservatórios por endereço'!$A$3:$A$442,$B16,'Reservatórios por endereço'!$E$3:$E$442,"Leste")</f>
        <v>0</v>
      </c>
      <c r="J16" s="26">
        <f t="shared" si="2"/>
        <v>0</v>
      </c>
      <c r="K16" s="25">
        <f>SUMIFS('Reservatórios por endereço'!O$3:O$442,'Reservatórios por endereço'!$A$3:$A$442,$B16,'Reservatórios por endereço'!$E$3:$E$442,"Leste")</f>
        <v>0</v>
      </c>
      <c r="L16" s="26">
        <f t="shared" si="2"/>
        <v>0</v>
      </c>
      <c r="M16" s="25">
        <f>SUMIFS('Reservatórios por endereço'!Q$3:Q$442,'Reservatórios por endereço'!$A$3:$A$442,$B16,'Reservatórios por endereço'!$E$3:$E$442,"Leste")</f>
        <v>0</v>
      </c>
      <c r="N16" s="26">
        <f t="shared" si="2"/>
        <v>0</v>
      </c>
      <c r="O16" s="25">
        <f>SUMIFS('Reservatórios por endereço'!S$3:S$442,'Reservatórios por endereço'!$A$3:$A$442,$B16,'Reservatórios por endereço'!$E$3:$E$442,"Leste")</f>
        <v>0</v>
      </c>
      <c r="P16" s="26">
        <f t="shared" si="2"/>
        <v>0</v>
      </c>
      <c r="Q16" s="25">
        <f>SUMIFS('Reservatórios por endereço'!U$3:U$442,'Reservatórios por endereço'!$A$3:$A$442,$B16,'Reservatórios por endereço'!$E$3:$E$442,"Leste")</f>
        <v>0</v>
      </c>
      <c r="R16" s="26">
        <f t="shared" si="2"/>
        <v>0</v>
      </c>
      <c r="S16" s="25">
        <f>SUMIFS('Reservatórios por endereço'!W$3:W$442,'Reservatórios por endereço'!$A$3:$A$442,$B16,'Reservatórios por endereço'!$E$3:$E$442,"Leste")</f>
        <v>0</v>
      </c>
      <c r="T16" s="26">
        <f t="shared" si="2"/>
        <v>0</v>
      </c>
      <c r="U16" s="25">
        <f>SUMIFS('Reservatórios por endereço'!Y$3:Y$442,'Reservatórios por endereço'!$A$3:$A$442,$B16,'Reservatórios por endereço'!$E$3:$E$442,"Leste")</f>
        <v>2</v>
      </c>
      <c r="V16" s="26">
        <f t="shared" si="2"/>
        <v>4</v>
      </c>
      <c r="W16" s="25">
        <f>SUMIFS('Reservatórios por endereço'!AA$3:AA$442,'Reservatórios por endereço'!$A$3:$A$442,$B16,'Reservatórios por endereço'!$E$3:$E$442,"Leste")</f>
        <v>2</v>
      </c>
      <c r="X16" s="26">
        <f t="shared" si="2"/>
        <v>4</v>
      </c>
      <c r="Y16" s="25">
        <f>SUMIFS('Reservatórios por endereço'!AC$3:AC$442,'Reservatórios por endereço'!$A$3:$A$442,$B16,'Reservatórios por endereço'!$E$3:$E$442,"Leste")</f>
        <v>0</v>
      </c>
      <c r="Z16" s="26">
        <f t="shared" si="2"/>
        <v>0</v>
      </c>
      <c r="AA16" s="25">
        <f>SUMIFS('Reservatórios por endereço'!AE$3:AE$442,'Reservatórios por endereço'!$A$3:$A$442,$B16,'Reservatórios por endereço'!$E$3:$E$442,"Leste")</f>
        <v>0</v>
      </c>
      <c r="AB16" s="26">
        <f t="shared" si="2"/>
        <v>0</v>
      </c>
      <c r="AC16" s="25">
        <f>SUMIFS('Reservatórios por endereço'!AG$3:AG$442,'Reservatórios por endereço'!$A$3:$A$442,$B16,'Reservatórios por endereço'!$E$3:$E$442,"Leste")</f>
        <v>0</v>
      </c>
      <c r="AD16" s="26">
        <f t="shared" si="2"/>
        <v>0</v>
      </c>
      <c r="AE16" s="25">
        <f>SUMIFS('Reservatórios por endereço'!AI$3:AI$442,'Reservatórios por endereço'!$A$3:$A$442,$B16,'Reservatórios por endereço'!$E$3:$E$442,"Leste")</f>
        <v>0</v>
      </c>
      <c r="AF16" s="26">
        <f t="shared" si="2"/>
        <v>0</v>
      </c>
      <c r="AG16" s="25">
        <f>SUMIFS('Reservatórios por endereço'!AK$3:AK$442,'Reservatórios por endereço'!$A$3:$A$442,$B16,'Reservatórios por endereço'!$E$3:$E$442,"Leste")</f>
        <v>3</v>
      </c>
      <c r="AH16" s="26">
        <f t="shared" si="2"/>
        <v>6</v>
      </c>
      <c r="AI16" s="25">
        <f>SUMIFS('Reservatórios por endereço'!AM$3:AM$442,'Reservatórios por endereço'!$A$3:$A$442,$B16,'Reservatórios por endereço'!$E$3:$E$442,"Leste")</f>
        <v>0</v>
      </c>
      <c r="AJ16" s="26">
        <f t="shared" si="2"/>
        <v>0</v>
      </c>
      <c r="AK16" s="25">
        <f>SUMIFS('Reservatórios por endereço'!AO$3:AO$442,'Reservatórios por endereço'!$A$3:$A$442,$B16,'Reservatórios por endereço'!$E$3:$E$442,"Leste")</f>
        <v>0</v>
      </c>
      <c r="AL16" s="26">
        <f t="shared" si="3"/>
        <v>0</v>
      </c>
      <c r="AM16" s="25">
        <f t="shared" si="4"/>
        <v>15</v>
      </c>
      <c r="AN16" s="25">
        <f t="shared" si="4"/>
        <v>30</v>
      </c>
    </row>
    <row r="17" spans="1:40">
      <c r="A17" s="31">
        <f t="shared" si="5"/>
        <v>13</v>
      </c>
      <c r="B17" s="24" t="s">
        <v>963</v>
      </c>
      <c r="C17" s="25">
        <f>SUMIFS('Reservatórios por endereço'!G$3:G$442,'Reservatórios por endereço'!$A$3:$A$442,$B17,'Reservatórios por endereço'!$E$3:$E$442,"Leste")</f>
        <v>0</v>
      </c>
      <c r="D17" s="26">
        <f t="shared" si="2"/>
        <v>0</v>
      </c>
      <c r="E17" s="25">
        <f>SUMIFS('Reservatórios por endereço'!I$3:I$442,'Reservatórios por endereço'!$A$3:$A$442,$B17,'Reservatórios por endereço'!$E$3:$E$442,"Leste")</f>
        <v>10</v>
      </c>
      <c r="F17" s="26">
        <f t="shared" si="2"/>
        <v>20</v>
      </c>
      <c r="G17" s="25">
        <f>SUMIFS('Reservatórios por endereço'!K$3:K$442,'Reservatórios por endereço'!$A$3:$A$442,$B17,'Reservatórios por endereço'!$E$3:$E$442,"Leste")</f>
        <v>0</v>
      </c>
      <c r="H17" s="26">
        <f t="shared" si="2"/>
        <v>0</v>
      </c>
      <c r="I17" s="25">
        <f>SUMIFS('Reservatórios por endereço'!M$3:M$442,'Reservatórios por endereço'!$A$3:$A$442,$B17,'Reservatórios por endereço'!$E$3:$E$442,"Leste")</f>
        <v>0</v>
      </c>
      <c r="J17" s="26">
        <f t="shared" si="2"/>
        <v>0</v>
      </c>
      <c r="K17" s="25">
        <f>SUMIFS('Reservatórios por endereço'!O$3:O$442,'Reservatórios por endereço'!$A$3:$A$442,$B17,'Reservatórios por endereço'!$E$3:$E$442,"Leste")</f>
        <v>0</v>
      </c>
      <c r="L17" s="26">
        <f t="shared" si="2"/>
        <v>0</v>
      </c>
      <c r="M17" s="25">
        <f>SUMIFS('Reservatórios por endereço'!Q$3:Q$442,'Reservatórios por endereço'!$A$3:$A$442,$B17,'Reservatórios por endereço'!$E$3:$E$442,"Leste")</f>
        <v>0</v>
      </c>
      <c r="N17" s="26">
        <f t="shared" si="2"/>
        <v>0</v>
      </c>
      <c r="O17" s="25">
        <f>SUMIFS('Reservatórios por endereço'!S$3:S$442,'Reservatórios por endereço'!$A$3:$A$442,$B17,'Reservatórios por endereço'!$E$3:$E$442,"Leste")</f>
        <v>0</v>
      </c>
      <c r="P17" s="26">
        <f t="shared" si="2"/>
        <v>0</v>
      </c>
      <c r="Q17" s="25">
        <f>SUMIFS('Reservatórios por endereço'!U$3:U$442,'Reservatórios por endereço'!$A$3:$A$442,$B17,'Reservatórios por endereço'!$E$3:$E$442,"Leste")</f>
        <v>0</v>
      </c>
      <c r="R17" s="26">
        <f t="shared" si="2"/>
        <v>0</v>
      </c>
      <c r="S17" s="25">
        <f>SUMIFS('Reservatórios por endereço'!W$3:W$442,'Reservatórios por endereço'!$A$3:$A$442,$B17,'Reservatórios por endereço'!$E$3:$E$442,"Leste")</f>
        <v>0</v>
      </c>
      <c r="T17" s="26">
        <f t="shared" si="2"/>
        <v>0</v>
      </c>
      <c r="U17" s="25">
        <f>SUMIFS('Reservatórios por endereço'!Y$3:Y$442,'Reservatórios por endereço'!$A$3:$A$442,$B17,'Reservatórios por endereço'!$E$3:$E$442,"Leste")</f>
        <v>0</v>
      </c>
      <c r="V17" s="26">
        <f t="shared" si="2"/>
        <v>0</v>
      </c>
      <c r="W17" s="25">
        <f>SUMIFS('Reservatórios por endereço'!AA$3:AA$442,'Reservatórios por endereço'!$A$3:$A$442,$B17,'Reservatórios por endereço'!$E$3:$E$442,"Leste")</f>
        <v>0</v>
      </c>
      <c r="X17" s="26">
        <f t="shared" si="2"/>
        <v>0</v>
      </c>
      <c r="Y17" s="25">
        <f>SUMIFS('Reservatórios por endereço'!AC$3:AC$442,'Reservatórios por endereço'!$A$3:$A$442,$B17,'Reservatórios por endereço'!$E$3:$E$442,"Leste")</f>
        <v>0</v>
      </c>
      <c r="Z17" s="26">
        <f t="shared" si="2"/>
        <v>0</v>
      </c>
      <c r="AA17" s="25">
        <f>SUMIFS('Reservatórios por endereço'!AE$3:AE$442,'Reservatórios por endereço'!$A$3:$A$442,$B17,'Reservatórios por endereço'!$E$3:$E$442,"Leste")</f>
        <v>2</v>
      </c>
      <c r="AB17" s="26">
        <f t="shared" si="2"/>
        <v>4</v>
      </c>
      <c r="AC17" s="25">
        <f>SUMIFS('Reservatórios por endereço'!AG$3:AG$442,'Reservatórios por endereço'!$A$3:$A$442,$B17,'Reservatórios por endereço'!$E$3:$E$442,"Leste")</f>
        <v>0</v>
      </c>
      <c r="AD17" s="26">
        <f t="shared" si="2"/>
        <v>0</v>
      </c>
      <c r="AE17" s="25">
        <f>SUMIFS('Reservatórios por endereço'!AI$3:AI$442,'Reservatórios por endereço'!$A$3:$A$442,$B17,'Reservatórios por endereço'!$E$3:$E$442,"Leste")</f>
        <v>0</v>
      </c>
      <c r="AF17" s="26">
        <f t="shared" si="2"/>
        <v>0</v>
      </c>
      <c r="AG17" s="25">
        <f>SUMIFS('Reservatórios por endereço'!AK$3:AK$442,'Reservatórios por endereço'!$A$3:$A$442,$B17,'Reservatórios por endereço'!$E$3:$E$442,"Leste")</f>
        <v>0</v>
      </c>
      <c r="AH17" s="26">
        <f t="shared" si="2"/>
        <v>0</v>
      </c>
      <c r="AI17" s="25">
        <f>SUMIFS('Reservatórios por endereço'!AM$3:AM$442,'Reservatórios por endereço'!$A$3:$A$442,$B17,'Reservatórios por endereço'!$E$3:$E$442,"Leste")</f>
        <v>0</v>
      </c>
      <c r="AJ17" s="26">
        <f t="shared" si="2"/>
        <v>0</v>
      </c>
      <c r="AK17" s="25">
        <f>SUMIFS('Reservatórios por endereço'!AO$3:AO$442,'Reservatórios por endereço'!$A$3:$A$442,$B17,'Reservatórios por endereço'!$E$3:$E$442,"Leste")</f>
        <v>0</v>
      </c>
      <c r="AL17" s="26">
        <f t="shared" si="3"/>
        <v>0</v>
      </c>
      <c r="AM17" s="25">
        <f t="shared" si="4"/>
        <v>12</v>
      </c>
      <c r="AN17" s="25">
        <f t="shared" si="4"/>
        <v>24</v>
      </c>
    </row>
    <row r="18" spans="1:40">
      <c r="A18" s="31">
        <f t="shared" si="5"/>
        <v>14</v>
      </c>
      <c r="B18" s="24" t="s">
        <v>978</v>
      </c>
      <c r="C18" s="25">
        <f>SUMIFS('Reservatórios por endereço'!G$3:G$442,'Reservatórios por endereço'!$A$3:$A$442,$B18,'Reservatórios por endereço'!$E$3:$E$442,"Leste")</f>
        <v>0</v>
      </c>
      <c r="D18" s="26">
        <f t="shared" si="2"/>
        <v>0</v>
      </c>
      <c r="E18" s="25">
        <f>SUMIFS('Reservatórios por endereço'!I$3:I$442,'Reservatórios por endereço'!$A$3:$A$442,$B18,'Reservatórios por endereço'!$E$3:$E$442,"Leste")</f>
        <v>1</v>
      </c>
      <c r="F18" s="26">
        <f t="shared" si="2"/>
        <v>2</v>
      </c>
      <c r="G18" s="25">
        <f>SUMIFS('Reservatórios por endereço'!K$3:K$442,'Reservatórios por endereço'!$A$3:$A$442,$B18,'Reservatórios por endereço'!$E$3:$E$442,"Leste")</f>
        <v>2</v>
      </c>
      <c r="H18" s="26">
        <f t="shared" si="2"/>
        <v>4</v>
      </c>
      <c r="I18" s="25">
        <f>SUMIFS('Reservatórios por endereço'!M$3:M$442,'Reservatórios por endereço'!$A$3:$A$442,$B18,'Reservatórios por endereço'!$E$3:$E$442,"Leste")</f>
        <v>1</v>
      </c>
      <c r="J18" s="26">
        <f t="shared" si="2"/>
        <v>2</v>
      </c>
      <c r="K18" s="25">
        <f>SUMIFS('Reservatórios por endereço'!O$3:O$442,'Reservatórios por endereço'!$A$3:$A$442,$B18,'Reservatórios por endereço'!$E$3:$E$442,"Leste")</f>
        <v>0</v>
      </c>
      <c r="L18" s="26">
        <f t="shared" si="2"/>
        <v>0</v>
      </c>
      <c r="M18" s="25">
        <f>SUMIFS('Reservatórios por endereço'!Q$3:Q$442,'Reservatórios por endereço'!$A$3:$A$442,$B18,'Reservatórios por endereço'!$E$3:$E$442,"Leste")</f>
        <v>0</v>
      </c>
      <c r="N18" s="26">
        <f t="shared" si="2"/>
        <v>0</v>
      </c>
      <c r="O18" s="25">
        <f>SUMIFS('Reservatórios por endereço'!S$3:S$442,'Reservatórios por endereço'!$A$3:$A$442,$B18,'Reservatórios por endereço'!$E$3:$E$442,"Leste")</f>
        <v>0</v>
      </c>
      <c r="P18" s="26">
        <f t="shared" si="2"/>
        <v>0</v>
      </c>
      <c r="Q18" s="25">
        <f>SUMIFS('Reservatórios por endereço'!U$3:U$442,'Reservatórios por endereço'!$A$3:$A$442,$B18,'Reservatórios por endereço'!$E$3:$E$442,"Leste")</f>
        <v>0</v>
      </c>
      <c r="R18" s="26">
        <f t="shared" si="2"/>
        <v>0</v>
      </c>
      <c r="S18" s="25">
        <f>SUMIFS('Reservatórios por endereço'!W$3:W$442,'Reservatórios por endereço'!$A$3:$A$442,$B18,'Reservatórios por endereço'!$E$3:$E$442,"Leste")</f>
        <v>0</v>
      </c>
      <c r="T18" s="26">
        <f t="shared" si="2"/>
        <v>0</v>
      </c>
      <c r="U18" s="25">
        <f>SUMIFS('Reservatórios por endereço'!Y$3:Y$442,'Reservatórios por endereço'!$A$3:$A$442,$B18,'Reservatórios por endereço'!$E$3:$E$442,"Leste")</f>
        <v>0</v>
      </c>
      <c r="V18" s="26">
        <f t="shared" si="2"/>
        <v>0</v>
      </c>
      <c r="W18" s="25">
        <f>SUMIFS('Reservatórios por endereço'!AA$3:AA$442,'Reservatórios por endereço'!$A$3:$A$442,$B18,'Reservatórios por endereço'!$E$3:$E$442,"Leste")</f>
        <v>5</v>
      </c>
      <c r="X18" s="26">
        <f t="shared" si="2"/>
        <v>10</v>
      </c>
      <c r="Y18" s="25">
        <f>SUMIFS('Reservatórios por endereço'!AC$3:AC$442,'Reservatórios por endereço'!$A$3:$A$442,$B18,'Reservatórios por endereço'!$E$3:$E$442,"Leste")</f>
        <v>0</v>
      </c>
      <c r="Z18" s="26">
        <f t="shared" si="2"/>
        <v>0</v>
      </c>
      <c r="AA18" s="25">
        <f>SUMIFS('Reservatórios por endereço'!AE$3:AE$442,'Reservatórios por endereço'!$A$3:$A$442,$B18,'Reservatórios por endereço'!$E$3:$E$442,"Leste")</f>
        <v>0</v>
      </c>
      <c r="AB18" s="26">
        <f t="shared" si="2"/>
        <v>0</v>
      </c>
      <c r="AC18" s="25">
        <f>SUMIFS('Reservatórios por endereço'!AG$3:AG$442,'Reservatórios por endereço'!$A$3:$A$442,$B18,'Reservatórios por endereço'!$E$3:$E$442,"Leste")</f>
        <v>0</v>
      </c>
      <c r="AD18" s="26">
        <f t="shared" si="2"/>
        <v>0</v>
      </c>
      <c r="AE18" s="25">
        <f>SUMIFS('Reservatórios por endereço'!AI$3:AI$442,'Reservatórios por endereço'!$A$3:$A$442,$B18,'Reservatórios por endereço'!$E$3:$E$442,"Leste")</f>
        <v>0</v>
      </c>
      <c r="AF18" s="26">
        <f t="shared" si="2"/>
        <v>0</v>
      </c>
      <c r="AG18" s="25">
        <f>SUMIFS('Reservatórios por endereço'!AK$3:AK$442,'Reservatórios por endereço'!$A$3:$A$442,$B18,'Reservatórios por endereço'!$E$3:$E$442,"Leste")</f>
        <v>0</v>
      </c>
      <c r="AH18" s="26">
        <f t="shared" si="2"/>
        <v>0</v>
      </c>
      <c r="AI18" s="25">
        <f>SUMIFS('Reservatórios por endereço'!AM$3:AM$442,'Reservatórios por endereço'!$A$3:$A$442,$B18,'Reservatórios por endereço'!$E$3:$E$442,"Leste")</f>
        <v>0</v>
      </c>
      <c r="AJ18" s="26">
        <f t="shared" si="2"/>
        <v>0</v>
      </c>
      <c r="AK18" s="25">
        <f>SUMIFS('Reservatórios por endereço'!AO$3:AO$442,'Reservatórios por endereço'!$A$3:$A$442,$B18,'Reservatórios por endereço'!$E$3:$E$442,"Leste")</f>
        <v>0</v>
      </c>
      <c r="AL18" s="26">
        <f t="shared" si="3"/>
        <v>0</v>
      </c>
      <c r="AM18" s="25">
        <f t="shared" si="4"/>
        <v>9</v>
      </c>
      <c r="AN18" s="25">
        <f t="shared" si="4"/>
        <v>18</v>
      </c>
    </row>
    <row r="19" spans="1:40">
      <c r="A19" s="31">
        <f t="shared" si="5"/>
        <v>15</v>
      </c>
      <c r="B19" s="24" t="s">
        <v>986</v>
      </c>
      <c r="C19" s="25">
        <f>SUMIFS('Reservatórios por endereço'!G$3:G$442,'Reservatórios por endereço'!$A$3:$A$442,$B19,'Reservatórios por endereço'!$E$3:$E$442,"Leste")</f>
        <v>0</v>
      </c>
      <c r="D19" s="26">
        <f t="shared" si="2"/>
        <v>0</v>
      </c>
      <c r="E19" s="25">
        <f>SUMIFS('Reservatórios por endereço'!I$3:I$442,'Reservatórios por endereço'!$A$3:$A$442,$B19,'Reservatórios por endereço'!$E$3:$E$442,"Leste")</f>
        <v>0</v>
      </c>
      <c r="F19" s="26">
        <f t="shared" si="2"/>
        <v>0</v>
      </c>
      <c r="G19" s="25">
        <f>SUMIFS('Reservatórios por endereço'!K$3:K$442,'Reservatórios por endereço'!$A$3:$A$442,$B19,'Reservatórios por endereço'!$E$3:$E$442,"Leste")</f>
        <v>0</v>
      </c>
      <c r="H19" s="26">
        <f t="shared" si="2"/>
        <v>0</v>
      </c>
      <c r="I19" s="25">
        <f>SUMIFS('Reservatórios por endereço'!M$3:M$442,'Reservatórios por endereço'!$A$3:$A$442,$B19,'Reservatórios por endereço'!$E$3:$E$442,"Leste")</f>
        <v>0</v>
      </c>
      <c r="J19" s="26">
        <f t="shared" si="2"/>
        <v>0</v>
      </c>
      <c r="K19" s="25">
        <f>SUMIFS('Reservatórios por endereço'!O$3:O$442,'Reservatórios por endereço'!$A$3:$A$442,$B19,'Reservatórios por endereço'!$E$3:$E$442,"Leste")</f>
        <v>1</v>
      </c>
      <c r="L19" s="26">
        <f t="shared" si="2"/>
        <v>2</v>
      </c>
      <c r="M19" s="25">
        <f>SUMIFS('Reservatórios por endereço'!Q$3:Q$442,'Reservatórios por endereço'!$A$3:$A$442,$B19,'Reservatórios por endereço'!$E$3:$E$442,"Leste")</f>
        <v>0</v>
      </c>
      <c r="N19" s="26">
        <f t="shared" si="2"/>
        <v>0</v>
      </c>
      <c r="O19" s="25">
        <f>SUMIFS('Reservatórios por endereço'!S$3:S$442,'Reservatórios por endereço'!$A$3:$A$442,$B19,'Reservatórios por endereço'!$E$3:$E$442,"Leste")</f>
        <v>0</v>
      </c>
      <c r="P19" s="26">
        <f t="shared" si="2"/>
        <v>0</v>
      </c>
      <c r="Q19" s="25">
        <f>SUMIFS('Reservatórios por endereço'!U$3:U$442,'Reservatórios por endereço'!$A$3:$A$442,$B19,'Reservatórios por endereço'!$E$3:$E$442,"Leste")</f>
        <v>0</v>
      </c>
      <c r="R19" s="26">
        <f t="shared" si="2"/>
        <v>0</v>
      </c>
      <c r="S19" s="25">
        <f>SUMIFS('Reservatórios por endereço'!W$3:W$442,'Reservatórios por endereço'!$A$3:$A$442,$B19,'Reservatórios por endereço'!$E$3:$E$442,"Leste")</f>
        <v>0</v>
      </c>
      <c r="T19" s="26">
        <f t="shared" si="2"/>
        <v>0</v>
      </c>
      <c r="U19" s="25">
        <f>SUMIFS('Reservatórios por endereço'!Y$3:Y$442,'Reservatórios por endereço'!$A$3:$A$442,$B19,'Reservatórios por endereço'!$E$3:$E$442,"Leste")</f>
        <v>0</v>
      </c>
      <c r="V19" s="26">
        <f t="shared" si="2"/>
        <v>0</v>
      </c>
      <c r="W19" s="25">
        <f>SUMIFS('Reservatórios por endereço'!AA$3:AA$442,'Reservatórios por endereço'!$A$3:$A$442,$B19,'Reservatórios por endereço'!$E$3:$E$442,"Leste")</f>
        <v>0</v>
      </c>
      <c r="X19" s="26">
        <f t="shared" si="2"/>
        <v>0</v>
      </c>
      <c r="Y19" s="25">
        <f>SUMIFS('Reservatórios por endereço'!AC$3:AC$442,'Reservatórios por endereço'!$A$3:$A$442,$B19,'Reservatórios por endereço'!$E$3:$E$442,"Leste")</f>
        <v>0</v>
      </c>
      <c r="Z19" s="26">
        <f t="shared" si="2"/>
        <v>0</v>
      </c>
      <c r="AA19" s="25">
        <f>SUMIFS('Reservatórios por endereço'!AE$3:AE$442,'Reservatórios por endereço'!$A$3:$A$442,$B19,'Reservatórios por endereço'!$E$3:$E$442,"Leste")</f>
        <v>0</v>
      </c>
      <c r="AB19" s="26">
        <f t="shared" si="2"/>
        <v>0</v>
      </c>
      <c r="AC19" s="25">
        <f>SUMIFS('Reservatórios por endereço'!AG$3:AG$442,'Reservatórios por endereço'!$A$3:$A$442,$B19,'Reservatórios por endereço'!$E$3:$E$442,"Leste")</f>
        <v>0</v>
      </c>
      <c r="AD19" s="26">
        <f t="shared" si="2"/>
        <v>0</v>
      </c>
      <c r="AE19" s="25">
        <f>SUMIFS('Reservatórios por endereço'!AI$3:AI$442,'Reservatórios por endereço'!$A$3:$A$442,$B19,'Reservatórios por endereço'!$E$3:$E$442,"Leste")</f>
        <v>0</v>
      </c>
      <c r="AF19" s="26">
        <f t="shared" si="2"/>
        <v>0</v>
      </c>
      <c r="AG19" s="25">
        <f>SUMIFS('Reservatórios por endereço'!AK$3:AK$442,'Reservatórios por endereço'!$A$3:$A$442,$B19,'Reservatórios por endereço'!$E$3:$E$442,"Leste")</f>
        <v>0</v>
      </c>
      <c r="AH19" s="26">
        <f t="shared" si="2"/>
        <v>0</v>
      </c>
      <c r="AI19" s="25">
        <f>SUMIFS('Reservatórios por endereço'!AM$3:AM$442,'Reservatórios por endereço'!$A$3:$A$442,$B19,'Reservatórios por endereço'!$E$3:$E$442,"Leste")</f>
        <v>0</v>
      </c>
      <c r="AJ19" s="26">
        <f t="shared" si="2"/>
        <v>0</v>
      </c>
      <c r="AK19" s="25">
        <f>SUMIFS('Reservatórios por endereço'!AO$3:AO$442,'Reservatórios por endereço'!$A$3:$A$442,$B19,'Reservatórios por endereço'!$E$3:$E$442,"Leste")</f>
        <v>0</v>
      </c>
      <c r="AL19" s="26">
        <f t="shared" si="3"/>
        <v>0</v>
      </c>
      <c r="AM19" s="25">
        <f t="shared" si="4"/>
        <v>1</v>
      </c>
      <c r="AN19" s="25">
        <f t="shared" si="4"/>
        <v>2</v>
      </c>
    </row>
    <row r="20" spans="1:40">
      <c r="A20" s="31">
        <f t="shared" si="5"/>
        <v>16</v>
      </c>
      <c r="B20" s="24" t="s">
        <v>989</v>
      </c>
      <c r="C20" s="25">
        <f>SUMIFS('Reservatórios por endereço'!G$3:G$442,'Reservatórios por endereço'!$A$3:$A$442,$B20,'Reservatórios por endereço'!$E$3:$E$442,"Leste")</f>
        <v>0</v>
      </c>
      <c r="D20" s="26">
        <f t="shared" si="2"/>
        <v>0</v>
      </c>
      <c r="E20" s="25">
        <f>SUMIFS('Reservatórios por endereço'!I$3:I$442,'Reservatórios por endereço'!$A$3:$A$442,$B20,'Reservatórios por endereço'!$E$3:$E$442,"Leste")</f>
        <v>32</v>
      </c>
      <c r="F20" s="26">
        <f t="shared" si="2"/>
        <v>64</v>
      </c>
      <c r="G20" s="25">
        <f>SUMIFS('Reservatórios por endereço'!K$3:K$442,'Reservatórios por endereço'!$A$3:$A$442,$B20,'Reservatórios por endereço'!$E$3:$E$442,"Leste")</f>
        <v>26</v>
      </c>
      <c r="H20" s="26">
        <f t="shared" si="2"/>
        <v>52</v>
      </c>
      <c r="I20" s="25">
        <f>SUMIFS('Reservatórios por endereço'!M$3:M$442,'Reservatórios por endereço'!$A$3:$A$442,$B20,'Reservatórios por endereço'!$E$3:$E$442,"Leste")</f>
        <v>0</v>
      </c>
      <c r="J20" s="26">
        <f t="shared" si="2"/>
        <v>0</v>
      </c>
      <c r="K20" s="25">
        <f>SUMIFS('Reservatórios por endereço'!O$3:O$442,'Reservatórios por endereço'!$A$3:$A$442,$B20,'Reservatórios por endereço'!$E$3:$E$442,"Leste")</f>
        <v>0</v>
      </c>
      <c r="L20" s="26">
        <f t="shared" si="2"/>
        <v>0</v>
      </c>
      <c r="M20" s="25">
        <f>SUMIFS('Reservatórios por endereço'!Q$3:Q$442,'Reservatórios por endereço'!$A$3:$A$442,$B20,'Reservatórios por endereço'!$E$3:$E$442,"Leste")</f>
        <v>0</v>
      </c>
      <c r="N20" s="26">
        <f t="shared" si="2"/>
        <v>0</v>
      </c>
      <c r="O20" s="25">
        <f>SUMIFS('Reservatórios por endereço'!S$3:S$442,'Reservatórios por endereço'!$A$3:$A$442,$B20,'Reservatórios por endereço'!$E$3:$E$442,"Leste")</f>
        <v>0</v>
      </c>
      <c r="P20" s="26">
        <f t="shared" si="2"/>
        <v>0</v>
      </c>
      <c r="Q20" s="25">
        <f>SUMIFS('Reservatórios por endereço'!U$3:U$442,'Reservatórios por endereço'!$A$3:$A$442,$B20,'Reservatórios por endereço'!$E$3:$E$442,"Leste")</f>
        <v>0</v>
      </c>
      <c r="R20" s="26">
        <f t="shared" si="2"/>
        <v>0</v>
      </c>
      <c r="S20" s="25">
        <f>SUMIFS('Reservatórios por endereço'!W$3:W$442,'Reservatórios por endereço'!$A$3:$A$442,$B20,'Reservatórios por endereço'!$E$3:$E$442,"Leste")</f>
        <v>0</v>
      </c>
      <c r="T20" s="26">
        <f t="shared" si="2"/>
        <v>0</v>
      </c>
      <c r="U20" s="25">
        <f>SUMIFS('Reservatórios por endereço'!Y$3:Y$442,'Reservatórios por endereço'!$A$3:$A$442,$B20,'Reservatórios por endereço'!$E$3:$E$442,"Leste")</f>
        <v>0</v>
      </c>
      <c r="V20" s="26">
        <f t="shared" si="2"/>
        <v>0</v>
      </c>
      <c r="W20" s="25">
        <f>SUMIFS('Reservatórios por endereço'!AA$3:AA$442,'Reservatórios por endereço'!$A$3:$A$442,$B20,'Reservatórios por endereço'!$E$3:$E$442,"Leste")</f>
        <v>0</v>
      </c>
      <c r="X20" s="26">
        <f t="shared" si="2"/>
        <v>0</v>
      </c>
      <c r="Y20" s="25">
        <f>SUMIFS('Reservatórios por endereço'!AC$3:AC$442,'Reservatórios por endereço'!$A$3:$A$442,$B20,'Reservatórios por endereço'!$E$3:$E$442,"Leste")</f>
        <v>0</v>
      </c>
      <c r="Z20" s="26">
        <f t="shared" si="2"/>
        <v>0</v>
      </c>
      <c r="AA20" s="25">
        <f>SUMIFS('Reservatórios por endereço'!AE$3:AE$442,'Reservatórios por endereço'!$A$3:$A$442,$B20,'Reservatórios por endereço'!$E$3:$E$442,"Leste")</f>
        <v>0</v>
      </c>
      <c r="AB20" s="26">
        <f t="shared" si="2"/>
        <v>0</v>
      </c>
      <c r="AC20" s="25">
        <f>SUMIFS('Reservatórios por endereço'!AG$3:AG$442,'Reservatórios por endereço'!$A$3:$A$442,$B20,'Reservatórios por endereço'!$E$3:$E$442,"Leste")</f>
        <v>0</v>
      </c>
      <c r="AD20" s="26">
        <f t="shared" si="2"/>
        <v>0</v>
      </c>
      <c r="AE20" s="25">
        <f>SUMIFS('Reservatórios por endereço'!AI$3:AI$442,'Reservatórios por endereço'!$A$3:$A$442,$B20,'Reservatórios por endereço'!$E$3:$E$442,"Leste")</f>
        <v>0</v>
      </c>
      <c r="AF20" s="26">
        <f t="shared" si="2"/>
        <v>0</v>
      </c>
      <c r="AG20" s="25">
        <f>SUMIFS('Reservatórios por endereço'!AK$3:AK$442,'Reservatórios por endereço'!$A$3:$A$442,$B20,'Reservatórios por endereço'!$E$3:$E$442,"Leste")</f>
        <v>0</v>
      </c>
      <c r="AH20" s="26">
        <f t="shared" si="2"/>
        <v>0</v>
      </c>
      <c r="AI20" s="25">
        <f>SUMIFS('Reservatórios por endereço'!AM$3:AM$442,'Reservatórios por endereço'!$A$3:$A$442,$B20,'Reservatórios por endereço'!$E$3:$E$442,"Leste")</f>
        <v>0</v>
      </c>
      <c r="AJ20" s="26">
        <f t="shared" si="2"/>
        <v>0</v>
      </c>
      <c r="AK20" s="25">
        <f>SUMIFS('Reservatórios por endereço'!AO$3:AO$442,'Reservatórios por endereço'!$A$3:$A$442,$B20,'Reservatórios por endereço'!$E$3:$E$442,"Leste")</f>
        <v>0</v>
      </c>
      <c r="AL20" s="26">
        <f t="shared" si="3"/>
        <v>0</v>
      </c>
      <c r="AM20" s="25">
        <f t="shared" si="4"/>
        <v>58</v>
      </c>
      <c r="AN20" s="25">
        <f t="shared" si="4"/>
        <v>116</v>
      </c>
    </row>
    <row r="21" spans="1:40">
      <c r="A21" s="31">
        <f t="shared" si="5"/>
        <v>17</v>
      </c>
      <c r="B21" s="24" t="s">
        <v>995</v>
      </c>
      <c r="C21" s="25">
        <f>SUMIFS('Reservatórios por endereço'!G$3:G$442,'Reservatórios por endereço'!$A$3:$A$442,$B21,'Reservatórios por endereço'!$E$3:$E$442,"Leste")</f>
        <v>0</v>
      </c>
      <c r="D21" s="26">
        <f t="shared" ref="D21:D22" si="6">C21*2</f>
        <v>0</v>
      </c>
      <c r="E21" s="25">
        <f>SUMIFS('Reservatórios por endereço'!I$3:I$442,'Reservatórios por endereço'!$A$3:$A$442,$B21,'Reservatórios por endereço'!$E$3:$E$442,"Leste")</f>
        <v>0</v>
      </c>
      <c r="F21" s="26">
        <f t="shared" ref="F21:F22" si="7">E21*2</f>
        <v>0</v>
      </c>
      <c r="G21" s="25">
        <f>SUMIFS('Reservatórios por endereço'!K$3:K$442,'Reservatórios por endereço'!$A$3:$A$442,$B21,'Reservatórios por endereço'!$E$3:$E$442,"Leste")</f>
        <v>0</v>
      </c>
      <c r="H21" s="26">
        <f t="shared" ref="H21:H22" si="8">G21*2</f>
        <v>0</v>
      </c>
      <c r="I21" s="25">
        <f>SUMIFS('Reservatórios por endereço'!M$3:M$442,'Reservatórios por endereço'!$A$3:$A$442,$B21,'Reservatórios por endereço'!$E$3:$E$442,"Leste")</f>
        <v>32</v>
      </c>
      <c r="J21" s="26">
        <f t="shared" ref="J21:J22" si="9">I21*2</f>
        <v>64</v>
      </c>
      <c r="K21" s="25">
        <f>SUMIFS('Reservatórios por endereço'!O$3:O$442,'Reservatórios por endereço'!$A$3:$A$442,$B21,'Reservatórios por endereço'!$E$3:$E$442,"Leste")</f>
        <v>0</v>
      </c>
      <c r="L21" s="26">
        <f t="shared" ref="L21:L22" si="10">K21*2</f>
        <v>0</v>
      </c>
      <c r="M21" s="25">
        <f>SUMIFS('Reservatórios por endereço'!Q$3:Q$442,'Reservatórios por endereço'!$A$3:$A$442,$B21,'Reservatórios por endereço'!$E$3:$E$442,"Leste")</f>
        <v>0</v>
      </c>
      <c r="N21" s="26">
        <f t="shared" ref="N21:N22" si="11">M21*2</f>
        <v>0</v>
      </c>
      <c r="O21" s="25">
        <f>SUMIFS('Reservatórios por endereço'!S$3:S$442,'Reservatórios por endereço'!$A$3:$A$442,$B21,'Reservatórios por endereço'!$E$3:$E$442,"Leste")</f>
        <v>0</v>
      </c>
      <c r="P21" s="26">
        <f t="shared" ref="P21:P22" si="12">O21*2</f>
        <v>0</v>
      </c>
      <c r="Q21" s="25">
        <f>SUMIFS('Reservatórios por endereço'!U$3:U$442,'Reservatórios por endereço'!$A$3:$A$442,$B21,'Reservatórios por endereço'!$E$3:$E$442,"Leste")</f>
        <v>0</v>
      </c>
      <c r="R21" s="26">
        <f t="shared" ref="R21:R22" si="13">Q21*2</f>
        <v>0</v>
      </c>
      <c r="S21" s="25">
        <f>SUMIFS('Reservatórios por endereço'!W$3:W$442,'Reservatórios por endereço'!$A$3:$A$442,$B21,'Reservatórios por endereço'!$E$3:$E$442,"Leste")</f>
        <v>0</v>
      </c>
      <c r="T21" s="26">
        <f t="shared" ref="T21:T22" si="14">S21*2</f>
        <v>0</v>
      </c>
      <c r="U21" s="25">
        <f>SUMIFS('Reservatórios por endereço'!Y$3:Y$442,'Reservatórios por endereço'!$A$3:$A$442,$B21,'Reservatórios por endereço'!$E$3:$E$442,"Leste")</f>
        <v>0</v>
      </c>
      <c r="V21" s="26">
        <f t="shared" ref="V21:V22" si="15">U21*2</f>
        <v>0</v>
      </c>
      <c r="W21" s="25">
        <f>SUMIFS('Reservatórios por endereço'!AA$3:AA$442,'Reservatórios por endereço'!$A$3:$A$442,$B21,'Reservatórios por endereço'!$E$3:$E$442,"Leste")</f>
        <v>0</v>
      </c>
      <c r="X21" s="26">
        <f t="shared" ref="X21:X22" si="16">W21*2</f>
        <v>0</v>
      </c>
      <c r="Y21" s="25">
        <f>SUMIFS('Reservatórios por endereço'!AC$3:AC$442,'Reservatórios por endereço'!$A$3:$A$442,$B21,'Reservatórios por endereço'!$E$3:$E$442,"Leste")</f>
        <v>0</v>
      </c>
      <c r="Z21" s="26">
        <f t="shared" ref="Z21:Z22" si="17">Y21*2</f>
        <v>0</v>
      </c>
      <c r="AA21" s="25">
        <f>SUMIFS('Reservatórios por endereço'!AE$3:AE$442,'Reservatórios por endereço'!$A$3:$A$442,$B21,'Reservatórios por endereço'!$E$3:$E$442,"Leste")</f>
        <v>0</v>
      </c>
      <c r="AB21" s="26">
        <f t="shared" ref="AB21:AB22" si="18">AA21*2</f>
        <v>0</v>
      </c>
      <c r="AC21" s="25">
        <f>SUMIFS('Reservatórios por endereço'!AG$3:AG$442,'Reservatórios por endereço'!$A$3:$A$442,$B21,'Reservatórios por endereço'!$E$3:$E$442,"Leste")</f>
        <v>0</v>
      </c>
      <c r="AD21" s="26">
        <f t="shared" ref="AD21:AD22" si="19">AC21*2</f>
        <v>0</v>
      </c>
      <c r="AE21" s="25">
        <f>SUMIFS('Reservatórios por endereço'!AI$3:AI$442,'Reservatórios por endereço'!$A$3:$A$442,$B21,'Reservatórios por endereço'!$E$3:$E$442,"Leste")</f>
        <v>0</v>
      </c>
      <c r="AF21" s="26">
        <f t="shared" ref="AF21:AF22" si="20">AE21*2</f>
        <v>0</v>
      </c>
      <c r="AG21" s="25">
        <f>SUMIFS('Reservatórios por endereço'!AK$3:AK$442,'Reservatórios por endereço'!$A$3:$A$442,$B21,'Reservatórios por endereço'!$E$3:$E$442,"Leste")</f>
        <v>0</v>
      </c>
      <c r="AH21" s="26">
        <f t="shared" ref="AH21:AH22" si="21">AG21*2</f>
        <v>0</v>
      </c>
      <c r="AI21" s="25">
        <f>SUMIFS('Reservatórios por endereço'!AM$3:AM$442,'Reservatórios por endereço'!$A$3:$A$442,$B21,'Reservatórios por endereço'!$E$3:$E$442,"Leste")</f>
        <v>0</v>
      </c>
      <c r="AJ21" s="26">
        <f t="shared" ref="AJ21:AJ22" si="22">AI21*2</f>
        <v>0</v>
      </c>
      <c r="AK21" s="25">
        <f>SUMIFS('Reservatórios por endereço'!AO$3:AO$442,'Reservatórios por endereço'!$A$3:$A$442,$B21,'Reservatórios por endereço'!$E$3:$E$442,"Leste")</f>
        <v>0</v>
      </c>
      <c r="AL21" s="26">
        <f t="shared" ref="AL21:AL22" si="23">AK21*2</f>
        <v>0</v>
      </c>
      <c r="AM21" s="25">
        <f t="shared" ref="AM21:AM22" si="24">C21+E21+G21+I21+K21+M21+O21+Q21+S21+U21+W21+Y21+AA21+AC21+AE21+AG21+AI21+AK21</f>
        <v>32</v>
      </c>
      <c r="AN21" s="25">
        <f t="shared" ref="AN21:AN22" si="25">D21+F21+H21+J21+L21+N21+P21+R21+T21+V21+X21+Z21+AB21+AD21+AF21+AH21+AJ21+AL21</f>
        <v>64</v>
      </c>
    </row>
    <row r="22" spans="1:40">
      <c r="A22" s="31">
        <f t="shared" si="5"/>
        <v>18</v>
      </c>
      <c r="B22" s="24" t="s">
        <v>999</v>
      </c>
      <c r="C22" s="25">
        <f>SUMIFS('Reservatórios por endereço'!G$3:G$442,'Reservatórios por endereço'!$A$3:$A$442,$B22,'Reservatórios por endereço'!$E$3:$E$442,"Leste")</f>
        <v>0</v>
      </c>
      <c r="D22" s="26">
        <f t="shared" si="6"/>
        <v>0</v>
      </c>
      <c r="E22" s="25">
        <f>SUMIFS('Reservatórios por endereço'!I$3:I$442,'Reservatórios por endereço'!$A$3:$A$442,$B22,'Reservatórios por endereço'!$E$3:$E$442,"Leste")</f>
        <v>26</v>
      </c>
      <c r="F22" s="26">
        <f t="shared" si="7"/>
        <v>52</v>
      </c>
      <c r="G22" s="25">
        <f>SUMIFS('Reservatórios por endereço'!K$3:K$442,'Reservatórios por endereço'!$A$3:$A$442,$B22,'Reservatórios por endereço'!$E$3:$E$442,"Leste")</f>
        <v>102</v>
      </c>
      <c r="H22" s="26">
        <f t="shared" si="8"/>
        <v>204</v>
      </c>
      <c r="I22" s="25">
        <f>SUMIFS('Reservatórios por endereço'!M$3:M$442,'Reservatórios por endereço'!$A$3:$A$442,$B22,'Reservatórios por endereço'!$E$3:$E$442,"Leste")</f>
        <v>2</v>
      </c>
      <c r="J22" s="26">
        <f t="shared" si="9"/>
        <v>4</v>
      </c>
      <c r="K22" s="25">
        <f>SUMIFS('Reservatórios por endereço'!O$3:O$442,'Reservatórios por endereço'!$A$3:$A$442,$B22,'Reservatórios por endereço'!$E$3:$E$442,"Leste")</f>
        <v>3</v>
      </c>
      <c r="L22" s="26">
        <f t="shared" si="10"/>
        <v>6</v>
      </c>
      <c r="M22" s="25">
        <f>SUMIFS('Reservatórios por endereço'!Q$3:Q$442,'Reservatórios por endereço'!$A$3:$A$442,$B22,'Reservatórios por endereço'!$E$3:$E$442,"Leste")</f>
        <v>0</v>
      </c>
      <c r="N22" s="26">
        <f t="shared" si="11"/>
        <v>0</v>
      </c>
      <c r="O22" s="25">
        <f>SUMIFS('Reservatórios por endereço'!S$3:S$442,'Reservatórios por endereço'!$A$3:$A$442,$B22,'Reservatórios por endereço'!$E$3:$E$442,"Leste")</f>
        <v>1</v>
      </c>
      <c r="P22" s="26">
        <f t="shared" si="12"/>
        <v>2</v>
      </c>
      <c r="Q22" s="25">
        <f>SUMIFS('Reservatórios por endereço'!U$3:U$442,'Reservatórios por endereço'!$A$3:$A$442,$B22,'Reservatórios por endereço'!$E$3:$E$442,"Leste")</f>
        <v>0</v>
      </c>
      <c r="R22" s="26">
        <f t="shared" si="13"/>
        <v>0</v>
      </c>
      <c r="S22" s="25">
        <f>SUMIFS('Reservatórios por endereço'!W$3:W$442,'Reservatórios por endereço'!$A$3:$A$442,$B22,'Reservatórios por endereço'!$E$3:$E$442,"Leste")</f>
        <v>0</v>
      </c>
      <c r="T22" s="26">
        <f t="shared" si="14"/>
        <v>0</v>
      </c>
      <c r="U22" s="25">
        <f>SUMIFS('Reservatórios por endereço'!Y$3:Y$442,'Reservatórios por endereço'!$A$3:$A$442,$B22,'Reservatórios por endereço'!$E$3:$E$442,"Leste")</f>
        <v>1</v>
      </c>
      <c r="V22" s="26">
        <f t="shared" si="15"/>
        <v>2</v>
      </c>
      <c r="W22" s="25">
        <f>SUMIFS('Reservatórios por endereço'!AA$3:AA$442,'Reservatórios por endereço'!$A$3:$A$442,$B22,'Reservatórios por endereço'!$E$3:$E$442,"Leste")</f>
        <v>1</v>
      </c>
      <c r="X22" s="26">
        <f t="shared" si="16"/>
        <v>2</v>
      </c>
      <c r="Y22" s="25">
        <f>SUMIFS('Reservatórios por endereço'!AC$3:AC$442,'Reservatórios por endereço'!$A$3:$A$442,$B22,'Reservatórios por endereço'!$E$3:$E$442,"Leste")</f>
        <v>0</v>
      </c>
      <c r="Z22" s="26">
        <f t="shared" si="17"/>
        <v>0</v>
      </c>
      <c r="AA22" s="25">
        <f>SUMIFS('Reservatórios por endereço'!AE$3:AE$442,'Reservatórios por endereço'!$A$3:$A$442,$B22,'Reservatórios por endereço'!$E$3:$E$442,"Leste")</f>
        <v>0</v>
      </c>
      <c r="AB22" s="26">
        <f t="shared" si="18"/>
        <v>0</v>
      </c>
      <c r="AC22" s="25">
        <f>SUMIFS('Reservatórios por endereço'!AG$3:AG$442,'Reservatórios por endereço'!$A$3:$A$442,$B22,'Reservatórios por endereço'!$E$3:$E$442,"Leste")</f>
        <v>0</v>
      </c>
      <c r="AD22" s="26">
        <f t="shared" si="19"/>
        <v>0</v>
      </c>
      <c r="AE22" s="25">
        <f>SUMIFS('Reservatórios por endereço'!AI$3:AI$442,'Reservatórios por endereço'!$A$3:$A$442,$B22,'Reservatórios por endereço'!$E$3:$E$442,"Leste")</f>
        <v>0</v>
      </c>
      <c r="AF22" s="26">
        <f t="shared" si="20"/>
        <v>0</v>
      </c>
      <c r="AG22" s="25">
        <f>SUMIFS('Reservatórios por endereço'!AK$3:AK$442,'Reservatórios por endereço'!$A$3:$A$442,$B22,'Reservatórios por endereço'!$E$3:$E$442,"Leste")</f>
        <v>1</v>
      </c>
      <c r="AH22" s="26">
        <f t="shared" si="21"/>
        <v>2</v>
      </c>
      <c r="AI22" s="25">
        <f>SUMIFS('Reservatórios por endereço'!AM$3:AM$442,'Reservatórios por endereço'!$A$3:$A$442,$B22,'Reservatórios por endereço'!$E$3:$E$442,"Leste")</f>
        <v>0</v>
      </c>
      <c r="AJ22" s="26">
        <f t="shared" si="22"/>
        <v>0</v>
      </c>
      <c r="AK22" s="25">
        <f>SUMIFS('Reservatórios por endereço'!AO$3:AO$442,'Reservatórios por endereço'!$A$3:$A$442,$B22,'Reservatórios por endereço'!$E$3:$E$442,"Leste")</f>
        <v>0</v>
      </c>
      <c r="AL22" s="26">
        <f t="shared" si="23"/>
        <v>0</v>
      </c>
      <c r="AM22" s="25">
        <f t="shared" si="24"/>
        <v>137</v>
      </c>
      <c r="AN22" s="25">
        <f t="shared" si="25"/>
        <v>274</v>
      </c>
    </row>
    <row r="23" spans="1:40">
      <c r="A23" s="32" t="s">
        <v>1987</v>
      </c>
      <c r="B23" s="27"/>
      <c r="C23" s="28">
        <f t="shared" ref="C23:AL23" si="26">SUM(C$5:C$17)</f>
        <v>1</v>
      </c>
      <c r="D23" s="29">
        <f t="shared" si="26"/>
        <v>2</v>
      </c>
      <c r="E23" s="28">
        <f t="shared" si="26"/>
        <v>58</v>
      </c>
      <c r="F23" s="29">
        <f t="shared" si="26"/>
        <v>116</v>
      </c>
      <c r="G23" s="28">
        <f t="shared" si="26"/>
        <v>200</v>
      </c>
      <c r="H23" s="29">
        <f t="shared" si="26"/>
        <v>400</v>
      </c>
      <c r="I23" s="28">
        <f t="shared" si="26"/>
        <v>26</v>
      </c>
      <c r="J23" s="29">
        <f t="shared" si="26"/>
        <v>52</v>
      </c>
      <c r="K23" s="28">
        <f t="shared" si="26"/>
        <v>21</v>
      </c>
      <c r="L23" s="29">
        <f t="shared" si="26"/>
        <v>42</v>
      </c>
      <c r="M23" s="28">
        <f t="shared" si="26"/>
        <v>10</v>
      </c>
      <c r="N23" s="29">
        <f t="shared" si="26"/>
        <v>20</v>
      </c>
      <c r="O23" s="28">
        <f t="shared" si="26"/>
        <v>53</v>
      </c>
      <c r="P23" s="29">
        <f t="shared" si="26"/>
        <v>106</v>
      </c>
      <c r="Q23" s="28">
        <f t="shared" si="26"/>
        <v>15</v>
      </c>
      <c r="R23" s="29">
        <f t="shared" si="26"/>
        <v>30</v>
      </c>
      <c r="S23" s="28">
        <f t="shared" si="26"/>
        <v>16</v>
      </c>
      <c r="T23" s="29">
        <f t="shared" si="26"/>
        <v>32</v>
      </c>
      <c r="U23" s="28">
        <f t="shared" si="26"/>
        <v>100</v>
      </c>
      <c r="V23" s="29">
        <f t="shared" si="26"/>
        <v>200</v>
      </c>
      <c r="W23" s="28">
        <f t="shared" si="26"/>
        <v>221</v>
      </c>
      <c r="X23" s="29">
        <f t="shared" si="26"/>
        <v>442</v>
      </c>
      <c r="Y23" s="28">
        <f t="shared" si="26"/>
        <v>28</v>
      </c>
      <c r="Z23" s="29">
        <f t="shared" si="26"/>
        <v>56</v>
      </c>
      <c r="AA23" s="28">
        <f t="shared" si="26"/>
        <v>130</v>
      </c>
      <c r="AB23" s="29">
        <f t="shared" si="26"/>
        <v>260</v>
      </c>
      <c r="AC23" s="28">
        <f t="shared" si="26"/>
        <v>14</v>
      </c>
      <c r="AD23" s="29">
        <f t="shared" si="26"/>
        <v>28</v>
      </c>
      <c r="AE23" s="28">
        <f t="shared" si="26"/>
        <v>3</v>
      </c>
      <c r="AF23" s="29">
        <f t="shared" si="26"/>
        <v>6</v>
      </c>
      <c r="AG23" s="28">
        <f t="shared" si="26"/>
        <v>10</v>
      </c>
      <c r="AH23" s="29">
        <f t="shared" si="26"/>
        <v>20</v>
      </c>
      <c r="AI23" s="28">
        <f t="shared" si="26"/>
        <v>0</v>
      </c>
      <c r="AJ23" s="29">
        <f t="shared" si="26"/>
        <v>0</v>
      </c>
      <c r="AK23" s="28">
        <f t="shared" si="26"/>
        <v>0</v>
      </c>
      <c r="AL23" s="29">
        <f t="shared" si="26"/>
        <v>0</v>
      </c>
      <c r="AM23" s="28">
        <f>SUM(AM5:AM22)</f>
        <v>1143</v>
      </c>
      <c r="AN23" s="28">
        <f>SUM(AN5:AN22)</f>
        <v>2286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0" bestFit="1" customWidth="1"/>
    <col min="2" max="2" width="11.25" style="21" customWidth="1"/>
    <col min="3" max="37" width="5.5" style="30" customWidth="1"/>
    <col min="38" max="38" width="5.5" style="21" customWidth="1"/>
    <col min="39" max="40" width="12.125" style="21" customWidth="1"/>
    <col min="41" max="16384" width="9" style="21" hidden="1"/>
  </cols>
  <sheetData>
    <row r="1" spans="1:40" ht="14.25" customHeight="1">
      <c r="A1" s="45" t="s">
        <v>1991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>
      <c r="A2" s="41" t="s">
        <v>1948</v>
      </c>
      <c r="B2" s="41" t="s">
        <v>1949</v>
      </c>
      <c r="C2" s="41" t="s">
        <v>1950</v>
      </c>
      <c r="D2" s="41"/>
      <c r="E2" s="41" t="s">
        <v>1951</v>
      </c>
      <c r="F2" s="41"/>
      <c r="G2" s="41" t="s">
        <v>1952</v>
      </c>
      <c r="H2" s="41"/>
      <c r="I2" s="41" t="s">
        <v>1953</v>
      </c>
      <c r="J2" s="41"/>
      <c r="K2" s="41" t="s">
        <v>1954</v>
      </c>
      <c r="L2" s="41"/>
      <c r="M2" s="41" t="s">
        <v>1955</v>
      </c>
      <c r="N2" s="41"/>
      <c r="O2" s="41" t="s">
        <v>1956</v>
      </c>
      <c r="P2" s="41"/>
      <c r="Q2" s="41" t="s">
        <v>1957</v>
      </c>
      <c r="R2" s="41"/>
      <c r="S2" s="41" t="s">
        <v>1958</v>
      </c>
      <c r="T2" s="41"/>
      <c r="U2" s="41" t="s">
        <v>1959</v>
      </c>
      <c r="V2" s="41"/>
      <c r="W2" s="41" t="s">
        <v>1960</v>
      </c>
      <c r="X2" s="41"/>
      <c r="Y2" s="41" t="s">
        <v>1961</v>
      </c>
      <c r="Z2" s="41"/>
      <c r="AA2" s="41" t="s">
        <v>1962</v>
      </c>
      <c r="AB2" s="41"/>
      <c r="AC2" s="41" t="s">
        <v>1963</v>
      </c>
      <c r="AD2" s="41"/>
      <c r="AE2" s="41" t="s">
        <v>1964</v>
      </c>
      <c r="AF2" s="41"/>
      <c r="AG2" s="41" t="s">
        <v>1965</v>
      </c>
      <c r="AH2" s="41"/>
      <c r="AI2" s="41" t="s">
        <v>1966</v>
      </c>
      <c r="AJ2" s="41"/>
      <c r="AK2" s="41" t="s">
        <v>1967</v>
      </c>
      <c r="AL2" s="41"/>
      <c r="AM2" s="42" t="s">
        <v>1968</v>
      </c>
      <c r="AN2" s="42" t="s">
        <v>1969</v>
      </c>
    </row>
    <row r="3" spans="1:40" ht="22.5" customHeight="1">
      <c r="A3" s="41"/>
      <c r="B3" s="41"/>
      <c r="C3" s="40" t="s">
        <v>0</v>
      </c>
      <c r="D3" s="40"/>
      <c r="E3" s="40" t="s">
        <v>1970</v>
      </c>
      <c r="F3" s="40"/>
      <c r="G3" s="40" t="s">
        <v>1971</v>
      </c>
      <c r="H3" s="40"/>
      <c r="I3" s="40" t="s">
        <v>1972</v>
      </c>
      <c r="J3" s="40"/>
      <c r="K3" s="40" t="s">
        <v>1973</v>
      </c>
      <c r="L3" s="40"/>
      <c r="M3" s="40" t="s">
        <v>1974</v>
      </c>
      <c r="N3" s="40"/>
      <c r="O3" s="40" t="s">
        <v>1975</v>
      </c>
      <c r="P3" s="40"/>
      <c r="Q3" s="40" t="s">
        <v>1976</v>
      </c>
      <c r="R3" s="40"/>
      <c r="S3" s="40" t="s">
        <v>1977</v>
      </c>
      <c r="T3" s="40"/>
      <c r="U3" s="40" t="s">
        <v>1978</v>
      </c>
      <c r="V3" s="40"/>
      <c r="W3" s="40" t="s">
        <v>1979</v>
      </c>
      <c r="X3" s="40"/>
      <c r="Y3" s="40" t="s">
        <v>1980</v>
      </c>
      <c r="Z3" s="40"/>
      <c r="AA3" s="40" t="s">
        <v>1981</v>
      </c>
      <c r="AB3" s="40"/>
      <c r="AC3" s="40" t="s">
        <v>1982</v>
      </c>
      <c r="AD3" s="40"/>
      <c r="AE3" s="40" t="s">
        <v>14</v>
      </c>
      <c r="AF3" s="40"/>
      <c r="AG3" s="40" t="s">
        <v>1983</v>
      </c>
      <c r="AH3" s="40"/>
      <c r="AI3" s="40" t="s">
        <v>1984</v>
      </c>
      <c r="AJ3" s="40"/>
      <c r="AK3" s="40" t="s">
        <v>1985</v>
      </c>
      <c r="AL3" s="40"/>
      <c r="AM3" s="43"/>
      <c r="AN3" s="43"/>
    </row>
    <row r="4" spans="1:40" ht="55.5" customHeight="1">
      <c r="A4" s="41"/>
      <c r="B4" s="41"/>
      <c r="C4" s="22" t="s">
        <v>24</v>
      </c>
      <c r="D4" s="23" t="s">
        <v>1986</v>
      </c>
      <c r="E4" s="22" t="s">
        <v>24</v>
      </c>
      <c r="F4" s="23" t="s">
        <v>1986</v>
      </c>
      <c r="G4" s="22" t="s">
        <v>24</v>
      </c>
      <c r="H4" s="23" t="s">
        <v>1986</v>
      </c>
      <c r="I4" s="22" t="s">
        <v>24</v>
      </c>
      <c r="J4" s="23" t="s">
        <v>1986</v>
      </c>
      <c r="K4" s="22" t="s">
        <v>24</v>
      </c>
      <c r="L4" s="23" t="s">
        <v>1986</v>
      </c>
      <c r="M4" s="22" t="s">
        <v>24</v>
      </c>
      <c r="N4" s="23" t="s">
        <v>1986</v>
      </c>
      <c r="O4" s="22" t="s">
        <v>24</v>
      </c>
      <c r="P4" s="23" t="s">
        <v>1986</v>
      </c>
      <c r="Q4" s="22" t="s">
        <v>24</v>
      </c>
      <c r="R4" s="23" t="s">
        <v>1986</v>
      </c>
      <c r="S4" s="22" t="s">
        <v>24</v>
      </c>
      <c r="T4" s="23" t="s">
        <v>1986</v>
      </c>
      <c r="U4" s="22" t="s">
        <v>24</v>
      </c>
      <c r="V4" s="23" t="s">
        <v>1986</v>
      </c>
      <c r="W4" s="22" t="s">
        <v>24</v>
      </c>
      <c r="X4" s="23" t="s">
        <v>1986</v>
      </c>
      <c r="Y4" s="22" t="s">
        <v>24</v>
      </c>
      <c r="Z4" s="23" t="s">
        <v>1986</v>
      </c>
      <c r="AA4" s="22" t="s">
        <v>24</v>
      </c>
      <c r="AB4" s="23" t="s">
        <v>1986</v>
      </c>
      <c r="AC4" s="22" t="s">
        <v>24</v>
      </c>
      <c r="AD4" s="23" t="s">
        <v>1986</v>
      </c>
      <c r="AE4" s="22" t="s">
        <v>24</v>
      </c>
      <c r="AF4" s="23" t="s">
        <v>1986</v>
      </c>
      <c r="AG4" s="22" t="s">
        <v>24</v>
      </c>
      <c r="AH4" s="23" t="s">
        <v>1986</v>
      </c>
      <c r="AI4" s="22" t="s">
        <v>24</v>
      </c>
      <c r="AJ4" s="23" t="s">
        <v>1986</v>
      </c>
      <c r="AK4" s="22" t="s">
        <v>24</v>
      </c>
      <c r="AL4" s="23" t="s">
        <v>1986</v>
      </c>
      <c r="AM4" s="44"/>
      <c r="AN4" s="44"/>
    </row>
    <row r="5" spans="1:40">
      <c r="A5" s="31">
        <v>1</v>
      </c>
      <c r="B5" s="24" t="s">
        <v>35</v>
      </c>
      <c r="C5" s="25">
        <f>SUMIFS('Reservatórios por endereço'!G$3:G$442,'Reservatórios por endereço'!$A$3:$A$442,$B5,'Reservatórios por endereço'!$E$3:$E$442,"Sul")</f>
        <v>0</v>
      </c>
      <c r="D5" s="26">
        <f>C5*2</f>
        <v>0</v>
      </c>
      <c r="E5" s="25">
        <f>SUMIFS('Reservatórios por endereço'!I$3:I$442,'Reservatórios por endereço'!$A$3:$A$442,$B5,'Reservatórios por endereço'!$E$3:$E$442,"Sul")</f>
        <v>0</v>
      </c>
      <c r="F5" s="26">
        <f>E5*2</f>
        <v>0</v>
      </c>
      <c r="G5" s="25">
        <f>SUMIFS('Reservatórios por endereço'!K$3:K$442,'Reservatórios por endereço'!$A$3:$A$442,$B5,'Reservatórios por endereço'!$E$3:$E$442,"Sul")</f>
        <v>0</v>
      </c>
      <c r="H5" s="26">
        <f>G5*2</f>
        <v>0</v>
      </c>
      <c r="I5" s="25">
        <f>SUMIFS('Reservatórios por endereço'!M$3:M$442,'Reservatórios por endereço'!$A$3:$A$442,$B5,'Reservatórios por endereço'!$E$3:$E$442,"Sul")</f>
        <v>0</v>
      </c>
      <c r="J5" s="26">
        <f>I5*2</f>
        <v>0</v>
      </c>
      <c r="K5" s="25">
        <f>SUMIFS('Reservatórios por endereço'!O$3:O$442,'Reservatórios por endereço'!$A$3:$A$442,$B5,'Reservatórios por endereço'!$E$3:$E$442,"Sul")</f>
        <v>0</v>
      </c>
      <c r="L5" s="26">
        <f>K5*2</f>
        <v>0</v>
      </c>
      <c r="M5" s="25">
        <f>SUMIFS('Reservatórios por endereço'!Q$3:Q$442,'Reservatórios por endereço'!$A$3:$A$442,$B5,'Reservatórios por endereço'!$E$3:$E$442,"Sul")</f>
        <v>0</v>
      </c>
      <c r="N5" s="26">
        <f>M5*2</f>
        <v>0</v>
      </c>
      <c r="O5" s="25">
        <f>SUMIFS('Reservatórios por endereço'!S$3:S$442,'Reservatórios por endereço'!$A$3:$A$442,$B5,'Reservatórios por endereço'!$E$3:$E$442,"Sul")</f>
        <v>0</v>
      </c>
      <c r="P5" s="26">
        <f>O5*2</f>
        <v>0</v>
      </c>
      <c r="Q5" s="25">
        <f>SUMIFS('Reservatórios por endereço'!U$3:U$442,'Reservatórios por endereço'!$A$3:$A$442,$B5,'Reservatórios por endereço'!$E$3:$E$442,"Sul")</f>
        <v>0</v>
      </c>
      <c r="R5" s="26">
        <f>Q5*2</f>
        <v>0</v>
      </c>
      <c r="S5" s="25">
        <f>SUMIFS('Reservatórios por endereço'!W$3:W$442,'Reservatórios por endereço'!$A$3:$A$442,$B5,'Reservatórios por endereço'!$E$3:$E$442,"Sul")</f>
        <v>0</v>
      </c>
      <c r="T5" s="26">
        <f>S5*2</f>
        <v>0</v>
      </c>
      <c r="U5" s="25">
        <f>SUMIFS('Reservatórios por endereço'!Y$3:Y$442,'Reservatórios por endereço'!$A$3:$A$442,$B5,'Reservatórios por endereço'!$E$3:$E$442,"Sul")</f>
        <v>0</v>
      </c>
      <c r="V5" s="26">
        <f>U5*2</f>
        <v>0</v>
      </c>
      <c r="W5" s="25">
        <f>SUMIFS('Reservatórios por endereço'!AA$3:AA$442,'Reservatórios por endereço'!$A$3:$A$442,$B5,'Reservatórios por endereço'!$E$3:$E$442,"Sul")</f>
        <v>0</v>
      </c>
      <c r="X5" s="26">
        <f>W5*2</f>
        <v>0</v>
      </c>
      <c r="Y5" s="25">
        <f>SUMIFS('Reservatórios por endereço'!AC$3:AC$442,'Reservatórios por endereço'!$A$3:$A$442,$B5,'Reservatórios por endereço'!$E$3:$E$442,"Sul")</f>
        <v>0</v>
      </c>
      <c r="Z5" s="26">
        <f>Y5*2</f>
        <v>0</v>
      </c>
      <c r="AA5" s="25">
        <f>SUMIFS('Reservatórios por endereço'!AE$3:AE$442,'Reservatórios por endereço'!$A$3:$A$442,$B5,'Reservatórios por endereço'!$E$3:$E$442,"Sul")</f>
        <v>0</v>
      </c>
      <c r="AB5" s="26">
        <f>AA5*2</f>
        <v>0</v>
      </c>
      <c r="AC5" s="25">
        <f>SUMIFS('Reservatórios por endereço'!AG$3:AG$442,'Reservatórios por endereço'!$A$3:$A$442,$B5,'Reservatórios por endereço'!$E$3:$E$442,"Sul")</f>
        <v>0</v>
      </c>
      <c r="AD5" s="26">
        <f>AC5*2</f>
        <v>0</v>
      </c>
      <c r="AE5" s="25">
        <f>SUMIFS('Reservatórios por endereço'!AI$3:AI$442,'Reservatórios por endereço'!$A$3:$A$442,$B5,'Reservatórios por endereço'!$E$3:$E$442,"Sul")</f>
        <v>0</v>
      </c>
      <c r="AF5" s="26">
        <f>AE5*2</f>
        <v>0</v>
      </c>
      <c r="AG5" s="25">
        <f>SUMIFS('Reservatórios por endereço'!AK$3:AK$442,'Reservatórios por endereço'!$A$3:$A$442,$B5,'Reservatórios por endereço'!$E$3:$E$442,"Sul")</f>
        <v>0</v>
      </c>
      <c r="AH5" s="26">
        <f>AG5*2</f>
        <v>0</v>
      </c>
      <c r="AI5" s="25">
        <f>SUMIFS('Reservatórios por endereço'!AM$3:AM$442,'Reservatórios por endereço'!$A$3:$A$442,$B5,'Reservatórios por endereço'!$E$3:$E$442,"Sul")</f>
        <v>0</v>
      </c>
      <c r="AJ5" s="26">
        <f>AI5*2</f>
        <v>0</v>
      </c>
      <c r="AK5" s="25">
        <f>SUMIFS('Reservatórios por endereço'!AO$3:AO$442,'Reservatórios por endereço'!$A$3:$A$442,$B5,'Reservatórios por endereço'!$E$3:$E$442,"Sul")</f>
        <v>0</v>
      </c>
      <c r="AL5" s="26">
        <f>AK5*2</f>
        <v>0</v>
      </c>
      <c r="AM5" s="25">
        <f>C5+E5+G5+I5+K5+M5+O5+Q5+S5+U5+W5+Y5+AA5+AC5+AE5+AG5+AI5+AK5</f>
        <v>0</v>
      </c>
      <c r="AN5" s="25">
        <f>D5+F5+H5+J5+L5+N5+P5+R5+T5+V5+X5+Z5+AB5+AD5+AF5+AH5+AJ5+AL5</f>
        <v>0</v>
      </c>
    </row>
    <row r="6" spans="1:40">
      <c r="A6" s="31">
        <f>A5+1</f>
        <v>2</v>
      </c>
      <c r="B6" s="24" t="s">
        <v>1890</v>
      </c>
      <c r="C6" s="25">
        <f>SUMIFS('Reservatórios por endereço'!G$3:G$442,'Reservatórios por endereço'!$A$3:$A$442,$B6,'Reservatórios por endereço'!$E$3:$E$442,"Sul")</f>
        <v>0</v>
      </c>
      <c r="D6" s="26">
        <f t="shared" ref="D6:R6" si="0">C6*2</f>
        <v>0</v>
      </c>
      <c r="E6" s="25">
        <f>SUMIFS('Reservatórios por endereço'!I$3:I$442,'Reservatórios por endereço'!$A$3:$A$442,$B6,'Reservatórios por endereço'!$E$3:$E$442,"Sul")</f>
        <v>0</v>
      </c>
      <c r="F6" s="26">
        <f t="shared" si="0"/>
        <v>0</v>
      </c>
      <c r="G6" s="25">
        <f>SUMIFS('Reservatórios por endereço'!K$3:K$442,'Reservatórios por endereço'!$A$3:$A$442,$B6,'Reservatórios por endereço'!$E$3:$E$442,"Sul")</f>
        <v>0</v>
      </c>
      <c r="H6" s="26">
        <f t="shared" si="0"/>
        <v>0</v>
      </c>
      <c r="I6" s="25">
        <f>SUMIFS('Reservatórios por endereço'!M$3:M$442,'Reservatórios por endereço'!$A$3:$A$442,$B6,'Reservatórios por endereço'!$E$3:$E$442,"Sul")</f>
        <v>0</v>
      </c>
      <c r="J6" s="26">
        <f t="shared" si="0"/>
        <v>0</v>
      </c>
      <c r="K6" s="25">
        <f>SUMIFS('Reservatórios por endereço'!O$3:O$442,'Reservatórios por endereço'!$A$3:$A$442,$B6,'Reservatórios por endereço'!$E$3:$E$442,"Sul")</f>
        <v>0</v>
      </c>
      <c r="L6" s="26">
        <f t="shared" si="0"/>
        <v>0</v>
      </c>
      <c r="M6" s="25">
        <f>SUMIFS('Reservatórios por endereço'!Q$3:Q$442,'Reservatórios por endereço'!$A$3:$A$442,$B6,'Reservatórios por endereço'!$E$3:$E$442,"Sul")</f>
        <v>0</v>
      </c>
      <c r="N6" s="26">
        <f t="shared" si="0"/>
        <v>0</v>
      </c>
      <c r="O6" s="25">
        <f>SUMIFS('Reservatórios por endereço'!S$3:S$442,'Reservatórios por endereço'!$A$3:$A$442,$B6,'Reservatórios por endereço'!$E$3:$E$442,"Sul")</f>
        <v>0</v>
      </c>
      <c r="P6" s="26">
        <f t="shared" si="0"/>
        <v>0</v>
      </c>
      <c r="Q6" s="25">
        <f>SUMIFS('Reservatórios por endereço'!U$3:U$442,'Reservatórios por endereço'!$A$3:$A$442,$B6,'Reservatórios por endereço'!$E$3:$E$442,"Sul")</f>
        <v>0</v>
      </c>
      <c r="R6" s="26">
        <f t="shared" si="0"/>
        <v>0</v>
      </c>
      <c r="S6" s="25">
        <f>SUMIFS('Reservatórios por endereço'!W$3:W$442,'Reservatórios por endereço'!$A$3:$A$442,$B6,'Reservatórios por endereço'!$E$3:$E$442,"Sul")</f>
        <v>0</v>
      </c>
      <c r="T6" s="26">
        <f t="shared" ref="T6:AH6" si="1">S6*2</f>
        <v>0</v>
      </c>
      <c r="U6" s="25">
        <f>SUMIFS('Reservatórios por endereço'!Y$3:Y$442,'Reservatórios por endereço'!$A$3:$A$442,$B6,'Reservatórios por endereço'!$E$3:$E$442,"Sul")</f>
        <v>0</v>
      </c>
      <c r="V6" s="26">
        <f t="shared" si="1"/>
        <v>0</v>
      </c>
      <c r="W6" s="25">
        <f>SUMIFS('Reservatórios por endereço'!AA$3:AA$442,'Reservatórios por endereço'!$A$3:$A$442,$B6,'Reservatórios por endereço'!$E$3:$E$442,"Sul")</f>
        <v>0</v>
      </c>
      <c r="X6" s="26">
        <f t="shared" si="1"/>
        <v>0</v>
      </c>
      <c r="Y6" s="25">
        <f>SUMIFS('Reservatórios por endereço'!AC$3:AC$442,'Reservatórios por endereço'!$A$3:$A$442,$B6,'Reservatórios por endereço'!$E$3:$E$442,"Sul")</f>
        <v>0</v>
      </c>
      <c r="Z6" s="26">
        <f t="shared" si="1"/>
        <v>0</v>
      </c>
      <c r="AA6" s="25">
        <f>SUMIFS('Reservatórios por endereço'!AE$3:AE$442,'Reservatórios por endereço'!$A$3:$A$442,$B6,'Reservatórios por endereço'!$E$3:$E$442,"Sul")</f>
        <v>0</v>
      </c>
      <c r="AB6" s="26">
        <f t="shared" si="1"/>
        <v>0</v>
      </c>
      <c r="AC6" s="25">
        <f>SUMIFS('Reservatórios por endereço'!AG$3:AG$442,'Reservatórios por endereço'!$A$3:$A$442,$B6,'Reservatórios por endereço'!$E$3:$E$442,"Sul")</f>
        <v>0</v>
      </c>
      <c r="AD6" s="26">
        <f t="shared" si="1"/>
        <v>0</v>
      </c>
      <c r="AE6" s="25">
        <f>SUMIFS('Reservatórios por endereço'!AI$3:AI$442,'Reservatórios por endereço'!$A$3:$A$442,$B6,'Reservatórios por endereço'!$E$3:$E$442,"Sul")</f>
        <v>0</v>
      </c>
      <c r="AF6" s="26">
        <f t="shared" si="1"/>
        <v>0</v>
      </c>
      <c r="AG6" s="25">
        <f>SUMIFS('Reservatórios por endereço'!AK$3:AK$442,'Reservatórios por endereço'!$A$3:$A$442,$B6,'Reservatórios por endereço'!$E$3:$E$442,"Sul")</f>
        <v>0</v>
      </c>
      <c r="AH6" s="26">
        <f t="shared" si="1"/>
        <v>0</v>
      </c>
      <c r="AI6" s="25">
        <f>SUMIFS('Reservatórios por endereço'!AM$3:AM$442,'Reservatórios por endereço'!$A$3:$A$442,$B6,'Reservatórios por endereço'!$E$3:$E$442,"Sul")</f>
        <v>0</v>
      </c>
      <c r="AJ6" s="26">
        <f t="shared" ref="D6:AJ20" si="2">AI6*2</f>
        <v>0</v>
      </c>
      <c r="AK6" s="25">
        <f>SUMIFS('Reservatórios por endereço'!AO$3:AO$442,'Reservatórios por endereço'!$A$3:$A$442,$B6,'Reservatórios por endereço'!$E$3:$E$442,"Sul")</f>
        <v>0</v>
      </c>
      <c r="AL6" s="26">
        <f t="shared" ref="AL6:AL20" si="3">AK6*2</f>
        <v>0</v>
      </c>
      <c r="AM6" s="25">
        <f t="shared" ref="AM6:AN20" si="4">C6+E6+G6+I6+K6+M6+O6+Q6+S6+U6+W6+Y6+AA6+AC6+AE6+AG6+AI6+AK6</f>
        <v>0</v>
      </c>
      <c r="AN6" s="25">
        <f t="shared" si="4"/>
        <v>0</v>
      </c>
    </row>
    <row r="7" spans="1:40">
      <c r="A7" s="31">
        <f t="shared" ref="A7:A20" si="5">A6+1</f>
        <v>3</v>
      </c>
      <c r="B7" s="24" t="s">
        <v>1892</v>
      </c>
      <c r="C7" s="25">
        <f>SUMIFS('Reservatórios por endereço'!G$3:G$442,'Reservatórios por endereço'!$A$3:$A$442,$B7,'Reservatórios por endereço'!$E$3:$E$442,"Sul")</f>
        <v>0</v>
      </c>
      <c r="D7" s="26">
        <f t="shared" si="2"/>
        <v>0</v>
      </c>
      <c r="E7" s="25">
        <f>SUMIFS('Reservatórios por endereço'!I$3:I$442,'Reservatórios por endereço'!$A$3:$A$442,$B7,'Reservatórios por endereço'!$E$3:$E$442,"Sul")</f>
        <v>0</v>
      </c>
      <c r="F7" s="26">
        <f t="shared" si="2"/>
        <v>0</v>
      </c>
      <c r="G7" s="25">
        <f>SUMIFS('Reservatórios por endereço'!K$3:K$442,'Reservatórios por endereço'!$A$3:$A$442,$B7,'Reservatórios por endereço'!$E$3:$E$442,"Sul")</f>
        <v>0</v>
      </c>
      <c r="H7" s="26">
        <f t="shared" si="2"/>
        <v>0</v>
      </c>
      <c r="I7" s="25">
        <f>SUMIFS('Reservatórios por endereço'!M$3:M$442,'Reservatórios por endereço'!$A$3:$A$442,$B7,'Reservatórios por endereço'!$E$3:$E$442,"Sul")</f>
        <v>0</v>
      </c>
      <c r="J7" s="26">
        <f t="shared" si="2"/>
        <v>0</v>
      </c>
      <c r="K7" s="25">
        <f>SUMIFS('Reservatórios por endereço'!O$3:O$442,'Reservatórios por endereço'!$A$3:$A$442,$B7,'Reservatórios por endereço'!$E$3:$E$442,"Sul")</f>
        <v>0</v>
      </c>
      <c r="L7" s="26">
        <f t="shared" si="2"/>
        <v>0</v>
      </c>
      <c r="M7" s="25">
        <f>SUMIFS('Reservatórios por endereço'!Q$3:Q$442,'Reservatórios por endereço'!$A$3:$A$442,$B7,'Reservatórios por endereço'!$E$3:$E$442,"Sul")</f>
        <v>0</v>
      </c>
      <c r="N7" s="26">
        <f t="shared" si="2"/>
        <v>0</v>
      </c>
      <c r="O7" s="25">
        <f>SUMIFS('Reservatórios por endereço'!S$3:S$442,'Reservatórios por endereço'!$A$3:$A$442,$B7,'Reservatórios por endereço'!$E$3:$E$442,"Sul")</f>
        <v>0</v>
      </c>
      <c r="P7" s="26">
        <f t="shared" si="2"/>
        <v>0</v>
      </c>
      <c r="Q7" s="25">
        <f>SUMIFS('Reservatórios por endereço'!U$3:U$442,'Reservatórios por endereço'!$A$3:$A$442,$B7,'Reservatórios por endereço'!$E$3:$E$442,"Sul")</f>
        <v>0</v>
      </c>
      <c r="R7" s="26">
        <f t="shared" si="2"/>
        <v>0</v>
      </c>
      <c r="S7" s="25">
        <f>SUMIFS('Reservatórios por endereço'!W$3:W$442,'Reservatórios por endereço'!$A$3:$A$442,$B7,'Reservatórios por endereço'!$E$3:$E$442,"Sul")</f>
        <v>0</v>
      </c>
      <c r="T7" s="26">
        <f t="shared" si="2"/>
        <v>0</v>
      </c>
      <c r="U7" s="25">
        <f>SUMIFS('Reservatórios por endereço'!Y$3:Y$442,'Reservatórios por endereço'!$A$3:$A$442,$B7,'Reservatórios por endereço'!$E$3:$E$442,"Sul")</f>
        <v>0</v>
      </c>
      <c r="V7" s="26">
        <f t="shared" si="2"/>
        <v>0</v>
      </c>
      <c r="W7" s="25">
        <f>SUMIFS('Reservatórios por endereço'!AA$3:AA$442,'Reservatórios por endereço'!$A$3:$A$442,$B7,'Reservatórios por endereço'!$E$3:$E$442,"Sul")</f>
        <v>0</v>
      </c>
      <c r="X7" s="26">
        <f t="shared" si="2"/>
        <v>0</v>
      </c>
      <c r="Y7" s="25">
        <f>SUMIFS('Reservatórios por endereço'!AC$3:AC$442,'Reservatórios por endereço'!$A$3:$A$442,$B7,'Reservatórios por endereço'!$E$3:$E$442,"Sul")</f>
        <v>0</v>
      </c>
      <c r="Z7" s="26">
        <f t="shared" si="2"/>
        <v>0</v>
      </c>
      <c r="AA7" s="25">
        <f>SUMIFS('Reservatórios por endereço'!AE$3:AE$442,'Reservatórios por endereço'!$A$3:$A$442,$B7,'Reservatórios por endereço'!$E$3:$E$442,"Sul")</f>
        <v>0</v>
      </c>
      <c r="AB7" s="26">
        <f t="shared" si="2"/>
        <v>0</v>
      </c>
      <c r="AC7" s="25">
        <f>SUMIFS('Reservatórios por endereço'!AG$3:AG$442,'Reservatórios por endereço'!$A$3:$A$442,$B7,'Reservatórios por endereço'!$E$3:$E$442,"Sul")</f>
        <v>0</v>
      </c>
      <c r="AD7" s="26">
        <f t="shared" si="2"/>
        <v>0</v>
      </c>
      <c r="AE7" s="25">
        <f>SUMIFS('Reservatórios por endereço'!AI$3:AI$442,'Reservatórios por endereço'!$A$3:$A$442,$B7,'Reservatórios por endereço'!$E$3:$E$442,"Sul")</f>
        <v>0</v>
      </c>
      <c r="AF7" s="26">
        <f t="shared" si="2"/>
        <v>0</v>
      </c>
      <c r="AG7" s="25">
        <f>SUMIFS('Reservatórios por endereço'!AK$3:AK$442,'Reservatórios por endereço'!$A$3:$A$442,$B7,'Reservatórios por endereço'!$E$3:$E$442,"Sul")</f>
        <v>0</v>
      </c>
      <c r="AH7" s="26">
        <f t="shared" si="2"/>
        <v>0</v>
      </c>
      <c r="AI7" s="25">
        <f>SUMIFS('Reservatórios por endereço'!AM$3:AM$442,'Reservatórios por endereço'!$A$3:$A$442,$B7,'Reservatórios por endereço'!$E$3:$E$442,"Sul")</f>
        <v>0</v>
      </c>
      <c r="AJ7" s="26">
        <f t="shared" si="2"/>
        <v>0</v>
      </c>
      <c r="AK7" s="25">
        <f>SUMIFS('Reservatórios por endereço'!AO$3:AO$442,'Reservatórios por endereço'!$A$3:$A$442,$B7,'Reservatórios por endereço'!$E$3:$E$442,"Sul")</f>
        <v>0</v>
      </c>
      <c r="AL7" s="26">
        <f t="shared" si="3"/>
        <v>0</v>
      </c>
      <c r="AM7" s="25">
        <f t="shared" si="4"/>
        <v>0</v>
      </c>
      <c r="AN7" s="25">
        <f t="shared" si="4"/>
        <v>0</v>
      </c>
    </row>
    <row r="8" spans="1:40">
      <c r="A8" s="31">
        <f t="shared" si="5"/>
        <v>4</v>
      </c>
      <c r="B8" s="24" t="s">
        <v>1893</v>
      </c>
      <c r="C8" s="25">
        <f>SUMIFS('Reservatórios por endereço'!G$3:G$442,'Reservatórios por endereço'!$A$3:$A$442,$B8,'Reservatórios por endereço'!$E$3:$E$442,"Sul")</f>
        <v>0</v>
      </c>
      <c r="D8" s="26">
        <f t="shared" si="2"/>
        <v>0</v>
      </c>
      <c r="E8" s="25">
        <f>SUMIFS('Reservatórios por endereço'!I$3:I$442,'Reservatórios por endereço'!$A$3:$A$442,$B8,'Reservatórios por endereço'!$E$3:$E$442,"Sul")</f>
        <v>0</v>
      </c>
      <c r="F8" s="26">
        <f t="shared" si="2"/>
        <v>0</v>
      </c>
      <c r="G8" s="25">
        <f>SUMIFS('Reservatórios por endereço'!K$3:K$442,'Reservatórios por endereço'!$A$3:$A$442,$B8,'Reservatórios por endereço'!$E$3:$E$442,"Sul")</f>
        <v>0</v>
      </c>
      <c r="H8" s="26">
        <f t="shared" si="2"/>
        <v>0</v>
      </c>
      <c r="I8" s="25">
        <f>SUMIFS('Reservatórios por endereço'!M$3:M$442,'Reservatórios por endereço'!$A$3:$A$442,$B8,'Reservatórios por endereço'!$E$3:$E$442,"Sul")</f>
        <v>0</v>
      </c>
      <c r="J8" s="26">
        <f t="shared" si="2"/>
        <v>0</v>
      </c>
      <c r="K8" s="25">
        <f>SUMIFS('Reservatórios por endereço'!O$3:O$442,'Reservatórios por endereço'!$A$3:$A$442,$B8,'Reservatórios por endereço'!$E$3:$E$442,"Sul")</f>
        <v>0</v>
      </c>
      <c r="L8" s="26">
        <f t="shared" si="2"/>
        <v>0</v>
      </c>
      <c r="M8" s="25">
        <f>SUMIFS('Reservatórios por endereço'!Q$3:Q$442,'Reservatórios por endereço'!$A$3:$A$442,$B8,'Reservatórios por endereço'!$E$3:$E$442,"Sul")</f>
        <v>0</v>
      </c>
      <c r="N8" s="26">
        <f t="shared" si="2"/>
        <v>0</v>
      </c>
      <c r="O8" s="25">
        <f>SUMIFS('Reservatórios por endereço'!S$3:S$442,'Reservatórios por endereço'!$A$3:$A$442,$B8,'Reservatórios por endereço'!$E$3:$E$442,"Sul")</f>
        <v>0</v>
      </c>
      <c r="P8" s="26">
        <f t="shared" si="2"/>
        <v>0</v>
      </c>
      <c r="Q8" s="25">
        <f>SUMIFS('Reservatórios por endereço'!U$3:U$442,'Reservatórios por endereço'!$A$3:$A$442,$B8,'Reservatórios por endereço'!$E$3:$E$442,"Sul")</f>
        <v>0</v>
      </c>
      <c r="R8" s="26">
        <f t="shared" si="2"/>
        <v>0</v>
      </c>
      <c r="S8" s="25">
        <f>SUMIFS('Reservatórios por endereço'!W$3:W$442,'Reservatórios por endereço'!$A$3:$A$442,$B8,'Reservatórios por endereço'!$E$3:$E$442,"Sul")</f>
        <v>0</v>
      </c>
      <c r="T8" s="26">
        <f t="shared" si="2"/>
        <v>0</v>
      </c>
      <c r="U8" s="25">
        <f>SUMIFS('Reservatórios por endereço'!Y$3:Y$442,'Reservatórios por endereço'!$A$3:$A$442,$B8,'Reservatórios por endereço'!$E$3:$E$442,"Sul")</f>
        <v>0</v>
      </c>
      <c r="V8" s="26">
        <f t="shared" si="2"/>
        <v>0</v>
      </c>
      <c r="W8" s="25">
        <f>SUMIFS('Reservatórios por endereço'!AA$3:AA$442,'Reservatórios por endereço'!$A$3:$A$442,$B8,'Reservatórios por endereço'!$E$3:$E$442,"Sul")</f>
        <v>0</v>
      </c>
      <c r="X8" s="26">
        <f t="shared" si="2"/>
        <v>0</v>
      </c>
      <c r="Y8" s="25">
        <f>SUMIFS('Reservatórios por endereço'!AC$3:AC$442,'Reservatórios por endereço'!$A$3:$A$442,$B8,'Reservatórios por endereço'!$E$3:$E$442,"Sul")</f>
        <v>0</v>
      </c>
      <c r="Z8" s="26">
        <f t="shared" si="2"/>
        <v>0</v>
      </c>
      <c r="AA8" s="25">
        <f>SUMIFS('Reservatórios por endereço'!AE$3:AE$442,'Reservatórios por endereço'!$A$3:$A$442,$B8,'Reservatórios por endereço'!$E$3:$E$442,"Sul")</f>
        <v>0</v>
      </c>
      <c r="AB8" s="26">
        <f t="shared" si="2"/>
        <v>0</v>
      </c>
      <c r="AC8" s="25">
        <f>SUMIFS('Reservatórios por endereço'!AG$3:AG$442,'Reservatórios por endereço'!$A$3:$A$442,$B8,'Reservatórios por endereço'!$E$3:$E$442,"Sul")</f>
        <v>0</v>
      </c>
      <c r="AD8" s="26">
        <f t="shared" si="2"/>
        <v>0</v>
      </c>
      <c r="AE8" s="25">
        <f>SUMIFS('Reservatórios por endereço'!AI$3:AI$442,'Reservatórios por endereço'!$A$3:$A$442,$B8,'Reservatórios por endereço'!$E$3:$E$442,"Sul")</f>
        <v>0</v>
      </c>
      <c r="AF8" s="26">
        <f t="shared" si="2"/>
        <v>0</v>
      </c>
      <c r="AG8" s="25">
        <f>SUMIFS('Reservatórios por endereço'!AK$3:AK$442,'Reservatórios por endereço'!$A$3:$A$442,$B8,'Reservatórios por endereço'!$E$3:$E$442,"Sul")</f>
        <v>0</v>
      </c>
      <c r="AH8" s="26">
        <f t="shared" si="2"/>
        <v>0</v>
      </c>
      <c r="AI8" s="25">
        <f>SUMIFS('Reservatórios por endereço'!AM$3:AM$442,'Reservatórios por endereço'!$A$3:$A$442,$B8,'Reservatórios por endereço'!$E$3:$E$442,"Sul")</f>
        <v>0</v>
      </c>
      <c r="AJ8" s="26">
        <f t="shared" si="2"/>
        <v>0</v>
      </c>
      <c r="AK8" s="25">
        <f>SUMIFS('Reservatórios por endereço'!AO$3:AO$442,'Reservatórios por endereço'!$A$3:$A$442,$B8,'Reservatórios por endereço'!$E$3:$E$442,"Sul")</f>
        <v>0</v>
      </c>
      <c r="AL8" s="26">
        <f t="shared" si="3"/>
        <v>0</v>
      </c>
      <c r="AM8" s="25">
        <f t="shared" si="4"/>
        <v>0</v>
      </c>
      <c r="AN8" s="25">
        <f t="shared" si="4"/>
        <v>0</v>
      </c>
    </row>
    <row r="9" spans="1:40">
      <c r="A9" s="31">
        <f t="shared" si="5"/>
        <v>5</v>
      </c>
      <c r="B9" s="24" t="s">
        <v>244</v>
      </c>
      <c r="C9" s="25">
        <f>SUMIFS('Reservatórios por endereço'!G$3:G$442,'Reservatórios por endereço'!$A$3:$A$442,$B9,'Reservatórios por endereço'!$E$3:$E$442,"Sul")</f>
        <v>0</v>
      </c>
      <c r="D9" s="26">
        <f t="shared" si="2"/>
        <v>0</v>
      </c>
      <c r="E9" s="25">
        <f>SUMIFS('Reservatórios por endereço'!I$3:I$442,'Reservatórios por endereço'!$A$3:$A$442,$B9,'Reservatórios por endereço'!$E$3:$E$442,"Sul")</f>
        <v>0</v>
      </c>
      <c r="F9" s="26">
        <f t="shared" si="2"/>
        <v>0</v>
      </c>
      <c r="G9" s="25">
        <f>SUMIFS('Reservatórios por endereço'!K$3:K$442,'Reservatórios por endereço'!$A$3:$A$442,$B9,'Reservatórios por endereço'!$E$3:$E$442,"Sul")</f>
        <v>0</v>
      </c>
      <c r="H9" s="26">
        <f t="shared" si="2"/>
        <v>0</v>
      </c>
      <c r="I9" s="25">
        <f>SUMIFS('Reservatórios por endereço'!M$3:M$442,'Reservatórios por endereço'!$A$3:$A$442,$B9,'Reservatórios por endereço'!$E$3:$E$442,"Sul")</f>
        <v>0</v>
      </c>
      <c r="J9" s="26">
        <f t="shared" si="2"/>
        <v>0</v>
      </c>
      <c r="K9" s="25">
        <f>SUMIFS('Reservatórios por endereço'!O$3:O$442,'Reservatórios por endereço'!$A$3:$A$442,$B9,'Reservatórios por endereço'!$E$3:$E$442,"Sul")</f>
        <v>0</v>
      </c>
      <c r="L9" s="26">
        <f t="shared" si="2"/>
        <v>0</v>
      </c>
      <c r="M9" s="25">
        <f>SUMIFS('Reservatórios por endereço'!Q$3:Q$442,'Reservatórios por endereço'!$A$3:$A$442,$B9,'Reservatórios por endereço'!$E$3:$E$442,"Sul")</f>
        <v>0</v>
      </c>
      <c r="N9" s="26">
        <f t="shared" si="2"/>
        <v>0</v>
      </c>
      <c r="O9" s="25">
        <f>SUMIFS('Reservatórios por endereço'!S$3:S$442,'Reservatórios por endereço'!$A$3:$A$442,$B9,'Reservatórios por endereço'!$E$3:$E$442,"Sul")</f>
        <v>0</v>
      </c>
      <c r="P9" s="26">
        <f t="shared" si="2"/>
        <v>0</v>
      </c>
      <c r="Q9" s="25">
        <f>SUMIFS('Reservatórios por endereço'!U$3:U$442,'Reservatórios por endereço'!$A$3:$A$442,$B9,'Reservatórios por endereço'!$E$3:$E$442,"Sul")</f>
        <v>0</v>
      </c>
      <c r="R9" s="26">
        <f t="shared" si="2"/>
        <v>0</v>
      </c>
      <c r="S9" s="25">
        <f>SUMIFS('Reservatórios por endereço'!W$3:W$442,'Reservatórios por endereço'!$A$3:$A$442,$B9,'Reservatórios por endereço'!$E$3:$E$442,"Sul")</f>
        <v>0</v>
      </c>
      <c r="T9" s="26">
        <f t="shared" si="2"/>
        <v>0</v>
      </c>
      <c r="U9" s="25">
        <f>SUMIFS('Reservatórios por endereço'!Y$3:Y$442,'Reservatórios por endereço'!$A$3:$A$442,$B9,'Reservatórios por endereço'!$E$3:$E$442,"Sul")</f>
        <v>0</v>
      </c>
      <c r="V9" s="26">
        <f t="shared" si="2"/>
        <v>0</v>
      </c>
      <c r="W9" s="25">
        <f>SUMIFS('Reservatórios por endereço'!AA$3:AA$442,'Reservatórios por endereço'!$A$3:$A$442,$B9,'Reservatórios por endereço'!$E$3:$E$442,"Sul")</f>
        <v>0</v>
      </c>
      <c r="X9" s="26">
        <f t="shared" si="2"/>
        <v>0</v>
      </c>
      <c r="Y9" s="25">
        <f>SUMIFS('Reservatórios por endereço'!AC$3:AC$442,'Reservatórios por endereço'!$A$3:$A$442,$B9,'Reservatórios por endereço'!$E$3:$E$442,"Sul")</f>
        <v>0</v>
      </c>
      <c r="Z9" s="26">
        <f t="shared" si="2"/>
        <v>0</v>
      </c>
      <c r="AA9" s="25">
        <f>SUMIFS('Reservatórios por endereço'!AE$3:AE$442,'Reservatórios por endereço'!$A$3:$A$442,$B9,'Reservatórios por endereço'!$E$3:$E$442,"Sul")</f>
        <v>0</v>
      </c>
      <c r="AB9" s="26">
        <f t="shared" si="2"/>
        <v>0</v>
      </c>
      <c r="AC9" s="25">
        <f>SUMIFS('Reservatórios por endereço'!AG$3:AG$442,'Reservatórios por endereço'!$A$3:$A$442,$B9,'Reservatórios por endereço'!$E$3:$E$442,"Sul")</f>
        <v>0</v>
      </c>
      <c r="AD9" s="26">
        <f t="shared" si="2"/>
        <v>0</v>
      </c>
      <c r="AE9" s="25">
        <f>SUMIFS('Reservatórios por endereço'!AI$3:AI$442,'Reservatórios por endereço'!$A$3:$A$442,$B9,'Reservatórios por endereço'!$E$3:$E$442,"Sul")</f>
        <v>0</v>
      </c>
      <c r="AF9" s="26">
        <f t="shared" si="2"/>
        <v>0</v>
      </c>
      <c r="AG9" s="25">
        <f>SUMIFS('Reservatórios por endereço'!AK$3:AK$442,'Reservatórios por endereço'!$A$3:$A$442,$B9,'Reservatórios por endereço'!$E$3:$E$442,"Sul")</f>
        <v>0</v>
      </c>
      <c r="AH9" s="26">
        <f t="shared" si="2"/>
        <v>0</v>
      </c>
      <c r="AI9" s="25">
        <f>SUMIFS('Reservatórios por endereço'!AM$3:AM$442,'Reservatórios por endereço'!$A$3:$A$442,$B9,'Reservatórios por endereço'!$E$3:$E$442,"Sul")</f>
        <v>0</v>
      </c>
      <c r="AJ9" s="26">
        <f t="shared" si="2"/>
        <v>0</v>
      </c>
      <c r="AK9" s="25">
        <f>SUMIFS('Reservatórios por endereço'!AO$3:AO$442,'Reservatórios por endereço'!$A$3:$A$442,$B9,'Reservatórios por endereço'!$E$3:$E$442,"Sul")</f>
        <v>0</v>
      </c>
      <c r="AL9" s="26">
        <f t="shared" si="3"/>
        <v>0</v>
      </c>
      <c r="AM9" s="25">
        <f t="shared" si="4"/>
        <v>0</v>
      </c>
      <c r="AN9" s="25">
        <f t="shared" si="4"/>
        <v>0</v>
      </c>
    </row>
    <row r="10" spans="1:40">
      <c r="A10" s="31">
        <f t="shared" si="5"/>
        <v>6</v>
      </c>
      <c r="B10" s="24" t="s">
        <v>1899</v>
      </c>
      <c r="C10" s="25">
        <f>SUMIFS('Reservatórios por endereço'!G$3:G$442,'Reservatórios por endereço'!$A$3:$A$442,$B10,'Reservatórios por endereço'!$E$3:$E$442,"Sul")</f>
        <v>0</v>
      </c>
      <c r="D10" s="26">
        <f t="shared" si="2"/>
        <v>0</v>
      </c>
      <c r="E10" s="25">
        <f>SUMIFS('Reservatórios por endereço'!I$3:I$442,'Reservatórios por endereço'!$A$3:$A$442,$B10,'Reservatórios por endereço'!$E$3:$E$442,"Sul")</f>
        <v>0</v>
      </c>
      <c r="F10" s="26">
        <f t="shared" si="2"/>
        <v>0</v>
      </c>
      <c r="G10" s="25">
        <f>SUMIFS('Reservatórios por endereço'!K$3:K$442,'Reservatórios por endereço'!$A$3:$A$442,$B10,'Reservatórios por endereço'!$E$3:$E$442,"Sul")</f>
        <v>0</v>
      </c>
      <c r="H10" s="26">
        <f t="shared" si="2"/>
        <v>0</v>
      </c>
      <c r="I10" s="25">
        <f>SUMIFS('Reservatórios por endereço'!M$3:M$442,'Reservatórios por endereço'!$A$3:$A$442,$B10,'Reservatórios por endereço'!$E$3:$E$442,"Sul")</f>
        <v>0</v>
      </c>
      <c r="J10" s="26">
        <f t="shared" si="2"/>
        <v>0</v>
      </c>
      <c r="K10" s="25">
        <f>SUMIFS('Reservatórios por endereço'!O$3:O$442,'Reservatórios por endereço'!$A$3:$A$442,$B10,'Reservatórios por endereço'!$E$3:$E$442,"Sul")</f>
        <v>0</v>
      </c>
      <c r="L10" s="26">
        <f t="shared" si="2"/>
        <v>0</v>
      </c>
      <c r="M10" s="25">
        <f>SUMIFS('Reservatórios por endereço'!Q$3:Q$442,'Reservatórios por endereço'!$A$3:$A$442,$B10,'Reservatórios por endereço'!$E$3:$E$442,"Sul")</f>
        <v>0</v>
      </c>
      <c r="N10" s="26">
        <f t="shared" si="2"/>
        <v>0</v>
      </c>
      <c r="O10" s="25">
        <f>SUMIFS('Reservatórios por endereço'!S$3:S$442,'Reservatórios por endereço'!$A$3:$A$442,$B10,'Reservatórios por endereço'!$E$3:$E$442,"Sul")</f>
        <v>0</v>
      </c>
      <c r="P10" s="26">
        <f t="shared" si="2"/>
        <v>0</v>
      </c>
      <c r="Q10" s="25">
        <f>SUMIFS('Reservatórios por endereço'!U$3:U$442,'Reservatórios por endereço'!$A$3:$A$442,$B10,'Reservatórios por endereço'!$E$3:$E$442,"Sul")</f>
        <v>0</v>
      </c>
      <c r="R10" s="26">
        <f t="shared" si="2"/>
        <v>0</v>
      </c>
      <c r="S10" s="25">
        <f>SUMIFS('Reservatórios por endereço'!W$3:W$442,'Reservatórios por endereço'!$A$3:$A$442,$B10,'Reservatórios por endereço'!$E$3:$E$442,"Sul")</f>
        <v>0</v>
      </c>
      <c r="T10" s="26">
        <f t="shared" si="2"/>
        <v>0</v>
      </c>
      <c r="U10" s="25">
        <f>SUMIFS('Reservatórios por endereço'!Y$3:Y$442,'Reservatórios por endereço'!$A$3:$A$442,$B10,'Reservatórios por endereço'!$E$3:$E$442,"Sul")</f>
        <v>0</v>
      </c>
      <c r="V10" s="26">
        <f t="shared" si="2"/>
        <v>0</v>
      </c>
      <c r="W10" s="25">
        <f>SUMIFS('Reservatórios por endereço'!AA$3:AA$442,'Reservatórios por endereço'!$A$3:$A$442,$B10,'Reservatórios por endereço'!$E$3:$E$442,"Sul")</f>
        <v>0</v>
      </c>
      <c r="X10" s="26">
        <f t="shared" si="2"/>
        <v>0</v>
      </c>
      <c r="Y10" s="25">
        <f>SUMIFS('Reservatórios por endereço'!AC$3:AC$442,'Reservatórios por endereço'!$A$3:$A$442,$B10,'Reservatórios por endereço'!$E$3:$E$442,"Sul")</f>
        <v>0</v>
      </c>
      <c r="Z10" s="26">
        <f t="shared" si="2"/>
        <v>0</v>
      </c>
      <c r="AA10" s="25">
        <f>SUMIFS('Reservatórios por endereço'!AE$3:AE$442,'Reservatórios por endereço'!$A$3:$A$442,$B10,'Reservatórios por endereço'!$E$3:$E$442,"Sul")</f>
        <v>0</v>
      </c>
      <c r="AB10" s="26">
        <f t="shared" si="2"/>
        <v>0</v>
      </c>
      <c r="AC10" s="25">
        <f>SUMIFS('Reservatórios por endereço'!AG$3:AG$442,'Reservatórios por endereço'!$A$3:$A$442,$B10,'Reservatórios por endereço'!$E$3:$E$442,"Sul")</f>
        <v>0</v>
      </c>
      <c r="AD10" s="26">
        <f t="shared" si="2"/>
        <v>0</v>
      </c>
      <c r="AE10" s="25">
        <f>SUMIFS('Reservatórios por endereço'!AI$3:AI$442,'Reservatórios por endereço'!$A$3:$A$442,$B10,'Reservatórios por endereço'!$E$3:$E$442,"Sul")</f>
        <v>0</v>
      </c>
      <c r="AF10" s="26">
        <f t="shared" si="2"/>
        <v>0</v>
      </c>
      <c r="AG10" s="25">
        <f>SUMIFS('Reservatórios por endereço'!AK$3:AK$442,'Reservatórios por endereço'!$A$3:$A$442,$B10,'Reservatórios por endereço'!$E$3:$E$442,"Sul")</f>
        <v>0</v>
      </c>
      <c r="AH10" s="26">
        <f t="shared" si="2"/>
        <v>0</v>
      </c>
      <c r="AI10" s="25">
        <f>SUMIFS('Reservatórios por endereço'!AM$3:AM$442,'Reservatórios por endereço'!$A$3:$A$442,$B10,'Reservatórios por endereço'!$E$3:$E$442,"Sul")</f>
        <v>0</v>
      </c>
      <c r="AJ10" s="26">
        <f t="shared" si="2"/>
        <v>0</v>
      </c>
      <c r="AK10" s="25">
        <f>SUMIFS('Reservatórios por endereço'!AO$3:AO$442,'Reservatórios por endereço'!$A$3:$A$442,$B10,'Reservatórios por endereço'!$E$3:$E$442,"Sul")</f>
        <v>0</v>
      </c>
      <c r="AL10" s="26">
        <f t="shared" si="3"/>
        <v>0</v>
      </c>
      <c r="AM10" s="25">
        <f t="shared" si="4"/>
        <v>0</v>
      </c>
      <c r="AN10" s="25">
        <f t="shared" si="4"/>
        <v>0</v>
      </c>
    </row>
    <row r="11" spans="1:40">
      <c r="A11" s="31">
        <f t="shared" si="5"/>
        <v>7</v>
      </c>
      <c r="B11" s="24" t="s">
        <v>847</v>
      </c>
      <c r="C11" s="25">
        <f>SUMIFS('Reservatórios por endereço'!G$3:G$442,'Reservatórios por endereço'!$A$3:$A$442,$B11,'Reservatórios por endereço'!$E$3:$E$442,"Sul")</f>
        <v>0</v>
      </c>
      <c r="D11" s="26">
        <f t="shared" si="2"/>
        <v>0</v>
      </c>
      <c r="E11" s="25">
        <f>SUMIFS('Reservatórios por endereço'!I$3:I$442,'Reservatórios por endereço'!$A$3:$A$442,$B11,'Reservatórios por endereço'!$E$3:$E$442,"Sul")</f>
        <v>0</v>
      </c>
      <c r="F11" s="26">
        <f t="shared" si="2"/>
        <v>0</v>
      </c>
      <c r="G11" s="25">
        <f>SUMIFS('Reservatórios por endereço'!K$3:K$442,'Reservatórios por endereço'!$A$3:$A$442,$B11,'Reservatórios por endereço'!$E$3:$E$442,"Sul")</f>
        <v>0</v>
      </c>
      <c r="H11" s="26">
        <f t="shared" si="2"/>
        <v>0</v>
      </c>
      <c r="I11" s="25">
        <f>SUMIFS('Reservatórios por endereço'!M$3:M$442,'Reservatórios por endereço'!$A$3:$A$442,$B11,'Reservatórios por endereço'!$E$3:$E$442,"Sul")</f>
        <v>0</v>
      </c>
      <c r="J11" s="26">
        <f t="shared" si="2"/>
        <v>0</v>
      </c>
      <c r="K11" s="25">
        <f>SUMIFS('Reservatórios por endereço'!O$3:O$442,'Reservatórios por endereço'!$A$3:$A$442,$B11,'Reservatórios por endereço'!$E$3:$E$442,"Sul")</f>
        <v>0</v>
      </c>
      <c r="L11" s="26">
        <f t="shared" si="2"/>
        <v>0</v>
      </c>
      <c r="M11" s="25">
        <f>SUMIFS('Reservatórios por endereço'!Q$3:Q$442,'Reservatórios por endereço'!$A$3:$A$442,$B11,'Reservatórios por endereço'!$E$3:$E$442,"Sul")</f>
        <v>0</v>
      </c>
      <c r="N11" s="26">
        <f t="shared" si="2"/>
        <v>0</v>
      </c>
      <c r="O11" s="25">
        <f>SUMIFS('Reservatórios por endereço'!S$3:S$442,'Reservatórios por endereço'!$A$3:$A$442,$B11,'Reservatórios por endereço'!$E$3:$E$442,"Sul")</f>
        <v>0</v>
      </c>
      <c r="P11" s="26">
        <f t="shared" si="2"/>
        <v>0</v>
      </c>
      <c r="Q11" s="25">
        <f>SUMIFS('Reservatórios por endereço'!U$3:U$442,'Reservatórios por endereço'!$A$3:$A$442,$B11,'Reservatórios por endereço'!$E$3:$E$442,"Sul")</f>
        <v>0</v>
      </c>
      <c r="R11" s="26">
        <f t="shared" si="2"/>
        <v>0</v>
      </c>
      <c r="S11" s="25">
        <f>SUMIFS('Reservatórios por endereço'!W$3:W$442,'Reservatórios por endereço'!$A$3:$A$442,$B11,'Reservatórios por endereço'!$E$3:$E$442,"Sul")</f>
        <v>0</v>
      </c>
      <c r="T11" s="26">
        <f t="shared" si="2"/>
        <v>0</v>
      </c>
      <c r="U11" s="25">
        <f>SUMIFS('Reservatórios por endereço'!Y$3:Y$442,'Reservatórios por endereço'!$A$3:$A$442,$B11,'Reservatórios por endereço'!$E$3:$E$442,"Sul")</f>
        <v>0</v>
      </c>
      <c r="V11" s="26">
        <f t="shared" si="2"/>
        <v>0</v>
      </c>
      <c r="W11" s="25">
        <f>SUMIFS('Reservatórios por endereço'!AA$3:AA$442,'Reservatórios por endereço'!$A$3:$A$442,$B11,'Reservatórios por endereço'!$E$3:$E$442,"Sul")</f>
        <v>0</v>
      </c>
      <c r="X11" s="26">
        <f t="shared" si="2"/>
        <v>0</v>
      </c>
      <c r="Y11" s="25">
        <f>SUMIFS('Reservatórios por endereço'!AC$3:AC$442,'Reservatórios por endereço'!$A$3:$A$442,$B11,'Reservatórios por endereço'!$E$3:$E$442,"Sul")</f>
        <v>0</v>
      </c>
      <c r="Z11" s="26">
        <f t="shared" si="2"/>
        <v>0</v>
      </c>
      <c r="AA11" s="25">
        <f>SUMIFS('Reservatórios por endereço'!AE$3:AE$442,'Reservatórios por endereço'!$A$3:$A$442,$B11,'Reservatórios por endereço'!$E$3:$E$442,"Sul")</f>
        <v>0</v>
      </c>
      <c r="AB11" s="26">
        <f t="shared" si="2"/>
        <v>0</v>
      </c>
      <c r="AC11" s="25">
        <f>SUMIFS('Reservatórios por endereço'!AG$3:AG$442,'Reservatórios por endereço'!$A$3:$A$442,$B11,'Reservatórios por endereço'!$E$3:$E$442,"Sul")</f>
        <v>0</v>
      </c>
      <c r="AD11" s="26">
        <f t="shared" si="2"/>
        <v>0</v>
      </c>
      <c r="AE11" s="25">
        <f>SUMIFS('Reservatórios por endereço'!AI$3:AI$442,'Reservatórios por endereço'!$A$3:$A$442,$B11,'Reservatórios por endereço'!$E$3:$E$442,"Sul")</f>
        <v>0</v>
      </c>
      <c r="AF11" s="26">
        <f t="shared" si="2"/>
        <v>0</v>
      </c>
      <c r="AG11" s="25">
        <f>SUMIFS('Reservatórios por endereço'!AK$3:AK$442,'Reservatórios por endereço'!$A$3:$A$442,$B11,'Reservatórios por endereço'!$E$3:$E$442,"Sul")</f>
        <v>0</v>
      </c>
      <c r="AH11" s="26">
        <f t="shared" si="2"/>
        <v>0</v>
      </c>
      <c r="AI11" s="25">
        <f>SUMIFS('Reservatórios por endereço'!AM$3:AM$442,'Reservatórios por endereço'!$A$3:$A$442,$B11,'Reservatórios por endereço'!$E$3:$E$442,"Sul")</f>
        <v>0</v>
      </c>
      <c r="AJ11" s="26">
        <f t="shared" si="2"/>
        <v>0</v>
      </c>
      <c r="AK11" s="25">
        <f>SUMIFS('Reservatórios por endereço'!AO$3:AO$442,'Reservatórios por endereço'!$A$3:$A$442,$B11,'Reservatórios por endereço'!$E$3:$E$442,"Sul")</f>
        <v>0</v>
      </c>
      <c r="AL11" s="26">
        <f t="shared" si="3"/>
        <v>0</v>
      </c>
      <c r="AM11" s="25">
        <f t="shared" si="4"/>
        <v>0</v>
      </c>
      <c r="AN11" s="25">
        <f t="shared" si="4"/>
        <v>0</v>
      </c>
    </row>
    <row r="12" spans="1:40">
      <c r="A12" s="31">
        <f t="shared" si="5"/>
        <v>8</v>
      </c>
      <c r="B12" s="24" t="s">
        <v>1910</v>
      </c>
      <c r="C12" s="25">
        <f>SUMIFS('Reservatórios por endereço'!G$3:G$442,'Reservatórios por endereço'!$A$3:$A$442,$B12,'Reservatórios por endereço'!$E$3:$E$442,"Sul")</f>
        <v>0</v>
      </c>
      <c r="D12" s="26">
        <f t="shared" si="2"/>
        <v>0</v>
      </c>
      <c r="E12" s="25">
        <f>SUMIFS('Reservatórios por endereço'!I$3:I$442,'Reservatórios por endereço'!$A$3:$A$442,$B12,'Reservatórios por endereço'!$E$3:$E$442,"Sul")</f>
        <v>0</v>
      </c>
      <c r="F12" s="26">
        <f t="shared" si="2"/>
        <v>0</v>
      </c>
      <c r="G12" s="25">
        <f>SUMIFS('Reservatórios por endereço'!K$3:K$442,'Reservatórios por endereço'!$A$3:$A$442,$B12,'Reservatórios por endereço'!$E$3:$E$442,"Sul")</f>
        <v>0</v>
      </c>
      <c r="H12" s="26">
        <f t="shared" si="2"/>
        <v>0</v>
      </c>
      <c r="I12" s="25">
        <f>SUMIFS('Reservatórios por endereço'!M$3:M$442,'Reservatórios por endereço'!$A$3:$A$442,$B12,'Reservatórios por endereço'!$E$3:$E$442,"Sul")</f>
        <v>0</v>
      </c>
      <c r="J12" s="26">
        <f t="shared" si="2"/>
        <v>0</v>
      </c>
      <c r="K12" s="25">
        <f>SUMIFS('Reservatórios por endereço'!O$3:O$442,'Reservatórios por endereço'!$A$3:$A$442,$B12,'Reservatórios por endereço'!$E$3:$E$442,"Sul")</f>
        <v>0</v>
      </c>
      <c r="L12" s="26">
        <f t="shared" si="2"/>
        <v>0</v>
      </c>
      <c r="M12" s="25">
        <f>SUMIFS('Reservatórios por endereço'!Q$3:Q$442,'Reservatórios por endereço'!$A$3:$A$442,$B12,'Reservatórios por endereço'!$E$3:$E$442,"Sul")</f>
        <v>0</v>
      </c>
      <c r="N12" s="26">
        <f t="shared" si="2"/>
        <v>0</v>
      </c>
      <c r="O12" s="25">
        <f>SUMIFS('Reservatórios por endereço'!S$3:S$442,'Reservatórios por endereço'!$A$3:$A$442,$B12,'Reservatórios por endereço'!$E$3:$E$442,"Sul")</f>
        <v>0</v>
      </c>
      <c r="P12" s="26">
        <f t="shared" si="2"/>
        <v>0</v>
      </c>
      <c r="Q12" s="25">
        <f>SUMIFS('Reservatórios por endereço'!U$3:U$442,'Reservatórios por endereço'!$A$3:$A$442,$B12,'Reservatórios por endereço'!$E$3:$E$442,"Sul")</f>
        <v>0</v>
      </c>
      <c r="R12" s="26">
        <f t="shared" si="2"/>
        <v>0</v>
      </c>
      <c r="S12" s="25">
        <f>SUMIFS('Reservatórios por endereço'!W$3:W$442,'Reservatórios por endereço'!$A$3:$A$442,$B12,'Reservatórios por endereço'!$E$3:$E$442,"Sul")</f>
        <v>0</v>
      </c>
      <c r="T12" s="26">
        <f t="shared" si="2"/>
        <v>0</v>
      </c>
      <c r="U12" s="25">
        <f>SUMIFS('Reservatórios por endereço'!Y$3:Y$442,'Reservatórios por endereço'!$A$3:$A$442,$B12,'Reservatórios por endereço'!$E$3:$E$442,"Sul")</f>
        <v>0</v>
      </c>
      <c r="V12" s="26">
        <f t="shared" si="2"/>
        <v>0</v>
      </c>
      <c r="W12" s="25">
        <f>SUMIFS('Reservatórios por endereço'!AA$3:AA$442,'Reservatórios por endereço'!$A$3:$A$442,$B12,'Reservatórios por endereço'!$E$3:$E$442,"Sul")</f>
        <v>0</v>
      </c>
      <c r="X12" s="26">
        <f t="shared" si="2"/>
        <v>0</v>
      </c>
      <c r="Y12" s="25">
        <f>SUMIFS('Reservatórios por endereço'!AC$3:AC$442,'Reservatórios por endereço'!$A$3:$A$442,$B12,'Reservatórios por endereço'!$E$3:$E$442,"Sul")</f>
        <v>0</v>
      </c>
      <c r="Z12" s="26">
        <f t="shared" si="2"/>
        <v>0</v>
      </c>
      <c r="AA12" s="25">
        <f>SUMIFS('Reservatórios por endereço'!AE$3:AE$442,'Reservatórios por endereço'!$A$3:$A$442,$B12,'Reservatórios por endereço'!$E$3:$E$442,"Sul")</f>
        <v>0</v>
      </c>
      <c r="AB12" s="26">
        <f t="shared" si="2"/>
        <v>0</v>
      </c>
      <c r="AC12" s="25">
        <f>SUMIFS('Reservatórios por endereço'!AG$3:AG$442,'Reservatórios por endereço'!$A$3:$A$442,$B12,'Reservatórios por endereço'!$E$3:$E$442,"Sul")</f>
        <v>0</v>
      </c>
      <c r="AD12" s="26">
        <f t="shared" si="2"/>
        <v>0</v>
      </c>
      <c r="AE12" s="25">
        <f>SUMIFS('Reservatórios por endereço'!AI$3:AI$442,'Reservatórios por endereço'!$A$3:$A$442,$B12,'Reservatórios por endereço'!$E$3:$E$442,"Sul")</f>
        <v>0</v>
      </c>
      <c r="AF12" s="26">
        <f t="shared" si="2"/>
        <v>0</v>
      </c>
      <c r="AG12" s="25">
        <f>SUMIFS('Reservatórios por endereço'!AK$3:AK$442,'Reservatórios por endereço'!$A$3:$A$442,$B12,'Reservatórios por endereço'!$E$3:$E$442,"Sul")</f>
        <v>0</v>
      </c>
      <c r="AH12" s="26">
        <f t="shared" si="2"/>
        <v>0</v>
      </c>
      <c r="AI12" s="25">
        <f>SUMIFS('Reservatórios por endereço'!AM$3:AM$442,'Reservatórios por endereço'!$A$3:$A$442,$B12,'Reservatórios por endereço'!$E$3:$E$442,"Sul")</f>
        <v>0</v>
      </c>
      <c r="AJ12" s="26">
        <f t="shared" si="2"/>
        <v>0</v>
      </c>
      <c r="AK12" s="25">
        <f>SUMIFS('Reservatórios por endereço'!AO$3:AO$442,'Reservatórios por endereço'!$A$3:$A$442,$B12,'Reservatórios por endereço'!$E$3:$E$442,"Sul")</f>
        <v>0</v>
      </c>
      <c r="AL12" s="26">
        <f t="shared" si="3"/>
        <v>0</v>
      </c>
      <c r="AM12" s="25">
        <f t="shared" si="4"/>
        <v>0</v>
      </c>
      <c r="AN12" s="25">
        <f t="shared" si="4"/>
        <v>0</v>
      </c>
    </row>
    <row r="13" spans="1:40">
      <c r="A13" s="31">
        <f t="shared" si="5"/>
        <v>9</v>
      </c>
      <c r="B13" s="24" t="s">
        <v>915</v>
      </c>
      <c r="C13" s="25">
        <f>SUMIFS('Reservatórios por endereço'!G$3:G$442,'Reservatórios por endereço'!$A$3:$A$442,$B13,'Reservatórios por endereço'!$E$3:$E$442,"Sul")</f>
        <v>0</v>
      </c>
      <c r="D13" s="26">
        <f t="shared" si="2"/>
        <v>0</v>
      </c>
      <c r="E13" s="25">
        <f>SUMIFS('Reservatórios por endereço'!I$3:I$442,'Reservatórios por endereço'!$A$3:$A$442,$B13,'Reservatórios por endereço'!$E$3:$E$442,"Sul")</f>
        <v>0</v>
      </c>
      <c r="F13" s="26">
        <f t="shared" si="2"/>
        <v>0</v>
      </c>
      <c r="G13" s="25">
        <f>SUMIFS('Reservatórios por endereço'!K$3:K$442,'Reservatórios por endereço'!$A$3:$A$442,$B13,'Reservatórios por endereço'!$E$3:$E$442,"Sul")</f>
        <v>0</v>
      </c>
      <c r="H13" s="26">
        <f t="shared" si="2"/>
        <v>0</v>
      </c>
      <c r="I13" s="25">
        <f>SUMIFS('Reservatórios por endereço'!M$3:M$442,'Reservatórios por endereço'!$A$3:$A$442,$B13,'Reservatórios por endereço'!$E$3:$E$442,"Sul")</f>
        <v>0</v>
      </c>
      <c r="J13" s="26">
        <f t="shared" si="2"/>
        <v>0</v>
      </c>
      <c r="K13" s="25">
        <f>SUMIFS('Reservatórios por endereço'!O$3:O$442,'Reservatórios por endereço'!$A$3:$A$442,$B13,'Reservatórios por endereço'!$E$3:$E$442,"Sul")</f>
        <v>0</v>
      </c>
      <c r="L13" s="26">
        <f t="shared" si="2"/>
        <v>0</v>
      </c>
      <c r="M13" s="25">
        <f>SUMIFS('Reservatórios por endereço'!Q$3:Q$442,'Reservatórios por endereço'!$A$3:$A$442,$B13,'Reservatórios por endereço'!$E$3:$E$442,"Sul")</f>
        <v>0</v>
      </c>
      <c r="N13" s="26">
        <f t="shared" si="2"/>
        <v>0</v>
      </c>
      <c r="O13" s="25">
        <f>SUMIFS('Reservatórios por endereço'!S$3:S$442,'Reservatórios por endereço'!$A$3:$A$442,$B13,'Reservatórios por endereço'!$E$3:$E$442,"Sul")</f>
        <v>0</v>
      </c>
      <c r="P13" s="26">
        <f t="shared" si="2"/>
        <v>0</v>
      </c>
      <c r="Q13" s="25">
        <f>SUMIFS('Reservatórios por endereço'!U$3:U$442,'Reservatórios por endereço'!$A$3:$A$442,$B13,'Reservatórios por endereço'!$E$3:$E$442,"Sul")</f>
        <v>0</v>
      </c>
      <c r="R13" s="26">
        <f t="shared" si="2"/>
        <v>0</v>
      </c>
      <c r="S13" s="25">
        <f>SUMIFS('Reservatórios por endereço'!W$3:W$442,'Reservatórios por endereço'!$A$3:$A$442,$B13,'Reservatórios por endereço'!$E$3:$E$442,"Sul")</f>
        <v>0</v>
      </c>
      <c r="T13" s="26">
        <f t="shared" si="2"/>
        <v>0</v>
      </c>
      <c r="U13" s="25">
        <f>SUMIFS('Reservatórios por endereço'!Y$3:Y$442,'Reservatórios por endereço'!$A$3:$A$442,$B13,'Reservatórios por endereço'!$E$3:$E$442,"Sul")</f>
        <v>0</v>
      </c>
      <c r="V13" s="26">
        <f t="shared" si="2"/>
        <v>0</v>
      </c>
      <c r="W13" s="25">
        <f>SUMIFS('Reservatórios por endereço'!AA$3:AA$442,'Reservatórios por endereço'!$A$3:$A$442,$B13,'Reservatórios por endereço'!$E$3:$E$442,"Sul")</f>
        <v>0</v>
      </c>
      <c r="X13" s="26">
        <f t="shared" si="2"/>
        <v>0</v>
      </c>
      <c r="Y13" s="25">
        <f>SUMIFS('Reservatórios por endereço'!AC$3:AC$442,'Reservatórios por endereço'!$A$3:$A$442,$B13,'Reservatórios por endereço'!$E$3:$E$442,"Sul")</f>
        <v>0</v>
      </c>
      <c r="Z13" s="26">
        <f t="shared" si="2"/>
        <v>0</v>
      </c>
      <c r="AA13" s="25">
        <f>SUMIFS('Reservatórios por endereço'!AE$3:AE$442,'Reservatórios por endereço'!$A$3:$A$442,$B13,'Reservatórios por endereço'!$E$3:$E$442,"Sul")</f>
        <v>0</v>
      </c>
      <c r="AB13" s="26">
        <f t="shared" si="2"/>
        <v>0</v>
      </c>
      <c r="AC13" s="25">
        <f>SUMIFS('Reservatórios por endereço'!AG$3:AG$442,'Reservatórios por endereço'!$A$3:$A$442,$B13,'Reservatórios por endereço'!$E$3:$E$442,"Sul")</f>
        <v>0</v>
      </c>
      <c r="AD13" s="26">
        <f t="shared" si="2"/>
        <v>0</v>
      </c>
      <c r="AE13" s="25">
        <f>SUMIFS('Reservatórios por endereço'!AI$3:AI$442,'Reservatórios por endereço'!$A$3:$A$442,$B13,'Reservatórios por endereço'!$E$3:$E$442,"Sul")</f>
        <v>0</v>
      </c>
      <c r="AF13" s="26">
        <f t="shared" si="2"/>
        <v>0</v>
      </c>
      <c r="AG13" s="25">
        <f>SUMIFS('Reservatórios por endereço'!AK$3:AK$442,'Reservatórios por endereço'!$A$3:$A$442,$B13,'Reservatórios por endereço'!$E$3:$E$442,"Sul")</f>
        <v>0</v>
      </c>
      <c r="AH13" s="26">
        <f t="shared" si="2"/>
        <v>0</v>
      </c>
      <c r="AI13" s="25">
        <f>SUMIFS('Reservatórios por endereço'!AM$3:AM$442,'Reservatórios por endereço'!$A$3:$A$442,$B13,'Reservatórios por endereço'!$E$3:$E$442,"Sul")</f>
        <v>0</v>
      </c>
      <c r="AJ13" s="26">
        <f t="shared" si="2"/>
        <v>0</v>
      </c>
      <c r="AK13" s="25">
        <f>SUMIFS('Reservatórios por endereço'!AO$3:AO$442,'Reservatórios por endereço'!$A$3:$A$442,$B13,'Reservatórios por endereço'!$E$3:$E$442,"Sul")</f>
        <v>0</v>
      </c>
      <c r="AL13" s="26">
        <f t="shared" si="3"/>
        <v>0</v>
      </c>
      <c r="AM13" s="25">
        <f t="shared" si="4"/>
        <v>0</v>
      </c>
      <c r="AN13" s="25">
        <f t="shared" si="4"/>
        <v>0</v>
      </c>
    </row>
    <row r="14" spans="1:40">
      <c r="A14" s="31">
        <f t="shared" si="5"/>
        <v>10</v>
      </c>
      <c r="B14" s="24" t="s">
        <v>1925</v>
      </c>
      <c r="C14" s="25">
        <f>SUMIFS('Reservatórios por endereço'!G$3:G$442,'Reservatórios por endereço'!$A$3:$A$442,$B14,'Reservatórios por endereço'!$E$3:$E$442,"Sul")</f>
        <v>0</v>
      </c>
      <c r="D14" s="26">
        <f t="shared" si="2"/>
        <v>0</v>
      </c>
      <c r="E14" s="25">
        <f>SUMIFS('Reservatórios por endereço'!I$3:I$442,'Reservatórios por endereço'!$A$3:$A$442,$B14,'Reservatórios por endereço'!$E$3:$E$442,"Sul")</f>
        <v>0</v>
      </c>
      <c r="F14" s="26">
        <f t="shared" si="2"/>
        <v>0</v>
      </c>
      <c r="G14" s="25">
        <f>SUMIFS('Reservatórios por endereço'!K$3:K$442,'Reservatórios por endereço'!$A$3:$A$442,$B14,'Reservatórios por endereço'!$E$3:$E$442,"Sul")</f>
        <v>0</v>
      </c>
      <c r="H14" s="26">
        <f t="shared" si="2"/>
        <v>0</v>
      </c>
      <c r="I14" s="25">
        <f>SUMIFS('Reservatórios por endereço'!M$3:M$442,'Reservatórios por endereço'!$A$3:$A$442,$B14,'Reservatórios por endereço'!$E$3:$E$442,"Sul")</f>
        <v>0</v>
      </c>
      <c r="J14" s="26">
        <f t="shared" si="2"/>
        <v>0</v>
      </c>
      <c r="K14" s="25">
        <f>SUMIFS('Reservatórios por endereço'!O$3:O$442,'Reservatórios por endereço'!$A$3:$A$442,$B14,'Reservatórios por endereço'!$E$3:$E$442,"Sul")</f>
        <v>0</v>
      </c>
      <c r="L14" s="26">
        <f t="shared" si="2"/>
        <v>0</v>
      </c>
      <c r="M14" s="25">
        <f>SUMIFS('Reservatórios por endereço'!Q$3:Q$442,'Reservatórios por endereço'!$A$3:$A$442,$B14,'Reservatórios por endereço'!$E$3:$E$442,"Sul")</f>
        <v>0</v>
      </c>
      <c r="N14" s="26">
        <f t="shared" si="2"/>
        <v>0</v>
      </c>
      <c r="O14" s="25">
        <f>SUMIFS('Reservatórios por endereço'!S$3:S$442,'Reservatórios por endereço'!$A$3:$A$442,$B14,'Reservatórios por endereço'!$E$3:$E$442,"Sul")</f>
        <v>0</v>
      </c>
      <c r="P14" s="26">
        <f t="shared" si="2"/>
        <v>0</v>
      </c>
      <c r="Q14" s="25">
        <f>SUMIFS('Reservatórios por endereço'!U$3:U$442,'Reservatórios por endereço'!$A$3:$A$442,$B14,'Reservatórios por endereço'!$E$3:$E$442,"Sul")</f>
        <v>0</v>
      </c>
      <c r="R14" s="26">
        <f t="shared" si="2"/>
        <v>0</v>
      </c>
      <c r="S14" s="25">
        <f>SUMIFS('Reservatórios por endereço'!W$3:W$442,'Reservatórios por endereço'!$A$3:$A$442,$B14,'Reservatórios por endereço'!$E$3:$E$442,"Sul")</f>
        <v>0</v>
      </c>
      <c r="T14" s="26">
        <f t="shared" si="2"/>
        <v>0</v>
      </c>
      <c r="U14" s="25">
        <f>SUMIFS('Reservatórios por endereço'!Y$3:Y$442,'Reservatórios por endereço'!$A$3:$A$442,$B14,'Reservatórios por endereço'!$E$3:$E$442,"Sul")</f>
        <v>0</v>
      </c>
      <c r="V14" s="26">
        <f t="shared" si="2"/>
        <v>0</v>
      </c>
      <c r="W14" s="25">
        <f>SUMIFS('Reservatórios por endereço'!AA$3:AA$442,'Reservatórios por endereço'!$A$3:$A$442,$B14,'Reservatórios por endereço'!$E$3:$E$442,"Sul")</f>
        <v>0</v>
      </c>
      <c r="X14" s="26">
        <f t="shared" si="2"/>
        <v>0</v>
      </c>
      <c r="Y14" s="25">
        <f>SUMIFS('Reservatórios por endereço'!AC$3:AC$442,'Reservatórios por endereço'!$A$3:$A$442,$B14,'Reservatórios por endereço'!$E$3:$E$442,"Sul")</f>
        <v>0</v>
      </c>
      <c r="Z14" s="26">
        <f t="shared" si="2"/>
        <v>0</v>
      </c>
      <c r="AA14" s="25">
        <f>SUMIFS('Reservatórios por endereço'!AE$3:AE$442,'Reservatórios por endereço'!$A$3:$A$442,$B14,'Reservatórios por endereço'!$E$3:$E$442,"Sul")</f>
        <v>0</v>
      </c>
      <c r="AB14" s="26">
        <f t="shared" si="2"/>
        <v>0</v>
      </c>
      <c r="AC14" s="25">
        <f>SUMIFS('Reservatórios por endereço'!AG$3:AG$442,'Reservatórios por endereço'!$A$3:$A$442,$B14,'Reservatórios por endereço'!$E$3:$E$442,"Sul")</f>
        <v>0</v>
      </c>
      <c r="AD14" s="26">
        <f t="shared" si="2"/>
        <v>0</v>
      </c>
      <c r="AE14" s="25">
        <f>SUMIFS('Reservatórios por endereço'!AI$3:AI$442,'Reservatórios por endereço'!$A$3:$A$442,$B14,'Reservatórios por endereço'!$E$3:$E$442,"Sul")</f>
        <v>0</v>
      </c>
      <c r="AF14" s="26">
        <f t="shared" si="2"/>
        <v>0</v>
      </c>
      <c r="AG14" s="25">
        <f>SUMIFS('Reservatórios por endereço'!AK$3:AK$442,'Reservatórios por endereço'!$A$3:$A$442,$B14,'Reservatórios por endereço'!$E$3:$E$442,"Sul")</f>
        <v>0</v>
      </c>
      <c r="AH14" s="26">
        <f t="shared" si="2"/>
        <v>0</v>
      </c>
      <c r="AI14" s="25">
        <f>SUMIFS('Reservatórios por endereço'!AM$3:AM$442,'Reservatórios por endereço'!$A$3:$A$442,$B14,'Reservatórios por endereço'!$E$3:$E$442,"Sul")</f>
        <v>0</v>
      </c>
      <c r="AJ14" s="26">
        <f t="shared" si="2"/>
        <v>0</v>
      </c>
      <c r="AK14" s="25">
        <f>SUMIFS('Reservatórios por endereço'!AO$3:AO$442,'Reservatórios por endereço'!$A$3:$A$442,$B14,'Reservatórios por endereço'!$E$3:$E$442,"Sul")</f>
        <v>0</v>
      </c>
      <c r="AL14" s="26">
        <f t="shared" si="3"/>
        <v>0</v>
      </c>
      <c r="AM14" s="25">
        <f t="shared" si="4"/>
        <v>0</v>
      </c>
      <c r="AN14" s="25">
        <f t="shared" si="4"/>
        <v>0</v>
      </c>
    </row>
    <row r="15" spans="1:40">
      <c r="A15" s="31">
        <f t="shared" si="5"/>
        <v>11</v>
      </c>
      <c r="B15" s="24" t="s">
        <v>1926</v>
      </c>
      <c r="C15" s="25">
        <f>SUMIFS('Reservatórios por endereço'!G$3:G$442,'Reservatórios por endereço'!$A$3:$A$442,$B15,'Reservatórios por endereço'!$E$3:$E$442,"Sul")</f>
        <v>0</v>
      </c>
      <c r="D15" s="26">
        <f t="shared" si="2"/>
        <v>0</v>
      </c>
      <c r="E15" s="25">
        <f>SUMIFS('Reservatórios por endereço'!I$3:I$442,'Reservatórios por endereço'!$A$3:$A$442,$B15,'Reservatórios por endereço'!$E$3:$E$442,"Sul")</f>
        <v>0</v>
      </c>
      <c r="F15" s="26">
        <f t="shared" si="2"/>
        <v>0</v>
      </c>
      <c r="G15" s="25">
        <f>SUMIFS('Reservatórios por endereço'!K$3:K$442,'Reservatórios por endereço'!$A$3:$A$442,$B15,'Reservatórios por endereço'!$E$3:$E$442,"Sul")</f>
        <v>0</v>
      </c>
      <c r="H15" s="26">
        <f t="shared" si="2"/>
        <v>0</v>
      </c>
      <c r="I15" s="25">
        <f>SUMIFS('Reservatórios por endereço'!M$3:M$442,'Reservatórios por endereço'!$A$3:$A$442,$B15,'Reservatórios por endereço'!$E$3:$E$442,"Sul")</f>
        <v>0</v>
      </c>
      <c r="J15" s="26">
        <f t="shared" si="2"/>
        <v>0</v>
      </c>
      <c r="K15" s="25">
        <f>SUMIFS('Reservatórios por endereço'!O$3:O$442,'Reservatórios por endereço'!$A$3:$A$442,$B15,'Reservatórios por endereço'!$E$3:$E$442,"Sul")</f>
        <v>0</v>
      </c>
      <c r="L15" s="26">
        <f t="shared" si="2"/>
        <v>0</v>
      </c>
      <c r="M15" s="25">
        <f>SUMIFS('Reservatórios por endereço'!Q$3:Q$442,'Reservatórios por endereço'!$A$3:$A$442,$B15,'Reservatórios por endereço'!$E$3:$E$442,"Sul")</f>
        <v>0</v>
      </c>
      <c r="N15" s="26">
        <f t="shared" si="2"/>
        <v>0</v>
      </c>
      <c r="O15" s="25">
        <f>SUMIFS('Reservatórios por endereço'!S$3:S$442,'Reservatórios por endereço'!$A$3:$A$442,$B15,'Reservatórios por endereço'!$E$3:$E$442,"Sul")</f>
        <v>0</v>
      </c>
      <c r="P15" s="26">
        <f t="shared" si="2"/>
        <v>0</v>
      </c>
      <c r="Q15" s="25">
        <f>SUMIFS('Reservatórios por endereço'!U$3:U$442,'Reservatórios por endereço'!$A$3:$A$442,$B15,'Reservatórios por endereço'!$E$3:$E$442,"Sul")</f>
        <v>0</v>
      </c>
      <c r="R15" s="26">
        <f t="shared" si="2"/>
        <v>0</v>
      </c>
      <c r="S15" s="25">
        <f>SUMIFS('Reservatórios por endereço'!W$3:W$442,'Reservatórios por endereço'!$A$3:$A$442,$B15,'Reservatórios por endereço'!$E$3:$E$442,"Sul")</f>
        <v>0</v>
      </c>
      <c r="T15" s="26">
        <f t="shared" si="2"/>
        <v>0</v>
      </c>
      <c r="U15" s="25">
        <f>SUMIFS('Reservatórios por endereço'!Y$3:Y$442,'Reservatórios por endereço'!$A$3:$A$442,$B15,'Reservatórios por endereço'!$E$3:$E$442,"Sul")</f>
        <v>0</v>
      </c>
      <c r="V15" s="26">
        <f t="shared" si="2"/>
        <v>0</v>
      </c>
      <c r="W15" s="25">
        <f>SUMIFS('Reservatórios por endereço'!AA$3:AA$442,'Reservatórios por endereço'!$A$3:$A$442,$B15,'Reservatórios por endereço'!$E$3:$E$442,"Sul")</f>
        <v>0</v>
      </c>
      <c r="X15" s="26">
        <f t="shared" si="2"/>
        <v>0</v>
      </c>
      <c r="Y15" s="25">
        <f>SUMIFS('Reservatórios por endereço'!AC$3:AC$442,'Reservatórios por endereço'!$A$3:$A$442,$B15,'Reservatórios por endereço'!$E$3:$E$442,"Sul")</f>
        <v>0</v>
      </c>
      <c r="Z15" s="26">
        <f t="shared" si="2"/>
        <v>0</v>
      </c>
      <c r="AA15" s="25">
        <f>SUMIFS('Reservatórios por endereço'!AE$3:AE$442,'Reservatórios por endereço'!$A$3:$A$442,$B15,'Reservatórios por endereço'!$E$3:$E$442,"Sul")</f>
        <v>0</v>
      </c>
      <c r="AB15" s="26">
        <f t="shared" si="2"/>
        <v>0</v>
      </c>
      <c r="AC15" s="25">
        <f>SUMIFS('Reservatórios por endereço'!AG$3:AG$442,'Reservatórios por endereço'!$A$3:$A$442,$B15,'Reservatórios por endereço'!$E$3:$E$442,"Sul")</f>
        <v>0</v>
      </c>
      <c r="AD15" s="26">
        <f t="shared" si="2"/>
        <v>0</v>
      </c>
      <c r="AE15" s="25">
        <f>SUMIFS('Reservatórios por endereço'!AI$3:AI$442,'Reservatórios por endereço'!$A$3:$A$442,$B15,'Reservatórios por endereço'!$E$3:$E$442,"Sul")</f>
        <v>0</v>
      </c>
      <c r="AF15" s="26">
        <f t="shared" si="2"/>
        <v>0</v>
      </c>
      <c r="AG15" s="25">
        <f>SUMIFS('Reservatórios por endereço'!AK$3:AK$442,'Reservatórios por endereço'!$A$3:$A$442,$B15,'Reservatórios por endereço'!$E$3:$E$442,"Sul")</f>
        <v>0</v>
      </c>
      <c r="AH15" s="26">
        <f t="shared" si="2"/>
        <v>0</v>
      </c>
      <c r="AI15" s="25">
        <f>SUMIFS('Reservatórios por endereço'!AM$3:AM$442,'Reservatórios por endereço'!$A$3:$A$442,$B15,'Reservatórios por endereço'!$E$3:$E$442,"Sul")</f>
        <v>0</v>
      </c>
      <c r="AJ15" s="26">
        <f t="shared" si="2"/>
        <v>0</v>
      </c>
      <c r="AK15" s="25">
        <f>SUMIFS('Reservatórios por endereço'!AO$3:AO$442,'Reservatórios por endereço'!$A$3:$A$442,$B15,'Reservatórios por endereço'!$E$3:$E$442,"Sul")</f>
        <v>0</v>
      </c>
      <c r="AL15" s="26">
        <f t="shared" si="3"/>
        <v>0</v>
      </c>
      <c r="AM15" s="25">
        <f t="shared" si="4"/>
        <v>0</v>
      </c>
      <c r="AN15" s="25">
        <f t="shared" si="4"/>
        <v>0</v>
      </c>
    </row>
    <row r="16" spans="1:40">
      <c r="A16" s="31">
        <f t="shared" si="5"/>
        <v>12</v>
      </c>
      <c r="B16" s="24" t="s">
        <v>1933</v>
      </c>
      <c r="C16" s="25">
        <f>SUMIFS('Reservatórios por endereço'!G$3:G$442,'Reservatórios por endereço'!$A$3:$A$442,$B16,'Reservatórios por endereço'!$E$3:$E$442,"Sul")</f>
        <v>0</v>
      </c>
      <c r="D16" s="26">
        <f t="shared" si="2"/>
        <v>0</v>
      </c>
      <c r="E16" s="25">
        <f>SUMIFS('Reservatórios por endereço'!I$3:I$442,'Reservatórios por endereço'!$A$3:$A$442,$B16,'Reservatórios por endereço'!$E$3:$E$442,"Sul")</f>
        <v>0</v>
      </c>
      <c r="F16" s="26">
        <f t="shared" si="2"/>
        <v>0</v>
      </c>
      <c r="G16" s="25">
        <f>SUMIFS('Reservatórios por endereço'!K$3:K$442,'Reservatórios por endereço'!$A$3:$A$442,$B16,'Reservatórios por endereço'!$E$3:$E$442,"Sul")</f>
        <v>0</v>
      </c>
      <c r="H16" s="26">
        <f t="shared" si="2"/>
        <v>0</v>
      </c>
      <c r="I16" s="25">
        <f>SUMIFS('Reservatórios por endereço'!M$3:M$442,'Reservatórios por endereço'!$A$3:$A$442,$B16,'Reservatórios por endereço'!$E$3:$E$442,"Sul")</f>
        <v>0</v>
      </c>
      <c r="J16" s="26">
        <f t="shared" si="2"/>
        <v>0</v>
      </c>
      <c r="K16" s="25">
        <f>SUMIFS('Reservatórios por endereço'!O$3:O$442,'Reservatórios por endereço'!$A$3:$A$442,$B16,'Reservatórios por endereço'!$E$3:$E$442,"Sul")</f>
        <v>0</v>
      </c>
      <c r="L16" s="26">
        <f t="shared" si="2"/>
        <v>0</v>
      </c>
      <c r="M16" s="25">
        <f>SUMIFS('Reservatórios por endereço'!Q$3:Q$442,'Reservatórios por endereço'!$A$3:$A$442,$B16,'Reservatórios por endereço'!$E$3:$E$442,"Sul")</f>
        <v>0</v>
      </c>
      <c r="N16" s="26">
        <f t="shared" si="2"/>
        <v>0</v>
      </c>
      <c r="O16" s="25">
        <f>SUMIFS('Reservatórios por endereço'!S$3:S$442,'Reservatórios por endereço'!$A$3:$A$442,$B16,'Reservatórios por endereço'!$E$3:$E$442,"Sul")</f>
        <v>0</v>
      </c>
      <c r="P16" s="26">
        <f t="shared" si="2"/>
        <v>0</v>
      </c>
      <c r="Q16" s="25">
        <f>SUMIFS('Reservatórios por endereço'!U$3:U$442,'Reservatórios por endereço'!$A$3:$A$442,$B16,'Reservatórios por endereço'!$E$3:$E$442,"Sul")</f>
        <v>0</v>
      </c>
      <c r="R16" s="26">
        <f t="shared" si="2"/>
        <v>0</v>
      </c>
      <c r="S16" s="25">
        <f>SUMIFS('Reservatórios por endereço'!W$3:W$442,'Reservatórios por endereço'!$A$3:$A$442,$B16,'Reservatórios por endereço'!$E$3:$E$442,"Sul")</f>
        <v>0</v>
      </c>
      <c r="T16" s="26">
        <f t="shared" si="2"/>
        <v>0</v>
      </c>
      <c r="U16" s="25">
        <f>SUMIFS('Reservatórios por endereço'!Y$3:Y$442,'Reservatórios por endereço'!$A$3:$A$442,$B16,'Reservatórios por endereço'!$E$3:$E$442,"Sul")</f>
        <v>0</v>
      </c>
      <c r="V16" s="26">
        <f t="shared" si="2"/>
        <v>0</v>
      </c>
      <c r="W16" s="25">
        <f>SUMIFS('Reservatórios por endereço'!AA$3:AA$442,'Reservatórios por endereço'!$A$3:$A$442,$B16,'Reservatórios por endereço'!$E$3:$E$442,"Sul")</f>
        <v>0</v>
      </c>
      <c r="X16" s="26">
        <f t="shared" si="2"/>
        <v>0</v>
      </c>
      <c r="Y16" s="25">
        <f>SUMIFS('Reservatórios por endereço'!AC$3:AC$442,'Reservatórios por endereço'!$A$3:$A$442,$B16,'Reservatórios por endereço'!$E$3:$E$442,"Sul")</f>
        <v>0</v>
      </c>
      <c r="Z16" s="26">
        <f t="shared" si="2"/>
        <v>0</v>
      </c>
      <c r="AA16" s="25">
        <f>SUMIFS('Reservatórios por endereço'!AE$3:AE$442,'Reservatórios por endereço'!$A$3:$A$442,$B16,'Reservatórios por endereço'!$E$3:$E$442,"Sul")</f>
        <v>0</v>
      </c>
      <c r="AB16" s="26">
        <f t="shared" si="2"/>
        <v>0</v>
      </c>
      <c r="AC16" s="25">
        <f>SUMIFS('Reservatórios por endereço'!AG$3:AG$442,'Reservatórios por endereço'!$A$3:$A$442,$B16,'Reservatórios por endereço'!$E$3:$E$442,"Sul")</f>
        <v>0</v>
      </c>
      <c r="AD16" s="26">
        <f t="shared" si="2"/>
        <v>0</v>
      </c>
      <c r="AE16" s="25">
        <f>SUMIFS('Reservatórios por endereço'!AI$3:AI$442,'Reservatórios por endereço'!$A$3:$A$442,$B16,'Reservatórios por endereço'!$E$3:$E$442,"Sul")</f>
        <v>0</v>
      </c>
      <c r="AF16" s="26">
        <f t="shared" si="2"/>
        <v>0</v>
      </c>
      <c r="AG16" s="25">
        <f>SUMIFS('Reservatórios por endereço'!AK$3:AK$442,'Reservatórios por endereço'!$A$3:$A$442,$B16,'Reservatórios por endereço'!$E$3:$E$442,"Sul")</f>
        <v>0</v>
      </c>
      <c r="AH16" s="26">
        <f t="shared" si="2"/>
        <v>0</v>
      </c>
      <c r="AI16" s="25">
        <f>SUMIFS('Reservatórios por endereço'!AM$3:AM$442,'Reservatórios por endereço'!$A$3:$A$442,$B16,'Reservatórios por endereço'!$E$3:$E$442,"Sul")</f>
        <v>0</v>
      </c>
      <c r="AJ16" s="26">
        <f t="shared" si="2"/>
        <v>0</v>
      </c>
      <c r="AK16" s="25">
        <f>SUMIFS('Reservatórios por endereço'!AO$3:AO$442,'Reservatórios por endereço'!$A$3:$A$442,$B16,'Reservatórios por endereço'!$E$3:$E$442,"Sul")</f>
        <v>0</v>
      </c>
      <c r="AL16" s="26">
        <f t="shared" si="3"/>
        <v>0</v>
      </c>
      <c r="AM16" s="25">
        <f t="shared" si="4"/>
        <v>0</v>
      </c>
      <c r="AN16" s="25">
        <f t="shared" si="4"/>
        <v>0</v>
      </c>
    </row>
    <row r="17" spans="1:40">
      <c r="A17" s="31">
        <f t="shared" si="5"/>
        <v>13</v>
      </c>
      <c r="B17" s="24" t="s">
        <v>1938</v>
      </c>
      <c r="C17" s="25">
        <f>SUMIFS('Reservatórios por endereço'!G$3:G$442,'Reservatórios por endereço'!$A$3:$A$442,$B17,'Reservatórios por endereço'!$E$3:$E$442,"Sul")</f>
        <v>0</v>
      </c>
      <c r="D17" s="26">
        <f t="shared" si="2"/>
        <v>0</v>
      </c>
      <c r="E17" s="25">
        <f>SUMIFS('Reservatórios por endereço'!I$3:I$442,'Reservatórios por endereço'!$A$3:$A$442,$B17,'Reservatórios por endereço'!$E$3:$E$442,"Sul")</f>
        <v>0</v>
      </c>
      <c r="F17" s="26">
        <f t="shared" si="2"/>
        <v>0</v>
      </c>
      <c r="G17" s="25">
        <f>SUMIFS('Reservatórios por endereço'!K$3:K$442,'Reservatórios por endereço'!$A$3:$A$442,$B17,'Reservatórios por endereço'!$E$3:$E$442,"Sul")</f>
        <v>0</v>
      </c>
      <c r="H17" s="26">
        <f t="shared" si="2"/>
        <v>0</v>
      </c>
      <c r="I17" s="25">
        <f>SUMIFS('Reservatórios por endereço'!M$3:M$442,'Reservatórios por endereço'!$A$3:$A$442,$B17,'Reservatórios por endereço'!$E$3:$E$442,"Sul")</f>
        <v>0</v>
      </c>
      <c r="J17" s="26">
        <f t="shared" si="2"/>
        <v>0</v>
      </c>
      <c r="K17" s="25">
        <f>SUMIFS('Reservatórios por endereço'!O$3:O$442,'Reservatórios por endereço'!$A$3:$A$442,$B17,'Reservatórios por endereço'!$E$3:$E$442,"Sul")</f>
        <v>0</v>
      </c>
      <c r="L17" s="26">
        <f t="shared" si="2"/>
        <v>0</v>
      </c>
      <c r="M17" s="25">
        <f>SUMIFS('Reservatórios por endereço'!Q$3:Q$442,'Reservatórios por endereço'!$A$3:$A$442,$B17,'Reservatórios por endereço'!$E$3:$E$442,"Sul")</f>
        <v>0</v>
      </c>
      <c r="N17" s="26">
        <f t="shared" si="2"/>
        <v>0</v>
      </c>
      <c r="O17" s="25">
        <f>SUMIFS('Reservatórios por endereço'!S$3:S$442,'Reservatórios por endereço'!$A$3:$A$442,$B17,'Reservatórios por endereço'!$E$3:$E$442,"Sul")</f>
        <v>0</v>
      </c>
      <c r="P17" s="26">
        <f t="shared" si="2"/>
        <v>0</v>
      </c>
      <c r="Q17" s="25">
        <f>SUMIFS('Reservatórios por endereço'!U$3:U$442,'Reservatórios por endereço'!$A$3:$A$442,$B17,'Reservatórios por endereço'!$E$3:$E$442,"Sul")</f>
        <v>0</v>
      </c>
      <c r="R17" s="26">
        <f t="shared" si="2"/>
        <v>0</v>
      </c>
      <c r="S17" s="25">
        <f>SUMIFS('Reservatórios por endereço'!W$3:W$442,'Reservatórios por endereço'!$A$3:$A$442,$B17,'Reservatórios por endereço'!$E$3:$E$442,"Sul")</f>
        <v>0</v>
      </c>
      <c r="T17" s="26">
        <f t="shared" si="2"/>
        <v>0</v>
      </c>
      <c r="U17" s="25">
        <f>SUMIFS('Reservatórios por endereço'!Y$3:Y$442,'Reservatórios por endereço'!$A$3:$A$442,$B17,'Reservatórios por endereço'!$E$3:$E$442,"Sul")</f>
        <v>0</v>
      </c>
      <c r="V17" s="26">
        <f t="shared" si="2"/>
        <v>0</v>
      </c>
      <c r="W17" s="25">
        <f>SUMIFS('Reservatórios por endereço'!AA$3:AA$442,'Reservatórios por endereço'!$A$3:$A$442,$B17,'Reservatórios por endereço'!$E$3:$E$442,"Sul")</f>
        <v>0</v>
      </c>
      <c r="X17" s="26">
        <f t="shared" si="2"/>
        <v>0</v>
      </c>
      <c r="Y17" s="25">
        <f>SUMIFS('Reservatórios por endereço'!AC$3:AC$442,'Reservatórios por endereço'!$A$3:$A$442,$B17,'Reservatórios por endereço'!$E$3:$E$442,"Sul")</f>
        <v>0</v>
      </c>
      <c r="Z17" s="26">
        <f t="shared" si="2"/>
        <v>0</v>
      </c>
      <c r="AA17" s="25">
        <f>SUMIFS('Reservatórios por endereço'!AE$3:AE$442,'Reservatórios por endereço'!$A$3:$A$442,$B17,'Reservatórios por endereço'!$E$3:$E$442,"Sul")</f>
        <v>0</v>
      </c>
      <c r="AB17" s="26">
        <f t="shared" si="2"/>
        <v>0</v>
      </c>
      <c r="AC17" s="25">
        <f>SUMIFS('Reservatórios por endereço'!AG$3:AG$442,'Reservatórios por endereço'!$A$3:$A$442,$B17,'Reservatórios por endereço'!$E$3:$E$442,"Sul")</f>
        <v>0</v>
      </c>
      <c r="AD17" s="26">
        <f t="shared" si="2"/>
        <v>0</v>
      </c>
      <c r="AE17" s="25">
        <f>SUMIFS('Reservatórios por endereço'!AI$3:AI$442,'Reservatórios por endereço'!$A$3:$A$442,$B17,'Reservatórios por endereço'!$E$3:$E$442,"Sul")</f>
        <v>0</v>
      </c>
      <c r="AF17" s="26">
        <f t="shared" si="2"/>
        <v>0</v>
      </c>
      <c r="AG17" s="25">
        <f>SUMIFS('Reservatórios por endereço'!AK$3:AK$442,'Reservatórios por endereço'!$A$3:$A$442,$B17,'Reservatórios por endereço'!$E$3:$E$442,"Sul")</f>
        <v>0</v>
      </c>
      <c r="AH17" s="26">
        <f t="shared" si="2"/>
        <v>0</v>
      </c>
      <c r="AI17" s="25">
        <f>SUMIFS('Reservatórios por endereço'!AM$3:AM$442,'Reservatórios por endereço'!$A$3:$A$442,$B17,'Reservatórios por endereço'!$E$3:$E$442,"Sul")</f>
        <v>0</v>
      </c>
      <c r="AJ17" s="26">
        <f t="shared" si="2"/>
        <v>0</v>
      </c>
      <c r="AK17" s="25">
        <f>SUMIFS('Reservatórios por endereço'!AO$3:AO$442,'Reservatórios por endereço'!$A$3:$A$442,$B17,'Reservatórios por endereço'!$E$3:$E$442,"Sul")</f>
        <v>0</v>
      </c>
      <c r="AL17" s="26">
        <f t="shared" si="3"/>
        <v>0</v>
      </c>
      <c r="AM17" s="25">
        <f t="shared" si="4"/>
        <v>0</v>
      </c>
      <c r="AN17" s="25">
        <f t="shared" si="4"/>
        <v>0</v>
      </c>
    </row>
    <row r="18" spans="1:40">
      <c r="A18" s="31">
        <f t="shared" si="5"/>
        <v>14</v>
      </c>
      <c r="B18" s="24" t="s">
        <v>1942</v>
      </c>
      <c r="C18" s="25">
        <f>SUMIFS('Reservatórios por endereço'!G$3:G$442,'Reservatórios por endereço'!$A$3:$A$442,$B18,'Reservatórios por endereço'!$E$3:$E$442,"Sul")</f>
        <v>0</v>
      </c>
      <c r="D18" s="26">
        <f t="shared" si="2"/>
        <v>0</v>
      </c>
      <c r="E18" s="25">
        <f>SUMIFS('Reservatórios por endereço'!I$3:I$442,'Reservatórios por endereço'!$A$3:$A$442,$B18,'Reservatórios por endereço'!$E$3:$E$442,"Sul")</f>
        <v>0</v>
      </c>
      <c r="F18" s="26">
        <f t="shared" si="2"/>
        <v>0</v>
      </c>
      <c r="G18" s="25">
        <f>SUMIFS('Reservatórios por endereço'!K$3:K$442,'Reservatórios por endereço'!$A$3:$A$442,$B18,'Reservatórios por endereço'!$E$3:$E$442,"Sul")</f>
        <v>0</v>
      </c>
      <c r="H18" s="26">
        <f t="shared" si="2"/>
        <v>0</v>
      </c>
      <c r="I18" s="25">
        <f>SUMIFS('Reservatórios por endereço'!M$3:M$442,'Reservatórios por endereço'!$A$3:$A$442,$B18,'Reservatórios por endereço'!$E$3:$E$442,"Sul")</f>
        <v>0</v>
      </c>
      <c r="J18" s="26">
        <f t="shared" si="2"/>
        <v>0</v>
      </c>
      <c r="K18" s="25">
        <f>SUMIFS('Reservatórios por endereço'!O$3:O$442,'Reservatórios por endereço'!$A$3:$A$442,$B18,'Reservatórios por endereço'!$E$3:$E$442,"Sul")</f>
        <v>0</v>
      </c>
      <c r="L18" s="26">
        <f t="shared" si="2"/>
        <v>0</v>
      </c>
      <c r="M18" s="25">
        <f>SUMIFS('Reservatórios por endereço'!Q$3:Q$442,'Reservatórios por endereço'!$A$3:$A$442,$B18,'Reservatórios por endereço'!$E$3:$E$442,"Sul")</f>
        <v>0</v>
      </c>
      <c r="N18" s="26">
        <f t="shared" si="2"/>
        <v>0</v>
      </c>
      <c r="O18" s="25">
        <f>SUMIFS('Reservatórios por endereço'!S$3:S$442,'Reservatórios por endereço'!$A$3:$A$442,$B18,'Reservatórios por endereço'!$E$3:$E$442,"Sul")</f>
        <v>0</v>
      </c>
      <c r="P18" s="26">
        <f t="shared" si="2"/>
        <v>0</v>
      </c>
      <c r="Q18" s="25">
        <f>SUMIFS('Reservatórios por endereço'!U$3:U$442,'Reservatórios por endereço'!$A$3:$A$442,$B18,'Reservatórios por endereço'!$E$3:$E$442,"Sul")</f>
        <v>0</v>
      </c>
      <c r="R18" s="26">
        <f t="shared" si="2"/>
        <v>0</v>
      </c>
      <c r="S18" s="25">
        <f>SUMIFS('Reservatórios por endereço'!W$3:W$442,'Reservatórios por endereço'!$A$3:$A$442,$B18,'Reservatórios por endereço'!$E$3:$E$442,"Sul")</f>
        <v>0</v>
      </c>
      <c r="T18" s="26">
        <f t="shared" si="2"/>
        <v>0</v>
      </c>
      <c r="U18" s="25">
        <f>SUMIFS('Reservatórios por endereço'!Y$3:Y$442,'Reservatórios por endereço'!$A$3:$A$442,$B18,'Reservatórios por endereço'!$E$3:$E$442,"Sul")</f>
        <v>0</v>
      </c>
      <c r="V18" s="26">
        <f t="shared" si="2"/>
        <v>0</v>
      </c>
      <c r="W18" s="25">
        <f>SUMIFS('Reservatórios por endereço'!AA$3:AA$442,'Reservatórios por endereço'!$A$3:$A$442,$B18,'Reservatórios por endereço'!$E$3:$E$442,"Sul")</f>
        <v>0</v>
      </c>
      <c r="X18" s="26">
        <f t="shared" si="2"/>
        <v>0</v>
      </c>
      <c r="Y18" s="25">
        <f>SUMIFS('Reservatórios por endereço'!AC$3:AC$442,'Reservatórios por endereço'!$A$3:$A$442,$B18,'Reservatórios por endereço'!$E$3:$E$442,"Sul")</f>
        <v>0</v>
      </c>
      <c r="Z18" s="26">
        <f t="shared" si="2"/>
        <v>0</v>
      </c>
      <c r="AA18" s="25">
        <f>SUMIFS('Reservatórios por endereço'!AE$3:AE$442,'Reservatórios por endereço'!$A$3:$A$442,$B18,'Reservatórios por endereço'!$E$3:$E$442,"Sul")</f>
        <v>0</v>
      </c>
      <c r="AB18" s="26">
        <f t="shared" si="2"/>
        <v>0</v>
      </c>
      <c r="AC18" s="25">
        <f>SUMIFS('Reservatórios por endereço'!AG$3:AG$442,'Reservatórios por endereço'!$A$3:$A$442,$B18,'Reservatórios por endereço'!$E$3:$E$442,"Sul")</f>
        <v>0</v>
      </c>
      <c r="AD18" s="26">
        <f t="shared" si="2"/>
        <v>0</v>
      </c>
      <c r="AE18" s="25">
        <f>SUMIFS('Reservatórios por endereço'!AI$3:AI$442,'Reservatórios por endereço'!$A$3:$A$442,$B18,'Reservatórios por endereço'!$E$3:$E$442,"Sul")</f>
        <v>0</v>
      </c>
      <c r="AF18" s="26">
        <f t="shared" si="2"/>
        <v>0</v>
      </c>
      <c r="AG18" s="25">
        <f>SUMIFS('Reservatórios por endereço'!AK$3:AK$442,'Reservatórios por endereço'!$A$3:$A$442,$B18,'Reservatórios por endereço'!$E$3:$E$442,"Sul")</f>
        <v>0</v>
      </c>
      <c r="AH18" s="26">
        <f t="shared" si="2"/>
        <v>0</v>
      </c>
      <c r="AI18" s="25">
        <f>SUMIFS('Reservatórios por endereço'!AM$3:AM$442,'Reservatórios por endereço'!$A$3:$A$442,$B18,'Reservatórios por endereço'!$E$3:$E$442,"Sul")</f>
        <v>0</v>
      </c>
      <c r="AJ18" s="26">
        <f t="shared" si="2"/>
        <v>0</v>
      </c>
      <c r="AK18" s="25">
        <f>SUMIFS('Reservatórios por endereço'!AO$3:AO$442,'Reservatórios por endereço'!$A$3:$A$442,$B18,'Reservatórios por endereço'!$E$3:$E$442,"Sul")</f>
        <v>0</v>
      </c>
      <c r="AL18" s="26">
        <f t="shared" si="3"/>
        <v>0</v>
      </c>
      <c r="AM18" s="25">
        <f t="shared" si="4"/>
        <v>0</v>
      </c>
      <c r="AN18" s="25">
        <f t="shared" si="4"/>
        <v>0</v>
      </c>
    </row>
    <row r="19" spans="1:40">
      <c r="A19" s="31">
        <f t="shared" si="5"/>
        <v>15</v>
      </c>
      <c r="B19" s="24" t="s">
        <v>1945</v>
      </c>
      <c r="C19" s="25">
        <f>SUMIFS('Reservatórios por endereço'!G$3:G$442,'Reservatórios por endereço'!$A$3:$A$442,$B19,'Reservatórios por endereço'!$E$3:$E$442,"Sul")</f>
        <v>0</v>
      </c>
      <c r="D19" s="26">
        <f t="shared" si="2"/>
        <v>0</v>
      </c>
      <c r="E19" s="25">
        <f>SUMIFS('Reservatórios por endereço'!I$3:I$442,'Reservatórios por endereço'!$A$3:$A$442,$B19,'Reservatórios por endereço'!$E$3:$E$442,"Sul")</f>
        <v>0</v>
      </c>
      <c r="F19" s="26">
        <f t="shared" si="2"/>
        <v>0</v>
      </c>
      <c r="G19" s="25">
        <f>SUMIFS('Reservatórios por endereço'!K$3:K$442,'Reservatórios por endereço'!$A$3:$A$442,$B19,'Reservatórios por endereço'!$E$3:$E$442,"Sul")</f>
        <v>0</v>
      </c>
      <c r="H19" s="26">
        <f t="shared" si="2"/>
        <v>0</v>
      </c>
      <c r="I19" s="25">
        <f>SUMIFS('Reservatórios por endereço'!M$3:M$442,'Reservatórios por endereço'!$A$3:$A$442,$B19,'Reservatórios por endereço'!$E$3:$E$442,"Sul")</f>
        <v>0</v>
      </c>
      <c r="J19" s="26">
        <f t="shared" si="2"/>
        <v>0</v>
      </c>
      <c r="K19" s="25">
        <f>SUMIFS('Reservatórios por endereço'!O$3:O$442,'Reservatórios por endereço'!$A$3:$A$442,$B19,'Reservatórios por endereço'!$E$3:$E$442,"Sul")</f>
        <v>0</v>
      </c>
      <c r="L19" s="26">
        <f t="shared" si="2"/>
        <v>0</v>
      </c>
      <c r="M19" s="25">
        <f>SUMIFS('Reservatórios por endereço'!Q$3:Q$442,'Reservatórios por endereço'!$A$3:$A$442,$B19,'Reservatórios por endereço'!$E$3:$E$442,"Sul")</f>
        <v>0</v>
      </c>
      <c r="N19" s="26">
        <f t="shared" si="2"/>
        <v>0</v>
      </c>
      <c r="O19" s="25">
        <f>SUMIFS('Reservatórios por endereço'!S$3:S$442,'Reservatórios por endereço'!$A$3:$A$442,$B19,'Reservatórios por endereço'!$E$3:$E$442,"Sul")</f>
        <v>0</v>
      </c>
      <c r="P19" s="26">
        <f t="shared" si="2"/>
        <v>0</v>
      </c>
      <c r="Q19" s="25">
        <f>SUMIFS('Reservatórios por endereço'!U$3:U$442,'Reservatórios por endereço'!$A$3:$A$442,$B19,'Reservatórios por endereço'!$E$3:$E$442,"Sul")</f>
        <v>0</v>
      </c>
      <c r="R19" s="26">
        <f t="shared" si="2"/>
        <v>0</v>
      </c>
      <c r="S19" s="25">
        <f>SUMIFS('Reservatórios por endereço'!W$3:W$442,'Reservatórios por endereço'!$A$3:$A$442,$B19,'Reservatórios por endereço'!$E$3:$E$442,"Sul")</f>
        <v>0</v>
      </c>
      <c r="T19" s="26">
        <f t="shared" si="2"/>
        <v>0</v>
      </c>
      <c r="U19" s="25">
        <f>SUMIFS('Reservatórios por endereço'!Y$3:Y$442,'Reservatórios por endereço'!$A$3:$A$442,$B19,'Reservatórios por endereço'!$E$3:$E$442,"Sul")</f>
        <v>0</v>
      </c>
      <c r="V19" s="26">
        <f t="shared" si="2"/>
        <v>0</v>
      </c>
      <c r="W19" s="25">
        <f>SUMIFS('Reservatórios por endereço'!AA$3:AA$442,'Reservatórios por endereço'!$A$3:$A$442,$B19,'Reservatórios por endereço'!$E$3:$E$442,"Sul")</f>
        <v>0</v>
      </c>
      <c r="X19" s="26">
        <f t="shared" si="2"/>
        <v>0</v>
      </c>
      <c r="Y19" s="25">
        <f>SUMIFS('Reservatórios por endereço'!AC$3:AC$442,'Reservatórios por endereço'!$A$3:$A$442,$B19,'Reservatórios por endereço'!$E$3:$E$442,"Sul")</f>
        <v>0</v>
      </c>
      <c r="Z19" s="26">
        <f t="shared" si="2"/>
        <v>0</v>
      </c>
      <c r="AA19" s="25">
        <f>SUMIFS('Reservatórios por endereço'!AE$3:AE$442,'Reservatórios por endereço'!$A$3:$A$442,$B19,'Reservatórios por endereço'!$E$3:$E$442,"Sul")</f>
        <v>0</v>
      </c>
      <c r="AB19" s="26">
        <f t="shared" si="2"/>
        <v>0</v>
      </c>
      <c r="AC19" s="25">
        <f>SUMIFS('Reservatórios por endereço'!AG$3:AG$442,'Reservatórios por endereço'!$A$3:$A$442,$B19,'Reservatórios por endereço'!$E$3:$E$442,"Sul")</f>
        <v>0</v>
      </c>
      <c r="AD19" s="26">
        <f t="shared" si="2"/>
        <v>0</v>
      </c>
      <c r="AE19" s="25">
        <f>SUMIFS('Reservatórios por endereço'!AI$3:AI$442,'Reservatórios por endereço'!$A$3:$A$442,$B19,'Reservatórios por endereço'!$E$3:$E$442,"Sul")</f>
        <v>0</v>
      </c>
      <c r="AF19" s="26">
        <f t="shared" si="2"/>
        <v>0</v>
      </c>
      <c r="AG19" s="25">
        <f>SUMIFS('Reservatórios por endereço'!AK$3:AK$442,'Reservatórios por endereço'!$A$3:$A$442,$B19,'Reservatórios por endereço'!$E$3:$E$442,"Sul")</f>
        <v>0</v>
      </c>
      <c r="AH19" s="26">
        <f t="shared" si="2"/>
        <v>0</v>
      </c>
      <c r="AI19" s="25">
        <f>SUMIFS('Reservatórios por endereço'!AM$3:AM$442,'Reservatórios por endereço'!$A$3:$A$442,$B19,'Reservatórios por endereço'!$E$3:$E$442,"Sul")</f>
        <v>0</v>
      </c>
      <c r="AJ19" s="26">
        <f t="shared" si="2"/>
        <v>0</v>
      </c>
      <c r="AK19" s="25">
        <f>SUMIFS('Reservatórios por endereço'!AO$3:AO$442,'Reservatórios por endereço'!$A$3:$A$442,$B19,'Reservatórios por endereço'!$E$3:$E$442,"Sul")</f>
        <v>0</v>
      </c>
      <c r="AL19" s="26">
        <f t="shared" si="3"/>
        <v>0</v>
      </c>
      <c r="AM19" s="25">
        <f t="shared" si="4"/>
        <v>0</v>
      </c>
      <c r="AN19" s="25">
        <f t="shared" si="4"/>
        <v>0</v>
      </c>
    </row>
    <row r="20" spans="1:40">
      <c r="A20" s="31">
        <f t="shared" si="5"/>
        <v>16</v>
      </c>
      <c r="B20" s="24" t="s">
        <v>999</v>
      </c>
      <c r="C20" s="25">
        <f>SUMIFS('Reservatórios por endereço'!G$3:G$442,'Reservatórios por endereço'!$A$3:$A$442,$B20,'Reservatórios por endereço'!$E$3:$E$442,"Sul")</f>
        <v>0</v>
      </c>
      <c r="D20" s="26">
        <f t="shared" si="2"/>
        <v>0</v>
      </c>
      <c r="E20" s="25">
        <f>SUMIFS('Reservatórios por endereço'!I$3:I$442,'Reservatórios por endereço'!$A$3:$A$442,$B20,'Reservatórios por endereço'!$E$3:$E$442,"Sul")</f>
        <v>0</v>
      </c>
      <c r="F20" s="26">
        <f t="shared" si="2"/>
        <v>0</v>
      </c>
      <c r="G20" s="25">
        <f>SUMIFS('Reservatórios por endereço'!K$3:K$442,'Reservatórios por endereço'!$A$3:$A$442,$B20,'Reservatórios por endereço'!$E$3:$E$442,"Sul")</f>
        <v>0</v>
      </c>
      <c r="H20" s="26">
        <f t="shared" si="2"/>
        <v>0</v>
      </c>
      <c r="I20" s="25">
        <f>SUMIFS('Reservatórios por endereço'!M$3:M$442,'Reservatórios por endereço'!$A$3:$A$442,$B20,'Reservatórios por endereço'!$E$3:$E$442,"Sul")</f>
        <v>0</v>
      </c>
      <c r="J20" s="26">
        <f t="shared" si="2"/>
        <v>0</v>
      </c>
      <c r="K20" s="25">
        <f>SUMIFS('Reservatórios por endereço'!O$3:O$442,'Reservatórios por endereço'!$A$3:$A$442,$B20,'Reservatórios por endereço'!$E$3:$E$442,"Sul")</f>
        <v>0</v>
      </c>
      <c r="L20" s="26">
        <f t="shared" si="2"/>
        <v>0</v>
      </c>
      <c r="M20" s="25">
        <f>SUMIFS('Reservatórios por endereço'!Q$3:Q$442,'Reservatórios por endereço'!$A$3:$A$442,$B20,'Reservatórios por endereço'!$E$3:$E$442,"Sul")</f>
        <v>0</v>
      </c>
      <c r="N20" s="26">
        <f t="shared" si="2"/>
        <v>0</v>
      </c>
      <c r="O20" s="25">
        <f>SUMIFS('Reservatórios por endereço'!S$3:S$442,'Reservatórios por endereço'!$A$3:$A$442,$B20,'Reservatórios por endereço'!$E$3:$E$442,"Sul")</f>
        <v>0</v>
      </c>
      <c r="P20" s="26">
        <f t="shared" si="2"/>
        <v>0</v>
      </c>
      <c r="Q20" s="25">
        <f>SUMIFS('Reservatórios por endereço'!U$3:U$442,'Reservatórios por endereço'!$A$3:$A$442,$B20,'Reservatórios por endereço'!$E$3:$E$442,"Sul")</f>
        <v>0</v>
      </c>
      <c r="R20" s="26">
        <f t="shared" si="2"/>
        <v>0</v>
      </c>
      <c r="S20" s="25">
        <f>SUMIFS('Reservatórios por endereço'!W$3:W$442,'Reservatórios por endereço'!$A$3:$A$442,$B20,'Reservatórios por endereço'!$E$3:$E$442,"Sul")</f>
        <v>0</v>
      </c>
      <c r="T20" s="26">
        <f t="shared" si="2"/>
        <v>0</v>
      </c>
      <c r="U20" s="25">
        <f>SUMIFS('Reservatórios por endereço'!Y$3:Y$442,'Reservatórios por endereço'!$A$3:$A$442,$B20,'Reservatórios por endereço'!$E$3:$E$442,"Sul")</f>
        <v>0</v>
      </c>
      <c r="V20" s="26">
        <f t="shared" si="2"/>
        <v>0</v>
      </c>
      <c r="W20" s="25">
        <f>SUMIFS('Reservatórios por endereço'!AA$3:AA$442,'Reservatórios por endereço'!$A$3:$A$442,$B20,'Reservatórios por endereço'!$E$3:$E$442,"Sul")</f>
        <v>0</v>
      </c>
      <c r="X20" s="26">
        <f t="shared" si="2"/>
        <v>0</v>
      </c>
      <c r="Y20" s="25">
        <f>SUMIFS('Reservatórios por endereço'!AC$3:AC$442,'Reservatórios por endereço'!$A$3:$A$442,$B20,'Reservatórios por endereço'!$E$3:$E$442,"Sul")</f>
        <v>0</v>
      </c>
      <c r="Z20" s="26">
        <f t="shared" si="2"/>
        <v>0</v>
      </c>
      <c r="AA20" s="25">
        <f>SUMIFS('Reservatórios por endereço'!AE$3:AE$442,'Reservatórios por endereço'!$A$3:$A$442,$B20,'Reservatórios por endereço'!$E$3:$E$442,"Sul")</f>
        <v>0</v>
      </c>
      <c r="AB20" s="26">
        <f t="shared" si="2"/>
        <v>0</v>
      </c>
      <c r="AC20" s="25">
        <f>SUMIFS('Reservatórios por endereço'!AG$3:AG$442,'Reservatórios por endereço'!$A$3:$A$442,$B20,'Reservatórios por endereço'!$E$3:$E$442,"Sul")</f>
        <v>0</v>
      </c>
      <c r="AD20" s="26">
        <f t="shared" si="2"/>
        <v>0</v>
      </c>
      <c r="AE20" s="25">
        <f>SUMIFS('Reservatórios por endereço'!AI$3:AI$442,'Reservatórios por endereço'!$A$3:$A$442,$B20,'Reservatórios por endereço'!$E$3:$E$442,"Sul")</f>
        <v>0</v>
      </c>
      <c r="AF20" s="26">
        <f t="shared" si="2"/>
        <v>0</v>
      </c>
      <c r="AG20" s="25">
        <f>SUMIFS('Reservatórios por endereço'!AK$3:AK$442,'Reservatórios por endereço'!$A$3:$A$442,$B20,'Reservatórios por endereço'!$E$3:$E$442,"Sul")</f>
        <v>0</v>
      </c>
      <c r="AH20" s="26">
        <f t="shared" si="2"/>
        <v>0</v>
      </c>
      <c r="AI20" s="25">
        <f>SUMIFS('Reservatórios por endereço'!AM$3:AM$442,'Reservatórios por endereço'!$A$3:$A$442,$B20,'Reservatórios por endereço'!$E$3:$E$442,"Sul")</f>
        <v>0</v>
      </c>
      <c r="AJ20" s="26">
        <f t="shared" si="2"/>
        <v>0</v>
      </c>
      <c r="AK20" s="25">
        <f>SUMIFS('Reservatórios por endereço'!AO$3:AO$442,'Reservatórios por endereço'!$A$3:$A$442,$B20,'Reservatórios por endereço'!$E$3:$E$442,"Sul")</f>
        <v>0</v>
      </c>
      <c r="AL20" s="26">
        <f t="shared" si="3"/>
        <v>0</v>
      </c>
      <c r="AM20" s="25">
        <f t="shared" si="4"/>
        <v>0</v>
      </c>
      <c r="AN20" s="25">
        <f t="shared" si="4"/>
        <v>0</v>
      </c>
    </row>
    <row r="21" spans="1:40">
      <c r="A21" s="32" t="s">
        <v>1987</v>
      </c>
      <c r="B21" s="27"/>
      <c r="C21" s="28">
        <f t="shared" ref="C21:AL21" si="6">SUM(C$5:C$17)</f>
        <v>0</v>
      </c>
      <c r="D21" s="29">
        <f t="shared" si="6"/>
        <v>0</v>
      </c>
      <c r="E21" s="28">
        <f t="shared" si="6"/>
        <v>0</v>
      </c>
      <c r="F21" s="29">
        <f t="shared" si="6"/>
        <v>0</v>
      </c>
      <c r="G21" s="28">
        <f t="shared" si="6"/>
        <v>0</v>
      </c>
      <c r="H21" s="29">
        <f t="shared" si="6"/>
        <v>0</v>
      </c>
      <c r="I21" s="28">
        <f t="shared" si="6"/>
        <v>0</v>
      </c>
      <c r="J21" s="29">
        <f t="shared" si="6"/>
        <v>0</v>
      </c>
      <c r="K21" s="28">
        <f t="shared" si="6"/>
        <v>0</v>
      </c>
      <c r="L21" s="29">
        <f t="shared" si="6"/>
        <v>0</v>
      </c>
      <c r="M21" s="28">
        <f t="shared" si="6"/>
        <v>0</v>
      </c>
      <c r="N21" s="29">
        <f t="shared" si="6"/>
        <v>0</v>
      </c>
      <c r="O21" s="28">
        <f t="shared" si="6"/>
        <v>0</v>
      </c>
      <c r="P21" s="29">
        <f t="shared" si="6"/>
        <v>0</v>
      </c>
      <c r="Q21" s="28">
        <f t="shared" si="6"/>
        <v>0</v>
      </c>
      <c r="R21" s="29">
        <f t="shared" si="6"/>
        <v>0</v>
      </c>
      <c r="S21" s="28">
        <f t="shared" si="6"/>
        <v>0</v>
      </c>
      <c r="T21" s="29">
        <f t="shared" si="6"/>
        <v>0</v>
      </c>
      <c r="U21" s="28">
        <f t="shared" si="6"/>
        <v>0</v>
      </c>
      <c r="V21" s="29">
        <f t="shared" si="6"/>
        <v>0</v>
      </c>
      <c r="W21" s="28">
        <f t="shared" si="6"/>
        <v>0</v>
      </c>
      <c r="X21" s="29">
        <f t="shared" si="6"/>
        <v>0</v>
      </c>
      <c r="Y21" s="28">
        <f t="shared" si="6"/>
        <v>0</v>
      </c>
      <c r="Z21" s="29">
        <f t="shared" si="6"/>
        <v>0</v>
      </c>
      <c r="AA21" s="28">
        <f t="shared" si="6"/>
        <v>0</v>
      </c>
      <c r="AB21" s="29">
        <f t="shared" si="6"/>
        <v>0</v>
      </c>
      <c r="AC21" s="28">
        <f t="shared" si="6"/>
        <v>0</v>
      </c>
      <c r="AD21" s="29">
        <f t="shared" si="6"/>
        <v>0</v>
      </c>
      <c r="AE21" s="28">
        <f t="shared" si="6"/>
        <v>0</v>
      </c>
      <c r="AF21" s="29">
        <f t="shared" si="6"/>
        <v>0</v>
      </c>
      <c r="AG21" s="28">
        <f t="shared" si="6"/>
        <v>0</v>
      </c>
      <c r="AH21" s="29">
        <f t="shared" si="6"/>
        <v>0</v>
      </c>
      <c r="AI21" s="28">
        <f t="shared" si="6"/>
        <v>0</v>
      </c>
      <c r="AJ21" s="29">
        <f t="shared" si="6"/>
        <v>0</v>
      </c>
      <c r="AK21" s="28">
        <f t="shared" si="6"/>
        <v>0</v>
      </c>
      <c r="AL21" s="29">
        <f t="shared" si="6"/>
        <v>0</v>
      </c>
      <c r="AM21" s="28">
        <f>SUM(AM5:AM20)</f>
        <v>0</v>
      </c>
      <c r="AN21" s="28">
        <f>SUM(AN5:AN20)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Props1.xml><?xml version="1.0" encoding="utf-8"?>
<ds:datastoreItem xmlns:ds="http://schemas.openxmlformats.org/officeDocument/2006/customXml" ds:itemID="{334C78E2-0014-44CC-8360-37C930A3A4A8}"/>
</file>

<file path=customXml/itemProps2.xml><?xml version="1.0" encoding="utf-8"?>
<ds:datastoreItem xmlns:ds="http://schemas.openxmlformats.org/officeDocument/2006/customXml" ds:itemID="{C3A2597A-BE58-47F3-B900-AEFFF9C16C15}"/>
</file>

<file path=customXml/itemProps3.xml><?xml version="1.0" encoding="utf-8"?>
<ds:datastoreItem xmlns:ds="http://schemas.openxmlformats.org/officeDocument/2006/customXml" ds:itemID="{322C0711-7BF8-4B60-A066-30FD25D84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Cesar Marques Silva</dc:creator>
  <cp:keywords/>
  <dc:description/>
  <cp:lastModifiedBy>Paulo Cesar Marques Silva</cp:lastModifiedBy>
  <cp:revision/>
  <dcterms:created xsi:type="dcterms:W3CDTF">2024-09-20T15:34:09Z</dcterms:created>
  <dcterms:modified xsi:type="dcterms:W3CDTF">2026-01-22T18:07:11Z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