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/>
  <xr:revisionPtr revIDLastSave="13" documentId="11_73252515CB6A41084A187173149F2609E9C216C3" xr6:coauthVersionLast="47" xr6:coauthVersionMax="47" xr10:uidLastSave="{83948117-4B5E-4F00-8DDD-865B922B1E72}"/>
  <bookViews>
    <workbookView xWindow="270" yWindow="540" windowWidth="24615" windowHeight="11955" tabRatio="809" xr2:uid="{00000000-000D-0000-FFFF-FFFF00000000}"/>
  </bookViews>
  <sheets>
    <sheet name="Reservatórios por endereço" sheetId="5" r:id="rId1"/>
    <sheet name="Dados da unidade" sheetId="19" r:id="rId2"/>
    <sheet name="Gabarito" sheetId="2" state="hidden" r:id="rId3"/>
    <sheet name="Dados" sheetId="4" state="hidden" r:id="rId4"/>
    <sheet name="Participantes - Centro" sheetId="12" state="hidden" r:id="rId5"/>
    <sheet name="Participantes - Oeste" sheetId="15" state="hidden" r:id="rId6"/>
    <sheet name="Participantes - Norte" sheetId="16" state="hidden" r:id="rId7"/>
    <sheet name="Participantes - Leste" sheetId="17" state="hidden" r:id="rId8"/>
    <sheet name="Participantes - Sul" sheetId="18" state="hidden" r:id="rId9"/>
  </sheets>
  <definedNames>
    <definedName name="_xlnm._FilterDatabase" localSheetId="2" hidden="1">Gabarito!$A$1:$B$1</definedName>
    <definedName name="_xlnm._FilterDatabase" localSheetId="0" hidden="1">'Reservatórios por endereço'!$A$2:$AQ$534</definedName>
    <definedName name="Regiao">Dados!$B$1:$B$6</definedName>
    <definedName name="Unidades">Dados!$A$1:$A$101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0" i="18" l="1"/>
  <c r="AI20" i="18"/>
  <c r="AG20" i="18"/>
  <c r="AE20" i="18"/>
  <c r="AC20" i="18"/>
  <c r="AA20" i="18"/>
  <c r="Y20" i="18"/>
  <c r="W20" i="18"/>
  <c r="U20" i="18"/>
  <c r="S20" i="18"/>
  <c r="Q20" i="18"/>
  <c r="O20" i="18"/>
  <c r="M20" i="18"/>
  <c r="N20" i="18" s="1"/>
  <c r="K20" i="18"/>
  <c r="L20" i="18" s="1"/>
  <c r="I20" i="18"/>
  <c r="J20" i="18" s="1"/>
  <c r="G20" i="18"/>
  <c r="H20" i="18" s="1"/>
  <c r="E20" i="18"/>
  <c r="F20" i="18" s="1"/>
  <c r="C20" i="18"/>
  <c r="D20" i="18" s="1"/>
  <c r="AK19" i="18"/>
  <c r="AL19" i="18" s="1"/>
  <c r="AI19" i="18"/>
  <c r="AJ19" i="18" s="1"/>
  <c r="AG19" i="18"/>
  <c r="AE19" i="18"/>
  <c r="AC19" i="18"/>
  <c r="AA19" i="18"/>
  <c r="Y19" i="18"/>
  <c r="W19" i="18"/>
  <c r="U19" i="18"/>
  <c r="S19" i="18"/>
  <c r="Q19" i="18"/>
  <c r="O19" i="18"/>
  <c r="M19" i="18"/>
  <c r="K19" i="18"/>
  <c r="I19" i="18"/>
  <c r="J19" i="18" s="1"/>
  <c r="G19" i="18"/>
  <c r="H19" i="18" s="1"/>
  <c r="E19" i="18"/>
  <c r="F19" i="18" s="1"/>
  <c r="C19" i="18"/>
  <c r="AK18" i="18"/>
  <c r="AL18" i="18" s="1"/>
  <c r="AI18" i="18"/>
  <c r="AJ18" i="18" s="1"/>
  <c r="AG18" i="18"/>
  <c r="AH18" i="18" s="1"/>
  <c r="AE18" i="18"/>
  <c r="AF18" i="18" s="1"/>
  <c r="AC18" i="18"/>
  <c r="AA18" i="18"/>
  <c r="Y18" i="18"/>
  <c r="W18" i="18"/>
  <c r="U18" i="18"/>
  <c r="S18" i="18"/>
  <c r="Q18" i="18"/>
  <c r="O18" i="18"/>
  <c r="P18" i="18" s="1"/>
  <c r="M18" i="18"/>
  <c r="K18" i="18"/>
  <c r="L18" i="18" s="1"/>
  <c r="I18" i="18"/>
  <c r="J18" i="18" s="1"/>
  <c r="G18" i="18"/>
  <c r="H18" i="18" s="1"/>
  <c r="E18" i="18"/>
  <c r="F18" i="18" s="1"/>
  <c r="C18" i="18"/>
  <c r="D18" i="18" s="1"/>
  <c r="AK17" i="18"/>
  <c r="AL17" i="18" s="1"/>
  <c r="AI17" i="18"/>
  <c r="AJ17" i="18" s="1"/>
  <c r="AG17" i="18"/>
  <c r="AH17" i="18" s="1"/>
  <c r="AE17" i="18"/>
  <c r="AF17" i="18" s="1"/>
  <c r="AC17" i="18"/>
  <c r="AD17" i="18" s="1"/>
  <c r="AA17" i="18"/>
  <c r="AB17" i="18" s="1"/>
  <c r="Y17" i="18"/>
  <c r="W17" i="18"/>
  <c r="U17" i="18"/>
  <c r="S17" i="18"/>
  <c r="Q17" i="18"/>
  <c r="O17" i="18"/>
  <c r="M17" i="18"/>
  <c r="K17" i="18"/>
  <c r="I17" i="18"/>
  <c r="G17" i="18"/>
  <c r="E17" i="18"/>
  <c r="C17" i="18"/>
  <c r="AK16" i="18"/>
  <c r="AL16" i="18" s="1"/>
  <c r="AI16" i="18"/>
  <c r="AJ16" i="18" s="1"/>
  <c r="AG16" i="18"/>
  <c r="AH16" i="18" s="1"/>
  <c r="AE16" i="18"/>
  <c r="AF16" i="18" s="1"/>
  <c r="AC16" i="18"/>
  <c r="AD16" i="18" s="1"/>
  <c r="AA16" i="18"/>
  <c r="AB16" i="18" s="1"/>
  <c r="Y16" i="18"/>
  <c r="Z16" i="18" s="1"/>
  <c r="W16" i="18"/>
  <c r="X16" i="18" s="1"/>
  <c r="U16" i="18"/>
  <c r="S16" i="18"/>
  <c r="Q16" i="18"/>
  <c r="O16" i="18"/>
  <c r="M16" i="18"/>
  <c r="K16" i="18"/>
  <c r="L16" i="18" s="1"/>
  <c r="I16" i="18"/>
  <c r="J16" i="18" s="1"/>
  <c r="G16" i="18"/>
  <c r="H16" i="18" s="1"/>
  <c r="E16" i="18"/>
  <c r="F16" i="18" s="1"/>
  <c r="C16" i="18"/>
  <c r="D16" i="18" s="1"/>
  <c r="AK15" i="18"/>
  <c r="AL15" i="18" s="1"/>
  <c r="AI15" i="18"/>
  <c r="AJ15" i="18" s="1"/>
  <c r="AG15" i="18"/>
  <c r="AH15" i="18" s="1"/>
  <c r="AE15" i="18"/>
  <c r="AF15" i="18" s="1"/>
  <c r="AC15" i="18"/>
  <c r="AD15" i="18" s="1"/>
  <c r="AA15" i="18"/>
  <c r="AB15" i="18" s="1"/>
  <c r="Y15" i="18"/>
  <c r="Z15" i="18" s="1"/>
  <c r="W15" i="18"/>
  <c r="X15" i="18" s="1"/>
  <c r="U15" i="18"/>
  <c r="V15" i="18" s="1"/>
  <c r="S15" i="18"/>
  <c r="T15" i="18" s="1"/>
  <c r="Q15" i="18"/>
  <c r="O15" i="18"/>
  <c r="M15" i="18"/>
  <c r="K15" i="18"/>
  <c r="I15" i="18"/>
  <c r="J15" i="18" s="1"/>
  <c r="G15" i="18"/>
  <c r="H15" i="18" s="1"/>
  <c r="E15" i="18"/>
  <c r="F15" i="18" s="1"/>
  <c r="C15" i="18"/>
  <c r="AK14" i="18"/>
  <c r="AL14" i="18" s="1"/>
  <c r="AI14" i="18"/>
  <c r="AJ14" i="18" s="1"/>
  <c r="AG14" i="18"/>
  <c r="AH14" i="18" s="1"/>
  <c r="AE14" i="18"/>
  <c r="AF14" i="18" s="1"/>
  <c r="AC14" i="18"/>
  <c r="AD14" i="18" s="1"/>
  <c r="AA14" i="18"/>
  <c r="AB14" i="18" s="1"/>
  <c r="Y14" i="18"/>
  <c r="Z14" i="18" s="1"/>
  <c r="W14" i="18"/>
  <c r="X14" i="18" s="1"/>
  <c r="U14" i="18"/>
  <c r="V14" i="18" s="1"/>
  <c r="S14" i="18"/>
  <c r="T14" i="18" s="1"/>
  <c r="Q14" i="18"/>
  <c r="R14" i="18" s="1"/>
  <c r="O14" i="18"/>
  <c r="P14" i="18" s="1"/>
  <c r="M14" i="18"/>
  <c r="K14" i="18"/>
  <c r="I14" i="18"/>
  <c r="G14" i="18"/>
  <c r="E14" i="18"/>
  <c r="C14" i="18"/>
  <c r="D14" i="18" s="1"/>
  <c r="AK13" i="18"/>
  <c r="AL13" i="18" s="1"/>
  <c r="AI13" i="18"/>
  <c r="AJ13" i="18" s="1"/>
  <c r="AG13" i="18"/>
  <c r="AH13" i="18" s="1"/>
  <c r="AE13" i="18"/>
  <c r="AF13" i="18" s="1"/>
  <c r="AC13" i="18"/>
  <c r="AD13" i="18" s="1"/>
  <c r="AA13" i="18"/>
  <c r="AB13" i="18" s="1"/>
  <c r="Y13" i="18"/>
  <c r="Z13" i="18" s="1"/>
  <c r="W13" i="18"/>
  <c r="X13" i="18" s="1"/>
  <c r="U13" i="18"/>
  <c r="V13" i="18" s="1"/>
  <c r="S13" i="18"/>
  <c r="T13" i="18" s="1"/>
  <c r="Q13" i="18"/>
  <c r="R13" i="18" s="1"/>
  <c r="O13" i="18"/>
  <c r="P13" i="18" s="1"/>
  <c r="M13" i="18"/>
  <c r="N13" i="18" s="1"/>
  <c r="K13" i="18"/>
  <c r="L13" i="18" s="1"/>
  <c r="I13" i="18"/>
  <c r="G13" i="18"/>
  <c r="E13" i="18"/>
  <c r="C13" i="18"/>
  <c r="AK12" i="18"/>
  <c r="AL12" i="18" s="1"/>
  <c r="AI12" i="18"/>
  <c r="AG12" i="18"/>
  <c r="AE12" i="18"/>
  <c r="AF12" i="18" s="1"/>
  <c r="AC12" i="18"/>
  <c r="AA12" i="18"/>
  <c r="Y12" i="18"/>
  <c r="W12" i="18"/>
  <c r="X12" i="18" s="1"/>
  <c r="U12" i="18"/>
  <c r="V12" i="18" s="1"/>
  <c r="S12" i="18"/>
  <c r="T12" i="18" s="1"/>
  <c r="Q12" i="18"/>
  <c r="R12" i="18" s="1"/>
  <c r="O12" i="18"/>
  <c r="P12" i="18" s="1"/>
  <c r="M12" i="18"/>
  <c r="N12" i="18" s="1"/>
  <c r="K12" i="18"/>
  <c r="L12" i="18" s="1"/>
  <c r="I12" i="18"/>
  <c r="J12" i="18" s="1"/>
  <c r="G12" i="18"/>
  <c r="H12" i="18" s="1"/>
  <c r="E12" i="18"/>
  <c r="C12" i="18"/>
  <c r="AK11" i="18"/>
  <c r="AL11" i="18" s="1"/>
  <c r="AI11" i="18"/>
  <c r="AJ11" i="18" s="1"/>
  <c r="AG11" i="18"/>
  <c r="AH11" i="18" s="1"/>
  <c r="AE11" i="18"/>
  <c r="AF11" i="18" s="1"/>
  <c r="AC11" i="18"/>
  <c r="AD11" i="18" s="1"/>
  <c r="AA11" i="18"/>
  <c r="AB11" i="18" s="1"/>
  <c r="Y11" i="18"/>
  <c r="Z11" i="18" s="1"/>
  <c r="W11" i="18"/>
  <c r="X11" i="18" s="1"/>
  <c r="U11" i="18"/>
  <c r="V11" i="18" s="1"/>
  <c r="S11" i="18"/>
  <c r="T11" i="18" s="1"/>
  <c r="Q11" i="18"/>
  <c r="R11" i="18" s="1"/>
  <c r="O11" i="18"/>
  <c r="P11" i="18" s="1"/>
  <c r="M11" i="18"/>
  <c r="N11" i="18" s="1"/>
  <c r="K11" i="18"/>
  <c r="L11" i="18" s="1"/>
  <c r="I11" i="18"/>
  <c r="J11" i="18" s="1"/>
  <c r="G11" i="18"/>
  <c r="H11" i="18" s="1"/>
  <c r="E11" i="18"/>
  <c r="F11" i="18" s="1"/>
  <c r="C11" i="18"/>
  <c r="AK10" i="18"/>
  <c r="AI10" i="18"/>
  <c r="AG10" i="18"/>
  <c r="AH10" i="18" s="1"/>
  <c r="AE10" i="18"/>
  <c r="AF10" i="18" s="1"/>
  <c r="AC10" i="18"/>
  <c r="AD10" i="18" s="1"/>
  <c r="AA10" i="18"/>
  <c r="AB10" i="18" s="1"/>
  <c r="Y10" i="18"/>
  <c r="Z10" i="18" s="1"/>
  <c r="W10" i="18"/>
  <c r="X10" i="18" s="1"/>
  <c r="U10" i="18"/>
  <c r="V10" i="18" s="1"/>
  <c r="S10" i="18"/>
  <c r="T10" i="18" s="1"/>
  <c r="Q10" i="18"/>
  <c r="R10" i="18" s="1"/>
  <c r="O10" i="18"/>
  <c r="P10" i="18" s="1"/>
  <c r="M10" i="18"/>
  <c r="N10" i="18" s="1"/>
  <c r="K10" i="18"/>
  <c r="L10" i="18" s="1"/>
  <c r="I10" i="18"/>
  <c r="J10" i="18" s="1"/>
  <c r="G10" i="18"/>
  <c r="H10" i="18" s="1"/>
  <c r="E10" i="18"/>
  <c r="F10" i="18" s="1"/>
  <c r="C10" i="18"/>
  <c r="D10" i="18" s="1"/>
  <c r="AK9" i="18"/>
  <c r="AL9" i="18" s="1"/>
  <c r="AI9" i="18"/>
  <c r="AJ9" i="18" s="1"/>
  <c r="AG9" i="18"/>
  <c r="AE9" i="18"/>
  <c r="AC9" i="18"/>
  <c r="AA9" i="18"/>
  <c r="Y9" i="18"/>
  <c r="Z9" i="18" s="1"/>
  <c r="W9" i="18"/>
  <c r="X9" i="18" s="1"/>
  <c r="U9" i="18"/>
  <c r="V9" i="18" s="1"/>
  <c r="S9" i="18"/>
  <c r="T9" i="18" s="1"/>
  <c r="Q9" i="18"/>
  <c r="R9" i="18" s="1"/>
  <c r="O9" i="18"/>
  <c r="P9" i="18" s="1"/>
  <c r="M9" i="18"/>
  <c r="N9" i="18" s="1"/>
  <c r="K9" i="18"/>
  <c r="L9" i="18" s="1"/>
  <c r="I9" i="18"/>
  <c r="J9" i="18" s="1"/>
  <c r="G9" i="18"/>
  <c r="H9" i="18" s="1"/>
  <c r="E9" i="18"/>
  <c r="F9" i="18" s="1"/>
  <c r="C9" i="18"/>
  <c r="D9" i="18" s="1"/>
  <c r="AK8" i="18"/>
  <c r="AL8" i="18" s="1"/>
  <c r="AI8" i="18"/>
  <c r="AJ8" i="18" s="1"/>
  <c r="AG8" i="18"/>
  <c r="AH8" i="18" s="1"/>
  <c r="AE8" i="18"/>
  <c r="AF8" i="18" s="1"/>
  <c r="AC8" i="18"/>
  <c r="AA8" i="18"/>
  <c r="Y8" i="18"/>
  <c r="W8" i="18"/>
  <c r="U8" i="18"/>
  <c r="V8" i="18" s="1"/>
  <c r="S8" i="18"/>
  <c r="T8" i="18" s="1"/>
  <c r="Q8" i="18"/>
  <c r="O8" i="18"/>
  <c r="P8" i="18" s="1"/>
  <c r="M8" i="18"/>
  <c r="N8" i="18" s="1"/>
  <c r="K8" i="18"/>
  <c r="L8" i="18" s="1"/>
  <c r="I8" i="18"/>
  <c r="J8" i="18" s="1"/>
  <c r="G8" i="18"/>
  <c r="H8" i="18" s="1"/>
  <c r="E8" i="18"/>
  <c r="F8" i="18" s="1"/>
  <c r="C8" i="18"/>
  <c r="D8" i="18" s="1"/>
  <c r="AK7" i="18"/>
  <c r="AL7" i="18" s="1"/>
  <c r="AI7" i="18"/>
  <c r="AJ7" i="18" s="1"/>
  <c r="AG7" i="18"/>
  <c r="AH7" i="18" s="1"/>
  <c r="AE7" i="18"/>
  <c r="AF7" i="18" s="1"/>
  <c r="AC7" i="18"/>
  <c r="AD7" i="18" s="1"/>
  <c r="AA7" i="18"/>
  <c r="AB7" i="18" s="1"/>
  <c r="Y7" i="18"/>
  <c r="W7" i="18"/>
  <c r="U7" i="18"/>
  <c r="V7" i="18" s="1"/>
  <c r="S7" i="18"/>
  <c r="T7" i="18" s="1"/>
  <c r="Q7" i="18"/>
  <c r="R7" i="18" s="1"/>
  <c r="O7" i="18"/>
  <c r="P7" i="18" s="1"/>
  <c r="M7" i="18"/>
  <c r="N7" i="18" s="1"/>
  <c r="K7" i="18"/>
  <c r="L7" i="18" s="1"/>
  <c r="I7" i="18"/>
  <c r="J7" i="18" s="1"/>
  <c r="G7" i="18"/>
  <c r="H7" i="18" s="1"/>
  <c r="E7" i="18"/>
  <c r="F7" i="18" s="1"/>
  <c r="C7" i="18"/>
  <c r="AK6" i="18"/>
  <c r="AL6" i="18" s="1"/>
  <c r="AI6" i="18"/>
  <c r="AJ6" i="18" s="1"/>
  <c r="AG6" i="18"/>
  <c r="AH6" i="18" s="1"/>
  <c r="AE6" i="18"/>
  <c r="AF6" i="18" s="1"/>
  <c r="AC6" i="18"/>
  <c r="AD6" i="18" s="1"/>
  <c r="AA6" i="18"/>
  <c r="AB6" i="18" s="1"/>
  <c r="Y6" i="18"/>
  <c r="Z6" i="18" s="1"/>
  <c r="W6" i="18"/>
  <c r="X6" i="18" s="1"/>
  <c r="U6" i="18"/>
  <c r="S6" i="18"/>
  <c r="Q6" i="18"/>
  <c r="R6" i="18" s="1"/>
  <c r="O6" i="18"/>
  <c r="P6" i="18" s="1"/>
  <c r="M6" i="18"/>
  <c r="N6" i="18" s="1"/>
  <c r="K6" i="18"/>
  <c r="L6" i="18" s="1"/>
  <c r="I6" i="18"/>
  <c r="J6" i="18" s="1"/>
  <c r="G6" i="18"/>
  <c r="H6" i="18" s="1"/>
  <c r="E6" i="18"/>
  <c r="F6" i="18" s="1"/>
  <c r="C6" i="18"/>
  <c r="D6" i="18" s="1"/>
  <c r="AK5" i="18"/>
  <c r="AI5" i="18"/>
  <c r="AG5" i="18"/>
  <c r="AE5" i="18"/>
  <c r="AF5" i="18" s="1"/>
  <c r="AC5" i="18"/>
  <c r="AD5" i="18" s="1"/>
  <c r="AA5" i="18"/>
  <c r="Y5" i="18"/>
  <c r="W5" i="18"/>
  <c r="U5" i="18"/>
  <c r="S5" i="18"/>
  <c r="T5" i="18" s="1"/>
  <c r="Q5" i="18"/>
  <c r="O5" i="18"/>
  <c r="M5" i="18"/>
  <c r="N5" i="18" s="1"/>
  <c r="K5" i="18"/>
  <c r="I5" i="18"/>
  <c r="G5" i="18"/>
  <c r="H5" i="18" s="1"/>
  <c r="E5" i="18"/>
  <c r="C5" i="18"/>
  <c r="AL20" i="18"/>
  <c r="AJ20" i="18"/>
  <c r="AH20" i="18"/>
  <c r="AF20" i="18"/>
  <c r="AD20" i="18"/>
  <c r="AB20" i="18"/>
  <c r="Z20" i="18"/>
  <c r="X20" i="18"/>
  <c r="V20" i="18"/>
  <c r="T20" i="18"/>
  <c r="R20" i="18"/>
  <c r="P20" i="18"/>
  <c r="AH19" i="18"/>
  <c r="AF19" i="18"/>
  <c r="AD19" i="18"/>
  <c r="AB19" i="18"/>
  <c r="Z19" i="18"/>
  <c r="X19" i="18"/>
  <c r="V19" i="18"/>
  <c r="T19" i="18"/>
  <c r="R19" i="18"/>
  <c r="P19" i="18"/>
  <c r="N19" i="18"/>
  <c r="L19" i="18"/>
  <c r="AD18" i="18"/>
  <c r="AB18" i="18"/>
  <c r="Z18" i="18"/>
  <c r="X18" i="18"/>
  <c r="V18" i="18"/>
  <c r="T18" i="18"/>
  <c r="R18" i="18"/>
  <c r="N18" i="18"/>
  <c r="Z17" i="18"/>
  <c r="X17" i="18"/>
  <c r="V17" i="18"/>
  <c r="T17" i="18"/>
  <c r="R17" i="18"/>
  <c r="P17" i="18"/>
  <c r="N17" i="18"/>
  <c r="L17" i="18"/>
  <c r="J17" i="18"/>
  <c r="H17" i="18"/>
  <c r="F17" i="18"/>
  <c r="V16" i="18"/>
  <c r="T16" i="18"/>
  <c r="R16" i="18"/>
  <c r="P16" i="18"/>
  <c r="N16" i="18"/>
  <c r="R15" i="18"/>
  <c r="P15" i="18"/>
  <c r="N15" i="18"/>
  <c r="L15" i="18"/>
  <c r="N14" i="18"/>
  <c r="L14" i="18"/>
  <c r="J14" i="18"/>
  <c r="H14" i="18"/>
  <c r="F14" i="18"/>
  <c r="J13" i="18"/>
  <c r="H13" i="18"/>
  <c r="F13" i="18"/>
  <c r="AJ12" i="18"/>
  <c r="AH12" i="18"/>
  <c r="AD12" i="18"/>
  <c r="AB12" i="18"/>
  <c r="Z12" i="18"/>
  <c r="F12" i="18"/>
  <c r="D12" i="18"/>
  <c r="AL10" i="18"/>
  <c r="AJ10" i="18"/>
  <c r="AH9" i="18"/>
  <c r="AF9" i="18"/>
  <c r="AD9" i="18"/>
  <c r="AB9" i="18"/>
  <c r="AD8" i="18"/>
  <c r="AB8" i="18"/>
  <c r="Z8" i="18"/>
  <c r="X8" i="18"/>
  <c r="R8" i="18"/>
  <c r="Z7" i="18"/>
  <c r="X7" i="18"/>
  <c r="V6" i="18"/>
  <c r="T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K22" i="17"/>
  <c r="AL22" i="17" s="1"/>
  <c r="AI22" i="17"/>
  <c r="AG22" i="17"/>
  <c r="AH22" i="17" s="1"/>
  <c r="AE22" i="17"/>
  <c r="AF22" i="17" s="1"/>
  <c r="AC22" i="17"/>
  <c r="AD22" i="17" s="1"/>
  <c r="AA22" i="17"/>
  <c r="AB22" i="17" s="1"/>
  <c r="Y22" i="17"/>
  <c r="Z22" i="17" s="1"/>
  <c r="W22" i="17"/>
  <c r="X22" i="17" s="1"/>
  <c r="U22" i="17"/>
  <c r="S22" i="17"/>
  <c r="T22" i="17" s="1"/>
  <c r="Q22" i="17"/>
  <c r="R22" i="17" s="1"/>
  <c r="O22" i="17"/>
  <c r="P22" i="17" s="1"/>
  <c r="M22" i="17"/>
  <c r="K22" i="17"/>
  <c r="I22" i="17"/>
  <c r="J22" i="17" s="1"/>
  <c r="G22" i="17"/>
  <c r="H22" i="17" s="1"/>
  <c r="E22" i="17"/>
  <c r="F22" i="17" s="1"/>
  <c r="C22" i="17"/>
  <c r="D22" i="17" s="1"/>
  <c r="AK21" i="17"/>
  <c r="AL21" i="17" s="1"/>
  <c r="AI21" i="17"/>
  <c r="AJ21" i="17" s="1"/>
  <c r="AG21" i="17"/>
  <c r="AH21" i="17" s="1"/>
  <c r="AE21" i="17"/>
  <c r="AF21" i="17" s="1"/>
  <c r="AC21" i="17"/>
  <c r="AD21" i="17" s="1"/>
  <c r="AA21" i="17"/>
  <c r="AB21" i="17" s="1"/>
  <c r="Y21" i="17"/>
  <c r="Z21" i="17" s="1"/>
  <c r="W21" i="17"/>
  <c r="X21" i="17" s="1"/>
  <c r="U21" i="17"/>
  <c r="V21" i="17" s="1"/>
  <c r="S21" i="17"/>
  <c r="T21" i="17" s="1"/>
  <c r="Q21" i="17"/>
  <c r="R21" i="17" s="1"/>
  <c r="O21" i="17"/>
  <c r="P21" i="17" s="1"/>
  <c r="M21" i="17"/>
  <c r="N21" i="17" s="1"/>
  <c r="K21" i="17"/>
  <c r="L21" i="17" s="1"/>
  <c r="I21" i="17"/>
  <c r="J21" i="17" s="1"/>
  <c r="G21" i="17"/>
  <c r="E21" i="17"/>
  <c r="F21" i="17" s="1"/>
  <c r="C21" i="17"/>
  <c r="D21" i="17" s="1"/>
  <c r="AK20" i="17"/>
  <c r="AL20" i="17" s="1"/>
  <c r="AI20" i="17"/>
  <c r="AJ20" i="17" s="1"/>
  <c r="AG20" i="17"/>
  <c r="AH20" i="17" s="1"/>
  <c r="AE20" i="17"/>
  <c r="AF20" i="17" s="1"/>
  <c r="AC20" i="17"/>
  <c r="AD20" i="17" s="1"/>
  <c r="AA20" i="17"/>
  <c r="AB20" i="17" s="1"/>
  <c r="Y20" i="17"/>
  <c r="Z20" i="17" s="1"/>
  <c r="W20" i="17"/>
  <c r="X20" i="17" s="1"/>
  <c r="U20" i="17"/>
  <c r="V20" i="17" s="1"/>
  <c r="S20" i="17"/>
  <c r="T20" i="17" s="1"/>
  <c r="Q20" i="17"/>
  <c r="R20" i="17" s="1"/>
  <c r="O20" i="17"/>
  <c r="P20" i="17" s="1"/>
  <c r="M20" i="17"/>
  <c r="N20" i="17" s="1"/>
  <c r="K20" i="17"/>
  <c r="L20" i="17" s="1"/>
  <c r="I20" i="17"/>
  <c r="J20" i="17" s="1"/>
  <c r="G20" i="17"/>
  <c r="H20" i="17" s="1"/>
  <c r="E20" i="17"/>
  <c r="C20" i="17"/>
  <c r="AK19" i="17"/>
  <c r="AL19" i="17" s="1"/>
  <c r="AI19" i="17"/>
  <c r="AJ19" i="17" s="1"/>
  <c r="AG19" i="17"/>
  <c r="AH19" i="17" s="1"/>
  <c r="AE19" i="17"/>
  <c r="AF19" i="17" s="1"/>
  <c r="AC19" i="17"/>
  <c r="AD19" i="17" s="1"/>
  <c r="AA19" i="17"/>
  <c r="AB19" i="17" s="1"/>
  <c r="Y19" i="17"/>
  <c r="Z19" i="17" s="1"/>
  <c r="W19" i="17"/>
  <c r="X19" i="17" s="1"/>
  <c r="U19" i="17"/>
  <c r="V19" i="17" s="1"/>
  <c r="S19" i="17"/>
  <c r="T19" i="17" s="1"/>
  <c r="Q19" i="17"/>
  <c r="R19" i="17" s="1"/>
  <c r="O19" i="17"/>
  <c r="P19" i="17" s="1"/>
  <c r="M19" i="17"/>
  <c r="N19" i="17" s="1"/>
  <c r="K19" i="17"/>
  <c r="L19" i="17" s="1"/>
  <c r="I19" i="17"/>
  <c r="J19" i="17" s="1"/>
  <c r="G19" i="17"/>
  <c r="H19" i="17" s="1"/>
  <c r="E19" i="17"/>
  <c r="F19" i="17" s="1"/>
  <c r="C19" i="17"/>
  <c r="AK18" i="17"/>
  <c r="AI18" i="17"/>
  <c r="AJ18" i="17" s="1"/>
  <c r="AG18" i="17"/>
  <c r="AH18" i="17" s="1"/>
  <c r="AE18" i="17"/>
  <c r="AF18" i="17" s="1"/>
  <c r="AC18" i="17"/>
  <c r="AD18" i="17" s="1"/>
  <c r="AA18" i="17"/>
  <c r="AB18" i="17" s="1"/>
  <c r="Y18" i="17"/>
  <c r="Z18" i="17" s="1"/>
  <c r="W18" i="17"/>
  <c r="X18" i="17" s="1"/>
  <c r="U18" i="17"/>
  <c r="V18" i="17" s="1"/>
  <c r="S18" i="17"/>
  <c r="T18" i="17" s="1"/>
  <c r="Q18" i="17"/>
  <c r="R18" i="17" s="1"/>
  <c r="O18" i="17"/>
  <c r="P18" i="17" s="1"/>
  <c r="M18" i="17"/>
  <c r="N18" i="17" s="1"/>
  <c r="K18" i="17"/>
  <c r="L18" i="17" s="1"/>
  <c r="I18" i="17"/>
  <c r="J18" i="17" s="1"/>
  <c r="G18" i="17"/>
  <c r="H18" i="17" s="1"/>
  <c r="E18" i="17"/>
  <c r="F18" i="17" s="1"/>
  <c r="C18" i="17"/>
  <c r="D18" i="17" s="1"/>
  <c r="AK17" i="17"/>
  <c r="AL17" i="17" s="1"/>
  <c r="AI17" i="17"/>
  <c r="AJ17" i="17" s="1"/>
  <c r="AG17" i="17"/>
  <c r="AH17" i="17" s="1"/>
  <c r="AE17" i="17"/>
  <c r="AF17" i="17" s="1"/>
  <c r="AC17" i="17"/>
  <c r="AD17" i="17" s="1"/>
  <c r="AA17" i="17"/>
  <c r="AB17" i="17" s="1"/>
  <c r="Y17" i="17"/>
  <c r="W17" i="17"/>
  <c r="U17" i="17"/>
  <c r="V17" i="17" s="1"/>
  <c r="S17" i="17"/>
  <c r="T17" i="17" s="1"/>
  <c r="Q17" i="17"/>
  <c r="R17" i="17" s="1"/>
  <c r="O17" i="17"/>
  <c r="P17" i="17" s="1"/>
  <c r="M17" i="17"/>
  <c r="N17" i="17" s="1"/>
  <c r="K17" i="17"/>
  <c r="L17" i="17" s="1"/>
  <c r="I17" i="17"/>
  <c r="J17" i="17" s="1"/>
  <c r="G17" i="17"/>
  <c r="H17" i="17" s="1"/>
  <c r="E17" i="17"/>
  <c r="F17" i="17" s="1"/>
  <c r="C17" i="17"/>
  <c r="AK16" i="17"/>
  <c r="AL16" i="17" s="1"/>
  <c r="AI16" i="17"/>
  <c r="AJ16" i="17" s="1"/>
  <c r="AG16" i="17"/>
  <c r="AH16" i="17" s="1"/>
  <c r="AE16" i="17"/>
  <c r="AF16" i="17" s="1"/>
  <c r="AC16" i="17"/>
  <c r="AA16" i="17"/>
  <c r="Y16" i="17"/>
  <c r="Z16" i="17" s="1"/>
  <c r="W16" i="17"/>
  <c r="X16" i="17" s="1"/>
  <c r="U16" i="17"/>
  <c r="V16" i="17" s="1"/>
  <c r="S16" i="17"/>
  <c r="T16" i="17" s="1"/>
  <c r="Q16" i="17"/>
  <c r="R16" i="17" s="1"/>
  <c r="O16" i="17"/>
  <c r="P16" i="17" s="1"/>
  <c r="M16" i="17"/>
  <c r="N16" i="17" s="1"/>
  <c r="K16" i="17"/>
  <c r="I16" i="17"/>
  <c r="J16" i="17" s="1"/>
  <c r="G16" i="17"/>
  <c r="H16" i="17" s="1"/>
  <c r="E16" i="17"/>
  <c r="F16" i="17" s="1"/>
  <c r="C16" i="17"/>
  <c r="D16" i="17" s="1"/>
  <c r="AK15" i="17"/>
  <c r="AL15" i="17" s="1"/>
  <c r="AI15" i="17"/>
  <c r="AJ15" i="17" s="1"/>
  <c r="AG15" i="17"/>
  <c r="AH15" i="17" s="1"/>
  <c r="AE15" i="17"/>
  <c r="AF15" i="17" s="1"/>
  <c r="AC15" i="17"/>
  <c r="AD15" i="17" s="1"/>
  <c r="AA15" i="17"/>
  <c r="AB15" i="17" s="1"/>
  <c r="Y15" i="17"/>
  <c r="Z15" i="17" s="1"/>
  <c r="W15" i="17"/>
  <c r="X15" i="17" s="1"/>
  <c r="U15" i="17"/>
  <c r="V15" i="17" s="1"/>
  <c r="S15" i="17"/>
  <c r="T15" i="17" s="1"/>
  <c r="Q15" i="17"/>
  <c r="R15" i="17" s="1"/>
  <c r="O15" i="17"/>
  <c r="P15" i="17" s="1"/>
  <c r="M15" i="17"/>
  <c r="N15" i="17" s="1"/>
  <c r="K15" i="17"/>
  <c r="L15" i="17" s="1"/>
  <c r="I15" i="17"/>
  <c r="J15" i="17" s="1"/>
  <c r="G15" i="17"/>
  <c r="H15" i="17" s="1"/>
  <c r="E15" i="17"/>
  <c r="F15" i="17" s="1"/>
  <c r="C15" i="17"/>
  <c r="AK14" i="17"/>
  <c r="AL14" i="17" s="1"/>
  <c r="AI14" i="17"/>
  <c r="AJ14" i="17" s="1"/>
  <c r="AG14" i="17"/>
  <c r="AH14" i="17" s="1"/>
  <c r="AE14" i="17"/>
  <c r="AF14" i="17" s="1"/>
  <c r="AC14" i="17"/>
  <c r="AD14" i="17" s="1"/>
  <c r="AA14" i="17"/>
  <c r="AB14" i="17" s="1"/>
  <c r="Y14" i="17"/>
  <c r="Z14" i="17" s="1"/>
  <c r="W14" i="17"/>
  <c r="U14" i="17"/>
  <c r="S14" i="17"/>
  <c r="T14" i="17" s="1"/>
  <c r="Q14" i="17"/>
  <c r="O14" i="17"/>
  <c r="P14" i="17" s="1"/>
  <c r="M14" i="17"/>
  <c r="N14" i="17" s="1"/>
  <c r="K14" i="17"/>
  <c r="L14" i="17" s="1"/>
  <c r="I14" i="17"/>
  <c r="J14" i="17" s="1"/>
  <c r="G14" i="17"/>
  <c r="H14" i="17" s="1"/>
  <c r="E14" i="17"/>
  <c r="F14" i="17" s="1"/>
  <c r="C14" i="17"/>
  <c r="D14" i="17" s="1"/>
  <c r="AK13" i="17"/>
  <c r="AL13" i="17" s="1"/>
  <c r="AI13" i="17"/>
  <c r="AJ13" i="17" s="1"/>
  <c r="AG13" i="17"/>
  <c r="AH13" i="17" s="1"/>
  <c r="AE13" i="17"/>
  <c r="AF13" i="17" s="1"/>
  <c r="AC13" i="17"/>
  <c r="AD13" i="17" s="1"/>
  <c r="AA13" i="17"/>
  <c r="AB13" i="17" s="1"/>
  <c r="Y13" i="17"/>
  <c r="Z13" i="17" s="1"/>
  <c r="W13" i="17"/>
  <c r="X13" i="17" s="1"/>
  <c r="U13" i="17"/>
  <c r="V13" i="17" s="1"/>
  <c r="S13" i="17"/>
  <c r="T13" i="17" s="1"/>
  <c r="Q13" i="17"/>
  <c r="O13" i="17"/>
  <c r="M13" i="17"/>
  <c r="N13" i="17" s="1"/>
  <c r="K13" i="17"/>
  <c r="L13" i="17" s="1"/>
  <c r="I13" i="17"/>
  <c r="J13" i="17" s="1"/>
  <c r="G13" i="17"/>
  <c r="H13" i="17" s="1"/>
  <c r="E13" i="17"/>
  <c r="F13" i="17" s="1"/>
  <c r="C13" i="17"/>
  <c r="AK12" i="17"/>
  <c r="AL12" i="17" s="1"/>
  <c r="AI12" i="17"/>
  <c r="AJ12" i="17" s="1"/>
  <c r="AG12" i="17"/>
  <c r="AH12" i="17" s="1"/>
  <c r="AE12" i="17"/>
  <c r="AF12" i="17" s="1"/>
  <c r="AC12" i="17"/>
  <c r="AD12" i="17" s="1"/>
  <c r="AA12" i="17"/>
  <c r="AB12" i="17" s="1"/>
  <c r="Y12" i="17"/>
  <c r="Z12" i="17" s="1"/>
  <c r="W12" i="17"/>
  <c r="X12" i="17" s="1"/>
  <c r="U12" i="17"/>
  <c r="V12" i="17" s="1"/>
  <c r="S12" i="17"/>
  <c r="T12" i="17" s="1"/>
  <c r="Q12" i="17"/>
  <c r="R12" i="17" s="1"/>
  <c r="O12" i="17"/>
  <c r="P12" i="17" s="1"/>
  <c r="M12" i="17"/>
  <c r="N12" i="17" s="1"/>
  <c r="K12" i="17"/>
  <c r="L12" i="17" s="1"/>
  <c r="I12" i="17"/>
  <c r="J12" i="17" s="1"/>
  <c r="G12" i="17"/>
  <c r="H12" i="17" s="1"/>
  <c r="E12" i="17"/>
  <c r="F12" i="17" s="1"/>
  <c r="C12" i="17"/>
  <c r="D12" i="17" s="1"/>
  <c r="AK11" i="17"/>
  <c r="AL11" i="17" s="1"/>
  <c r="AI11" i="17"/>
  <c r="AJ11" i="17" s="1"/>
  <c r="AG11" i="17"/>
  <c r="AH11" i="17" s="1"/>
  <c r="AE11" i="17"/>
  <c r="AF11" i="17" s="1"/>
  <c r="AC11" i="17"/>
  <c r="AD11" i="17" s="1"/>
  <c r="AA11" i="17"/>
  <c r="AB11" i="17" s="1"/>
  <c r="Y11" i="17"/>
  <c r="Z11" i="17" s="1"/>
  <c r="W11" i="17"/>
  <c r="X11" i="17" s="1"/>
  <c r="U11" i="17"/>
  <c r="V11" i="17" s="1"/>
  <c r="S11" i="17"/>
  <c r="T11" i="17" s="1"/>
  <c r="Q11" i="17"/>
  <c r="R11" i="17" s="1"/>
  <c r="O11" i="17"/>
  <c r="P11" i="17" s="1"/>
  <c r="M11" i="17"/>
  <c r="N11" i="17" s="1"/>
  <c r="K11" i="17"/>
  <c r="I11" i="17"/>
  <c r="J11" i="17" s="1"/>
  <c r="G11" i="17"/>
  <c r="H11" i="17" s="1"/>
  <c r="E11" i="17"/>
  <c r="F11" i="17" s="1"/>
  <c r="C11" i="17"/>
  <c r="AK10" i="17"/>
  <c r="AL10" i="17" s="1"/>
  <c r="AI10" i="17"/>
  <c r="AJ10" i="17" s="1"/>
  <c r="AG10" i="17"/>
  <c r="AH10" i="17" s="1"/>
  <c r="AE10" i="17"/>
  <c r="AF10" i="17" s="1"/>
  <c r="AC10" i="17"/>
  <c r="AD10" i="17" s="1"/>
  <c r="AA10" i="17"/>
  <c r="AB10" i="17" s="1"/>
  <c r="Y10" i="17"/>
  <c r="Z10" i="17" s="1"/>
  <c r="W10" i="17"/>
  <c r="X10" i="17" s="1"/>
  <c r="U10" i="17"/>
  <c r="V10" i="17" s="1"/>
  <c r="S10" i="17"/>
  <c r="T10" i="17" s="1"/>
  <c r="Q10" i="17"/>
  <c r="R10" i="17" s="1"/>
  <c r="O10" i="17"/>
  <c r="P10" i="17" s="1"/>
  <c r="M10" i="17"/>
  <c r="N10" i="17" s="1"/>
  <c r="K10" i="17"/>
  <c r="L10" i="17" s="1"/>
  <c r="I10" i="17"/>
  <c r="J10" i="17" s="1"/>
  <c r="G10" i="17"/>
  <c r="H10" i="17" s="1"/>
  <c r="E10" i="17"/>
  <c r="C10" i="17"/>
  <c r="AK9" i="17"/>
  <c r="AI9" i="17"/>
  <c r="AG9" i="17"/>
  <c r="AE9" i="17"/>
  <c r="AF9" i="17" s="1"/>
  <c r="AC9" i="17"/>
  <c r="AD9" i="17" s="1"/>
  <c r="AA9" i="17"/>
  <c r="AB9" i="17" s="1"/>
  <c r="Y9" i="17"/>
  <c r="Z9" i="17" s="1"/>
  <c r="W9" i="17"/>
  <c r="X9" i="17" s="1"/>
  <c r="U9" i="17"/>
  <c r="V9" i="17" s="1"/>
  <c r="S9" i="17"/>
  <c r="T9" i="17" s="1"/>
  <c r="Q9" i="17"/>
  <c r="R9" i="17" s="1"/>
  <c r="O9" i="17"/>
  <c r="P9" i="17" s="1"/>
  <c r="M9" i="17"/>
  <c r="N9" i="17" s="1"/>
  <c r="K9" i="17"/>
  <c r="L9" i="17" s="1"/>
  <c r="I9" i="17"/>
  <c r="J9" i="17" s="1"/>
  <c r="G9" i="17"/>
  <c r="H9" i="17" s="1"/>
  <c r="E9" i="17"/>
  <c r="F9" i="17" s="1"/>
  <c r="C9" i="17"/>
  <c r="AK8" i="17"/>
  <c r="AL8" i="17" s="1"/>
  <c r="AI8" i="17"/>
  <c r="AJ8" i="17" s="1"/>
  <c r="AG8" i="17"/>
  <c r="AH8" i="17" s="1"/>
  <c r="AE8" i="17"/>
  <c r="AF8" i="17" s="1"/>
  <c r="AC8" i="17"/>
  <c r="AD8" i="17" s="1"/>
  <c r="AA8" i="17"/>
  <c r="Y8" i="17"/>
  <c r="Z8" i="17" s="1"/>
  <c r="W8" i="17"/>
  <c r="X8" i="17" s="1"/>
  <c r="U8" i="17"/>
  <c r="V8" i="17" s="1"/>
  <c r="S8" i="17"/>
  <c r="T8" i="17" s="1"/>
  <c r="Q8" i="17"/>
  <c r="R8" i="17" s="1"/>
  <c r="O8" i="17"/>
  <c r="P8" i="17" s="1"/>
  <c r="M8" i="17"/>
  <c r="N8" i="17" s="1"/>
  <c r="K8" i="17"/>
  <c r="L8" i="17" s="1"/>
  <c r="I8" i="17"/>
  <c r="J8" i="17" s="1"/>
  <c r="G8" i="17"/>
  <c r="H8" i="17" s="1"/>
  <c r="E8" i="17"/>
  <c r="F8" i="17" s="1"/>
  <c r="C8" i="17"/>
  <c r="D8" i="17" s="1"/>
  <c r="AK7" i="17"/>
  <c r="AL7" i="17" s="1"/>
  <c r="AI7" i="17"/>
  <c r="AJ7" i="17" s="1"/>
  <c r="AG7" i="17"/>
  <c r="AH7" i="17" s="1"/>
  <c r="AE7" i="17"/>
  <c r="AF7" i="17" s="1"/>
  <c r="AC7" i="17"/>
  <c r="AD7" i="17" s="1"/>
  <c r="AA7" i="17"/>
  <c r="AB7" i="17" s="1"/>
  <c r="Y7" i="17"/>
  <c r="Z7" i="17" s="1"/>
  <c r="W7" i="17"/>
  <c r="X7" i="17" s="1"/>
  <c r="U7" i="17"/>
  <c r="V7" i="17" s="1"/>
  <c r="S7" i="17"/>
  <c r="T7" i="17" s="1"/>
  <c r="Q7" i="17"/>
  <c r="R7" i="17" s="1"/>
  <c r="O7" i="17"/>
  <c r="P7" i="17" s="1"/>
  <c r="M7" i="17"/>
  <c r="N7" i="17" s="1"/>
  <c r="K7" i="17"/>
  <c r="L7" i="17" s="1"/>
  <c r="I7" i="17"/>
  <c r="J7" i="17" s="1"/>
  <c r="G7" i="17"/>
  <c r="H7" i="17" s="1"/>
  <c r="E7" i="17"/>
  <c r="F7" i="17" s="1"/>
  <c r="C7" i="17"/>
  <c r="AK6" i="17"/>
  <c r="AL6" i="17" s="1"/>
  <c r="AI6" i="17"/>
  <c r="AJ6" i="17" s="1"/>
  <c r="AG6" i="17"/>
  <c r="AH6" i="17" s="1"/>
  <c r="AE6" i="17"/>
  <c r="AF6" i="17" s="1"/>
  <c r="AC6" i="17"/>
  <c r="AD6" i="17" s="1"/>
  <c r="AA6" i="17"/>
  <c r="Y6" i="17"/>
  <c r="Z6" i="17" s="1"/>
  <c r="W6" i="17"/>
  <c r="X6" i="17" s="1"/>
  <c r="U6" i="17"/>
  <c r="V6" i="17" s="1"/>
  <c r="S6" i="17"/>
  <c r="T6" i="17" s="1"/>
  <c r="Q6" i="17"/>
  <c r="R6" i="17" s="1"/>
  <c r="O6" i="17"/>
  <c r="P6" i="17" s="1"/>
  <c r="M6" i="17"/>
  <c r="N6" i="17" s="1"/>
  <c r="K6" i="17"/>
  <c r="L6" i="17" s="1"/>
  <c r="I6" i="17"/>
  <c r="J6" i="17" s="1"/>
  <c r="G6" i="17"/>
  <c r="H6" i="17" s="1"/>
  <c r="E6" i="17"/>
  <c r="F6" i="17" s="1"/>
  <c r="C6" i="17"/>
  <c r="D6" i="17" s="1"/>
  <c r="AK5" i="17"/>
  <c r="AI5" i="17"/>
  <c r="AG5" i="17"/>
  <c r="AE5" i="17"/>
  <c r="AF5" i="17" s="1"/>
  <c r="AC5" i="17"/>
  <c r="AD5" i="17" s="1"/>
  <c r="AA5" i="17"/>
  <c r="AB5" i="17" s="1"/>
  <c r="Y5" i="17"/>
  <c r="Z5" i="17" s="1"/>
  <c r="W5" i="17"/>
  <c r="U5" i="17"/>
  <c r="S5" i="17"/>
  <c r="T5" i="17" s="1"/>
  <c r="Q5" i="17"/>
  <c r="R5" i="17" s="1"/>
  <c r="O5" i="17"/>
  <c r="M5" i="17"/>
  <c r="N5" i="17" s="1"/>
  <c r="K5" i="17"/>
  <c r="L5" i="17" s="1"/>
  <c r="I5" i="17"/>
  <c r="G5" i="17"/>
  <c r="H5" i="17" s="1"/>
  <c r="E5" i="17"/>
  <c r="F5" i="17" s="1"/>
  <c r="C5" i="17"/>
  <c r="H21" i="17"/>
  <c r="L22" i="17"/>
  <c r="N22" i="17"/>
  <c r="V22" i="17"/>
  <c r="AJ22" i="17"/>
  <c r="F20" i="17"/>
  <c r="D20" i="17"/>
  <c r="AL18" i="17"/>
  <c r="Z17" i="17"/>
  <c r="X17" i="17"/>
  <c r="AD16" i="17"/>
  <c r="AB16" i="17"/>
  <c r="L16" i="17"/>
  <c r="X14" i="17"/>
  <c r="V14" i="17"/>
  <c r="R14" i="17"/>
  <c r="R13" i="17"/>
  <c r="P13" i="17"/>
  <c r="L11" i="17"/>
  <c r="F10" i="17"/>
  <c r="D10" i="17"/>
  <c r="AL9" i="17"/>
  <c r="AJ9" i="17"/>
  <c r="AH9" i="17"/>
  <c r="AB8" i="17"/>
  <c r="AB6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X5" i="17"/>
  <c r="AK20" i="16"/>
  <c r="AL20" i="16" s="1"/>
  <c r="AI20" i="16"/>
  <c r="AJ20" i="16" s="1"/>
  <c r="AG20" i="16"/>
  <c r="AH20" i="16" s="1"/>
  <c r="AE20" i="16"/>
  <c r="AF20" i="16" s="1"/>
  <c r="AC20" i="16"/>
  <c r="AD20" i="16" s="1"/>
  <c r="AA20" i="16"/>
  <c r="AB20" i="16" s="1"/>
  <c r="Y20" i="16"/>
  <c r="Z20" i="16" s="1"/>
  <c r="W20" i="16"/>
  <c r="X20" i="16" s="1"/>
  <c r="U20" i="16"/>
  <c r="V20" i="16" s="1"/>
  <c r="S20" i="16"/>
  <c r="T20" i="16" s="1"/>
  <c r="Q20" i="16"/>
  <c r="R20" i="16" s="1"/>
  <c r="O20" i="16"/>
  <c r="P20" i="16" s="1"/>
  <c r="M20" i="16"/>
  <c r="N20" i="16" s="1"/>
  <c r="K20" i="16"/>
  <c r="L20" i="16" s="1"/>
  <c r="I20" i="16"/>
  <c r="J20" i="16" s="1"/>
  <c r="G20" i="16"/>
  <c r="H20" i="16" s="1"/>
  <c r="E20" i="16"/>
  <c r="F20" i="16" s="1"/>
  <c r="C20" i="16"/>
  <c r="D20" i="16" s="1"/>
  <c r="AK19" i="16"/>
  <c r="AL19" i="16" s="1"/>
  <c r="AI19" i="16"/>
  <c r="AJ19" i="16" s="1"/>
  <c r="AG19" i="16"/>
  <c r="AH19" i="16" s="1"/>
  <c r="AE19" i="16"/>
  <c r="AF19" i="16" s="1"/>
  <c r="AC19" i="16"/>
  <c r="AD19" i="16" s="1"/>
  <c r="AA19" i="16"/>
  <c r="AB19" i="16" s="1"/>
  <c r="Y19" i="16"/>
  <c r="W19" i="16"/>
  <c r="U19" i="16"/>
  <c r="V19" i="16" s="1"/>
  <c r="S19" i="16"/>
  <c r="T19" i="16" s="1"/>
  <c r="Q19" i="16"/>
  <c r="R19" i="16" s="1"/>
  <c r="O19" i="16"/>
  <c r="P19" i="16" s="1"/>
  <c r="M19" i="16"/>
  <c r="N19" i="16" s="1"/>
  <c r="K19" i="16"/>
  <c r="L19" i="16" s="1"/>
  <c r="I19" i="16"/>
  <c r="J19" i="16" s="1"/>
  <c r="G19" i="16"/>
  <c r="H19" i="16" s="1"/>
  <c r="E19" i="16"/>
  <c r="F19" i="16" s="1"/>
  <c r="C19" i="16"/>
  <c r="D19" i="16" s="1"/>
  <c r="AK18" i="16"/>
  <c r="AL18" i="16" s="1"/>
  <c r="AI18" i="16"/>
  <c r="AG18" i="16"/>
  <c r="AH18" i="16" s="1"/>
  <c r="AE18" i="16"/>
  <c r="AF18" i="16" s="1"/>
  <c r="AC18" i="16"/>
  <c r="AA18" i="16"/>
  <c r="AB18" i="16" s="1"/>
  <c r="Y18" i="16"/>
  <c r="W18" i="16"/>
  <c r="X18" i="16" s="1"/>
  <c r="U18" i="16"/>
  <c r="V18" i="16" s="1"/>
  <c r="S18" i="16"/>
  <c r="T18" i="16" s="1"/>
  <c r="Q18" i="16"/>
  <c r="R18" i="16" s="1"/>
  <c r="O18" i="16"/>
  <c r="P18" i="16" s="1"/>
  <c r="M18" i="16"/>
  <c r="N18" i="16" s="1"/>
  <c r="K18" i="16"/>
  <c r="L18" i="16" s="1"/>
  <c r="I18" i="16"/>
  <c r="J18" i="16" s="1"/>
  <c r="G18" i="16"/>
  <c r="H18" i="16" s="1"/>
  <c r="E18" i="16"/>
  <c r="F18" i="16" s="1"/>
  <c r="C18" i="16"/>
  <c r="D18" i="16" s="1"/>
  <c r="AK17" i="16"/>
  <c r="AL17" i="16" s="1"/>
  <c r="AI17" i="16"/>
  <c r="AJ17" i="16" s="1"/>
  <c r="AG17" i="16"/>
  <c r="AE17" i="16"/>
  <c r="AF17" i="16" s="1"/>
  <c r="AC17" i="16"/>
  <c r="AA17" i="16"/>
  <c r="Y17" i="16"/>
  <c r="W17" i="16"/>
  <c r="X17" i="16" s="1"/>
  <c r="U17" i="16"/>
  <c r="V17" i="16" s="1"/>
  <c r="S17" i="16"/>
  <c r="T17" i="16" s="1"/>
  <c r="Q17" i="16"/>
  <c r="R17" i="16" s="1"/>
  <c r="O17" i="16"/>
  <c r="P17" i="16" s="1"/>
  <c r="M17" i="16"/>
  <c r="N17" i="16" s="1"/>
  <c r="K17" i="16"/>
  <c r="L17" i="16" s="1"/>
  <c r="I17" i="16"/>
  <c r="J17" i="16" s="1"/>
  <c r="G17" i="16"/>
  <c r="H17" i="16" s="1"/>
  <c r="E17" i="16"/>
  <c r="F17" i="16" s="1"/>
  <c r="C17" i="16"/>
  <c r="D17" i="16" s="1"/>
  <c r="AK16" i="16"/>
  <c r="AL16" i="16" s="1"/>
  <c r="AI16" i="16"/>
  <c r="AJ16" i="16" s="1"/>
  <c r="AG16" i="16"/>
  <c r="AH16" i="16" s="1"/>
  <c r="AE16" i="16"/>
  <c r="AF16" i="16" s="1"/>
  <c r="AC16" i="16"/>
  <c r="AA16" i="16"/>
  <c r="AB16" i="16" s="1"/>
  <c r="Y16" i="16"/>
  <c r="Z16" i="16" s="1"/>
  <c r="W16" i="16"/>
  <c r="X16" i="16" s="1"/>
  <c r="U16" i="16"/>
  <c r="V16" i="16" s="1"/>
  <c r="S16" i="16"/>
  <c r="T16" i="16" s="1"/>
  <c r="Q16" i="16"/>
  <c r="R16" i="16" s="1"/>
  <c r="O16" i="16"/>
  <c r="P16" i="16" s="1"/>
  <c r="M16" i="16"/>
  <c r="N16" i="16" s="1"/>
  <c r="K16" i="16"/>
  <c r="I16" i="16"/>
  <c r="J16" i="16" s="1"/>
  <c r="G16" i="16"/>
  <c r="H16" i="16" s="1"/>
  <c r="E16" i="16"/>
  <c r="F16" i="16" s="1"/>
  <c r="C16" i="16"/>
  <c r="AK15" i="16"/>
  <c r="AL15" i="16" s="1"/>
  <c r="AI15" i="16"/>
  <c r="AJ15" i="16" s="1"/>
  <c r="AG15" i="16"/>
  <c r="AH15" i="16" s="1"/>
  <c r="AE15" i="16"/>
  <c r="AF15" i="16" s="1"/>
  <c r="AC15" i="16"/>
  <c r="AD15" i="16" s="1"/>
  <c r="AA15" i="16"/>
  <c r="AB15" i="16" s="1"/>
  <c r="Y15" i="16"/>
  <c r="Z15" i="16" s="1"/>
  <c r="W15" i="16"/>
  <c r="X15" i="16" s="1"/>
  <c r="U15" i="16"/>
  <c r="V15" i="16" s="1"/>
  <c r="S15" i="16"/>
  <c r="T15" i="16" s="1"/>
  <c r="Q15" i="16"/>
  <c r="R15" i="16" s="1"/>
  <c r="O15" i="16"/>
  <c r="P15" i="16" s="1"/>
  <c r="M15" i="16"/>
  <c r="N15" i="16" s="1"/>
  <c r="K15" i="16"/>
  <c r="L15" i="16" s="1"/>
  <c r="I15" i="16"/>
  <c r="J15" i="16" s="1"/>
  <c r="G15" i="16"/>
  <c r="E15" i="16"/>
  <c r="F15" i="16" s="1"/>
  <c r="C15" i="16"/>
  <c r="D15" i="16" s="1"/>
  <c r="AK14" i="16"/>
  <c r="AL14" i="16" s="1"/>
  <c r="AI14" i="16"/>
  <c r="AJ14" i="16" s="1"/>
  <c r="AG14" i="16"/>
  <c r="AH14" i="16" s="1"/>
  <c r="AE14" i="16"/>
  <c r="AF14" i="16" s="1"/>
  <c r="AC14" i="16"/>
  <c r="AD14" i="16" s="1"/>
  <c r="AA14" i="16"/>
  <c r="AB14" i="16" s="1"/>
  <c r="Y14" i="16"/>
  <c r="Z14" i="16" s="1"/>
  <c r="W14" i="16"/>
  <c r="X14" i="16" s="1"/>
  <c r="U14" i="16"/>
  <c r="S14" i="16"/>
  <c r="Q14" i="16"/>
  <c r="R14" i="16" s="1"/>
  <c r="O14" i="16"/>
  <c r="P14" i="16" s="1"/>
  <c r="M14" i="16"/>
  <c r="N14" i="16" s="1"/>
  <c r="K14" i="16"/>
  <c r="I14" i="16"/>
  <c r="J14" i="16" s="1"/>
  <c r="G14" i="16"/>
  <c r="H14" i="16" s="1"/>
  <c r="E14" i="16"/>
  <c r="F14" i="16" s="1"/>
  <c r="C14" i="16"/>
  <c r="AK13" i="16"/>
  <c r="AL13" i="16" s="1"/>
  <c r="AI13" i="16"/>
  <c r="AJ13" i="16" s="1"/>
  <c r="AG13" i="16"/>
  <c r="AH13" i="16" s="1"/>
  <c r="AE13" i="16"/>
  <c r="AF13" i="16" s="1"/>
  <c r="AC13" i="16"/>
  <c r="AD13" i="16" s="1"/>
  <c r="AA13" i="16"/>
  <c r="AB13" i="16" s="1"/>
  <c r="Y13" i="16"/>
  <c r="Z13" i="16" s="1"/>
  <c r="W13" i="16"/>
  <c r="X13" i="16" s="1"/>
  <c r="U13" i="16"/>
  <c r="V13" i="16" s="1"/>
  <c r="S13" i="16"/>
  <c r="T13" i="16" s="1"/>
  <c r="Q13" i="16"/>
  <c r="R13" i="16" s="1"/>
  <c r="O13" i="16"/>
  <c r="P13" i="16" s="1"/>
  <c r="M13" i="16"/>
  <c r="N13" i="16" s="1"/>
  <c r="K13" i="16"/>
  <c r="L13" i="16" s="1"/>
  <c r="I13" i="16"/>
  <c r="J13" i="16" s="1"/>
  <c r="G13" i="16"/>
  <c r="E13" i="16"/>
  <c r="C13" i="16"/>
  <c r="D13" i="16" s="1"/>
  <c r="AK12" i="16"/>
  <c r="AL12" i="16" s="1"/>
  <c r="AI12" i="16"/>
  <c r="AG12" i="16"/>
  <c r="AH12" i="16" s="1"/>
  <c r="AE12" i="16"/>
  <c r="AF12" i="16" s="1"/>
  <c r="AC12" i="16"/>
  <c r="AD12" i="16" s="1"/>
  <c r="AA12" i="16"/>
  <c r="AB12" i="16" s="1"/>
  <c r="Y12" i="16"/>
  <c r="Z12" i="16" s="1"/>
  <c r="W12" i="16"/>
  <c r="X12" i="16" s="1"/>
  <c r="U12" i="16"/>
  <c r="V12" i="16" s="1"/>
  <c r="S12" i="16"/>
  <c r="T12" i="16" s="1"/>
  <c r="Q12" i="16"/>
  <c r="R12" i="16" s="1"/>
  <c r="O12" i="16"/>
  <c r="P12" i="16" s="1"/>
  <c r="M12" i="16"/>
  <c r="N12" i="16" s="1"/>
  <c r="K12" i="16"/>
  <c r="L12" i="16" s="1"/>
  <c r="I12" i="16"/>
  <c r="G12" i="16"/>
  <c r="E12" i="16"/>
  <c r="F12" i="16" s="1"/>
  <c r="C12" i="16"/>
  <c r="AK11" i="16"/>
  <c r="AL11" i="16" s="1"/>
  <c r="AI11" i="16"/>
  <c r="AG11" i="16"/>
  <c r="AH11" i="16" s="1"/>
  <c r="AE11" i="16"/>
  <c r="AF11" i="16" s="1"/>
  <c r="AC11" i="16"/>
  <c r="AD11" i="16" s="1"/>
  <c r="AA11" i="16"/>
  <c r="AB11" i="16" s="1"/>
  <c r="Y11" i="16"/>
  <c r="Z11" i="16" s="1"/>
  <c r="W11" i="16"/>
  <c r="X11" i="16" s="1"/>
  <c r="U11" i="16"/>
  <c r="V11" i="16" s="1"/>
  <c r="S11" i="16"/>
  <c r="T11" i="16" s="1"/>
  <c r="Q11" i="16"/>
  <c r="R11" i="16" s="1"/>
  <c r="O11" i="16"/>
  <c r="P11" i="16" s="1"/>
  <c r="M11" i="16"/>
  <c r="N11" i="16" s="1"/>
  <c r="K11" i="16"/>
  <c r="L11" i="16" s="1"/>
  <c r="I11" i="16"/>
  <c r="J11" i="16" s="1"/>
  <c r="G11" i="16"/>
  <c r="H11" i="16" s="1"/>
  <c r="E11" i="16"/>
  <c r="C11" i="16"/>
  <c r="D11" i="16" s="1"/>
  <c r="AK10" i="16"/>
  <c r="AI10" i="16"/>
  <c r="AG10" i="16"/>
  <c r="AH10" i="16" s="1"/>
  <c r="AE10" i="16"/>
  <c r="AF10" i="16" s="1"/>
  <c r="AC10" i="16"/>
  <c r="AA10" i="16"/>
  <c r="AB10" i="16" s="1"/>
  <c r="Y10" i="16"/>
  <c r="Z10" i="16" s="1"/>
  <c r="W10" i="16"/>
  <c r="X10" i="16" s="1"/>
  <c r="U10" i="16"/>
  <c r="V10" i="16" s="1"/>
  <c r="S10" i="16"/>
  <c r="T10" i="16" s="1"/>
  <c r="Q10" i="16"/>
  <c r="R10" i="16" s="1"/>
  <c r="O10" i="16"/>
  <c r="P10" i="16" s="1"/>
  <c r="M10" i="16"/>
  <c r="N10" i="16" s="1"/>
  <c r="K10" i="16"/>
  <c r="L10" i="16" s="1"/>
  <c r="I10" i="16"/>
  <c r="J10" i="16" s="1"/>
  <c r="G10" i="16"/>
  <c r="H10" i="16" s="1"/>
  <c r="E10" i="16"/>
  <c r="F10" i="16" s="1"/>
  <c r="C10" i="16"/>
  <c r="AK9" i="16"/>
  <c r="AL9" i="16" s="1"/>
  <c r="AI9" i="16"/>
  <c r="AG9" i="16"/>
  <c r="AH9" i="16" s="1"/>
  <c r="AE9" i="16"/>
  <c r="AF9" i="16" s="1"/>
  <c r="AC9" i="16"/>
  <c r="AD9" i="16" s="1"/>
  <c r="AA9" i="16"/>
  <c r="AB9" i="16" s="1"/>
  <c r="Y9" i="16"/>
  <c r="Z9" i="16" s="1"/>
  <c r="W9" i="16"/>
  <c r="U9" i="16"/>
  <c r="V9" i="16" s="1"/>
  <c r="S9" i="16"/>
  <c r="T9" i="16" s="1"/>
  <c r="Q9" i="16"/>
  <c r="R9" i="16" s="1"/>
  <c r="O9" i="16"/>
  <c r="P9" i="16" s="1"/>
  <c r="M9" i="16"/>
  <c r="N9" i="16" s="1"/>
  <c r="K9" i="16"/>
  <c r="L9" i="16" s="1"/>
  <c r="I9" i="16"/>
  <c r="J9" i="16" s="1"/>
  <c r="G9" i="16"/>
  <c r="H9" i="16" s="1"/>
  <c r="E9" i="16"/>
  <c r="F9" i="16" s="1"/>
  <c r="C9" i="16"/>
  <c r="D9" i="16" s="1"/>
  <c r="AK8" i="16"/>
  <c r="AL8" i="16" s="1"/>
  <c r="AI8" i="16"/>
  <c r="AJ8" i="16" s="1"/>
  <c r="AG8" i="16"/>
  <c r="AH8" i="16" s="1"/>
  <c r="AE8" i="16"/>
  <c r="AF8" i="16" s="1"/>
  <c r="AC8" i="16"/>
  <c r="AD8" i="16" s="1"/>
  <c r="AA8" i="16"/>
  <c r="AB8" i="16" s="1"/>
  <c r="Y8" i="16"/>
  <c r="Z8" i="16" s="1"/>
  <c r="W8" i="16"/>
  <c r="X8" i="16" s="1"/>
  <c r="U8" i="16"/>
  <c r="V8" i="16" s="1"/>
  <c r="S8" i="16"/>
  <c r="T8" i="16" s="1"/>
  <c r="Q8" i="16"/>
  <c r="R8" i="16" s="1"/>
  <c r="O8" i="16"/>
  <c r="P8" i="16" s="1"/>
  <c r="M8" i="16"/>
  <c r="N8" i="16" s="1"/>
  <c r="K8" i="16"/>
  <c r="L8" i="16" s="1"/>
  <c r="I8" i="16"/>
  <c r="J8" i="16" s="1"/>
  <c r="G8" i="16"/>
  <c r="H8" i="16" s="1"/>
  <c r="E8" i="16"/>
  <c r="F8" i="16" s="1"/>
  <c r="C8" i="16"/>
  <c r="AK7" i="16"/>
  <c r="AL7" i="16" s="1"/>
  <c r="AI7" i="16"/>
  <c r="AJ7" i="16" s="1"/>
  <c r="AG7" i="16"/>
  <c r="AH7" i="16" s="1"/>
  <c r="AE7" i="16"/>
  <c r="AF7" i="16" s="1"/>
  <c r="AC7" i="16"/>
  <c r="AD7" i="16" s="1"/>
  <c r="AA7" i="16"/>
  <c r="AB7" i="16" s="1"/>
  <c r="Y7" i="16"/>
  <c r="Z7" i="16" s="1"/>
  <c r="W7" i="16"/>
  <c r="X7" i="16" s="1"/>
  <c r="U7" i="16"/>
  <c r="V7" i="16" s="1"/>
  <c r="S7" i="16"/>
  <c r="T7" i="16" s="1"/>
  <c r="Q7" i="16"/>
  <c r="R7" i="16" s="1"/>
  <c r="O7" i="16"/>
  <c r="P7" i="16" s="1"/>
  <c r="M7" i="16"/>
  <c r="N7" i="16" s="1"/>
  <c r="K7" i="16"/>
  <c r="L7" i="16" s="1"/>
  <c r="I7" i="16"/>
  <c r="J7" i="16" s="1"/>
  <c r="G7" i="16"/>
  <c r="H7" i="16" s="1"/>
  <c r="E7" i="16"/>
  <c r="F7" i="16" s="1"/>
  <c r="C7" i="16"/>
  <c r="D7" i="16" s="1"/>
  <c r="AK6" i="16"/>
  <c r="AL6" i="16" s="1"/>
  <c r="AI6" i="16"/>
  <c r="AJ6" i="16" s="1"/>
  <c r="AG6" i="16"/>
  <c r="AH6" i="16" s="1"/>
  <c r="AE6" i="16"/>
  <c r="AC6" i="16"/>
  <c r="AA6" i="16"/>
  <c r="AB6" i="16" s="1"/>
  <c r="Y6" i="16"/>
  <c r="Z6" i="16" s="1"/>
  <c r="W6" i="16"/>
  <c r="X6" i="16" s="1"/>
  <c r="U6" i="16"/>
  <c r="V6" i="16" s="1"/>
  <c r="S6" i="16"/>
  <c r="T6" i="16" s="1"/>
  <c r="Q6" i="16"/>
  <c r="R6" i="16" s="1"/>
  <c r="O6" i="16"/>
  <c r="P6" i="16" s="1"/>
  <c r="M6" i="16"/>
  <c r="N6" i="16" s="1"/>
  <c r="K6" i="16"/>
  <c r="L6" i="16" s="1"/>
  <c r="I6" i="16"/>
  <c r="J6" i="16" s="1"/>
  <c r="G6" i="16"/>
  <c r="H6" i="16" s="1"/>
  <c r="E6" i="16"/>
  <c r="F6" i="16" s="1"/>
  <c r="C6" i="16"/>
  <c r="AK5" i="16"/>
  <c r="AL5" i="16" s="1"/>
  <c r="AI5" i="16"/>
  <c r="AJ5" i="16" s="1"/>
  <c r="AG5" i="16"/>
  <c r="AH5" i="16" s="1"/>
  <c r="AE5" i="16"/>
  <c r="AF5" i="16" s="1"/>
  <c r="AC5" i="16"/>
  <c r="AD5" i="16" s="1"/>
  <c r="AA5" i="16"/>
  <c r="AB5" i="16" s="1"/>
  <c r="Y5" i="16"/>
  <c r="Z5" i="16" s="1"/>
  <c r="W5" i="16"/>
  <c r="X5" i="16" s="1"/>
  <c r="U5" i="16"/>
  <c r="V5" i="16" s="1"/>
  <c r="S5" i="16"/>
  <c r="Q5" i="16"/>
  <c r="R5" i="16" s="1"/>
  <c r="O5" i="16"/>
  <c r="P5" i="16" s="1"/>
  <c r="M5" i="16"/>
  <c r="N5" i="16" s="1"/>
  <c r="K5" i="16"/>
  <c r="L5" i="16" s="1"/>
  <c r="I5" i="16"/>
  <c r="J5" i="16" s="1"/>
  <c r="G5" i="16"/>
  <c r="H5" i="16" s="1"/>
  <c r="E5" i="16"/>
  <c r="F5" i="16" s="1"/>
  <c r="C5" i="16"/>
  <c r="AL10" i="16"/>
  <c r="AJ18" i="16"/>
  <c r="AJ12" i="16"/>
  <c r="AJ11" i="16"/>
  <c r="AJ10" i="16"/>
  <c r="AJ9" i="16"/>
  <c r="AH17" i="16"/>
  <c r="AF6" i="16"/>
  <c r="AD18" i="16"/>
  <c r="AD17" i="16"/>
  <c r="AD16" i="16"/>
  <c r="AD10" i="16"/>
  <c r="AD6" i="16"/>
  <c r="AB17" i="16"/>
  <c r="Z19" i="16"/>
  <c r="Z18" i="16"/>
  <c r="Z17" i="16"/>
  <c r="X19" i="16"/>
  <c r="X9" i="16"/>
  <c r="V14" i="16"/>
  <c r="T14" i="16"/>
  <c r="T5" i="16"/>
  <c r="L16" i="16"/>
  <c r="L14" i="16"/>
  <c r="J12" i="16"/>
  <c r="H15" i="16"/>
  <c r="H13" i="16"/>
  <c r="H12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K17" i="15"/>
  <c r="AL17" i="15" s="1"/>
  <c r="AI17" i="15"/>
  <c r="AJ17" i="15" s="1"/>
  <c r="AG17" i="15"/>
  <c r="AH17" i="15" s="1"/>
  <c r="AE17" i="15"/>
  <c r="AF17" i="15" s="1"/>
  <c r="AC17" i="15"/>
  <c r="AD17" i="15" s="1"/>
  <c r="AA17" i="15"/>
  <c r="AB17" i="15" s="1"/>
  <c r="Y17" i="15"/>
  <c r="Z17" i="15" s="1"/>
  <c r="W17" i="15"/>
  <c r="X17" i="15" s="1"/>
  <c r="U17" i="15"/>
  <c r="V17" i="15" s="1"/>
  <c r="S17" i="15"/>
  <c r="T17" i="15" s="1"/>
  <c r="Q17" i="15"/>
  <c r="R17" i="15" s="1"/>
  <c r="O17" i="15"/>
  <c r="M17" i="15"/>
  <c r="K17" i="15"/>
  <c r="I17" i="15"/>
  <c r="G17" i="15"/>
  <c r="H17" i="15" s="1"/>
  <c r="E17" i="15"/>
  <c r="C17" i="15"/>
  <c r="AK16" i="15"/>
  <c r="AL16" i="15" s="1"/>
  <c r="AI16" i="15"/>
  <c r="AJ16" i="15" s="1"/>
  <c r="AG16" i="15"/>
  <c r="AH16" i="15" s="1"/>
  <c r="AE16" i="15"/>
  <c r="AF16" i="15" s="1"/>
  <c r="AC16" i="15"/>
  <c r="AD16" i="15" s="1"/>
  <c r="AA16" i="15"/>
  <c r="AB16" i="15" s="1"/>
  <c r="Y16" i="15"/>
  <c r="Z16" i="15" s="1"/>
  <c r="W16" i="15"/>
  <c r="X16" i="15" s="1"/>
  <c r="U16" i="15"/>
  <c r="V16" i="15" s="1"/>
  <c r="S16" i="15"/>
  <c r="T16" i="15" s="1"/>
  <c r="Q16" i="15"/>
  <c r="R16" i="15" s="1"/>
  <c r="O16" i="15"/>
  <c r="P16" i="15" s="1"/>
  <c r="M16" i="15"/>
  <c r="K16" i="15"/>
  <c r="I16" i="15"/>
  <c r="J16" i="15" s="1"/>
  <c r="G16" i="15"/>
  <c r="H16" i="15" s="1"/>
  <c r="E16" i="15"/>
  <c r="F16" i="15" s="1"/>
  <c r="C16" i="15"/>
  <c r="D16" i="15" s="1"/>
  <c r="AK15" i="15"/>
  <c r="AL15" i="15" s="1"/>
  <c r="AI15" i="15"/>
  <c r="AJ15" i="15" s="1"/>
  <c r="AG15" i="15"/>
  <c r="AH15" i="15" s="1"/>
  <c r="AE15" i="15"/>
  <c r="AF15" i="15" s="1"/>
  <c r="AC15" i="15"/>
  <c r="AD15" i="15" s="1"/>
  <c r="AA15" i="15"/>
  <c r="AB15" i="15" s="1"/>
  <c r="Y15" i="15"/>
  <c r="Z15" i="15" s="1"/>
  <c r="W15" i="15"/>
  <c r="X15" i="15" s="1"/>
  <c r="U15" i="15"/>
  <c r="V15" i="15" s="1"/>
  <c r="S15" i="15"/>
  <c r="T15" i="15" s="1"/>
  <c r="Q15" i="15"/>
  <c r="R15" i="15" s="1"/>
  <c r="O15" i="15"/>
  <c r="P15" i="15" s="1"/>
  <c r="M15" i="15"/>
  <c r="N15" i="15" s="1"/>
  <c r="K15" i="15"/>
  <c r="L15" i="15" s="1"/>
  <c r="I15" i="15"/>
  <c r="J15" i="15" s="1"/>
  <c r="G15" i="15"/>
  <c r="H15" i="15" s="1"/>
  <c r="E15" i="15"/>
  <c r="F15" i="15" s="1"/>
  <c r="C15" i="15"/>
  <c r="AK14" i="15"/>
  <c r="AL14" i="15" s="1"/>
  <c r="AI14" i="15"/>
  <c r="AJ14" i="15" s="1"/>
  <c r="AG14" i="15"/>
  <c r="AH14" i="15" s="1"/>
  <c r="AE14" i="15"/>
  <c r="AF14" i="15" s="1"/>
  <c r="AC14" i="15"/>
  <c r="AD14" i="15" s="1"/>
  <c r="AA14" i="15"/>
  <c r="AB14" i="15" s="1"/>
  <c r="Y14" i="15"/>
  <c r="Z14" i="15" s="1"/>
  <c r="W14" i="15"/>
  <c r="X14" i="15" s="1"/>
  <c r="U14" i="15"/>
  <c r="V14" i="15" s="1"/>
  <c r="S14" i="15"/>
  <c r="T14" i="15" s="1"/>
  <c r="Q14" i="15"/>
  <c r="R14" i="15" s="1"/>
  <c r="O14" i="15"/>
  <c r="P14" i="15" s="1"/>
  <c r="M14" i="15"/>
  <c r="N14" i="15" s="1"/>
  <c r="K14" i="15"/>
  <c r="L14" i="15" s="1"/>
  <c r="I14" i="15"/>
  <c r="J14" i="15" s="1"/>
  <c r="G14" i="15"/>
  <c r="H14" i="15" s="1"/>
  <c r="E14" i="15"/>
  <c r="F14" i="15" s="1"/>
  <c r="C14" i="15"/>
  <c r="D14" i="15" s="1"/>
  <c r="AK13" i="15"/>
  <c r="AL13" i="15" s="1"/>
  <c r="AI13" i="15"/>
  <c r="AJ13" i="15" s="1"/>
  <c r="AG13" i="15"/>
  <c r="AH13" i="15" s="1"/>
  <c r="AE13" i="15"/>
  <c r="AF13" i="15" s="1"/>
  <c r="AC13" i="15"/>
  <c r="AD13" i="15" s="1"/>
  <c r="AA13" i="15"/>
  <c r="AB13" i="15" s="1"/>
  <c r="Y13" i="15"/>
  <c r="Z13" i="15" s="1"/>
  <c r="W13" i="15"/>
  <c r="X13" i="15" s="1"/>
  <c r="U13" i="15"/>
  <c r="V13" i="15" s="1"/>
  <c r="S13" i="15"/>
  <c r="T13" i="15" s="1"/>
  <c r="Q13" i="15"/>
  <c r="R13" i="15" s="1"/>
  <c r="O13" i="15"/>
  <c r="P13" i="15" s="1"/>
  <c r="M13" i="15"/>
  <c r="N13" i="15" s="1"/>
  <c r="K13" i="15"/>
  <c r="L13" i="15" s="1"/>
  <c r="I13" i="15"/>
  <c r="J13" i="15" s="1"/>
  <c r="G13" i="15"/>
  <c r="H13" i="15" s="1"/>
  <c r="E13" i="15"/>
  <c r="F13" i="15" s="1"/>
  <c r="C13" i="15"/>
  <c r="AK12" i="15"/>
  <c r="AL12" i="15" s="1"/>
  <c r="AI12" i="15"/>
  <c r="AJ12" i="15" s="1"/>
  <c r="AG12" i="15"/>
  <c r="AH12" i="15" s="1"/>
  <c r="AE12" i="15"/>
  <c r="AF12" i="15" s="1"/>
  <c r="AC12" i="15"/>
  <c r="AD12" i="15" s="1"/>
  <c r="AA12" i="15"/>
  <c r="AB12" i="15" s="1"/>
  <c r="Y12" i="15"/>
  <c r="Z12" i="15" s="1"/>
  <c r="W12" i="15"/>
  <c r="X12" i="15" s="1"/>
  <c r="U12" i="15"/>
  <c r="V12" i="15" s="1"/>
  <c r="S12" i="15"/>
  <c r="T12" i="15" s="1"/>
  <c r="Q12" i="15"/>
  <c r="O12" i="15"/>
  <c r="P12" i="15" s="1"/>
  <c r="M12" i="15"/>
  <c r="N12" i="15" s="1"/>
  <c r="K12" i="15"/>
  <c r="L12" i="15" s="1"/>
  <c r="I12" i="15"/>
  <c r="J12" i="15" s="1"/>
  <c r="G12" i="15"/>
  <c r="H12" i="15" s="1"/>
  <c r="E12" i="15"/>
  <c r="F12" i="15" s="1"/>
  <c r="C12" i="15"/>
  <c r="D12" i="15" s="1"/>
  <c r="AK11" i="15"/>
  <c r="AL11" i="15" s="1"/>
  <c r="AI11" i="15"/>
  <c r="AJ11" i="15" s="1"/>
  <c r="AG11" i="15"/>
  <c r="AE11" i="15"/>
  <c r="AF11" i="15" s="1"/>
  <c r="AC11" i="15"/>
  <c r="AA11" i="15"/>
  <c r="AB11" i="15" s="1"/>
  <c r="Y11" i="15"/>
  <c r="W11" i="15"/>
  <c r="X11" i="15" s="1"/>
  <c r="U11" i="15"/>
  <c r="S11" i="15"/>
  <c r="T11" i="15" s="1"/>
  <c r="Q11" i="15"/>
  <c r="R11" i="15" s="1"/>
  <c r="O11" i="15"/>
  <c r="P11" i="15" s="1"/>
  <c r="M11" i="15"/>
  <c r="N11" i="15" s="1"/>
  <c r="K11" i="15"/>
  <c r="L11" i="15" s="1"/>
  <c r="I11" i="15"/>
  <c r="J11" i="15" s="1"/>
  <c r="G11" i="15"/>
  <c r="H11" i="15" s="1"/>
  <c r="E11" i="15"/>
  <c r="F11" i="15" s="1"/>
  <c r="C11" i="15"/>
  <c r="AK10" i="15"/>
  <c r="AL10" i="15" s="1"/>
  <c r="AI10" i="15"/>
  <c r="AJ10" i="15" s="1"/>
  <c r="AG10" i="15"/>
  <c r="AH10" i="15" s="1"/>
  <c r="AE10" i="15"/>
  <c r="AF10" i="15" s="1"/>
  <c r="AC10" i="15"/>
  <c r="AD10" i="15" s="1"/>
  <c r="AA10" i="15"/>
  <c r="AB10" i="15" s="1"/>
  <c r="Y10" i="15"/>
  <c r="W10" i="15"/>
  <c r="X10" i="15" s="1"/>
  <c r="U10" i="15"/>
  <c r="V10" i="15" s="1"/>
  <c r="S10" i="15"/>
  <c r="T10" i="15" s="1"/>
  <c r="Q10" i="15"/>
  <c r="R10" i="15" s="1"/>
  <c r="O10" i="15"/>
  <c r="P10" i="15" s="1"/>
  <c r="M10" i="15"/>
  <c r="N10" i="15" s="1"/>
  <c r="K10" i="15"/>
  <c r="L10" i="15" s="1"/>
  <c r="I10" i="15"/>
  <c r="J10" i="15" s="1"/>
  <c r="G10" i="15"/>
  <c r="H10" i="15" s="1"/>
  <c r="E10" i="15"/>
  <c r="F10" i="15" s="1"/>
  <c r="C10" i="15"/>
  <c r="D10" i="15" s="1"/>
  <c r="AK9" i="15"/>
  <c r="AL9" i="15" s="1"/>
  <c r="AI9" i="15"/>
  <c r="AJ9" i="15" s="1"/>
  <c r="AG9" i="15"/>
  <c r="AH9" i="15" s="1"/>
  <c r="AE9" i="15"/>
  <c r="AF9" i="15" s="1"/>
  <c r="AC9" i="15"/>
  <c r="AD9" i="15" s="1"/>
  <c r="AA9" i="15"/>
  <c r="AB9" i="15" s="1"/>
  <c r="Y9" i="15"/>
  <c r="Z9" i="15" s="1"/>
  <c r="W9" i="15"/>
  <c r="X9" i="15" s="1"/>
  <c r="U9" i="15"/>
  <c r="V9" i="15" s="1"/>
  <c r="S9" i="15"/>
  <c r="T9" i="15" s="1"/>
  <c r="Q9" i="15"/>
  <c r="R9" i="15" s="1"/>
  <c r="O9" i="15"/>
  <c r="P9" i="15" s="1"/>
  <c r="M9" i="15"/>
  <c r="N9" i="15" s="1"/>
  <c r="K9" i="15"/>
  <c r="L9" i="15" s="1"/>
  <c r="I9" i="15"/>
  <c r="J9" i="15" s="1"/>
  <c r="G9" i="15"/>
  <c r="H9" i="15" s="1"/>
  <c r="E9" i="15"/>
  <c r="F9" i="15" s="1"/>
  <c r="C9" i="15"/>
  <c r="AK8" i="15"/>
  <c r="AL8" i="15" s="1"/>
  <c r="AI8" i="15"/>
  <c r="AJ8" i="15" s="1"/>
  <c r="AG8" i="15"/>
  <c r="AH8" i="15" s="1"/>
  <c r="AE8" i="15"/>
  <c r="AF8" i="15" s="1"/>
  <c r="AC8" i="15"/>
  <c r="AD8" i="15" s="1"/>
  <c r="AA8" i="15"/>
  <c r="AB8" i="15" s="1"/>
  <c r="Y8" i="15"/>
  <c r="Z8" i="15" s="1"/>
  <c r="W8" i="15"/>
  <c r="X8" i="15" s="1"/>
  <c r="U8" i="15"/>
  <c r="V8" i="15" s="1"/>
  <c r="S8" i="15"/>
  <c r="T8" i="15" s="1"/>
  <c r="Q8" i="15"/>
  <c r="R8" i="15" s="1"/>
  <c r="O8" i="15"/>
  <c r="P8" i="15" s="1"/>
  <c r="M8" i="15"/>
  <c r="N8" i="15" s="1"/>
  <c r="K8" i="15"/>
  <c r="L8" i="15" s="1"/>
  <c r="I8" i="15"/>
  <c r="J8" i="15" s="1"/>
  <c r="G8" i="15"/>
  <c r="H8" i="15" s="1"/>
  <c r="E8" i="15"/>
  <c r="F8" i="15" s="1"/>
  <c r="C8" i="15"/>
  <c r="D8" i="15" s="1"/>
  <c r="AK7" i="15"/>
  <c r="AL7" i="15" s="1"/>
  <c r="AI7" i="15"/>
  <c r="AJ7" i="15" s="1"/>
  <c r="AG7" i="15"/>
  <c r="AH7" i="15" s="1"/>
  <c r="AE7" i="15"/>
  <c r="AF7" i="15" s="1"/>
  <c r="AC7" i="15"/>
  <c r="AD7" i="15" s="1"/>
  <c r="AA7" i="15"/>
  <c r="AB7" i="15" s="1"/>
  <c r="Y7" i="15"/>
  <c r="Z7" i="15" s="1"/>
  <c r="W7" i="15"/>
  <c r="X7" i="15" s="1"/>
  <c r="U7" i="15"/>
  <c r="V7" i="15" s="1"/>
  <c r="S7" i="15"/>
  <c r="T7" i="15" s="1"/>
  <c r="Q7" i="15"/>
  <c r="R7" i="15" s="1"/>
  <c r="O7" i="15"/>
  <c r="P7" i="15" s="1"/>
  <c r="M7" i="15"/>
  <c r="N7" i="15" s="1"/>
  <c r="K7" i="15"/>
  <c r="L7" i="15" s="1"/>
  <c r="I7" i="15"/>
  <c r="J7" i="15" s="1"/>
  <c r="G7" i="15"/>
  <c r="H7" i="15" s="1"/>
  <c r="E7" i="15"/>
  <c r="F7" i="15" s="1"/>
  <c r="C7" i="15"/>
  <c r="AK6" i="15"/>
  <c r="AL6" i="15" s="1"/>
  <c r="AI6" i="15"/>
  <c r="AJ6" i="15" s="1"/>
  <c r="AG6" i="15"/>
  <c r="AH6" i="15" s="1"/>
  <c r="AE6" i="15"/>
  <c r="AF6" i="15" s="1"/>
  <c r="AC6" i="15"/>
  <c r="AD6" i="15" s="1"/>
  <c r="AA6" i="15"/>
  <c r="AB6" i="15" s="1"/>
  <c r="Y6" i="15"/>
  <c r="Z6" i="15" s="1"/>
  <c r="W6" i="15"/>
  <c r="X6" i="15" s="1"/>
  <c r="U6" i="15"/>
  <c r="V6" i="15" s="1"/>
  <c r="S6" i="15"/>
  <c r="T6" i="15" s="1"/>
  <c r="Q6" i="15"/>
  <c r="R6" i="15" s="1"/>
  <c r="O6" i="15"/>
  <c r="P6" i="15" s="1"/>
  <c r="M6" i="15"/>
  <c r="N6" i="15" s="1"/>
  <c r="K6" i="15"/>
  <c r="L6" i="15" s="1"/>
  <c r="I6" i="15"/>
  <c r="J6" i="15" s="1"/>
  <c r="G6" i="15"/>
  <c r="H6" i="15" s="1"/>
  <c r="E6" i="15"/>
  <c r="F6" i="15" s="1"/>
  <c r="C6" i="15"/>
  <c r="D6" i="15" s="1"/>
  <c r="AK5" i="15"/>
  <c r="AI5" i="15"/>
  <c r="AJ5" i="15" s="1"/>
  <c r="AG5" i="15"/>
  <c r="AE5" i="15"/>
  <c r="AC5" i="15"/>
  <c r="AD5" i="15" s="1"/>
  <c r="AA5" i="15"/>
  <c r="Y5" i="15"/>
  <c r="W5" i="15"/>
  <c r="X5" i="15" s="1"/>
  <c r="U5" i="15"/>
  <c r="S5" i="15"/>
  <c r="Q5" i="15"/>
  <c r="O5" i="15"/>
  <c r="M5" i="15"/>
  <c r="K5" i="15"/>
  <c r="I5" i="15"/>
  <c r="G5" i="15"/>
  <c r="H5" i="15" s="1"/>
  <c r="E5" i="15"/>
  <c r="C5" i="15"/>
  <c r="P17" i="15"/>
  <c r="N17" i="15"/>
  <c r="L17" i="15"/>
  <c r="J17" i="15"/>
  <c r="N16" i="15"/>
  <c r="L16" i="15"/>
  <c r="R12" i="15"/>
  <c r="AH11" i="15"/>
  <c r="AD11" i="15"/>
  <c r="Z11" i="15"/>
  <c r="V11" i="15"/>
  <c r="Z10" i="15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K18" i="12"/>
  <c r="AK17" i="12"/>
  <c r="AK16" i="12"/>
  <c r="AK15" i="12"/>
  <c r="AK14" i="12"/>
  <c r="AK13" i="12"/>
  <c r="AK12" i="12"/>
  <c r="AK11" i="12"/>
  <c r="AK10" i="12"/>
  <c r="AK9" i="12"/>
  <c r="AK8" i="12"/>
  <c r="AK7" i="12"/>
  <c r="AK6" i="12"/>
  <c r="AK5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G18" i="12"/>
  <c r="AG17" i="12"/>
  <c r="AG16" i="12"/>
  <c r="AG15" i="12"/>
  <c r="AG14" i="12"/>
  <c r="AG13" i="12"/>
  <c r="AG12" i="12"/>
  <c r="AG11" i="12"/>
  <c r="AG10" i="12"/>
  <c r="AG9" i="12"/>
  <c r="AG8" i="12"/>
  <c r="AG7" i="12"/>
  <c r="AG6" i="12"/>
  <c r="AG5" i="12"/>
  <c r="AE18" i="12"/>
  <c r="AF18" i="12" s="1"/>
  <c r="AE17" i="12"/>
  <c r="AF17" i="12" s="1"/>
  <c r="AE16" i="12"/>
  <c r="AF16" i="12" s="1"/>
  <c r="AE15" i="12"/>
  <c r="AF15" i="12" s="1"/>
  <c r="AE14" i="12"/>
  <c r="AF14" i="12" s="1"/>
  <c r="AE13" i="12"/>
  <c r="AF13" i="12" s="1"/>
  <c r="AE12" i="12"/>
  <c r="AF12" i="12" s="1"/>
  <c r="AE11" i="12"/>
  <c r="AE10" i="12"/>
  <c r="AF10" i="12" s="1"/>
  <c r="AE9" i="12"/>
  <c r="AF9" i="12" s="1"/>
  <c r="AE8" i="12"/>
  <c r="AF8" i="12" s="1"/>
  <c r="AE7" i="12"/>
  <c r="AF7" i="12" s="1"/>
  <c r="AE6" i="12"/>
  <c r="AF6" i="12" s="1"/>
  <c r="AE5" i="12"/>
  <c r="AC18" i="12"/>
  <c r="AC17" i="12"/>
  <c r="AC16" i="12"/>
  <c r="AC15" i="12"/>
  <c r="AC14" i="12"/>
  <c r="AC13" i="12"/>
  <c r="AC12" i="12"/>
  <c r="AC11" i="12"/>
  <c r="AC10" i="12"/>
  <c r="AC9" i="12"/>
  <c r="AC8" i="12"/>
  <c r="AC7" i="12"/>
  <c r="AC6" i="12"/>
  <c r="AC5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AA6" i="12"/>
  <c r="AA5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W18" i="12"/>
  <c r="X18" i="12" s="1"/>
  <c r="W17" i="12"/>
  <c r="X17" i="12" s="1"/>
  <c r="W16" i="12"/>
  <c r="X16" i="12" s="1"/>
  <c r="W15" i="12"/>
  <c r="X15" i="12" s="1"/>
  <c r="W14" i="12"/>
  <c r="X14" i="12" s="1"/>
  <c r="W13" i="12"/>
  <c r="X13" i="12" s="1"/>
  <c r="W12" i="12"/>
  <c r="X12" i="12" s="1"/>
  <c r="W11" i="12"/>
  <c r="X11" i="12" s="1"/>
  <c r="W10" i="12"/>
  <c r="X10" i="12" s="1"/>
  <c r="W9" i="12"/>
  <c r="X9" i="12" s="1"/>
  <c r="W8" i="12"/>
  <c r="X8" i="12" s="1"/>
  <c r="W7" i="12"/>
  <c r="X7" i="12" s="1"/>
  <c r="W6" i="12"/>
  <c r="X6" i="12" s="1"/>
  <c r="W5" i="12"/>
  <c r="X5" i="12" s="1"/>
  <c r="U18" i="12"/>
  <c r="U17" i="12"/>
  <c r="U16" i="12"/>
  <c r="U15" i="12"/>
  <c r="U14" i="12"/>
  <c r="U13" i="12"/>
  <c r="U12" i="12"/>
  <c r="U11" i="12"/>
  <c r="U10" i="12"/>
  <c r="U9" i="12"/>
  <c r="U8" i="12"/>
  <c r="U7" i="12"/>
  <c r="U6" i="12"/>
  <c r="U5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M6" i="12"/>
  <c r="M5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I18" i="12"/>
  <c r="J18" i="12" s="1"/>
  <c r="I17" i="12"/>
  <c r="J17" i="12" s="1"/>
  <c r="I16" i="12"/>
  <c r="J16" i="12" s="1"/>
  <c r="I15" i="12"/>
  <c r="J15" i="12" s="1"/>
  <c r="I14" i="12"/>
  <c r="J14" i="12" s="1"/>
  <c r="I13" i="12"/>
  <c r="J13" i="12" s="1"/>
  <c r="I12" i="12"/>
  <c r="J12" i="12" s="1"/>
  <c r="I11" i="12"/>
  <c r="J11" i="12" s="1"/>
  <c r="I10" i="12"/>
  <c r="J10" i="12" s="1"/>
  <c r="I9" i="12"/>
  <c r="J9" i="12" s="1"/>
  <c r="I8" i="12"/>
  <c r="J8" i="12" s="1"/>
  <c r="I7" i="12"/>
  <c r="J7" i="12" s="1"/>
  <c r="I6" i="12"/>
  <c r="J6" i="12" s="1"/>
  <c r="I5" i="12"/>
  <c r="J5" i="12" s="1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5" i="12"/>
  <c r="AF11" i="12"/>
  <c r="M18" i="15" l="1"/>
  <c r="O18" i="15"/>
  <c r="AK23" i="17"/>
  <c r="AG18" i="15"/>
  <c r="AK18" i="15"/>
  <c r="AI21" i="18"/>
  <c r="F17" i="15"/>
  <c r="AM17" i="15"/>
  <c r="AG23" i="17"/>
  <c r="AI23" i="17"/>
  <c r="AA21" i="18"/>
  <c r="S18" i="15"/>
  <c r="AA18" i="15"/>
  <c r="AM19" i="18"/>
  <c r="AM15" i="15"/>
  <c r="C21" i="16"/>
  <c r="AK21" i="18"/>
  <c r="I23" i="17"/>
  <c r="E21" i="18"/>
  <c r="U23" i="17"/>
  <c r="AM21" i="17"/>
  <c r="AN18" i="18"/>
  <c r="AN20" i="18"/>
  <c r="AN16" i="18"/>
  <c r="AM17" i="18"/>
  <c r="AM11" i="18"/>
  <c r="K21" i="18"/>
  <c r="W21" i="18"/>
  <c r="AM9" i="16"/>
  <c r="AM11" i="16"/>
  <c r="AM13" i="16"/>
  <c r="AM15" i="16"/>
  <c r="AM17" i="16"/>
  <c r="AM19" i="16"/>
  <c r="T21" i="18"/>
  <c r="C21" i="18"/>
  <c r="L5" i="18"/>
  <c r="L21" i="18" s="1"/>
  <c r="U21" i="18"/>
  <c r="AC21" i="18"/>
  <c r="AJ5" i="18"/>
  <c r="AJ21" i="18" s="1"/>
  <c r="AM7" i="18"/>
  <c r="AM15" i="18"/>
  <c r="D17" i="18"/>
  <c r="AN17" i="18" s="1"/>
  <c r="D19" i="18"/>
  <c r="AN19" i="18" s="1"/>
  <c r="F11" i="16"/>
  <c r="AN11" i="16" s="1"/>
  <c r="AN18" i="16"/>
  <c r="F5" i="18"/>
  <c r="F21" i="18" s="1"/>
  <c r="O21" i="18"/>
  <c r="X5" i="18"/>
  <c r="X21" i="18" s="1"/>
  <c r="AE21" i="18"/>
  <c r="AL5" i="18"/>
  <c r="AL21" i="18" s="1"/>
  <c r="AM13" i="18"/>
  <c r="AN14" i="15"/>
  <c r="AN16" i="15"/>
  <c r="AN8" i="15"/>
  <c r="AN10" i="15"/>
  <c r="AN12" i="15"/>
  <c r="Q21" i="18"/>
  <c r="Y21" i="18"/>
  <c r="AN7" i="16"/>
  <c r="F13" i="16"/>
  <c r="AN13" i="16" s="1"/>
  <c r="AN20" i="16"/>
  <c r="AM6" i="16"/>
  <c r="AM7" i="16"/>
  <c r="AM8" i="16"/>
  <c r="AN9" i="16"/>
  <c r="AM10" i="16"/>
  <c r="AM12" i="16"/>
  <c r="AM14" i="16"/>
  <c r="AN15" i="16"/>
  <c r="AM16" i="16"/>
  <c r="AN17" i="16"/>
  <c r="AN19" i="16"/>
  <c r="I21" i="18"/>
  <c r="R5" i="18"/>
  <c r="R21" i="18" s="1"/>
  <c r="Z5" i="18"/>
  <c r="Z21" i="18" s="1"/>
  <c r="AG21" i="18"/>
  <c r="N21" i="18"/>
  <c r="AD21" i="18"/>
  <c r="AN14" i="18"/>
  <c r="AN12" i="18"/>
  <c r="H21" i="18"/>
  <c r="AF21" i="18"/>
  <c r="AN10" i="18"/>
  <c r="AN6" i="18"/>
  <c r="AN8" i="18"/>
  <c r="AN9" i="18"/>
  <c r="AM9" i="18"/>
  <c r="D11" i="18"/>
  <c r="AN11" i="18" s="1"/>
  <c r="D13" i="18"/>
  <c r="AN13" i="18" s="1"/>
  <c r="D15" i="18"/>
  <c r="AN15" i="18" s="1"/>
  <c r="AM5" i="18"/>
  <c r="D5" i="18"/>
  <c r="J5" i="18"/>
  <c r="J21" i="18" s="1"/>
  <c r="P5" i="18"/>
  <c r="P21" i="18" s="1"/>
  <c r="V5" i="18"/>
  <c r="V21" i="18" s="1"/>
  <c r="AB5" i="18"/>
  <c r="AB21" i="18" s="1"/>
  <c r="AH5" i="18"/>
  <c r="AH21" i="18" s="1"/>
  <c r="D7" i="18"/>
  <c r="AN7" i="18" s="1"/>
  <c r="AM6" i="18"/>
  <c r="AM8" i="18"/>
  <c r="AM10" i="18"/>
  <c r="AM12" i="18"/>
  <c r="AM14" i="18"/>
  <c r="AM16" i="18"/>
  <c r="AM18" i="18"/>
  <c r="AM20" i="18"/>
  <c r="G21" i="18"/>
  <c r="M21" i="18"/>
  <c r="S21" i="18"/>
  <c r="AN22" i="17"/>
  <c r="AN21" i="17"/>
  <c r="AM22" i="17"/>
  <c r="AM13" i="17"/>
  <c r="AM15" i="17"/>
  <c r="AM17" i="17"/>
  <c r="AM19" i="17"/>
  <c r="AN6" i="15"/>
  <c r="AD23" i="17"/>
  <c r="AM20" i="16"/>
  <c r="AL5" i="17"/>
  <c r="AL23" i="17" s="1"/>
  <c r="D15" i="17"/>
  <c r="AN15" i="17" s="1"/>
  <c r="D17" i="17"/>
  <c r="AN17" i="17" s="1"/>
  <c r="D19" i="17"/>
  <c r="AN19" i="17" s="1"/>
  <c r="N23" i="17"/>
  <c r="Z23" i="17"/>
  <c r="AM7" i="17"/>
  <c r="AM17" i="12"/>
  <c r="AM18" i="16"/>
  <c r="AM5" i="17"/>
  <c r="O23" i="17"/>
  <c r="AA23" i="17"/>
  <c r="AH5" i="17"/>
  <c r="AH23" i="17" s="1"/>
  <c r="AM11" i="17"/>
  <c r="F23" i="17"/>
  <c r="R23" i="17"/>
  <c r="AB23" i="17"/>
  <c r="AM9" i="17"/>
  <c r="AC23" i="17"/>
  <c r="AJ5" i="17"/>
  <c r="AJ23" i="17" s="1"/>
  <c r="AN12" i="17"/>
  <c r="AN14" i="17"/>
  <c r="AN16" i="17"/>
  <c r="AN18" i="17"/>
  <c r="AN20" i="17"/>
  <c r="L23" i="17"/>
  <c r="X23" i="17"/>
  <c r="AF23" i="17"/>
  <c r="AN8" i="17"/>
  <c r="AN6" i="17"/>
  <c r="AN10" i="17"/>
  <c r="H23" i="17"/>
  <c r="T23" i="17"/>
  <c r="D5" i="17"/>
  <c r="J5" i="17"/>
  <c r="J23" i="17" s="1"/>
  <c r="P5" i="17"/>
  <c r="P23" i="17" s="1"/>
  <c r="V5" i="17"/>
  <c r="V23" i="17" s="1"/>
  <c r="D7" i="17"/>
  <c r="AN7" i="17" s="1"/>
  <c r="D9" i="17"/>
  <c r="AN9" i="17" s="1"/>
  <c r="D11" i="17"/>
  <c r="AN11" i="17" s="1"/>
  <c r="D13" i="17"/>
  <c r="AN13" i="17" s="1"/>
  <c r="E23" i="17"/>
  <c r="K23" i="17"/>
  <c r="Q23" i="17"/>
  <c r="W23" i="17"/>
  <c r="AM6" i="17"/>
  <c r="AM8" i="17"/>
  <c r="AM10" i="17"/>
  <c r="AM12" i="17"/>
  <c r="AM14" i="17"/>
  <c r="AM16" i="17"/>
  <c r="AM18" i="17"/>
  <c r="AM20" i="17"/>
  <c r="G23" i="17"/>
  <c r="M23" i="17"/>
  <c r="S23" i="17"/>
  <c r="Y23" i="17"/>
  <c r="AE23" i="17"/>
  <c r="C23" i="17"/>
  <c r="O21" i="16"/>
  <c r="AC21" i="16"/>
  <c r="AM11" i="15"/>
  <c r="Y21" i="16"/>
  <c r="R21" i="16"/>
  <c r="AA21" i="16"/>
  <c r="AI21" i="16"/>
  <c r="D16" i="16"/>
  <c r="AN16" i="16" s="1"/>
  <c r="G21" i="16"/>
  <c r="S21" i="16"/>
  <c r="AJ21" i="16"/>
  <c r="I21" i="16"/>
  <c r="U21" i="16"/>
  <c r="AD21" i="16"/>
  <c r="AK21" i="16"/>
  <c r="AM18" i="12"/>
  <c r="AM6" i="12"/>
  <c r="W21" i="16"/>
  <c r="AE21" i="16"/>
  <c r="AL21" i="16"/>
  <c r="AM14" i="12"/>
  <c r="AM12" i="12"/>
  <c r="AM11" i="12"/>
  <c r="M21" i="16"/>
  <c r="X21" i="16"/>
  <c r="AG21" i="16"/>
  <c r="L21" i="16"/>
  <c r="AH21" i="16"/>
  <c r="D6" i="16"/>
  <c r="AN6" i="16" s="1"/>
  <c r="D8" i="16"/>
  <c r="AN8" i="16" s="1"/>
  <c r="D10" i="16"/>
  <c r="AN10" i="16" s="1"/>
  <c r="D12" i="16"/>
  <c r="AN12" i="16" s="1"/>
  <c r="D14" i="16"/>
  <c r="AN14" i="16" s="1"/>
  <c r="E21" i="16"/>
  <c r="K21" i="16"/>
  <c r="Q21" i="16"/>
  <c r="H21" i="16"/>
  <c r="N21" i="16"/>
  <c r="T21" i="16"/>
  <c r="Z21" i="16"/>
  <c r="AF21" i="16"/>
  <c r="AM5" i="16"/>
  <c r="D5" i="16"/>
  <c r="AN5" i="16" s="1"/>
  <c r="J21" i="16"/>
  <c r="P21" i="16"/>
  <c r="V21" i="16"/>
  <c r="AB21" i="16"/>
  <c r="E18" i="15"/>
  <c r="U18" i="15"/>
  <c r="K18" i="15"/>
  <c r="W18" i="15"/>
  <c r="AE18" i="15"/>
  <c r="Y18" i="15"/>
  <c r="AI18" i="15"/>
  <c r="Q18" i="15"/>
  <c r="AC18" i="15"/>
  <c r="AM5" i="15"/>
  <c r="L5" i="15"/>
  <c r="L18" i="15" s="1"/>
  <c r="R5" i="15"/>
  <c r="R18" i="15" s="1"/>
  <c r="AM10" i="12"/>
  <c r="D17" i="15"/>
  <c r="AM15" i="12"/>
  <c r="AM9" i="12"/>
  <c r="F5" i="15"/>
  <c r="N5" i="15"/>
  <c r="N18" i="15" s="1"/>
  <c r="T5" i="15"/>
  <c r="T18" i="15" s="1"/>
  <c r="Z5" i="15"/>
  <c r="Z18" i="15" s="1"/>
  <c r="AF5" i="15"/>
  <c r="AF18" i="15" s="1"/>
  <c r="AL5" i="15"/>
  <c r="AL18" i="15" s="1"/>
  <c r="AM16" i="12"/>
  <c r="AM8" i="12"/>
  <c r="AM13" i="15"/>
  <c r="AM5" i="12"/>
  <c r="AM13" i="12"/>
  <c r="AM7" i="12"/>
  <c r="I18" i="15"/>
  <c r="P5" i="15"/>
  <c r="P18" i="15" s="1"/>
  <c r="V5" i="15"/>
  <c r="V18" i="15" s="1"/>
  <c r="AB5" i="15"/>
  <c r="AB18" i="15" s="1"/>
  <c r="AH5" i="15"/>
  <c r="AH18" i="15" s="1"/>
  <c r="AM9" i="15"/>
  <c r="AM7" i="15"/>
  <c r="H18" i="15"/>
  <c r="X18" i="15"/>
  <c r="AD18" i="15"/>
  <c r="AJ18" i="15"/>
  <c r="D5" i="15"/>
  <c r="J5" i="15"/>
  <c r="J18" i="15" s="1"/>
  <c r="D7" i="15"/>
  <c r="AN7" i="15" s="1"/>
  <c r="D9" i="15"/>
  <c r="AN9" i="15" s="1"/>
  <c r="D11" i="15"/>
  <c r="AN11" i="15" s="1"/>
  <c r="D13" i="15"/>
  <c r="AN13" i="15" s="1"/>
  <c r="D15" i="15"/>
  <c r="AN15" i="15" s="1"/>
  <c r="AM6" i="15"/>
  <c r="AM8" i="15"/>
  <c r="AM10" i="15"/>
  <c r="AM12" i="15"/>
  <c r="AM14" i="15"/>
  <c r="AM16" i="15"/>
  <c r="G18" i="15"/>
  <c r="C18" i="15"/>
  <c r="AE19" i="12"/>
  <c r="AF5" i="12"/>
  <c r="AF19" i="12" s="1"/>
  <c r="AL18" i="12"/>
  <c r="AJ18" i="12"/>
  <c r="AH18" i="12"/>
  <c r="AD18" i="12"/>
  <c r="AB18" i="12"/>
  <c r="Z18" i="12"/>
  <c r="V18" i="12"/>
  <c r="T18" i="12"/>
  <c r="R18" i="12"/>
  <c r="P18" i="12"/>
  <c r="N18" i="12"/>
  <c r="L18" i="12"/>
  <c r="H18" i="12"/>
  <c r="AL17" i="12"/>
  <c r="AJ17" i="12"/>
  <c r="AH17" i="12"/>
  <c r="AD17" i="12"/>
  <c r="AB17" i="12"/>
  <c r="Z17" i="12"/>
  <c r="V17" i="12"/>
  <c r="T17" i="12"/>
  <c r="R17" i="12"/>
  <c r="P17" i="12"/>
  <c r="N17" i="12"/>
  <c r="L17" i="12"/>
  <c r="H17" i="12"/>
  <c r="AL16" i="12"/>
  <c r="AJ16" i="12"/>
  <c r="AH16" i="12"/>
  <c r="AD16" i="12"/>
  <c r="AB16" i="12"/>
  <c r="Z16" i="12"/>
  <c r="V16" i="12"/>
  <c r="T16" i="12"/>
  <c r="R16" i="12"/>
  <c r="P16" i="12"/>
  <c r="N16" i="12"/>
  <c r="L16" i="12"/>
  <c r="H16" i="12"/>
  <c r="AL15" i="12"/>
  <c r="AJ15" i="12"/>
  <c r="AH15" i="12"/>
  <c r="AD15" i="12"/>
  <c r="AB15" i="12"/>
  <c r="Z15" i="12"/>
  <c r="V15" i="12"/>
  <c r="T15" i="12"/>
  <c r="R15" i="12"/>
  <c r="P15" i="12"/>
  <c r="N15" i="12"/>
  <c r="L15" i="12"/>
  <c r="H15" i="12"/>
  <c r="AL14" i="12"/>
  <c r="AJ14" i="12"/>
  <c r="AH14" i="12"/>
  <c r="AD14" i="12"/>
  <c r="AB14" i="12"/>
  <c r="Z14" i="12"/>
  <c r="V14" i="12"/>
  <c r="T14" i="12"/>
  <c r="R14" i="12"/>
  <c r="P14" i="12"/>
  <c r="N14" i="12"/>
  <c r="L14" i="12"/>
  <c r="H14" i="12"/>
  <c r="AL13" i="12"/>
  <c r="AJ13" i="12"/>
  <c r="AH13" i="12"/>
  <c r="AD13" i="12"/>
  <c r="AB13" i="12"/>
  <c r="Z13" i="12"/>
  <c r="V13" i="12"/>
  <c r="T13" i="12"/>
  <c r="R13" i="12"/>
  <c r="P13" i="12"/>
  <c r="N13" i="12"/>
  <c r="L13" i="12"/>
  <c r="H13" i="12"/>
  <c r="AL12" i="12"/>
  <c r="AJ12" i="12"/>
  <c r="AH12" i="12"/>
  <c r="AD12" i="12"/>
  <c r="AB12" i="12"/>
  <c r="Z12" i="12"/>
  <c r="V12" i="12"/>
  <c r="T12" i="12"/>
  <c r="R12" i="12"/>
  <c r="P12" i="12"/>
  <c r="N12" i="12"/>
  <c r="L12" i="12"/>
  <c r="H12" i="12"/>
  <c r="AL11" i="12"/>
  <c r="AJ11" i="12"/>
  <c r="AH11" i="12"/>
  <c r="AD11" i="12"/>
  <c r="AB11" i="12"/>
  <c r="Z11" i="12"/>
  <c r="V11" i="12"/>
  <c r="T11" i="12"/>
  <c r="R11" i="12"/>
  <c r="P11" i="12"/>
  <c r="N11" i="12"/>
  <c r="L11" i="12"/>
  <c r="H11" i="12"/>
  <c r="AL10" i="12"/>
  <c r="AJ10" i="12"/>
  <c r="AH10" i="12"/>
  <c r="AD10" i="12"/>
  <c r="AB10" i="12"/>
  <c r="Z10" i="12"/>
  <c r="V10" i="12"/>
  <c r="T10" i="12"/>
  <c r="R10" i="12"/>
  <c r="P10" i="12"/>
  <c r="N10" i="12"/>
  <c r="L10" i="12"/>
  <c r="H10" i="12"/>
  <c r="AL9" i="12"/>
  <c r="AJ9" i="12"/>
  <c r="AH9" i="12"/>
  <c r="AD9" i="12"/>
  <c r="AB9" i="12"/>
  <c r="Z9" i="12"/>
  <c r="V9" i="12"/>
  <c r="T9" i="12"/>
  <c r="R9" i="12"/>
  <c r="P9" i="12"/>
  <c r="N9" i="12"/>
  <c r="L9" i="12"/>
  <c r="H9" i="12"/>
  <c r="AL8" i="12"/>
  <c r="AJ8" i="12"/>
  <c r="AH8" i="12"/>
  <c r="AD8" i="12"/>
  <c r="AB8" i="12"/>
  <c r="Z8" i="12"/>
  <c r="V8" i="12"/>
  <c r="T8" i="12"/>
  <c r="R8" i="12"/>
  <c r="P8" i="12"/>
  <c r="N8" i="12"/>
  <c r="L8" i="12"/>
  <c r="H8" i="12"/>
  <c r="AL7" i="12"/>
  <c r="AJ7" i="12"/>
  <c r="AH7" i="12"/>
  <c r="AD7" i="12"/>
  <c r="AB7" i="12"/>
  <c r="Z7" i="12"/>
  <c r="V7" i="12"/>
  <c r="T7" i="12"/>
  <c r="R7" i="12"/>
  <c r="P7" i="12"/>
  <c r="N7" i="12"/>
  <c r="L7" i="12"/>
  <c r="H7" i="12"/>
  <c r="AL6" i="12"/>
  <c r="AJ6" i="12"/>
  <c r="AH6" i="12"/>
  <c r="AD6" i="12"/>
  <c r="AB6" i="12"/>
  <c r="Z6" i="12"/>
  <c r="V6" i="12"/>
  <c r="T6" i="12"/>
  <c r="R6" i="12"/>
  <c r="P6" i="12"/>
  <c r="N6" i="12"/>
  <c r="L6" i="12"/>
  <c r="H6" i="12"/>
  <c r="AI19" i="12"/>
  <c r="AG19" i="12"/>
  <c r="AA19" i="12"/>
  <c r="Y19" i="12"/>
  <c r="U19" i="12"/>
  <c r="S19" i="12"/>
  <c r="O19" i="12"/>
  <c r="M19" i="12"/>
  <c r="I19" i="12"/>
  <c r="G19" i="12"/>
  <c r="F18" i="15" l="1"/>
  <c r="AN17" i="15"/>
  <c r="F21" i="16"/>
  <c r="AN21" i="16"/>
  <c r="D21" i="18"/>
  <c r="AN5" i="18"/>
  <c r="AN21" i="18" s="1"/>
  <c r="AM21" i="18"/>
  <c r="AM23" i="17"/>
  <c r="AM21" i="16"/>
  <c r="AN5" i="15"/>
  <c r="D23" i="17"/>
  <c r="AN5" i="17"/>
  <c r="AN23" i="17" s="1"/>
  <c r="D21" i="16"/>
  <c r="AM18" i="15"/>
  <c r="D18" i="15"/>
  <c r="H5" i="12"/>
  <c r="H19" i="12" s="1"/>
  <c r="P5" i="12"/>
  <c r="P19" i="12" s="1"/>
  <c r="AJ5" i="12"/>
  <c r="AJ19" i="12" s="1"/>
  <c r="T5" i="12"/>
  <c r="T19" i="12" s="1"/>
  <c r="V5" i="12"/>
  <c r="V19" i="12" s="1"/>
  <c r="W19" i="12"/>
  <c r="X19" i="12"/>
  <c r="K19" i="12"/>
  <c r="L5" i="12"/>
  <c r="L19" i="12" s="1"/>
  <c r="Z5" i="12"/>
  <c r="Z19" i="12" s="1"/>
  <c r="J19" i="12"/>
  <c r="Q19" i="12"/>
  <c r="R5" i="12"/>
  <c r="R19" i="12" s="1"/>
  <c r="N5" i="12"/>
  <c r="N19" i="12" s="1"/>
  <c r="AB5" i="12"/>
  <c r="AB19" i="12" s="1"/>
  <c r="AK19" i="12"/>
  <c r="AL5" i="12"/>
  <c r="AL19" i="12" s="1"/>
  <c r="AH5" i="12"/>
  <c r="AH19" i="12" s="1"/>
  <c r="AD5" i="12"/>
  <c r="AD19" i="12" s="1"/>
  <c r="AC19" i="12"/>
  <c r="AN18" i="15" l="1"/>
  <c r="AQ534" i="5"/>
  <c r="AP534" i="5"/>
  <c r="AN534" i="5"/>
  <c r="AL534" i="5"/>
  <c r="AJ534" i="5"/>
  <c r="AH534" i="5"/>
  <c r="AF534" i="5"/>
  <c r="AD534" i="5"/>
  <c r="AB534" i="5"/>
  <c r="Z534" i="5"/>
  <c r="X534" i="5"/>
  <c r="V534" i="5"/>
  <c r="T534" i="5"/>
  <c r="R534" i="5"/>
  <c r="P534" i="5"/>
  <c r="N534" i="5"/>
  <c r="L534" i="5"/>
  <c r="J534" i="5"/>
  <c r="H534" i="5"/>
  <c r="F534" i="5"/>
  <c r="AQ533" i="5"/>
  <c r="AP533" i="5"/>
  <c r="AN533" i="5"/>
  <c r="AL533" i="5"/>
  <c r="AJ533" i="5"/>
  <c r="AH533" i="5"/>
  <c r="AF533" i="5"/>
  <c r="AD533" i="5"/>
  <c r="AB533" i="5"/>
  <c r="Z533" i="5"/>
  <c r="X533" i="5"/>
  <c r="V533" i="5"/>
  <c r="T533" i="5"/>
  <c r="R533" i="5"/>
  <c r="P533" i="5"/>
  <c r="N533" i="5"/>
  <c r="L533" i="5"/>
  <c r="J533" i="5"/>
  <c r="H533" i="5"/>
  <c r="F533" i="5"/>
  <c r="AQ532" i="5"/>
  <c r="AP532" i="5"/>
  <c r="AN532" i="5"/>
  <c r="AL532" i="5"/>
  <c r="AJ532" i="5"/>
  <c r="AH532" i="5"/>
  <c r="AF532" i="5"/>
  <c r="AD532" i="5"/>
  <c r="AB532" i="5"/>
  <c r="Z532" i="5"/>
  <c r="X532" i="5"/>
  <c r="V532" i="5"/>
  <c r="T532" i="5"/>
  <c r="R532" i="5"/>
  <c r="P532" i="5"/>
  <c r="N532" i="5"/>
  <c r="L532" i="5"/>
  <c r="J532" i="5"/>
  <c r="H532" i="5"/>
  <c r="F532" i="5"/>
  <c r="AQ531" i="5"/>
  <c r="AP531" i="5"/>
  <c r="AN531" i="5"/>
  <c r="AL531" i="5"/>
  <c r="AJ531" i="5"/>
  <c r="AH531" i="5"/>
  <c r="AF531" i="5"/>
  <c r="AD531" i="5"/>
  <c r="AB531" i="5"/>
  <c r="Z531" i="5"/>
  <c r="X531" i="5"/>
  <c r="V531" i="5"/>
  <c r="T531" i="5"/>
  <c r="R531" i="5"/>
  <c r="P531" i="5"/>
  <c r="N531" i="5"/>
  <c r="L531" i="5"/>
  <c r="J531" i="5"/>
  <c r="H531" i="5"/>
  <c r="F531" i="5"/>
  <c r="AQ530" i="5"/>
  <c r="AP530" i="5"/>
  <c r="AN530" i="5"/>
  <c r="AL530" i="5"/>
  <c r="AJ530" i="5"/>
  <c r="AH530" i="5"/>
  <c r="AF530" i="5"/>
  <c r="AD530" i="5"/>
  <c r="AB530" i="5"/>
  <c r="Z530" i="5"/>
  <c r="X530" i="5"/>
  <c r="V530" i="5"/>
  <c r="T530" i="5"/>
  <c r="R530" i="5"/>
  <c r="P530" i="5"/>
  <c r="N530" i="5"/>
  <c r="L530" i="5"/>
  <c r="J530" i="5"/>
  <c r="H530" i="5"/>
  <c r="F530" i="5"/>
  <c r="AQ529" i="5"/>
  <c r="AP529" i="5"/>
  <c r="AN529" i="5"/>
  <c r="AL529" i="5"/>
  <c r="AJ529" i="5"/>
  <c r="AH529" i="5"/>
  <c r="AF529" i="5"/>
  <c r="AD529" i="5"/>
  <c r="AB529" i="5"/>
  <c r="Z529" i="5"/>
  <c r="X529" i="5"/>
  <c r="V529" i="5"/>
  <c r="T529" i="5"/>
  <c r="R529" i="5"/>
  <c r="P529" i="5"/>
  <c r="N529" i="5"/>
  <c r="L529" i="5"/>
  <c r="J529" i="5"/>
  <c r="H529" i="5"/>
  <c r="F529" i="5"/>
  <c r="AQ528" i="5"/>
  <c r="AP528" i="5"/>
  <c r="AN528" i="5"/>
  <c r="AL528" i="5"/>
  <c r="AJ528" i="5"/>
  <c r="AH528" i="5"/>
  <c r="AF528" i="5"/>
  <c r="AD528" i="5"/>
  <c r="AB528" i="5"/>
  <c r="Z528" i="5"/>
  <c r="X528" i="5"/>
  <c r="V528" i="5"/>
  <c r="T528" i="5"/>
  <c r="R528" i="5"/>
  <c r="P528" i="5"/>
  <c r="N528" i="5"/>
  <c r="L528" i="5"/>
  <c r="J528" i="5"/>
  <c r="H528" i="5"/>
  <c r="F528" i="5"/>
  <c r="AQ527" i="5"/>
  <c r="AP527" i="5"/>
  <c r="AN527" i="5"/>
  <c r="AL527" i="5"/>
  <c r="AJ527" i="5"/>
  <c r="AH527" i="5"/>
  <c r="AF527" i="5"/>
  <c r="AD527" i="5"/>
  <c r="AB527" i="5"/>
  <c r="Z527" i="5"/>
  <c r="X527" i="5"/>
  <c r="V527" i="5"/>
  <c r="T527" i="5"/>
  <c r="R527" i="5"/>
  <c r="P527" i="5"/>
  <c r="N527" i="5"/>
  <c r="L527" i="5"/>
  <c r="J527" i="5"/>
  <c r="H527" i="5"/>
  <c r="F527" i="5"/>
  <c r="AQ526" i="5"/>
  <c r="AP526" i="5"/>
  <c r="AN526" i="5"/>
  <c r="AL526" i="5"/>
  <c r="AJ526" i="5"/>
  <c r="AH526" i="5"/>
  <c r="AF526" i="5"/>
  <c r="AD526" i="5"/>
  <c r="AB526" i="5"/>
  <c r="Z526" i="5"/>
  <c r="X526" i="5"/>
  <c r="V526" i="5"/>
  <c r="T526" i="5"/>
  <c r="R526" i="5"/>
  <c r="P526" i="5"/>
  <c r="N526" i="5"/>
  <c r="L526" i="5"/>
  <c r="J526" i="5"/>
  <c r="H526" i="5"/>
  <c r="F526" i="5"/>
  <c r="AQ525" i="5"/>
  <c r="AP525" i="5"/>
  <c r="AN525" i="5"/>
  <c r="AL525" i="5"/>
  <c r="AJ525" i="5"/>
  <c r="AH525" i="5"/>
  <c r="AF525" i="5"/>
  <c r="AD525" i="5"/>
  <c r="AB525" i="5"/>
  <c r="Z525" i="5"/>
  <c r="X525" i="5"/>
  <c r="V525" i="5"/>
  <c r="T525" i="5"/>
  <c r="R525" i="5"/>
  <c r="P525" i="5"/>
  <c r="N525" i="5"/>
  <c r="L525" i="5"/>
  <c r="J525" i="5"/>
  <c r="H525" i="5"/>
  <c r="F525" i="5"/>
  <c r="AQ524" i="5"/>
  <c r="AP524" i="5"/>
  <c r="AN524" i="5"/>
  <c r="AL524" i="5"/>
  <c r="AJ524" i="5"/>
  <c r="AH524" i="5"/>
  <c r="AF524" i="5"/>
  <c r="AD524" i="5"/>
  <c r="AB524" i="5"/>
  <c r="Z524" i="5"/>
  <c r="X524" i="5"/>
  <c r="V524" i="5"/>
  <c r="T524" i="5"/>
  <c r="R524" i="5"/>
  <c r="P524" i="5"/>
  <c r="N524" i="5"/>
  <c r="L524" i="5"/>
  <c r="J524" i="5"/>
  <c r="H524" i="5"/>
  <c r="F524" i="5"/>
  <c r="AQ523" i="5"/>
  <c r="AP523" i="5"/>
  <c r="AN523" i="5"/>
  <c r="AL523" i="5"/>
  <c r="AJ523" i="5"/>
  <c r="AH523" i="5"/>
  <c r="AF523" i="5"/>
  <c r="AD523" i="5"/>
  <c r="AB523" i="5"/>
  <c r="Z523" i="5"/>
  <c r="X523" i="5"/>
  <c r="V523" i="5"/>
  <c r="T523" i="5"/>
  <c r="R523" i="5"/>
  <c r="P523" i="5"/>
  <c r="N523" i="5"/>
  <c r="L523" i="5"/>
  <c r="J523" i="5"/>
  <c r="H523" i="5"/>
  <c r="F523" i="5"/>
  <c r="AQ522" i="5"/>
  <c r="AP522" i="5"/>
  <c r="AN522" i="5"/>
  <c r="AL522" i="5"/>
  <c r="AJ522" i="5"/>
  <c r="AH522" i="5"/>
  <c r="AF522" i="5"/>
  <c r="AD522" i="5"/>
  <c r="AB522" i="5"/>
  <c r="Z522" i="5"/>
  <c r="X522" i="5"/>
  <c r="V522" i="5"/>
  <c r="T522" i="5"/>
  <c r="R522" i="5"/>
  <c r="P522" i="5"/>
  <c r="N522" i="5"/>
  <c r="L522" i="5"/>
  <c r="J522" i="5"/>
  <c r="H522" i="5"/>
  <c r="F522" i="5"/>
  <c r="AQ521" i="5"/>
  <c r="AP521" i="5"/>
  <c r="AN521" i="5"/>
  <c r="AL521" i="5"/>
  <c r="AJ521" i="5"/>
  <c r="AH521" i="5"/>
  <c r="AF521" i="5"/>
  <c r="AD521" i="5"/>
  <c r="AB521" i="5"/>
  <c r="Z521" i="5"/>
  <c r="X521" i="5"/>
  <c r="V521" i="5"/>
  <c r="T521" i="5"/>
  <c r="R521" i="5"/>
  <c r="P521" i="5"/>
  <c r="N521" i="5"/>
  <c r="L521" i="5"/>
  <c r="J521" i="5"/>
  <c r="H521" i="5"/>
  <c r="F521" i="5"/>
  <c r="AQ520" i="5"/>
  <c r="AP520" i="5"/>
  <c r="AN520" i="5"/>
  <c r="AL520" i="5"/>
  <c r="AJ520" i="5"/>
  <c r="AH520" i="5"/>
  <c r="AF520" i="5"/>
  <c r="AD520" i="5"/>
  <c r="AB520" i="5"/>
  <c r="Z520" i="5"/>
  <c r="X520" i="5"/>
  <c r="V520" i="5"/>
  <c r="T520" i="5"/>
  <c r="R520" i="5"/>
  <c r="P520" i="5"/>
  <c r="N520" i="5"/>
  <c r="L520" i="5"/>
  <c r="J520" i="5"/>
  <c r="H520" i="5"/>
  <c r="F520" i="5"/>
  <c r="AQ519" i="5"/>
  <c r="AP519" i="5"/>
  <c r="AN519" i="5"/>
  <c r="AL519" i="5"/>
  <c r="AJ519" i="5"/>
  <c r="AH519" i="5"/>
  <c r="AF519" i="5"/>
  <c r="AD519" i="5"/>
  <c r="AB519" i="5"/>
  <c r="Z519" i="5"/>
  <c r="X519" i="5"/>
  <c r="V519" i="5"/>
  <c r="T519" i="5"/>
  <c r="R519" i="5"/>
  <c r="P519" i="5"/>
  <c r="N519" i="5"/>
  <c r="L519" i="5"/>
  <c r="J519" i="5"/>
  <c r="H519" i="5"/>
  <c r="F519" i="5"/>
  <c r="AQ518" i="5"/>
  <c r="AP518" i="5"/>
  <c r="AN518" i="5"/>
  <c r="AL518" i="5"/>
  <c r="AJ518" i="5"/>
  <c r="AH518" i="5"/>
  <c r="AF518" i="5"/>
  <c r="AD518" i="5"/>
  <c r="AB518" i="5"/>
  <c r="Z518" i="5"/>
  <c r="X518" i="5"/>
  <c r="V518" i="5"/>
  <c r="T518" i="5"/>
  <c r="R518" i="5"/>
  <c r="P518" i="5"/>
  <c r="N518" i="5"/>
  <c r="L518" i="5"/>
  <c r="J518" i="5"/>
  <c r="H518" i="5"/>
  <c r="F518" i="5"/>
  <c r="AQ517" i="5"/>
  <c r="AP517" i="5"/>
  <c r="AN517" i="5"/>
  <c r="AL517" i="5"/>
  <c r="AJ517" i="5"/>
  <c r="AH517" i="5"/>
  <c r="AF517" i="5"/>
  <c r="AD517" i="5"/>
  <c r="AB517" i="5"/>
  <c r="Z517" i="5"/>
  <c r="X517" i="5"/>
  <c r="V517" i="5"/>
  <c r="T517" i="5"/>
  <c r="R517" i="5"/>
  <c r="P517" i="5"/>
  <c r="N517" i="5"/>
  <c r="L517" i="5"/>
  <c r="J517" i="5"/>
  <c r="H517" i="5"/>
  <c r="F517" i="5"/>
  <c r="AQ516" i="5"/>
  <c r="AP516" i="5"/>
  <c r="AN516" i="5"/>
  <c r="AL516" i="5"/>
  <c r="AJ516" i="5"/>
  <c r="AH516" i="5"/>
  <c r="AF516" i="5"/>
  <c r="AD516" i="5"/>
  <c r="AB516" i="5"/>
  <c r="Z516" i="5"/>
  <c r="X516" i="5"/>
  <c r="V516" i="5"/>
  <c r="T516" i="5"/>
  <c r="R516" i="5"/>
  <c r="P516" i="5"/>
  <c r="N516" i="5"/>
  <c r="L516" i="5"/>
  <c r="J516" i="5"/>
  <c r="H516" i="5"/>
  <c r="F516" i="5"/>
  <c r="AQ515" i="5"/>
  <c r="AP515" i="5"/>
  <c r="AN515" i="5"/>
  <c r="AL515" i="5"/>
  <c r="AJ515" i="5"/>
  <c r="AH515" i="5"/>
  <c r="AF515" i="5"/>
  <c r="AD515" i="5"/>
  <c r="AB515" i="5"/>
  <c r="Z515" i="5"/>
  <c r="X515" i="5"/>
  <c r="V515" i="5"/>
  <c r="T515" i="5"/>
  <c r="R515" i="5"/>
  <c r="P515" i="5"/>
  <c r="N515" i="5"/>
  <c r="L515" i="5"/>
  <c r="J515" i="5"/>
  <c r="H515" i="5"/>
  <c r="F515" i="5"/>
  <c r="AQ514" i="5"/>
  <c r="AP514" i="5"/>
  <c r="AN514" i="5"/>
  <c r="AL514" i="5"/>
  <c r="AJ514" i="5"/>
  <c r="AH514" i="5"/>
  <c r="AF514" i="5"/>
  <c r="AD514" i="5"/>
  <c r="AB514" i="5"/>
  <c r="Z514" i="5"/>
  <c r="X514" i="5"/>
  <c r="V514" i="5"/>
  <c r="T514" i="5"/>
  <c r="R514" i="5"/>
  <c r="P514" i="5"/>
  <c r="N514" i="5"/>
  <c r="L514" i="5"/>
  <c r="J514" i="5"/>
  <c r="H514" i="5"/>
  <c r="F514" i="5"/>
  <c r="AQ513" i="5"/>
  <c r="AP513" i="5"/>
  <c r="AN513" i="5"/>
  <c r="AL513" i="5"/>
  <c r="AJ513" i="5"/>
  <c r="AH513" i="5"/>
  <c r="AF513" i="5"/>
  <c r="AD513" i="5"/>
  <c r="AB513" i="5"/>
  <c r="Z513" i="5"/>
  <c r="X513" i="5"/>
  <c r="V513" i="5"/>
  <c r="T513" i="5"/>
  <c r="R513" i="5"/>
  <c r="P513" i="5"/>
  <c r="N513" i="5"/>
  <c r="L513" i="5"/>
  <c r="J513" i="5"/>
  <c r="H513" i="5"/>
  <c r="F513" i="5"/>
  <c r="AQ512" i="5"/>
  <c r="AP512" i="5"/>
  <c r="AN512" i="5"/>
  <c r="AL512" i="5"/>
  <c r="AJ512" i="5"/>
  <c r="AH512" i="5"/>
  <c r="AF512" i="5"/>
  <c r="AD512" i="5"/>
  <c r="AB512" i="5"/>
  <c r="Z512" i="5"/>
  <c r="X512" i="5"/>
  <c r="V512" i="5"/>
  <c r="T512" i="5"/>
  <c r="R512" i="5"/>
  <c r="P512" i="5"/>
  <c r="N512" i="5"/>
  <c r="L512" i="5"/>
  <c r="J512" i="5"/>
  <c r="H512" i="5"/>
  <c r="F512" i="5"/>
  <c r="AQ511" i="5"/>
  <c r="AP511" i="5"/>
  <c r="AN511" i="5"/>
  <c r="AL511" i="5"/>
  <c r="AJ511" i="5"/>
  <c r="AH511" i="5"/>
  <c r="AF511" i="5"/>
  <c r="AD511" i="5"/>
  <c r="AB511" i="5"/>
  <c r="Z511" i="5"/>
  <c r="X511" i="5"/>
  <c r="V511" i="5"/>
  <c r="T511" i="5"/>
  <c r="R511" i="5"/>
  <c r="P511" i="5"/>
  <c r="N511" i="5"/>
  <c r="L511" i="5"/>
  <c r="J511" i="5"/>
  <c r="H511" i="5"/>
  <c r="F511" i="5"/>
  <c r="AQ510" i="5"/>
  <c r="AP510" i="5"/>
  <c r="AN510" i="5"/>
  <c r="AL510" i="5"/>
  <c r="AJ510" i="5"/>
  <c r="AH510" i="5"/>
  <c r="AF510" i="5"/>
  <c r="AD510" i="5"/>
  <c r="AB510" i="5"/>
  <c r="Z510" i="5"/>
  <c r="X510" i="5"/>
  <c r="V510" i="5"/>
  <c r="T510" i="5"/>
  <c r="R510" i="5"/>
  <c r="P510" i="5"/>
  <c r="N510" i="5"/>
  <c r="L510" i="5"/>
  <c r="J510" i="5"/>
  <c r="H510" i="5"/>
  <c r="F510" i="5"/>
  <c r="AQ509" i="5"/>
  <c r="AP509" i="5"/>
  <c r="AN509" i="5"/>
  <c r="AL509" i="5"/>
  <c r="AJ509" i="5"/>
  <c r="AH509" i="5"/>
  <c r="AF509" i="5"/>
  <c r="AD509" i="5"/>
  <c r="AB509" i="5"/>
  <c r="Z509" i="5"/>
  <c r="X509" i="5"/>
  <c r="V509" i="5"/>
  <c r="T509" i="5"/>
  <c r="R509" i="5"/>
  <c r="P509" i="5"/>
  <c r="N509" i="5"/>
  <c r="L509" i="5"/>
  <c r="J509" i="5"/>
  <c r="H509" i="5"/>
  <c r="F509" i="5"/>
  <c r="AQ508" i="5"/>
  <c r="AP508" i="5"/>
  <c r="AN508" i="5"/>
  <c r="AL508" i="5"/>
  <c r="AJ508" i="5"/>
  <c r="AH508" i="5"/>
  <c r="AF508" i="5"/>
  <c r="AD508" i="5"/>
  <c r="AB508" i="5"/>
  <c r="Z508" i="5"/>
  <c r="X508" i="5"/>
  <c r="V508" i="5"/>
  <c r="T508" i="5"/>
  <c r="R508" i="5"/>
  <c r="P508" i="5"/>
  <c r="N508" i="5"/>
  <c r="L508" i="5"/>
  <c r="J508" i="5"/>
  <c r="H508" i="5"/>
  <c r="F508" i="5"/>
  <c r="AQ507" i="5"/>
  <c r="AP507" i="5"/>
  <c r="AN507" i="5"/>
  <c r="AL507" i="5"/>
  <c r="AJ507" i="5"/>
  <c r="AH507" i="5"/>
  <c r="AF507" i="5"/>
  <c r="AD507" i="5"/>
  <c r="AB507" i="5"/>
  <c r="Z507" i="5"/>
  <c r="X507" i="5"/>
  <c r="V507" i="5"/>
  <c r="T507" i="5"/>
  <c r="R507" i="5"/>
  <c r="P507" i="5"/>
  <c r="N507" i="5"/>
  <c r="L507" i="5"/>
  <c r="J507" i="5"/>
  <c r="H507" i="5"/>
  <c r="F507" i="5"/>
  <c r="AQ506" i="5"/>
  <c r="AP506" i="5"/>
  <c r="AN506" i="5"/>
  <c r="AL506" i="5"/>
  <c r="AJ506" i="5"/>
  <c r="AH506" i="5"/>
  <c r="AF506" i="5"/>
  <c r="AD506" i="5"/>
  <c r="AB506" i="5"/>
  <c r="Z506" i="5"/>
  <c r="X506" i="5"/>
  <c r="V506" i="5"/>
  <c r="T506" i="5"/>
  <c r="R506" i="5"/>
  <c r="P506" i="5"/>
  <c r="N506" i="5"/>
  <c r="L506" i="5"/>
  <c r="J506" i="5"/>
  <c r="H506" i="5"/>
  <c r="F506" i="5"/>
  <c r="AQ505" i="5"/>
  <c r="AP505" i="5"/>
  <c r="AN505" i="5"/>
  <c r="AL505" i="5"/>
  <c r="AJ505" i="5"/>
  <c r="AH505" i="5"/>
  <c r="AF505" i="5"/>
  <c r="AD505" i="5"/>
  <c r="AB505" i="5"/>
  <c r="Z505" i="5"/>
  <c r="X505" i="5"/>
  <c r="V505" i="5"/>
  <c r="T505" i="5"/>
  <c r="R505" i="5"/>
  <c r="P505" i="5"/>
  <c r="N505" i="5"/>
  <c r="L505" i="5"/>
  <c r="J505" i="5"/>
  <c r="H505" i="5"/>
  <c r="F505" i="5"/>
  <c r="AQ504" i="5"/>
  <c r="AP504" i="5"/>
  <c r="AN504" i="5"/>
  <c r="AL504" i="5"/>
  <c r="AJ504" i="5"/>
  <c r="AH504" i="5"/>
  <c r="AF504" i="5"/>
  <c r="AD504" i="5"/>
  <c r="AB504" i="5"/>
  <c r="Z504" i="5"/>
  <c r="X504" i="5"/>
  <c r="V504" i="5"/>
  <c r="T504" i="5"/>
  <c r="R504" i="5"/>
  <c r="P504" i="5"/>
  <c r="N504" i="5"/>
  <c r="L504" i="5"/>
  <c r="J504" i="5"/>
  <c r="H504" i="5"/>
  <c r="F504" i="5"/>
  <c r="AQ503" i="5"/>
  <c r="AP503" i="5"/>
  <c r="AN503" i="5"/>
  <c r="AL503" i="5"/>
  <c r="AJ503" i="5"/>
  <c r="AH503" i="5"/>
  <c r="AF503" i="5"/>
  <c r="AD503" i="5"/>
  <c r="AB503" i="5"/>
  <c r="Z503" i="5"/>
  <c r="X503" i="5"/>
  <c r="V503" i="5"/>
  <c r="T503" i="5"/>
  <c r="R503" i="5"/>
  <c r="P503" i="5"/>
  <c r="N503" i="5"/>
  <c r="L503" i="5"/>
  <c r="J503" i="5"/>
  <c r="H503" i="5"/>
  <c r="F503" i="5"/>
  <c r="AQ502" i="5"/>
  <c r="AP502" i="5"/>
  <c r="AN502" i="5"/>
  <c r="AL502" i="5"/>
  <c r="AJ502" i="5"/>
  <c r="AH502" i="5"/>
  <c r="AF502" i="5"/>
  <c r="AD502" i="5"/>
  <c r="AB502" i="5"/>
  <c r="Z502" i="5"/>
  <c r="X502" i="5"/>
  <c r="V502" i="5"/>
  <c r="T502" i="5"/>
  <c r="R502" i="5"/>
  <c r="P502" i="5"/>
  <c r="N502" i="5"/>
  <c r="L502" i="5"/>
  <c r="J502" i="5"/>
  <c r="H502" i="5"/>
  <c r="F502" i="5"/>
  <c r="AQ501" i="5"/>
  <c r="AP501" i="5"/>
  <c r="AN501" i="5"/>
  <c r="AL501" i="5"/>
  <c r="AJ501" i="5"/>
  <c r="AH501" i="5"/>
  <c r="AF501" i="5"/>
  <c r="AD501" i="5"/>
  <c r="AB501" i="5"/>
  <c r="Z501" i="5"/>
  <c r="X501" i="5"/>
  <c r="V501" i="5"/>
  <c r="T501" i="5"/>
  <c r="R501" i="5"/>
  <c r="P501" i="5"/>
  <c r="N501" i="5"/>
  <c r="L501" i="5"/>
  <c r="J501" i="5"/>
  <c r="H501" i="5"/>
  <c r="F501" i="5"/>
  <c r="AQ500" i="5"/>
  <c r="AP500" i="5"/>
  <c r="AN500" i="5"/>
  <c r="AL500" i="5"/>
  <c r="AJ500" i="5"/>
  <c r="AH500" i="5"/>
  <c r="AF500" i="5"/>
  <c r="AD500" i="5"/>
  <c r="AB500" i="5"/>
  <c r="Z500" i="5"/>
  <c r="X500" i="5"/>
  <c r="V500" i="5"/>
  <c r="T500" i="5"/>
  <c r="R500" i="5"/>
  <c r="P500" i="5"/>
  <c r="N500" i="5"/>
  <c r="L500" i="5"/>
  <c r="J500" i="5"/>
  <c r="H500" i="5"/>
  <c r="F500" i="5"/>
  <c r="AQ499" i="5"/>
  <c r="AP499" i="5"/>
  <c r="AN499" i="5"/>
  <c r="AL499" i="5"/>
  <c r="AJ499" i="5"/>
  <c r="AH499" i="5"/>
  <c r="AF499" i="5"/>
  <c r="AD499" i="5"/>
  <c r="AB499" i="5"/>
  <c r="Z499" i="5"/>
  <c r="X499" i="5"/>
  <c r="V499" i="5"/>
  <c r="T499" i="5"/>
  <c r="R499" i="5"/>
  <c r="P499" i="5"/>
  <c r="N499" i="5"/>
  <c r="L499" i="5"/>
  <c r="J499" i="5"/>
  <c r="H499" i="5"/>
  <c r="F499" i="5"/>
  <c r="AQ498" i="5"/>
  <c r="AP498" i="5"/>
  <c r="AN498" i="5"/>
  <c r="AL498" i="5"/>
  <c r="AJ498" i="5"/>
  <c r="AH498" i="5"/>
  <c r="AF498" i="5"/>
  <c r="AD498" i="5"/>
  <c r="AB498" i="5"/>
  <c r="Z498" i="5"/>
  <c r="X498" i="5"/>
  <c r="V498" i="5"/>
  <c r="T498" i="5"/>
  <c r="R498" i="5"/>
  <c r="P498" i="5"/>
  <c r="N498" i="5"/>
  <c r="L498" i="5"/>
  <c r="J498" i="5"/>
  <c r="H498" i="5"/>
  <c r="F498" i="5"/>
  <c r="AQ497" i="5"/>
  <c r="AP497" i="5"/>
  <c r="AN497" i="5"/>
  <c r="AL497" i="5"/>
  <c r="AJ497" i="5"/>
  <c r="AH497" i="5"/>
  <c r="AF497" i="5"/>
  <c r="AD497" i="5"/>
  <c r="AB497" i="5"/>
  <c r="Z497" i="5"/>
  <c r="X497" i="5"/>
  <c r="V497" i="5"/>
  <c r="T497" i="5"/>
  <c r="R497" i="5"/>
  <c r="P497" i="5"/>
  <c r="N497" i="5"/>
  <c r="L497" i="5"/>
  <c r="J497" i="5"/>
  <c r="H497" i="5"/>
  <c r="F497" i="5"/>
  <c r="AQ496" i="5"/>
  <c r="AP496" i="5"/>
  <c r="AN496" i="5"/>
  <c r="AL496" i="5"/>
  <c r="AJ496" i="5"/>
  <c r="AH496" i="5"/>
  <c r="AF496" i="5"/>
  <c r="AD496" i="5"/>
  <c r="AB496" i="5"/>
  <c r="Z496" i="5"/>
  <c r="X496" i="5"/>
  <c r="V496" i="5"/>
  <c r="T496" i="5"/>
  <c r="R496" i="5"/>
  <c r="P496" i="5"/>
  <c r="N496" i="5"/>
  <c r="L496" i="5"/>
  <c r="J496" i="5"/>
  <c r="H496" i="5"/>
  <c r="F496" i="5"/>
  <c r="AQ495" i="5"/>
  <c r="AP495" i="5"/>
  <c r="AN495" i="5"/>
  <c r="AL495" i="5"/>
  <c r="AJ495" i="5"/>
  <c r="AH495" i="5"/>
  <c r="AF495" i="5"/>
  <c r="AD495" i="5"/>
  <c r="AB495" i="5"/>
  <c r="Z495" i="5"/>
  <c r="X495" i="5"/>
  <c r="V495" i="5"/>
  <c r="T495" i="5"/>
  <c r="R495" i="5"/>
  <c r="P495" i="5"/>
  <c r="N495" i="5"/>
  <c r="L495" i="5"/>
  <c r="J495" i="5"/>
  <c r="H495" i="5"/>
  <c r="F495" i="5"/>
  <c r="AQ494" i="5"/>
  <c r="AP494" i="5"/>
  <c r="AN494" i="5"/>
  <c r="AL494" i="5"/>
  <c r="AJ494" i="5"/>
  <c r="AH494" i="5"/>
  <c r="AF494" i="5"/>
  <c r="AD494" i="5"/>
  <c r="AB494" i="5"/>
  <c r="Z494" i="5"/>
  <c r="X494" i="5"/>
  <c r="V494" i="5"/>
  <c r="T494" i="5"/>
  <c r="R494" i="5"/>
  <c r="P494" i="5"/>
  <c r="N494" i="5"/>
  <c r="L494" i="5"/>
  <c r="J494" i="5"/>
  <c r="H494" i="5"/>
  <c r="F494" i="5"/>
  <c r="AQ493" i="5"/>
  <c r="AP493" i="5"/>
  <c r="AN493" i="5"/>
  <c r="AL493" i="5"/>
  <c r="AJ493" i="5"/>
  <c r="AH493" i="5"/>
  <c r="AF493" i="5"/>
  <c r="AD493" i="5"/>
  <c r="AB493" i="5"/>
  <c r="Z493" i="5"/>
  <c r="X493" i="5"/>
  <c r="V493" i="5"/>
  <c r="T493" i="5"/>
  <c r="R493" i="5"/>
  <c r="P493" i="5"/>
  <c r="N493" i="5"/>
  <c r="L493" i="5"/>
  <c r="J493" i="5"/>
  <c r="H493" i="5"/>
  <c r="F493" i="5"/>
  <c r="AQ492" i="5"/>
  <c r="AP492" i="5"/>
  <c r="AN492" i="5"/>
  <c r="AL492" i="5"/>
  <c r="AJ492" i="5"/>
  <c r="AH492" i="5"/>
  <c r="AF492" i="5"/>
  <c r="AD492" i="5"/>
  <c r="AB492" i="5"/>
  <c r="Z492" i="5"/>
  <c r="X492" i="5"/>
  <c r="V492" i="5"/>
  <c r="T492" i="5"/>
  <c r="R492" i="5"/>
  <c r="P492" i="5"/>
  <c r="N492" i="5"/>
  <c r="L492" i="5"/>
  <c r="J492" i="5"/>
  <c r="H492" i="5"/>
  <c r="F492" i="5"/>
  <c r="AQ491" i="5"/>
  <c r="AP491" i="5"/>
  <c r="AN491" i="5"/>
  <c r="AL491" i="5"/>
  <c r="AJ491" i="5"/>
  <c r="AH491" i="5"/>
  <c r="AF491" i="5"/>
  <c r="AD491" i="5"/>
  <c r="AB491" i="5"/>
  <c r="Z491" i="5"/>
  <c r="X491" i="5"/>
  <c r="V491" i="5"/>
  <c r="T491" i="5"/>
  <c r="R491" i="5"/>
  <c r="P491" i="5"/>
  <c r="N491" i="5"/>
  <c r="L491" i="5"/>
  <c r="J491" i="5"/>
  <c r="H491" i="5"/>
  <c r="F491" i="5"/>
  <c r="AQ490" i="5"/>
  <c r="AP490" i="5"/>
  <c r="AN490" i="5"/>
  <c r="AL490" i="5"/>
  <c r="AJ490" i="5"/>
  <c r="AH490" i="5"/>
  <c r="AF490" i="5"/>
  <c r="AD490" i="5"/>
  <c r="AB490" i="5"/>
  <c r="Z490" i="5"/>
  <c r="X490" i="5"/>
  <c r="V490" i="5"/>
  <c r="T490" i="5"/>
  <c r="R490" i="5"/>
  <c r="P490" i="5"/>
  <c r="N490" i="5"/>
  <c r="L490" i="5"/>
  <c r="J490" i="5"/>
  <c r="H490" i="5"/>
  <c r="F490" i="5"/>
  <c r="AQ489" i="5"/>
  <c r="AP489" i="5"/>
  <c r="AN489" i="5"/>
  <c r="AL489" i="5"/>
  <c r="AJ489" i="5"/>
  <c r="AH489" i="5"/>
  <c r="AF489" i="5"/>
  <c r="AD489" i="5"/>
  <c r="AB489" i="5"/>
  <c r="Z489" i="5"/>
  <c r="X489" i="5"/>
  <c r="V489" i="5"/>
  <c r="T489" i="5"/>
  <c r="R489" i="5"/>
  <c r="P489" i="5"/>
  <c r="N489" i="5"/>
  <c r="L489" i="5"/>
  <c r="J489" i="5"/>
  <c r="H489" i="5"/>
  <c r="F489" i="5"/>
  <c r="AQ488" i="5"/>
  <c r="AP488" i="5"/>
  <c r="AN488" i="5"/>
  <c r="AL488" i="5"/>
  <c r="AJ488" i="5"/>
  <c r="AH488" i="5"/>
  <c r="AF488" i="5"/>
  <c r="AD488" i="5"/>
  <c r="AB488" i="5"/>
  <c r="Z488" i="5"/>
  <c r="X488" i="5"/>
  <c r="V488" i="5"/>
  <c r="T488" i="5"/>
  <c r="R488" i="5"/>
  <c r="P488" i="5"/>
  <c r="N488" i="5"/>
  <c r="L488" i="5"/>
  <c r="J488" i="5"/>
  <c r="H488" i="5"/>
  <c r="F488" i="5"/>
  <c r="AQ487" i="5"/>
  <c r="AP487" i="5"/>
  <c r="AN487" i="5"/>
  <c r="AL487" i="5"/>
  <c r="AJ487" i="5"/>
  <c r="AH487" i="5"/>
  <c r="AF487" i="5"/>
  <c r="AD487" i="5"/>
  <c r="AB487" i="5"/>
  <c r="Z487" i="5"/>
  <c r="X487" i="5"/>
  <c r="V487" i="5"/>
  <c r="T487" i="5"/>
  <c r="R487" i="5"/>
  <c r="P487" i="5"/>
  <c r="N487" i="5"/>
  <c r="L487" i="5"/>
  <c r="J487" i="5"/>
  <c r="H487" i="5"/>
  <c r="F487" i="5"/>
  <c r="AQ486" i="5"/>
  <c r="AP486" i="5"/>
  <c r="AN486" i="5"/>
  <c r="AL486" i="5"/>
  <c r="AJ486" i="5"/>
  <c r="AH486" i="5"/>
  <c r="AF486" i="5"/>
  <c r="AD486" i="5"/>
  <c r="AB486" i="5"/>
  <c r="Z486" i="5"/>
  <c r="X486" i="5"/>
  <c r="V486" i="5"/>
  <c r="T486" i="5"/>
  <c r="R486" i="5"/>
  <c r="P486" i="5"/>
  <c r="N486" i="5"/>
  <c r="L486" i="5"/>
  <c r="J486" i="5"/>
  <c r="H486" i="5"/>
  <c r="F486" i="5"/>
  <c r="AQ485" i="5"/>
  <c r="AP485" i="5"/>
  <c r="AN485" i="5"/>
  <c r="AL485" i="5"/>
  <c r="AJ485" i="5"/>
  <c r="AH485" i="5"/>
  <c r="AF485" i="5"/>
  <c r="AD485" i="5"/>
  <c r="AB485" i="5"/>
  <c r="Z485" i="5"/>
  <c r="X485" i="5"/>
  <c r="V485" i="5"/>
  <c r="T485" i="5"/>
  <c r="R485" i="5"/>
  <c r="P485" i="5"/>
  <c r="N485" i="5"/>
  <c r="L485" i="5"/>
  <c r="J485" i="5"/>
  <c r="H485" i="5"/>
  <c r="F485" i="5"/>
  <c r="AQ484" i="5"/>
  <c r="AP484" i="5"/>
  <c r="AN484" i="5"/>
  <c r="AL484" i="5"/>
  <c r="AJ484" i="5"/>
  <c r="AH484" i="5"/>
  <c r="AF484" i="5"/>
  <c r="AD484" i="5"/>
  <c r="AB484" i="5"/>
  <c r="Z484" i="5"/>
  <c r="X484" i="5"/>
  <c r="V484" i="5"/>
  <c r="T484" i="5"/>
  <c r="R484" i="5"/>
  <c r="P484" i="5"/>
  <c r="N484" i="5"/>
  <c r="L484" i="5"/>
  <c r="J484" i="5"/>
  <c r="H484" i="5"/>
  <c r="F484" i="5"/>
  <c r="AQ483" i="5"/>
  <c r="AP483" i="5"/>
  <c r="AN483" i="5"/>
  <c r="AL483" i="5"/>
  <c r="AJ483" i="5"/>
  <c r="AH483" i="5"/>
  <c r="AF483" i="5"/>
  <c r="AD483" i="5"/>
  <c r="AB483" i="5"/>
  <c r="Z483" i="5"/>
  <c r="X483" i="5"/>
  <c r="V483" i="5"/>
  <c r="T483" i="5"/>
  <c r="R483" i="5"/>
  <c r="P483" i="5"/>
  <c r="N483" i="5"/>
  <c r="L483" i="5"/>
  <c r="J483" i="5"/>
  <c r="H483" i="5"/>
  <c r="F483" i="5"/>
  <c r="AQ482" i="5"/>
  <c r="AP482" i="5"/>
  <c r="AN482" i="5"/>
  <c r="AL482" i="5"/>
  <c r="AJ482" i="5"/>
  <c r="AH482" i="5"/>
  <c r="AF482" i="5"/>
  <c r="AD482" i="5"/>
  <c r="AB482" i="5"/>
  <c r="Z482" i="5"/>
  <c r="X482" i="5"/>
  <c r="V482" i="5"/>
  <c r="T482" i="5"/>
  <c r="R482" i="5"/>
  <c r="P482" i="5"/>
  <c r="N482" i="5"/>
  <c r="L482" i="5"/>
  <c r="J482" i="5"/>
  <c r="H482" i="5"/>
  <c r="F482" i="5"/>
  <c r="AQ481" i="5"/>
  <c r="AP481" i="5"/>
  <c r="AN481" i="5"/>
  <c r="AL481" i="5"/>
  <c r="AJ481" i="5"/>
  <c r="AH481" i="5"/>
  <c r="AF481" i="5"/>
  <c r="AD481" i="5"/>
  <c r="AB481" i="5"/>
  <c r="Z481" i="5"/>
  <c r="X481" i="5"/>
  <c r="V481" i="5"/>
  <c r="T481" i="5"/>
  <c r="R481" i="5"/>
  <c r="P481" i="5"/>
  <c r="N481" i="5"/>
  <c r="L481" i="5"/>
  <c r="J481" i="5"/>
  <c r="H481" i="5"/>
  <c r="F481" i="5"/>
  <c r="AQ480" i="5"/>
  <c r="AP480" i="5"/>
  <c r="AN480" i="5"/>
  <c r="AL480" i="5"/>
  <c r="AJ480" i="5"/>
  <c r="AH480" i="5"/>
  <c r="AF480" i="5"/>
  <c r="AD480" i="5"/>
  <c r="AB480" i="5"/>
  <c r="Z480" i="5"/>
  <c r="X480" i="5"/>
  <c r="V480" i="5"/>
  <c r="T480" i="5"/>
  <c r="R480" i="5"/>
  <c r="P480" i="5"/>
  <c r="N480" i="5"/>
  <c r="L480" i="5"/>
  <c r="J480" i="5"/>
  <c r="H480" i="5"/>
  <c r="F480" i="5"/>
  <c r="AQ479" i="5"/>
  <c r="AP479" i="5"/>
  <c r="AN479" i="5"/>
  <c r="AL479" i="5"/>
  <c r="AJ479" i="5"/>
  <c r="AH479" i="5"/>
  <c r="AF479" i="5"/>
  <c r="AD479" i="5"/>
  <c r="AB479" i="5"/>
  <c r="Z479" i="5"/>
  <c r="X479" i="5"/>
  <c r="V479" i="5"/>
  <c r="T479" i="5"/>
  <c r="R479" i="5"/>
  <c r="P479" i="5"/>
  <c r="N479" i="5"/>
  <c r="L479" i="5"/>
  <c r="J479" i="5"/>
  <c r="H479" i="5"/>
  <c r="F479" i="5"/>
  <c r="AQ478" i="5"/>
  <c r="AP478" i="5"/>
  <c r="AN478" i="5"/>
  <c r="AL478" i="5"/>
  <c r="AJ478" i="5"/>
  <c r="AH478" i="5"/>
  <c r="AF478" i="5"/>
  <c r="AD478" i="5"/>
  <c r="AB478" i="5"/>
  <c r="Z478" i="5"/>
  <c r="X478" i="5"/>
  <c r="V478" i="5"/>
  <c r="T478" i="5"/>
  <c r="R478" i="5"/>
  <c r="P478" i="5"/>
  <c r="N478" i="5"/>
  <c r="L478" i="5"/>
  <c r="J478" i="5"/>
  <c r="H478" i="5"/>
  <c r="F478" i="5"/>
  <c r="AQ477" i="5"/>
  <c r="AP477" i="5"/>
  <c r="AN477" i="5"/>
  <c r="AL477" i="5"/>
  <c r="AJ477" i="5"/>
  <c r="AH477" i="5"/>
  <c r="AF477" i="5"/>
  <c r="AD477" i="5"/>
  <c r="AB477" i="5"/>
  <c r="Z477" i="5"/>
  <c r="X477" i="5"/>
  <c r="V477" i="5"/>
  <c r="T477" i="5"/>
  <c r="R477" i="5"/>
  <c r="P477" i="5"/>
  <c r="N477" i="5"/>
  <c r="L477" i="5"/>
  <c r="J477" i="5"/>
  <c r="H477" i="5"/>
  <c r="F477" i="5"/>
  <c r="AQ476" i="5"/>
  <c r="AP476" i="5"/>
  <c r="AN476" i="5"/>
  <c r="AL476" i="5"/>
  <c r="AJ476" i="5"/>
  <c r="AH476" i="5"/>
  <c r="AF476" i="5"/>
  <c r="AD476" i="5"/>
  <c r="AB476" i="5"/>
  <c r="Z476" i="5"/>
  <c r="X476" i="5"/>
  <c r="V476" i="5"/>
  <c r="T476" i="5"/>
  <c r="R476" i="5"/>
  <c r="P476" i="5"/>
  <c r="N476" i="5"/>
  <c r="L476" i="5"/>
  <c r="J476" i="5"/>
  <c r="H476" i="5"/>
  <c r="F476" i="5"/>
  <c r="AQ475" i="5"/>
  <c r="AP475" i="5"/>
  <c r="AN475" i="5"/>
  <c r="AL475" i="5"/>
  <c r="AJ475" i="5"/>
  <c r="AH475" i="5"/>
  <c r="AF475" i="5"/>
  <c r="AD475" i="5"/>
  <c r="AB475" i="5"/>
  <c r="Z475" i="5"/>
  <c r="X475" i="5"/>
  <c r="V475" i="5"/>
  <c r="T475" i="5"/>
  <c r="R475" i="5"/>
  <c r="P475" i="5"/>
  <c r="N475" i="5"/>
  <c r="L475" i="5"/>
  <c r="J475" i="5"/>
  <c r="H475" i="5"/>
  <c r="F475" i="5"/>
  <c r="AQ474" i="5"/>
  <c r="AP474" i="5"/>
  <c r="AN474" i="5"/>
  <c r="AL474" i="5"/>
  <c r="AJ474" i="5"/>
  <c r="AH474" i="5"/>
  <c r="AF474" i="5"/>
  <c r="AD474" i="5"/>
  <c r="AB474" i="5"/>
  <c r="Z474" i="5"/>
  <c r="X474" i="5"/>
  <c r="V474" i="5"/>
  <c r="T474" i="5"/>
  <c r="R474" i="5"/>
  <c r="P474" i="5"/>
  <c r="N474" i="5"/>
  <c r="L474" i="5"/>
  <c r="J474" i="5"/>
  <c r="H474" i="5"/>
  <c r="F474" i="5"/>
  <c r="AQ473" i="5"/>
  <c r="AP473" i="5"/>
  <c r="AN473" i="5"/>
  <c r="AL473" i="5"/>
  <c r="AJ473" i="5"/>
  <c r="AH473" i="5"/>
  <c r="AF473" i="5"/>
  <c r="AD473" i="5"/>
  <c r="AB473" i="5"/>
  <c r="Z473" i="5"/>
  <c r="X473" i="5"/>
  <c r="V473" i="5"/>
  <c r="T473" i="5"/>
  <c r="R473" i="5"/>
  <c r="P473" i="5"/>
  <c r="N473" i="5"/>
  <c r="L473" i="5"/>
  <c r="J473" i="5"/>
  <c r="H473" i="5"/>
  <c r="F473" i="5"/>
  <c r="AQ472" i="5"/>
  <c r="AP472" i="5"/>
  <c r="AN472" i="5"/>
  <c r="AL472" i="5"/>
  <c r="AJ472" i="5"/>
  <c r="AH472" i="5"/>
  <c r="AF472" i="5"/>
  <c r="AD472" i="5"/>
  <c r="AB472" i="5"/>
  <c r="Z472" i="5"/>
  <c r="X472" i="5"/>
  <c r="V472" i="5"/>
  <c r="T472" i="5"/>
  <c r="R472" i="5"/>
  <c r="P472" i="5"/>
  <c r="N472" i="5"/>
  <c r="L472" i="5"/>
  <c r="J472" i="5"/>
  <c r="H472" i="5"/>
  <c r="F472" i="5"/>
  <c r="AQ471" i="5"/>
  <c r="AP471" i="5"/>
  <c r="AN471" i="5"/>
  <c r="AL471" i="5"/>
  <c r="AJ471" i="5"/>
  <c r="AH471" i="5"/>
  <c r="AF471" i="5"/>
  <c r="AD471" i="5"/>
  <c r="AB471" i="5"/>
  <c r="Z471" i="5"/>
  <c r="X471" i="5"/>
  <c r="V471" i="5"/>
  <c r="T471" i="5"/>
  <c r="R471" i="5"/>
  <c r="P471" i="5"/>
  <c r="N471" i="5"/>
  <c r="L471" i="5"/>
  <c r="J471" i="5"/>
  <c r="H471" i="5"/>
  <c r="F471" i="5"/>
  <c r="AQ470" i="5"/>
  <c r="AP470" i="5"/>
  <c r="AN470" i="5"/>
  <c r="AL470" i="5"/>
  <c r="AJ470" i="5"/>
  <c r="AH470" i="5"/>
  <c r="AF470" i="5"/>
  <c r="AD470" i="5"/>
  <c r="AB470" i="5"/>
  <c r="Z470" i="5"/>
  <c r="X470" i="5"/>
  <c r="V470" i="5"/>
  <c r="T470" i="5"/>
  <c r="R470" i="5"/>
  <c r="P470" i="5"/>
  <c r="N470" i="5"/>
  <c r="L470" i="5"/>
  <c r="J470" i="5"/>
  <c r="H470" i="5"/>
  <c r="F470" i="5"/>
  <c r="AQ469" i="5"/>
  <c r="AP469" i="5"/>
  <c r="AN469" i="5"/>
  <c r="AL469" i="5"/>
  <c r="AJ469" i="5"/>
  <c r="AH469" i="5"/>
  <c r="AF469" i="5"/>
  <c r="AD469" i="5"/>
  <c r="AB469" i="5"/>
  <c r="Z469" i="5"/>
  <c r="X469" i="5"/>
  <c r="V469" i="5"/>
  <c r="T469" i="5"/>
  <c r="R469" i="5"/>
  <c r="P469" i="5"/>
  <c r="N469" i="5"/>
  <c r="L469" i="5"/>
  <c r="J469" i="5"/>
  <c r="H469" i="5"/>
  <c r="F469" i="5"/>
  <c r="AQ468" i="5"/>
  <c r="AP468" i="5"/>
  <c r="AN468" i="5"/>
  <c r="AL468" i="5"/>
  <c r="AJ468" i="5"/>
  <c r="AH468" i="5"/>
  <c r="AF468" i="5"/>
  <c r="AD468" i="5"/>
  <c r="AB468" i="5"/>
  <c r="Z468" i="5"/>
  <c r="X468" i="5"/>
  <c r="V468" i="5"/>
  <c r="T468" i="5"/>
  <c r="R468" i="5"/>
  <c r="P468" i="5"/>
  <c r="N468" i="5"/>
  <c r="L468" i="5"/>
  <c r="J468" i="5"/>
  <c r="H468" i="5"/>
  <c r="F468" i="5"/>
  <c r="AQ467" i="5"/>
  <c r="AP467" i="5"/>
  <c r="AN467" i="5"/>
  <c r="AL467" i="5"/>
  <c r="AJ467" i="5"/>
  <c r="AH467" i="5"/>
  <c r="AF467" i="5"/>
  <c r="AD467" i="5"/>
  <c r="AB467" i="5"/>
  <c r="Z467" i="5"/>
  <c r="X467" i="5"/>
  <c r="V467" i="5"/>
  <c r="T467" i="5"/>
  <c r="R467" i="5"/>
  <c r="P467" i="5"/>
  <c r="N467" i="5"/>
  <c r="L467" i="5"/>
  <c r="J467" i="5"/>
  <c r="H467" i="5"/>
  <c r="F467" i="5"/>
  <c r="AQ466" i="5"/>
  <c r="AP466" i="5"/>
  <c r="AN466" i="5"/>
  <c r="AL466" i="5"/>
  <c r="AJ466" i="5"/>
  <c r="AH466" i="5"/>
  <c r="AF466" i="5"/>
  <c r="AD466" i="5"/>
  <c r="AB466" i="5"/>
  <c r="Z466" i="5"/>
  <c r="X466" i="5"/>
  <c r="V466" i="5"/>
  <c r="T466" i="5"/>
  <c r="R466" i="5"/>
  <c r="P466" i="5"/>
  <c r="N466" i="5"/>
  <c r="L466" i="5"/>
  <c r="J466" i="5"/>
  <c r="H466" i="5"/>
  <c r="F466" i="5"/>
  <c r="AQ465" i="5"/>
  <c r="AP465" i="5"/>
  <c r="AN465" i="5"/>
  <c r="AL465" i="5"/>
  <c r="AJ465" i="5"/>
  <c r="AH465" i="5"/>
  <c r="AF465" i="5"/>
  <c r="AD465" i="5"/>
  <c r="AB465" i="5"/>
  <c r="Z465" i="5"/>
  <c r="X465" i="5"/>
  <c r="V465" i="5"/>
  <c r="T465" i="5"/>
  <c r="R465" i="5"/>
  <c r="P465" i="5"/>
  <c r="N465" i="5"/>
  <c r="L465" i="5"/>
  <c r="J465" i="5"/>
  <c r="H465" i="5"/>
  <c r="F465" i="5"/>
  <c r="AQ464" i="5"/>
  <c r="AP464" i="5"/>
  <c r="AN464" i="5"/>
  <c r="AL464" i="5"/>
  <c r="AJ464" i="5"/>
  <c r="AH464" i="5"/>
  <c r="AF464" i="5"/>
  <c r="AD464" i="5"/>
  <c r="AB464" i="5"/>
  <c r="Z464" i="5"/>
  <c r="X464" i="5"/>
  <c r="V464" i="5"/>
  <c r="T464" i="5"/>
  <c r="R464" i="5"/>
  <c r="P464" i="5"/>
  <c r="N464" i="5"/>
  <c r="L464" i="5"/>
  <c r="J464" i="5"/>
  <c r="H464" i="5"/>
  <c r="F464" i="5"/>
  <c r="AQ463" i="5"/>
  <c r="AP463" i="5"/>
  <c r="AN463" i="5"/>
  <c r="AL463" i="5"/>
  <c r="AJ463" i="5"/>
  <c r="AH463" i="5"/>
  <c r="AF463" i="5"/>
  <c r="AD463" i="5"/>
  <c r="AB463" i="5"/>
  <c r="Z463" i="5"/>
  <c r="X463" i="5"/>
  <c r="V463" i="5"/>
  <c r="T463" i="5"/>
  <c r="R463" i="5"/>
  <c r="P463" i="5"/>
  <c r="N463" i="5"/>
  <c r="L463" i="5"/>
  <c r="J463" i="5"/>
  <c r="H463" i="5"/>
  <c r="F463" i="5"/>
  <c r="AQ462" i="5"/>
  <c r="AP462" i="5"/>
  <c r="AN462" i="5"/>
  <c r="AL462" i="5"/>
  <c r="AJ462" i="5"/>
  <c r="AH462" i="5"/>
  <c r="AF462" i="5"/>
  <c r="AD462" i="5"/>
  <c r="AB462" i="5"/>
  <c r="Z462" i="5"/>
  <c r="X462" i="5"/>
  <c r="V462" i="5"/>
  <c r="T462" i="5"/>
  <c r="R462" i="5"/>
  <c r="P462" i="5"/>
  <c r="N462" i="5"/>
  <c r="L462" i="5"/>
  <c r="J462" i="5"/>
  <c r="H462" i="5"/>
  <c r="F462" i="5"/>
  <c r="AQ461" i="5"/>
  <c r="AP461" i="5"/>
  <c r="AN461" i="5"/>
  <c r="AL461" i="5"/>
  <c r="AJ461" i="5"/>
  <c r="AH461" i="5"/>
  <c r="AF461" i="5"/>
  <c r="AD461" i="5"/>
  <c r="AB461" i="5"/>
  <c r="Z461" i="5"/>
  <c r="X461" i="5"/>
  <c r="V461" i="5"/>
  <c r="T461" i="5"/>
  <c r="R461" i="5"/>
  <c r="P461" i="5"/>
  <c r="N461" i="5"/>
  <c r="L461" i="5"/>
  <c r="J461" i="5"/>
  <c r="H461" i="5"/>
  <c r="F461" i="5"/>
  <c r="AQ460" i="5"/>
  <c r="AP460" i="5"/>
  <c r="AN460" i="5"/>
  <c r="AL460" i="5"/>
  <c r="AJ460" i="5"/>
  <c r="AH460" i="5"/>
  <c r="AF460" i="5"/>
  <c r="AD460" i="5"/>
  <c r="AB460" i="5"/>
  <c r="Z460" i="5"/>
  <c r="X460" i="5"/>
  <c r="V460" i="5"/>
  <c r="T460" i="5"/>
  <c r="R460" i="5"/>
  <c r="P460" i="5"/>
  <c r="N460" i="5"/>
  <c r="L460" i="5"/>
  <c r="J460" i="5"/>
  <c r="H460" i="5"/>
  <c r="F460" i="5"/>
  <c r="AQ459" i="5"/>
  <c r="AP459" i="5"/>
  <c r="AN459" i="5"/>
  <c r="AL459" i="5"/>
  <c r="AJ459" i="5"/>
  <c r="AH459" i="5"/>
  <c r="AF459" i="5"/>
  <c r="AD459" i="5"/>
  <c r="AB459" i="5"/>
  <c r="Z459" i="5"/>
  <c r="X459" i="5"/>
  <c r="V459" i="5"/>
  <c r="T459" i="5"/>
  <c r="R459" i="5"/>
  <c r="P459" i="5"/>
  <c r="N459" i="5"/>
  <c r="L459" i="5"/>
  <c r="J459" i="5"/>
  <c r="H459" i="5"/>
  <c r="F459" i="5"/>
  <c r="AQ458" i="5"/>
  <c r="AP458" i="5"/>
  <c r="AN458" i="5"/>
  <c r="AL458" i="5"/>
  <c r="AJ458" i="5"/>
  <c r="AH458" i="5"/>
  <c r="AF458" i="5"/>
  <c r="AD458" i="5"/>
  <c r="AB458" i="5"/>
  <c r="Z458" i="5"/>
  <c r="X458" i="5"/>
  <c r="V458" i="5"/>
  <c r="T458" i="5"/>
  <c r="R458" i="5"/>
  <c r="P458" i="5"/>
  <c r="N458" i="5"/>
  <c r="L458" i="5"/>
  <c r="J458" i="5"/>
  <c r="H458" i="5"/>
  <c r="F458" i="5"/>
  <c r="AQ457" i="5"/>
  <c r="AP457" i="5"/>
  <c r="AN457" i="5"/>
  <c r="AL457" i="5"/>
  <c r="AJ457" i="5"/>
  <c r="AH457" i="5"/>
  <c r="AF457" i="5"/>
  <c r="AD457" i="5"/>
  <c r="AB457" i="5"/>
  <c r="Z457" i="5"/>
  <c r="X457" i="5"/>
  <c r="V457" i="5"/>
  <c r="T457" i="5"/>
  <c r="R457" i="5"/>
  <c r="P457" i="5"/>
  <c r="N457" i="5"/>
  <c r="L457" i="5"/>
  <c r="J457" i="5"/>
  <c r="H457" i="5"/>
  <c r="F457" i="5"/>
  <c r="AQ456" i="5"/>
  <c r="AP456" i="5"/>
  <c r="AN456" i="5"/>
  <c r="AL456" i="5"/>
  <c r="AJ456" i="5"/>
  <c r="AH456" i="5"/>
  <c r="AF456" i="5"/>
  <c r="AD456" i="5"/>
  <c r="AB456" i="5"/>
  <c r="Z456" i="5"/>
  <c r="X456" i="5"/>
  <c r="V456" i="5"/>
  <c r="T456" i="5"/>
  <c r="R456" i="5"/>
  <c r="P456" i="5"/>
  <c r="N456" i="5"/>
  <c r="L456" i="5"/>
  <c r="J456" i="5"/>
  <c r="H456" i="5"/>
  <c r="F456" i="5"/>
  <c r="AQ455" i="5"/>
  <c r="AP455" i="5"/>
  <c r="AN455" i="5"/>
  <c r="AL455" i="5"/>
  <c r="AJ455" i="5"/>
  <c r="AH455" i="5"/>
  <c r="AF455" i="5"/>
  <c r="AD455" i="5"/>
  <c r="AB455" i="5"/>
  <c r="Z455" i="5"/>
  <c r="X455" i="5"/>
  <c r="V455" i="5"/>
  <c r="T455" i="5"/>
  <c r="R455" i="5"/>
  <c r="P455" i="5"/>
  <c r="N455" i="5"/>
  <c r="L455" i="5"/>
  <c r="J455" i="5"/>
  <c r="H455" i="5"/>
  <c r="F455" i="5"/>
  <c r="AQ454" i="5"/>
  <c r="AP454" i="5"/>
  <c r="AN454" i="5"/>
  <c r="AL454" i="5"/>
  <c r="AJ454" i="5"/>
  <c r="AH454" i="5"/>
  <c r="AF454" i="5"/>
  <c r="AD454" i="5"/>
  <c r="AB454" i="5"/>
  <c r="Z454" i="5"/>
  <c r="X454" i="5"/>
  <c r="V454" i="5"/>
  <c r="T454" i="5"/>
  <c r="R454" i="5"/>
  <c r="P454" i="5"/>
  <c r="N454" i="5"/>
  <c r="L454" i="5"/>
  <c r="J454" i="5"/>
  <c r="H454" i="5"/>
  <c r="F454" i="5"/>
  <c r="AQ453" i="5"/>
  <c r="AP453" i="5"/>
  <c r="AN453" i="5"/>
  <c r="AL453" i="5"/>
  <c r="AJ453" i="5"/>
  <c r="AH453" i="5"/>
  <c r="AF453" i="5"/>
  <c r="AD453" i="5"/>
  <c r="AB453" i="5"/>
  <c r="Z453" i="5"/>
  <c r="X453" i="5"/>
  <c r="V453" i="5"/>
  <c r="T453" i="5"/>
  <c r="R453" i="5"/>
  <c r="P453" i="5"/>
  <c r="N453" i="5"/>
  <c r="L453" i="5"/>
  <c r="J453" i="5"/>
  <c r="H453" i="5"/>
  <c r="F453" i="5"/>
  <c r="AQ452" i="5"/>
  <c r="AP452" i="5"/>
  <c r="AN452" i="5"/>
  <c r="AL452" i="5"/>
  <c r="AJ452" i="5"/>
  <c r="AH452" i="5"/>
  <c r="AF452" i="5"/>
  <c r="AD452" i="5"/>
  <c r="AB452" i="5"/>
  <c r="Z452" i="5"/>
  <c r="X452" i="5"/>
  <c r="V452" i="5"/>
  <c r="T452" i="5"/>
  <c r="R452" i="5"/>
  <c r="P452" i="5"/>
  <c r="N452" i="5"/>
  <c r="L452" i="5"/>
  <c r="J452" i="5"/>
  <c r="H452" i="5"/>
  <c r="F452" i="5"/>
  <c r="AQ451" i="5"/>
  <c r="AP451" i="5"/>
  <c r="AN451" i="5"/>
  <c r="AL451" i="5"/>
  <c r="AJ451" i="5"/>
  <c r="AH451" i="5"/>
  <c r="AF451" i="5"/>
  <c r="AD451" i="5"/>
  <c r="AB451" i="5"/>
  <c r="Z451" i="5"/>
  <c r="X451" i="5"/>
  <c r="V451" i="5"/>
  <c r="T451" i="5"/>
  <c r="R451" i="5"/>
  <c r="P451" i="5"/>
  <c r="N451" i="5"/>
  <c r="L451" i="5"/>
  <c r="J451" i="5"/>
  <c r="H451" i="5"/>
  <c r="F451" i="5"/>
  <c r="AQ450" i="5"/>
  <c r="AP450" i="5"/>
  <c r="AN450" i="5"/>
  <c r="AL450" i="5"/>
  <c r="AJ450" i="5"/>
  <c r="AH450" i="5"/>
  <c r="AF450" i="5"/>
  <c r="AD450" i="5"/>
  <c r="AB450" i="5"/>
  <c r="Z450" i="5"/>
  <c r="X450" i="5"/>
  <c r="V450" i="5"/>
  <c r="T450" i="5"/>
  <c r="R450" i="5"/>
  <c r="P450" i="5"/>
  <c r="N450" i="5"/>
  <c r="L450" i="5"/>
  <c r="J450" i="5"/>
  <c r="H450" i="5"/>
  <c r="F450" i="5"/>
  <c r="AQ449" i="5"/>
  <c r="AP449" i="5"/>
  <c r="AN449" i="5"/>
  <c r="AL449" i="5"/>
  <c r="AJ449" i="5"/>
  <c r="AH449" i="5"/>
  <c r="AF449" i="5"/>
  <c r="AD449" i="5"/>
  <c r="AB449" i="5"/>
  <c r="Z449" i="5"/>
  <c r="X449" i="5"/>
  <c r="V449" i="5"/>
  <c r="T449" i="5"/>
  <c r="R449" i="5"/>
  <c r="P449" i="5"/>
  <c r="N449" i="5"/>
  <c r="L449" i="5"/>
  <c r="J449" i="5"/>
  <c r="H449" i="5"/>
  <c r="F449" i="5"/>
  <c r="AQ448" i="5"/>
  <c r="AP448" i="5"/>
  <c r="AN448" i="5"/>
  <c r="AL448" i="5"/>
  <c r="AJ448" i="5"/>
  <c r="AH448" i="5"/>
  <c r="AF448" i="5"/>
  <c r="AD448" i="5"/>
  <c r="AB448" i="5"/>
  <c r="Z448" i="5"/>
  <c r="X448" i="5"/>
  <c r="V448" i="5"/>
  <c r="T448" i="5"/>
  <c r="R448" i="5"/>
  <c r="P448" i="5"/>
  <c r="N448" i="5"/>
  <c r="L448" i="5"/>
  <c r="J448" i="5"/>
  <c r="H448" i="5"/>
  <c r="F448" i="5"/>
  <c r="AQ447" i="5"/>
  <c r="AP447" i="5"/>
  <c r="AN447" i="5"/>
  <c r="AL447" i="5"/>
  <c r="AJ447" i="5"/>
  <c r="AH447" i="5"/>
  <c r="AF447" i="5"/>
  <c r="AD447" i="5"/>
  <c r="AB447" i="5"/>
  <c r="Z447" i="5"/>
  <c r="X447" i="5"/>
  <c r="V447" i="5"/>
  <c r="T447" i="5"/>
  <c r="R447" i="5"/>
  <c r="P447" i="5"/>
  <c r="N447" i="5"/>
  <c r="L447" i="5"/>
  <c r="J447" i="5"/>
  <c r="H447" i="5"/>
  <c r="F447" i="5"/>
  <c r="AQ446" i="5"/>
  <c r="AP446" i="5"/>
  <c r="AN446" i="5"/>
  <c r="AL446" i="5"/>
  <c r="AJ446" i="5"/>
  <c r="AH446" i="5"/>
  <c r="AF446" i="5"/>
  <c r="AD446" i="5"/>
  <c r="AB446" i="5"/>
  <c r="Z446" i="5"/>
  <c r="X446" i="5"/>
  <c r="V446" i="5"/>
  <c r="T446" i="5"/>
  <c r="R446" i="5"/>
  <c r="P446" i="5"/>
  <c r="N446" i="5"/>
  <c r="L446" i="5"/>
  <c r="J446" i="5"/>
  <c r="H446" i="5"/>
  <c r="F446" i="5"/>
  <c r="AQ445" i="5"/>
  <c r="AP445" i="5"/>
  <c r="AN445" i="5"/>
  <c r="AL445" i="5"/>
  <c r="AJ445" i="5"/>
  <c r="AH445" i="5"/>
  <c r="AF445" i="5"/>
  <c r="AD445" i="5"/>
  <c r="AB445" i="5"/>
  <c r="Z445" i="5"/>
  <c r="X445" i="5"/>
  <c r="V445" i="5"/>
  <c r="T445" i="5"/>
  <c r="R445" i="5"/>
  <c r="P445" i="5"/>
  <c r="N445" i="5"/>
  <c r="L445" i="5"/>
  <c r="J445" i="5"/>
  <c r="H445" i="5"/>
  <c r="F445" i="5"/>
  <c r="AQ444" i="5"/>
  <c r="AP444" i="5"/>
  <c r="AN444" i="5"/>
  <c r="AL444" i="5"/>
  <c r="AJ444" i="5"/>
  <c r="AH444" i="5"/>
  <c r="AF444" i="5"/>
  <c r="AD444" i="5"/>
  <c r="AB444" i="5"/>
  <c r="Z444" i="5"/>
  <c r="X444" i="5"/>
  <c r="V444" i="5"/>
  <c r="T444" i="5"/>
  <c r="R444" i="5"/>
  <c r="P444" i="5"/>
  <c r="N444" i="5"/>
  <c r="L444" i="5"/>
  <c r="J444" i="5"/>
  <c r="H444" i="5"/>
  <c r="F444" i="5"/>
  <c r="AQ443" i="5"/>
  <c r="AP443" i="5"/>
  <c r="AN443" i="5"/>
  <c r="AL443" i="5"/>
  <c r="AJ443" i="5"/>
  <c r="AH443" i="5"/>
  <c r="AF443" i="5"/>
  <c r="AD443" i="5"/>
  <c r="AB443" i="5"/>
  <c r="Z443" i="5"/>
  <c r="X443" i="5"/>
  <c r="V443" i="5"/>
  <c r="T443" i="5"/>
  <c r="R443" i="5"/>
  <c r="P443" i="5"/>
  <c r="N443" i="5"/>
  <c r="L443" i="5"/>
  <c r="J443" i="5"/>
  <c r="H443" i="5"/>
  <c r="F443" i="5"/>
  <c r="AQ442" i="5"/>
  <c r="AP442" i="5"/>
  <c r="AN442" i="5"/>
  <c r="AL442" i="5"/>
  <c r="AJ442" i="5"/>
  <c r="AH442" i="5"/>
  <c r="AF442" i="5"/>
  <c r="AD442" i="5"/>
  <c r="AB442" i="5"/>
  <c r="Z442" i="5"/>
  <c r="X442" i="5"/>
  <c r="V442" i="5"/>
  <c r="T442" i="5"/>
  <c r="R442" i="5"/>
  <c r="P442" i="5"/>
  <c r="N442" i="5"/>
  <c r="L442" i="5"/>
  <c r="J442" i="5"/>
  <c r="H442" i="5"/>
  <c r="F442" i="5"/>
  <c r="AQ441" i="5"/>
  <c r="AP441" i="5"/>
  <c r="AN441" i="5"/>
  <c r="AL441" i="5"/>
  <c r="AJ441" i="5"/>
  <c r="AH441" i="5"/>
  <c r="AF441" i="5"/>
  <c r="AD441" i="5"/>
  <c r="AB441" i="5"/>
  <c r="Z441" i="5"/>
  <c r="X441" i="5"/>
  <c r="V441" i="5"/>
  <c r="T441" i="5"/>
  <c r="R441" i="5"/>
  <c r="P441" i="5"/>
  <c r="N441" i="5"/>
  <c r="L441" i="5"/>
  <c r="J441" i="5"/>
  <c r="H441" i="5"/>
  <c r="F441" i="5"/>
  <c r="AQ440" i="5"/>
  <c r="AP440" i="5"/>
  <c r="AN440" i="5"/>
  <c r="AL440" i="5"/>
  <c r="AJ440" i="5"/>
  <c r="AH440" i="5"/>
  <c r="AF440" i="5"/>
  <c r="AD440" i="5"/>
  <c r="AB440" i="5"/>
  <c r="Z440" i="5"/>
  <c r="X440" i="5"/>
  <c r="V440" i="5"/>
  <c r="T440" i="5"/>
  <c r="R440" i="5"/>
  <c r="P440" i="5"/>
  <c r="N440" i="5"/>
  <c r="L440" i="5"/>
  <c r="J440" i="5"/>
  <c r="H440" i="5"/>
  <c r="F440" i="5"/>
  <c r="AQ439" i="5"/>
  <c r="AP439" i="5"/>
  <c r="AN439" i="5"/>
  <c r="AL439" i="5"/>
  <c r="AJ439" i="5"/>
  <c r="AH439" i="5"/>
  <c r="AF439" i="5"/>
  <c r="AD439" i="5"/>
  <c r="AB439" i="5"/>
  <c r="Z439" i="5"/>
  <c r="X439" i="5"/>
  <c r="V439" i="5"/>
  <c r="T439" i="5"/>
  <c r="R439" i="5"/>
  <c r="P439" i="5"/>
  <c r="N439" i="5"/>
  <c r="L439" i="5"/>
  <c r="J439" i="5"/>
  <c r="H439" i="5"/>
  <c r="F439" i="5"/>
  <c r="AQ438" i="5"/>
  <c r="AP438" i="5"/>
  <c r="AN438" i="5"/>
  <c r="AL438" i="5"/>
  <c r="AJ438" i="5"/>
  <c r="AH438" i="5"/>
  <c r="AF438" i="5"/>
  <c r="AD438" i="5"/>
  <c r="AB438" i="5"/>
  <c r="Z438" i="5"/>
  <c r="X438" i="5"/>
  <c r="V438" i="5"/>
  <c r="T438" i="5"/>
  <c r="R438" i="5"/>
  <c r="P438" i="5"/>
  <c r="N438" i="5"/>
  <c r="L438" i="5"/>
  <c r="J438" i="5"/>
  <c r="H438" i="5"/>
  <c r="F438" i="5"/>
  <c r="AQ437" i="5"/>
  <c r="AP437" i="5"/>
  <c r="AN437" i="5"/>
  <c r="AL437" i="5"/>
  <c r="AJ437" i="5"/>
  <c r="AH437" i="5"/>
  <c r="AF437" i="5"/>
  <c r="AD437" i="5"/>
  <c r="AB437" i="5"/>
  <c r="Z437" i="5"/>
  <c r="X437" i="5"/>
  <c r="V437" i="5"/>
  <c r="T437" i="5"/>
  <c r="R437" i="5"/>
  <c r="P437" i="5"/>
  <c r="N437" i="5"/>
  <c r="L437" i="5"/>
  <c r="J437" i="5"/>
  <c r="H437" i="5"/>
  <c r="F437" i="5"/>
  <c r="AQ436" i="5"/>
  <c r="AP436" i="5"/>
  <c r="AN436" i="5"/>
  <c r="AL436" i="5"/>
  <c r="AJ436" i="5"/>
  <c r="AH436" i="5"/>
  <c r="AF436" i="5"/>
  <c r="AD436" i="5"/>
  <c r="AB436" i="5"/>
  <c r="Z436" i="5"/>
  <c r="X436" i="5"/>
  <c r="V436" i="5"/>
  <c r="T436" i="5"/>
  <c r="R436" i="5"/>
  <c r="P436" i="5"/>
  <c r="N436" i="5"/>
  <c r="L436" i="5"/>
  <c r="J436" i="5"/>
  <c r="H436" i="5"/>
  <c r="F436" i="5"/>
  <c r="AQ435" i="5"/>
  <c r="AP435" i="5"/>
  <c r="AN435" i="5"/>
  <c r="AL435" i="5"/>
  <c r="AJ435" i="5"/>
  <c r="AH435" i="5"/>
  <c r="AF435" i="5"/>
  <c r="AD435" i="5"/>
  <c r="AB435" i="5"/>
  <c r="Z435" i="5"/>
  <c r="X435" i="5"/>
  <c r="V435" i="5"/>
  <c r="T435" i="5"/>
  <c r="R435" i="5"/>
  <c r="P435" i="5"/>
  <c r="N435" i="5"/>
  <c r="L435" i="5"/>
  <c r="J435" i="5"/>
  <c r="H435" i="5"/>
  <c r="F435" i="5"/>
  <c r="AQ434" i="5"/>
  <c r="AP434" i="5"/>
  <c r="AN434" i="5"/>
  <c r="AL434" i="5"/>
  <c r="AJ434" i="5"/>
  <c r="AH434" i="5"/>
  <c r="AF434" i="5"/>
  <c r="AD434" i="5"/>
  <c r="AB434" i="5"/>
  <c r="Z434" i="5"/>
  <c r="X434" i="5"/>
  <c r="V434" i="5"/>
  <c r="T434" i="5"/>
  <c r="R434" i="5"/>
  <c r="P434" i="5"/>
  <c r="N434" i="5"/>
  <c r="L434" i="5"/>
  <c r="J434" i="5"/>
  <c r="H434" i="5"/>
  <c r="F434" i="5"/>
  <c r="AQ433" i="5"/>
  <c r="AP433" i="5"/>
  <c r="AN433" i="5"/>
  <c r="AL433" i="5"/>
  <c r="AJ433" i="5"/>
  <c r="AH433" i="5"/>
  <c r="AF433" i="5"/>
  <c r="AD433" i="5"/>
  <c r="AB433" i="5"/>
  <c r="Z433" i="5"/>
  <c r="X433" i="5"/>
  <c r="V433" i="5"/>
  <c r="T433" i="5"/>
  <c r="R433" i="5"/>
  <c r="P433" i="5"/>
  <c r="N433" i="5"/>
  <c r="L433" i="5"/>
  <c r="J433" i="5"/>
  <c r="H433" i="5"/>
  <c r="F433" i="5"/>
  <c r="AQ432" i="5"/>
  <c r="AP432" i="5"/>
  <c r="AN432" i="5"/>
  <c r="AL432" i="5"/>
  <c r="AJ432" i="5"/>
  <c r="AH432" i="5"/>
  <c r="AF432" i="5"/>
  <c r="AD432" i="5"/>
  <c r="AB432" i="5"/>
  <c r="Z432" i="5"/>
  <c r="X432" i="5"/>
  <c r="V432" i="5"/>
  <c r="T432" i="5"/>
  <c r="R432" i="5"/>
  <c r="P432" i="5"/>
  <c r="N432" i="5"/>
  <c r="L432" i="5"/>
  <c r="J432" i="5"/>
  <c r="H432" i="5"/>
  <c r="F432" i="5"/>
  <c r="AQ431" i="5"/>
  <c r="AP431" i="5"/>
  <c r="AN431" i="5"/>
  <c r="AL431" i="5"/>
  <c r="AJ431" i="5"/>
  <c r="AH431" i="5"/>
  <c r="AF431" i="5"/>
  <c r="AD431" i="5"/>
  <c r="AB431" i="5"/>
  <c r="Z431" i="5"/>
  <c r="X431" i="5"/>
  <c r="V431" i="5"/>
  <c r="T431" i="5"/>
  <c r="R431" i="5"/>
  <c r="P431" i="5"/>
  <c r="N431" i="5"/>
  <c r="L431" i="5"/>
  <c r="J431" i="5"/>
  <c r="H431" i="5"/>
  <c r="F431" i="5"/>
  <c r="AQ430" i="5"/>
  <c r="AP430" i="5"/>
  <c r="AN430" i="5"/>
  <c r="AL430" i="5"/>
  <c r="AJ430" i="5"/>
  <c r="AH430" i="5"/>
  <c r="AF430" i="5"/>
  <c r="AD430" i="5"/>
  <c r="AB430" i="5"/>
  <c r="Z430" i="5"/>
  <c r="X430" i="5"/>
  <c r="V430" i="5"/>
  <c r="T430" i="5"/>
  <c r="R430" i="5"/>
  <c r="P430" i="5"/>
  <c r="N430" i="5"/>
  <c r="L430" i="5"/>
  <c r="J430" i="5"/>
  <c r="H430" i="5"/>
  <c r="F430" i="5"/>
  <c r="AQ429" i="5"/>
  <c r="AP429" i="5"/>
  <c r="AN429" i="5"/>
  <c r="AL429" i="5"/>
  <c r="AJ429" i="5"/>
  <c r="AH429" i="5"/>
  <c r="AF429" i="5"/>
  <c r="AD429" i="5"/>
  <c r="AB429" i="5"/>
  <c r="Z429" i="5"/>
  <c r="X429" i="5"/>
  <c r="V429" i="5"/>
  <c r="T429" i="5"/>
  <c r="R429" i="5"/>
  <c r="P429" i="5"/>
  <c r="N429" i="5"/>
  <c r="L429" i="5"/>
  <c r="J429" i="5"/>
  <c r="H429" i="5"/>
  <c r="F429" i="5"/>
  <c r="AQ428" i="5"/>
  <c r="AP428" i="5"/>
  <c r="AN428" i="5"/>
  <c r="AL428" i="5"/>
  <c r="AJ428" i="5"/>
  <c r="AH428" i="5"/>
  <c r="AF428" i="5"/>
  <c r="AD428" i="5"/>
  <c r="AB428" i="5"/>
  <c r="Z428" i="5"/>
  <c r="X428" i="5"/>
  <c r="V428" i="5"/>
  <c r="T428" i="5"/>
  <c r="R428" i="5"/>
  <c r="P428" i="5"/>
  <c r="N428" i="5"/>
  <c r="L428" i="5"/>
  <c r="J428" i="5"/>
  <c r="H428" i="5"/>
  <c r="F428" i="5"/>
  <c r="AQ427" i="5"/>
  <c r="AP427" i="5"/>
  <c r="AN427" i="5"/>
  <c r="AL427" i="5"/>
  <c r="AJ427" i="5"/>
  <c r="AH427" i="5"/>
  <c r="AF427" i="5"/>
  <c r="AD427" i="5"/>
  <c r="AB427" i="5"/>
  <c r="Z427" i="5"/>
  <c r="X427" i="5"/>
  <c r="V427" i="5"/>
  <c r="T427" i="5"/>
  <c r="R427" i="5"/>
  <c r="P427" i="5"/>
  <c r="N427" i="5"/>
  <c r="L427" i="5"/>
  <c r="J427" i="5"/>
  <c r="H427" i="5"/>
  <c r="F427" i="5"/>
  <c r="AQ426" i="5"/>
  <c r="AP426" i="5"/>
  <c r="AN426" i="5"/>
  <c r="AL426" i="5"/>
  <c r="AJ426" i="5"/>
  <c r="AH426" i="5"/>
  <c r="AF426" i="5"/>
  <c r="AD426" i="5"/>
  <c r="AB426" i="5"/>
  <c r="Z426" i="5"/>
  <c r="X426" i="5"/>
  <c r="V426" i="5"/>
  <c r="T426" i="5"/>
  <c r="R426" i="5"/>
  <c r="P426" i="5"/>
  <c r="N426" i="5"/>
  <c r="L426" i="5"/>
  <c r="J426" i="5"/>
  <c r="H426" i="5"/>
  <c r="F426" i="5"/>
  <c r="AQ425" i="5"/>
  <c r="AP425" i="5"/>
  <c r="AN425" i="5"/>
  <c r="AL425" i="5"/>
  <c r="AJ425" i="5"/>
  <c r="AH425" i="5"/>
  <c r="AF425" i="5"/>
  <c r="AD425" i="5"/>
  <c r="AB425" i="5"/>
  <c r="Z425" i="5"/>
  <c r="X425" i="5"/>
  <c r="V425" i="5"/>
  <c r="T425" i="5"/>
  <c r="R425" i="5"/>
  <c r="P425" i="5"/>
  <c r="N425" i="5"/>
  <c r="L425" i="5"/>
  <c r="J425" i="5"/>
  <c r="H425" i="5"/>
  <c r="F425" i="5"/>
  <c r="AQ424" i="5"/>
  <c r="AP424" i="5"/>
  <c r="AN424" i="5"/>
  <c r="AL424" i="5"/>
  <c r="AJ424" i="5"/>
  <c r="AH424" i="5"/>
  <c r="AF424" i="5"/>
  <c r="AD424" i="5"/>
  <c r="AB424" i="5"/>
  <c r="Z424" i="5"/>
  <c r="X424" i="5"/>
  <c r="V424" i="5"/>
  <c r="T424" i="5"/>
  <c r="R424" i="5"/>
  <c r="P424" i="5"/>
  <c r="N424" i="5"/>
  <c r="L424" i="5"/>
  <c r="J424" i="5"/>
  <c r="H424" i="5"/>
  <c r="F424" i="5"/>
  <c r="AQ423" i="5"/>
  <c r="AP423" i="5"/>
  <c r="AN423" i="5"/>
  <c r="AL423" i="5"/>
  <c r="AJ423" i="5"/>
  <c r="AH423" i="5"/>
  <c r="AF423" i="5"/>
  <c r="AD423" i="5"/>
  <c r="AB423" i="5"/>
  <c r="Z423" i="5"/>
  <c r="X423" i="5"/>
  <c r="V423" i="5"/>
  <c r="T423" i="5"/>
  <c r="R423" i="5"/>
  <c r="P423" i="5"/>
  <c r="N423" i="5"/>
  <c r="L423" i="5"/>
  <c r="J423" i="5"/>
  <c r="H423" i="5"/>
  <c r="F423" i="5"/>
  <c r="AQ422" i="5"/>
  <c r="AP422" i="5"/>
  <c r="AN422" i="5"/>
  <c r="AL422" i="5"/>
  <c r="AJ422" i="5"/>
  <c r="AH422" i="5"/>
  <c r="AF422" i="5"/>
  <c r="AD422" i="5"/>
  <c r="AB422" i="5"/>
  <c r="Z422" i="5"/>
  <c r="X422" i="5"/>
  <c r="V422" i="5"/>
  <c r="T422" i="5"/>
  <c r="R422" i="5"/>
  <c r="P422" i="5"/>
  <c r="N422" i="5"/>
  <c r="L422" i="5"/>
  <c r="J422" i="5"/>
  <c r="H422" i="5"/>
  <c r="F422" i="5"/>
  <c r="AQ421" i="5"/>
  <c r="AP421" i="5"/>
  <c r="AN421" i="5"/>
  <c r="AL421" i="5"/>
  <c r="AJ421" i="5"/>
  <c r="AH421" i="5"/>
  <c r="AF421" i="5"/>
  <c r="AD421" i="5"/>
  <c r="AB421" i="5"/>
  <c r="Z421" i="5"/>
  <c r="X421" i="5"/>
  <c r="V421" i="5"/>
  <c r="T421" i="5"/>
  <c r="R421" i="5"/>
  <c r="P421" i="5"/>
  <c r="N421" i="5"/>
  <c r="L421" i="5"/>
  <c r="J421" i="5"/>
  <c r="H421" i="5"/>
  <c r="F421" i="5"/>
  <c r="AQ420" i="5"/>
  <c r="AP420" i="5"/>
  <c r="AN420" i="5"/>
  <c r="AL420" i="5"/>
  <c r="AJ420" i="5"/>
  <c r="AH420" i="5"/>
  <c r="AF420" i="5"/>
  <c r="AD420" i="5"/>
  <c r="AB420" i="5"/>
  <c r="Z420" i="5"/>
  <c r="X420" i="5"/>
  <c r="V420" i="5"/>
  <c r="T420" i="5"/>
  <c r="R420" i="5"/>
  <c r="P420" i="5"/>
  <c r="N420" i="5"/>
  <c r="L420" i="5"/>
  <c r="J420" i="5"/>
  <c r="H420" i="5"/>
  <c r="F420" i="5"/>
  <c r="AQ419" i="5"/>
  <c r="AP419" i="5"/>
  <c r="AN419" i="5"/>
  <c r="AL419" i="5"/>
  <c r="AJ419" i="5"/>
  <c r="AH419" i="5"/>
  <c r="AF419" i="5"/>
  <c r="AD419" i="5"/>
  <c r="AB419" i="5"/>
  <c r="Z419" i="5"/>
  <c r="X419" i="5"/>
  <c r="V419" i="5"/>
  <c r="T419" i="5"/>
  <c r="R419" i="5"/>
  <c r="P419" i="5"/>
  <c r="N419" i="5"/>
  <c r="L419" i="5"/>
  <c r="J419" i="5"/>
  <c r="H419" i="5"/>
  <c r="F419" i="5"/>
  <c r="AQ418" i="5"/>
  <c r="AP418" i="5"/>
  <c r="AN418" i="5"/>
  <c r="AL418" i="5"/>
  <c r="AJ418" i="5"/>
  <c r="AH418" i="5"/>
  <c r="AF418" i="5"/>
  <c r="AD418" i="5"/>
  <c r="AB418" i="5"/>
  <c r="Z418" i="5"/>
  <c r="X418" i="5"/>
  <c r="V418" i="5"/>
  <c r="T418" i="5"/>
  <c r="R418" i="5"/>
  <c r="P418" i="5"/>
  <c r="N418" i="5"/>
  <c r="L418" i="5"/>
  <c r="J418" i="5"/>
  <c r="H418" i="5"/>
  <c r="F418" i="5"/>
  <c r="AQ417" i="5"/>
  <c r="AP417" i="5"/>
  <c r="AN417" i="5"/>
  <c r="AL417" i="5"/>
  <c r="AJ417" i="5"/>
  <c r="AH417" i="5"/>
  <c r="AF417" i="5"/>
  <c r="AD417" i="5"/>
  <c r="AB417" i="5"/>
  <c r="Z417" i="5"/>
  <c r="X417" i="5"/>
  <c r="V417" i="5"/>
  <c r="T417" i="5"/>
  <c r="R417" i="5"/>
  <c r="P417" i="5"/>
  <c r="N417" i="5"/>
  <c r="L417" i="5"/>
  <c r="J417" i="5"/>
  <c r="H417" i="5"/>
  <c r="F417" i="5"/>
  <c r="AQ416" i="5"/>
  <c r="AP416" i="5"/>
  <c r="AN416" i="5"/>
  <c r="AL416" i="5"/>
  <c r="AJ416" i="5"/>
  <c r="AH416" i="5"/>
  <c r="AF416" i="5"/>
  <c r="AD416" i="5"/>
  <c r="AB416" i="5"/>
  <c r="Z416" i="5"/>
  <c r="X416" i="5"/>
  <c r="V416" i="5"/>
  <c r="T416" i="5"/>
  <c r="R416" i="5"/>
  <c r="P416" i="5"/>
  <c r="N416" i="5"/>
  <c r="L416" i="5"/>
  <c r="J416" i="5"/>
  <c r="H416" i="5"/>
  <c r="F416" i="5"/>
  <c r="AQ415" i="5"/>
  <c r="AP415" i="5"/>
  <c r="AN415" i="5"/>
  <c r="AL415" i="5"/>
  <c r="AJ415" i="5"/>
  <c r="AH415" i="5"/>
  <c r="AF415" i="5"/>
  <c r="AD415" i="5"/>
  <c r="AB415" i="5"/>
  <c r="Z415" i="5"/>
  <c r="X415" i="5"/>
  <c r="V415" i="5"/>
  <c r="T415" i="5"/>
  <c r="R415" i="5"/>
  <c r="P415" i="5"/>
  <c r="N415" i="5"/>
  <c r="L415" i="5"/>
  <c r="J415" i="5"/>
  <c r="H415" i="5"/>
  <c r="F415" i="5"/>
  <c r="AQ414" i="5"/>
  <c r="AP414" i="5"/>
  <c r="AN414" i="5"/>
  <c r="AL414" i="5"/>
  <c r="AJ414" i="5"/>
  <c r="AH414" i="5"/>
  <c r="AF414" i="5"/>
  <c r="AD414" i="5"/>
  <c r="AB414" i="5"/>
  <c r="Z414" i="5"/>
  <c r="X414" i="5"/>
  <c r="V414" i="5"/>
  <c r="T414" i="5"/>
  <c r="R414" i="5"/>
  <c r="P414" i="5"/>
  <c r="N414" i="5"/>
  <c r="L414" i="5"/>
  <c r="J414" i="5"/>
  <c r="H414" i="5"/>
  <c r="F414" i="5"/>
  <c r="AQ413" i="5"/>
  <c r="AP413" i="5"/>
  <c r="AN413" i="5"/>
  <c r="AL413" i="5"/>
  <c r="AJ413" i="5"/>
  <c r="AH413" i="5"/>
  <c r="AF413" i="5"/>
  <c r="AD413" i="5"/>
  <c r="AB413" i="5"/>
  <c r="Z413" i="5"/>
  <c r="X413" i="5"/>
  <c r="V413" i="5"/>
  <c r="T413" i="5"/>
  <c r="R413" i="5"/>
  <c r="P413" i="5"/>
  <c r="N413" i="5"/>
  <c r="L413" i="5"/>
  <c r="J413" i="5"/>
  <c r="H413" i="5"/>
  <c r="F413" i="5"/>
  <c r="AQ412" i="5"/>
  <c r="AP412" i="5"/>
  <c r="AN412" i="5"/>
  <c r="AL412" i="5"/>
  <c r="AJ412" i="5"/>
  <c r="AH412" i="5"/>
  <c r="AF412" i="5"/>
  <c r="AD412" i="5"/>
  <c r="AB412" i="5"/>
  <c r="Z412" i="5"/>
  <c r="X412" i="5"/>
  <c r="V412" i="5"/>
  <c r="T412" i="5"/>
  <c r="R412" i="5"/>
  <c r="P412" i="5"/>
  <c r="N412" i="5"/>
  <c r="L412" i="5"/>
  <c r="J412" i="5"/>
  <c r="H412" i="5"/>
  <c r="F412" i="5"/>
  <c r="AQ411" i="5"/>
  <c r="AP411" i="5"/>
  <c r="AN411" i="5"/>
  <c r="AL411" i="5"/>
  <c r="AJ411" i="5"/>
  <c r="AH411" i="5"/>
  <c r="AF411" i="5"/>
  <c r="AD411" i="5"/>
  <c r="AB411" i="5"/>
  <c r="Z411" i="5"/>
  <c r="X411" i="5"/>
  <c r="V411" i="5"/>
  <c r="T411" i="5"/>
  <c r="R411" i="5"/>
  <c r="P411" i="5"/>
  <c r="N411" i="5"/>
  <c r="L411" i="5"/>
  <c r="J411" i="5"/>
  <c r="H411" i="5"/>
  <c r="F411" i="5"/>
  <c r="AQ410" i="5"/>
  <c r="AP410" i="5"/>
  <c r="AN410" i="5"/>
  <c r="AL410" i="5"/>
  <c r="AJ410" i="5"/>
  <c r="AH410" i="5"/>
  <c r="AF410" i="5"/>
  <c r="AD410" i="5"/>
  <c r="AB410" i="5"/>
  <c r="Z410" i="5"/>
  <c r="X410" i="5"/>
  <c r="V410" i="5"/>
  <c r="T410" i="5"/>
  <c r="R410" i="5"/>
  <c r="P410" i="5"/>
  <c r="N410" i="5"/>
  <c r="L410" i="5"/>
  <c r="J410" i="5"/>
  <c r="H410" i="5"/>
  <c r="F410" i="5"/>
  <c r="AQ409" i="5"/>
  <c r="AP409" i="5"/>
  <c r="AN409" i="5"/>
  <c r="AL409" i="5"/>
  <c r="AJ409" i="5"/>
  <c r="AH409" i="5"/>
  <c r="AF409" i="5"/>
  <c r="AD409" i="5"/>
  <c r="AB409" i="5"/>
  <c r="Z409" i="5"/>
  <c r="X409" i="5"/>
  <c r="V409" i="5"/>
  <c r="T409" i="5"/>
  <c r="R409" i="5"/>
  <c r="P409" i="5"/>
  <c r="N409" i="5"/>
  <c r="L409" i="5"/>
  <c r="J409" i="5"/>
  <c r="H409" i="5"/>
  <c r="F409" i="5"/>
  <c r="AQ408" i="5"/>
  <c r="AP408" i="5"/>
  <c r="AN408" i="5"/>
  <c r="AL408" i="5"/>
  <c r="AJ408" i="5"/>
  <c r="AH408" i="5"/>
  <c r="AF408" i="5"/>
  <c r="AD408" i="5"/>
  <c r="AB408" i="5"/>
  <c r="Z408" i="5"/>
  <c r="X408" i="5"/>
  <c r="V408" i="5"/>
  <c r="T408" i="5"/>
  <c r="R408" i="5"/>
  <c r="P408" i="5"/>
  <c r="N408" i="5"/>
  <c r="L408" i="5"/>
  <c r="J408" i="5"/>
  <c r="H408" i="5"/>
  <c r="F408" i="5"/>
  <c r="AQ407" i="5"/>
  <c r="AP407" i="5"/>
  <c r="AN407" i="5"/>
  <c r="AL407" i="5"/>
  <c r="AJ407" i="5"/>
  <c r="AH407" i="5"/>
  <c r="AF407" i="5"/>
  <c r="AD407" i="5"/>
  <c r="AB407" i="5"/>
  <c r="Z407" i="5"/>
  <c r="X407" i="5"/>
  <c r="V407" i="5"/>
  <c r="T407" i="5"/>
  <c r="R407" i="5"/>
  <c r="P407" i="5"/>
  <c r="N407" i="5"/>
  <c r="L407" i="5"/>
  <c r="J407" i="5"/>
  <c r="H407" i="5"/>
  <c r="F407" i="5"/>
  <c r="AQ406" i="5"/>
  <c r="AP406" i="5"/>
  <c r="AN406" i="5"/>
  <c r="AL406" i="5"/>
  <c r="AJ406" i="5"/>
  <c r="AH406" i="5"/>
  <c r="AF406" i="5"/>
  <c r="AD406" i="5"/>
  <c r="AB406" i="5"/>
  <c r="Z406" i="5"/>
  <c r="X406" i="5"/>
  <c r="V406" i="5"/>
  <c r="T406" i="5"/>
  <c r="R406" i="5"/>
  <c r="P406" i="5"/>
  <c r="N406" i="5"/>
  <c r="L406" i="5"/>
  <c r="J406" i="5"/>
  <c r="H406" i="5"/>
  <c r="F406" i="5"/>
  <c r="AQ405" i="5"/>
  <c r="AP405" i="5"/>
  <c r="AN405" i="5"/>
  <c r="AL405" i="5"/>
  <c r="AJ405" i="5"/>
  <c r="AH405" i="5"/>
  <c r="AF405" i="5"/>
  <c r="AD405" i="5"/>
  <c r="AB405" i="5"/>
  <c r="Z405" i="5"/>
  <c r="X405" i="5"/>
  <c r="V405" i="5"/>
  <c r="T405" i="5"/>
  <c r="R405" i="5"/>
  <c r="P405" i="5"/>
  <c r="N405" i="5"/>
  <c r="L405" i="5"/>
  <c r="J405" i="5"/>
  <c r="H405" i="5"/>
  <c r="F405" i="5"/>
  <c r="AQ404" i="5"/>
  <c r="AP404" i="5"/>
  <c r="AN404" i="5"/>
  <c r="AL404" i="5"/>
  <c r="AJ404" i="5"/>
  <c r="AH404" i="5"/>
  <c r="AF404" i="5"/>
  <c r="AD404" i="5"/>
  <c r="AB404" i="5"/>
  <c r="Z404" i="5"/>
  <c r="X404" i="5"/>
  <c r="V404" i="5"/>
  <c r="T404" i="5"/>
  <c r="R404" i="5"/>
  <c r="P404" i="5"/>
  <c r="N404" i="5"/>
  <c r="L404" i="5"/>
  <c r="J404" i="5"/>
  <c r="H404" i="5"/>
  <c r="F404" i="5"/>
  <c r="AQ403" i="5"/>
  <c r="AP403" i="5"/>
  <c r="AN403" i="5"/>
  <c r="AL403" i="5"/>
  <c r="AJ403" i="5"/>
  <c r="AH403" i="5"/>
  <c r="AF403" i="5"/>
  <c r="AD403" i="5"/>
  <c r="AB403" i="5"/>
  <c r="Z403" i="5"/>
  <c r="X403" i="5"/>
  <c r="V403" i="5"/>
  <c r="T403" i="5"/>
  <c r="R403" i="5"/>
  <c r="P403" i="5"/>
  <c r="N403" i="5"/>
  <c r="L403" i="5"/>
  <c r="J403" i="5"/>
  <c r="H403" i="5"/>
  <c r="F403" i="5"/>
  <c r="AQ402" i="5"/>
  <c r="AP402" i="5"/>
  <c r="AN402" i="5"/>
  <c r="AL402" i="5"/>
  <c r="AJ402" i="5"/>
  <c r="AH402" i="5"/>
  <c r="AF402" i="5"/>
  <c r="AD402" i="5"/>
  <c r="AB402" i="5"/>
  <c r="Z402" i="5"/>
  <c r="X402" i="5"/>
  <c r="V402" i="5"/>
  <c r="T402" i="5"/>
  <c r="R402" i="5"/>
  <c r="P402" i="5"/>
  <c r="N402" i="5"/>
  <c r="L402" i="5"/>
  <c r="J402" i="5"/>
  <c r="H402" i="5"/>
  <c r="F402" i="5"/>
  <c r="AQ401" i="5"/>
  <c r="AP401" i="5"/>
  <c r="AN401" i="5"/>
  <c r="AL401" i="5"/>
  <c r="AJ401" i="5"/>
  <c r="AH401" i="5"/>
  <c r="AF401" i="5"/>
  <c r="AD401" i="5"/>
  <c r="AB401" i="5"/>
  <c r="Z401" i="5"/>
  <c r="X401" i="5"/>
  <c r="V401" i="5"/>
  <c r="T401" i="5"/>
  <c r="R401" i="5"/>
  <c r="P401" i="5"/>
  <c r="N401" i="5"/>
  <c r="L401" i="5"/>
  <c r="J401" i="5"/>
  <c r="H401" i="5"/>
  <c r="F401" i="5"/>
  <c r="AQ400" i="5"/>
  <c r="AP400" i="5"/>
  <c r="AN400" i="5"/>
  <c r="AL400" i="5"/>
  <c r="AJ400" i="5"/>
  <c r="AH400" i="5"/>
  <c r="AF400" i="5"/>
  <c r="AD400" i="5"/>
  <c r="AB400" i="5"/>
  <c r="Z400" i="5"/>
  <c r="X400" i="5"/>
  <c r="V400" i="5"/>
  <c r="T400" i="5"/>
  <c r="R400" i="5"/>
  <c r="P400" i="5"/>
  <c r="N400" i="5"/>
  <c r="L400" i="5"/>
  <c r="J400" i="5"/>
  <c r="H400" i="5"/>
  <c r="F400" i="5"/>
  <c r="AQ399" i="5"/>
  <c r="AP399" i="5"/>
  <c r="AN399" i="5"/>
  <c r="AL399" i="5"/>
  <c r="AJ399" i="5"/>
  <c r="AH399" i="5"/>
  <c r="AF399" i="5"/>
  <c r="AD399" i="5"/>
  <c r="AB399" i="5"/>
  <c r="Z399" i="5"/>
  <c r="X399" i="5"/>
  <c r="V399" i="5"/>
  <c r="T399" i="5"/>
  <c r="R399" i="5"/>
  <c r="P399" i="5"/>
  <c r="N399" i="5"/>
  <c r="L399" i="5"/>
  <c r="J399" i="5"/>
  <c r="H399" i="5"/>
  <c r="F399" i="5"/>
  <c r="AQ398" i="5"/>
  <c r="AP398" i="5"/>
  <c r="AN398" i="5"/>
  <c r="AL398" i="5"/>
  <c r="AJ398" i="5"/>
  <c r="AH398" i="5"/>
  <c r="AF398" i="5"/>
  <c r="AD398" i="5"/>
  <c r="AB398" i="5"/>
  <c r="Z398" i="5"/>
  <c r="X398" i="5"/>
  <c r="V398" i="5"/>
  <c r="T398" i="5"/>
  <c r="R398" i="5"/>
  <c r="P398" i="5"/>
  <c r="N398" i="5"/>
  <c r="L398" i="5"/>
  <c r="J398" i="5"/>
  <c r="H398" i="5"/>
  <c r="F398" i="5"/>
  <c r="AQ397" i="5"/>
  <c r="AP397" i="5"/>
  <c r="AN397" i="5"/>
  <c r="AL397" i="5"/>
  <c r="AJ397" i="5"/>
  <c r="AH397" i="5"/>
  <c r="AF397" i="5"/>
  <c r="AD397" i="5"/>
  <c r="AB397" i="5"/>
  <c r="Z397" i="5"/>
  <c r="X397" i="5"/>
  <c r="V397" i="5"/>
  <c r="T397" i="5"/>
  <c r="R397" i="5"/>
  <c r="P397" i="5"/>
  <c r="N397" i="5"/>
  <c r="L397" i="5"/>
  <c r="J397" i="5"/>
  <c r="H397" i="5"/>
  <c r="F397" i="5"/>
  <c r="AQ396" i="5"/>
  <c r="AP396" i="5"/>
  <c r="AN396" i="5"/>
  <c r="AL396" i="5"/>
  <c r="AJ396" i="5"/>
  <c r="AH396" i="5"/>
  <c r="AF396" i="5"/>
  <c r="AD396" i="5"/>
  <c r="AB396" i="5"/>
  <c r="Z396" i="5"/>
  <c r="X396" i="5"/>
  <c r="V396" i="5"/>
  <c r="T396" i="5"/>
  <c r="R396" i="5"/>
  <c r="P396" i="5"/>
  <c r="N396" i="5"/>
  <c r="L396" i="5"/>
  <c r="J396" i="5"/>
  <c r="H396" i="5"/>
  <c r="F396" i="5"/>
  <c r="AQ395" i="5"/>
  <c r="AP395" i="5"/>
  <c r="AN395" i="5"/>
  <c r="AL395" i="5"/>
  <c r="AJ395" i="5"/>
  <c r="AH395" i="5"/>
  <c r="AF395" i="5"/>
  <c r="AD395" i="5"/>
  <c r="AB395" i="5"/>
  <c r="Z395" i="5"/>
  <c r="X395" i="5"/>
  <c r="V395" i="5"/>
  <c r="T395" i="5"/>
  <c r="R395" i="5"/>
  <c r="P395" i="5"/>
  <c r="N395" i="5"/>
  <c r="L395" i="5"/>
  <c r="J395" i="5"/>
  <c r="H395" i="5"/>
  <c r="F395" i="5"/>
  <c r="AQ394" i="5"/>
  <c r="AP394" i="5"/>
  <c r="AN394" i="5"/>
  <c r="AL394" i="5"/>
  <c r="AJ394" i="5"/>
  <c r="AH394" i="5"/>
  <c r="AF394" i="5"/>
  <c r="AD394" i="5"/>
  <c r="AB394" i="5"/>
  <c r="Z394" i="5"/>
  <c r="X394" i="5"/>
  <c r="V394" i="5"/>
  <c r="T394" i="5"/>
  <c r="R394" i="5"/>
  <c r="P394" i="5"/>
  <c r="N394" i="5"/>
  <c r="L394" i="5"/>
  <c r="J394" i="5"/>
  <c r="H394" i="5"/>
  <c r="F394" i="5"/>
  <c r="AQ393" i="5"/>
  <c r="AP393" i="5"/>
  <c r="AN393" i="5"/>
  <c r="AL393" i="5"/>
  <c r="AJ393" i="5"/>
  <c r="AH393" i="5"/>
  <c r="AF393" i="5"/>
  <c r="AD393" i="5"/>
  <c r="AB393" i="5"/>
  <c r="Z393" i="5"/>
  <c r="X393" i="5"/>
  <c r="V393" i="5"/>
  <c r="T393" i="5"/>
  <c r="R393" i="5"/>
  <c r="P393" i="5"/>
  <c r="N393" i="5"/>
  <c r="L393" i="5"/>
  <c r="J393" i="5"/>
  <c r="H393" i="5"/>
  <c r="F393" i="5"/>
  <c r="AQ392" i="5"/>
  <c r="AP392" i="5"/>
  <c r="AN392" i="5"/>
  <c r="AL392" i="5"/>
  <c r="AJ392" i="5"/>
  <c r="AH392" i="5"/>
  <c r="AF392" i="5"/>
  <c r="AD392" i="5"/>
  <c r="AB392" i="5"/>
  <c r="Z392" i="5"/>
  <c r="X392" i="5"/>
  <c r="V392" i="5"/>
  <c r="T392" i="5"/>
  <c r="R392" i="5"/>
  <c r="P392" i="5"/>
  <c r="N392" i="5"/>
  <c r="L392" i="5"/>
  <c r="J392" i="5"/>
  <c r="H392" i="5"/>
  <c r="F392" i="5"/>
  <c r="AQ391" i="5"/>
  <c r="AP391" i="5"/>
  <c r="AN391" i="5"/>
  <c r="AL391" i="5"/>
  <c r="AJ391" i="5"/>
  <c r="AH391" i="5"/>
  <c r="AF391" i="5"/>
  <c r="AD391" i="5"/>
  <c r="AB391" i="5"/>
  <c r="Z391" i="5"/>
  <c r="X391" i="5"/>
  <c r="V391" i="5"/>
  <c r="T391" i="5"/>
  <c r="R391" i="5"/>
  <c r="P391" i="5"/>
  <c r="N391" i="5"/>
  <c r="L391" i="5"/>
  <c r="J391" i="5"/>
  <c r="H391" i="5"/>
  <c r="F391" i="5"/>
  <c r="AQ390" i="5"/>
  <c r="AP390" i="5"/>
  <c r="AN390" i="5"/>
  <c r="AL390" i="5"/>
  <c r="AJ390" i="5"/>
  <c r="AH390" i="5"/>
  <c r="AF390" i="5"/>
  <c r="AD390" i="5"/>
  <c r="AB390" i="5"/>
  <c r="Z390" i="5"/>
  <c r="X390" i="5"/>
  <c r="V390" i="5"/>
  <c r="T390" i="5"/>
  <c r="R390" i="5"/>
  <c r="P390" i="5"/>
  <c r="N390" i="5"/>
  <c r="L390" i="5"/>
  <c r="J390" i="5"/>
  <c r="H390" i="5"/>
  <c r="F390" i="5"/>
  <c r="AQ389" i="5"/>
  <c r="AP389" i="5"/>
  <c r="AN389" i="5"/>
  <c r="AL389" i="5"/>
  <c r="AJ389" i="5"/>
  <c r="AH389" i="5"/>
  <c r="AF389" i="5"/>
  <c r="AD389" i="5"/>
  <c r="AB389" i="5"/>
  <c r="Z389" i="5"/>
  <c r="X389" i="5"/>
  <c r="V389" i="5"/>
  <c r="T389" i="5"/>
  <c r="R389" i="5"/>
  <c r="P389" i="5"/>
  <c r="N389" i="5"/>
  <c r="L389" i="5"/>
  <c r="J389" i="5"/>
  <c r="H389" i="5"/>
  <c r="F389" i="5"/>
  <c r="AQ388" i="5"/>
  <c r="AP388" i="5"/>
  <c r="AN388" i="5"/>
  <c r="AL388" i="5"/>
  <c r="AJ388" i="5"/>
  <c r="AH388" i="5"/>
  <c r="AF388" i="5"/>
  <c r="AD388" i="5"/>
  <c r="AB388" i="5"/>
  <c r="Z388" i="5"/>
  <c r="X388" i="5"/>
  <c r="V388" i="5"/>
  <c r="T388" i="5"/>
  <c r="R388" i="5"/>
  <c r="P388" i="5"/>
  <c r="N388" i="5"/>
  <c r="L388" i="5"/>
  <c r="J388" i="5"/>
  <c r="H388" i="5"/>
  <c r="F388" i="5"/>
  <c r="AQ387" i="5"/>
  <c r="AP387" i="5"/>
  <c r="AN387" i="5"/>
  <c r="AL387" i="5"/>
  <c r="AJ387" i="5"/>
  <c r="AH387" i="5"/>
  <c r="AF387" i="5"/>
  <c r="AD387" i="5"/>
  <c r="AB387" i="5"/>
  <c r="Z387" i="5"/>
  <c r="X387" i="5"/>
  <c r="V387" i="5"/>
  <c r="T387" i="5"/>
  <c r="R387" i="5"/>
  <c r="P387" i="5"/>
  <c r="N387" i="5"/>
  <c r="L387" i="5"/>
  <c r="J387" i="5"/>
  <c r="H387" i="5"/>
  <c r="F387" i="5"/>
  <c r="AQ386" i="5"/>
  <c r="AP386" i="5"/>
  <c r="AN386" i="5"/>
  <c r="AL386" i="5"/>
  <c r="AJ386" i="5"/>
  <c r="AH386" i="5"/>
  <c r="AF386" i="5"/>
  <c r="AD386" i="5"/>
  <c r="AB386" i="5"/>
  <c r="Z386" i="5"/>
  <c r="X386" i="5"/>
  <c r="V386" i="5"/>
  <c r="T386" i="5"/>
  <c r="R386" i="5"/>
  <c r="P386" i="5"/>
  <c r="N386" i="5"/>
  <c r="L386" i="5"/>
  <c r="J386" i="5"/>
  <c r="H386" i="5"/>
  <c r="F386" i="5"/>
  <c r="AQ385" i="5"/>
  <c r="AP385" i="5"/>
  <c r="AN385" i="5"/>
  <c r="AL385" i="5"/>
  <c r="AJ385" i="5"/>
  <c r="AH385" i="5"/>
  <c r="AF385" i="5"/>
  <c r="AD385" i="5"/>
  <c r="AB385" i="5"/>
  <c r="Z385" i="5"/>
  <c r="X385" i="5"/>
  <c r="V385" i="5"/>
  <c r="T385" i="5"/>
  <c r="R385" i="5"/>
  <c r="P385" i="5"/>
  <c r="N385" i="5"/>
  <c r="L385" i="5"/>
  <c r="J385" i="5"/>
  <c r="H385" i="5"/>
  <c r="F385" i="5"/>
  <c r="AQ384" i="5"/>
  <c r="AP384" i="5"/>
  <c r="AN384" i="5"/>
  <c r="AL384" i="5"/>
  <c r="AJ384" i="5"/>
  <c r="AH384" i="5"/>
  <c r="AF384" i="5"/>
  <c r="AD384" i="5"/>
  <c r="AB384" i="5"/>
  <c r="Z384" i="5"/>
  <c r="X384" i="5"/>
  <c r="V384" i="5"/>
  <c r="T384" i="5"/>
  <c r="R384" i="5"/>
  <c r="P384" i="5"/>
  <c r="N384" i="5"/>
  <c r="L384" i="5"/>
  <c r="J384" i="5"/>
  <c r="H384" i="5"/>
  <c r="F384" i="5"/>
  <c r="AQ383" i="5"/>
  <c r="AP383" i="5"/>
  <c r="AN383" i="5"/>
  <c r="AL383" i="5"/>
  <c r="AJ383" i="5"/>
  <c r="AH383" i="5"/>
  <c r="AF383" i="5"/>
  <c r="AD383" i="5"/>
  <c r="AB383" i="5"/>
  <c r="Z383" i="5"/>
  <c r="X383" i="5"/>
  <c r="V383" i="5"/>
  <c r="T383" i="5"/>
  <c r="R383" i="5"/>
  <c r="P383" i="5"/>
  <c r="N383" i="5"/>
  <c r="L383" i="5"/>
  <c r="J383" i="5"/>
  <c r="H383" i="5"/>
  <c r="F383" i="5"/>
  <c r="AQ382" i="5"/>
  <c r="AP382" i="5"/>
  <c r="AN382" i="5"/>
  <c r="AL382" i="5"/>
  <c r="AJ382" i="5"/>
  <c r="AH382" i="5"/>
  <c r="AF382" i="5"/>
  <c r="AD382" i="5"/>
  <c r="AB382" i="5"/>
  <c r="Z382" i="5"/>
  <c r="X382" i="5"/>
  <c r="V382" i="5"/>
  <c r="T382" i="5"/>
  <c r="R382" i="5"/>
  <c r="P382" i="5"/>
  <c r="N382" i="5"/>
  <c r="L382" i="5"/>
  <c r="J382" i="5"/>
  <c r="H382" i="5"/>
  <c r="F382" i="5"/>
  <c r="AQ381" i="5"/>
  <c r="AP381" i="5"/>
  <c r="AN381" i="5"/>
  <c r="AL381" i="5"/>
  <c r="AJ381" i="5"/>
  <c r="AH381" i="5"/>
  <c r="AF381" i="5"/>
  <c r="AD381" i="5"/>
  <c r="AB381" i="5"/>
  <c r="Z381" i="5"/>
  <c r="X381" i="5"/>
  <c r="V381" i="5"/>
  <c r="T381" i="5"/>
  <c r="R381" i="5"/>
  <c r="P381" i="5"/>
  <c r="N381" i="5"/>
  <c r="L381" i="5"/>
  <c r="J381" i="5"/>
  <c r="H381" i="5"/>
  <c r="F381" i="5"/>
  <c r="AQ380" i="5"/>
  <c r="AP380" i="5"/>
  <c r="AN380" i="5"/>
  <c r="AL380" i="5"/>
  <c r="AJ380" i="5"/>
  <c r="AH380" i="5"/>
  <c r="AF380" i="5"/>
  <c r="AD380" i="5"/>
  <c r="AB380" i="5"/>
  <c r="Z380" i="5"/>
  <c r="X380" i="5"/>
  <c r="V380" i="5"/>
  <c r="T380" i="5"/>
  <c r="R380" i="5"/>
  <c r="P380" i="5"/>
  <c r="N380" i="5"/>
  <c r="L380" i="5"/>
  <c r="J380" i="5"/>
  <c r="H380" i="5"/>
  <c r="F380" i="5"/>
  <c r="AQ379" i="5"/>
  <c r="AP379" i="5"/>
  <c r="AN379" i="5"/>
  <c r="AL379" i="5"/>
  <c r="AJ379" i="5"/>
  <c r="AH379" i="5"/>
  <c r="AF379" i="5"/>
  <c r="AD379" i="5"/>
  <c r="AB379" i="5"/>
  <c r="Z379" i="5"/>
  <c r="X379" i="5"/>
  <c r="V379" i="5"/>
  <c r="T379" i="5"/>
  <c r="R379" i="5"/>
  <c r="P379" i="5"/>
  <c r="N379" i="5"/>
  <c r="L379" i="5"/>
  <c r="J379" i="5"/>
  <c r="H379" i="5"/>
  <c r="F379" i="5"/>
  <c r="AQ378" i="5"/>
  <c r="AP378" i="5"/>
  <c r="AN378" i="5"/>
  <c r="AL378" i="5"/>
  <c r="AJ378" i="5"/>
  <c r="AH378" i="5"/>
  <c r="AF378" i="5"/>
  <c r="AD378" i="5"/>
  <c r="AB378" i="5"/>
  <c r="Z378" i="5"/>
  <c r="X378" i="5"/>
  <c r="V378" i="5"/>
  <c r="T378" i="5"/>
  <c r="R378" i="5"/>
  <c r="P378" i="5"/>
  <c r="N378" i="5"/>
  <c r="L378" i="5"/>
  <c r="J378" i="5"/>
  <c r="H378" i="5"/>
  <c r="F378" i="5"/>
  <c r="AQ377" i="5"/>
  <c r="AP377" i="5"/>
  <c r="AN377" i="5"/>
  <c r="AL377" i="5"/>
  <c r="AJ377" i="5"/>
  <c r="AH377" i="5"/>
  <c r="AF377" i="5"/>
  <c r="AD377" i="5"/>
  <c r="AB377" i="5"/>
  <c r="Z377" i="5"/>
  <c r="X377" i="5"/>
  <c r="V377" i="5"/>
  <c r="T377" i="5"/>
  <c r="R377" i="5"/>
  <c r="P377" i="5"/>
  <c r="N377" i="5"/>
  <c r="L377" i="5"/>
  <c r="J377" i="5"/>
  <c r="H377" i="5"/>
  <c r="F377" i="5"/>
  <c r="AQ376" i="5"/>
  <c r="AP376" i="5"/>
  <c r="AN376" i="5"/>
  <c r="AL376" i="5"/>
  <c r="AJ376" i="5"/>
  <c r="AH376" i="5"/>
  <c r="AF376" i="5"/>
  <c r="AD376" i="5"/>
  <c r="AB376" i="5"/>
  <c r="Z376" i="5"/>
  <c r="X376" i="5"/>
  <c r="V376" i="5"/>
  <c r="T376" i="5"/>
  <c r="R376" i="5"/>
  <c r="P376" i="5"/>
  <c r="N376" i="5"/>
  <c r="L376" i="5"/>
  <c r="J376" i="5"/>
  <c r="H376" i="5"/>
  <c r="F376" i="5"/>
  <c r="AQ375" i="5"/>
  <c r="AP375" i="5"/>
  <c r="AN375" i="5"/>
  <c r="AL375" i="5"/>
  <c r="AJ375" i="5"/>
  <c r="AH375" i="5"/>
  <c r="AF375" i="5"/>
  <c r="AD375" i="5"/>
  <c r="AB375" i="5"/>
  <c r="Z375" i="5"/>
  <c r="X375" i="5"/>
  <c r="V375" i="5"/>
  <c r="T375" i="5"/>
  <c r="R375" i="5"/>
  <c r="P375" i="5"/>
  <c r="N375" i="5"/>
  <c r="L375" i="5"/>
  <c r="J375" i="5"/>
  <c r="H375" i="5"/>
  <c r="F375" i="5"/>
  <c r="AQ374" i="5"/>
  <c r="AP374" i="5"/>
  <c r="AN374" i="5"/>
  <c r="AL374" i="5"/>
  <c r="AJ374" i="5"/>
  <c r="AH374" i="5"/>
  <c r="AF374" i="5"/>
  <c r="AD374" i="5"/>
  <c r="AB374" i="5"/>
  <c r="Z374" i="5"/>
  <c r="X374" i="5"/>
  <c r="V374" i="5"/>
  <c r="T374" i="5"/>
  <c r="R374" i="5"/>
  <c r="P374" i="5"/>
  <c r="N374" i="5"/>
  <c r="L374" i="5"/>
  <c r="J374" i="5"/>
  <c r="H374" i="5"/>
  <c r="F374" i="5"/>
  <c r="AQ373" i="5"/>
  <c r="AP373" i="5"/>
  <c r="AN373" i="5"/>
  <c r="AL373" i="5"/>
  <c r="AJ373" i="5"/>
  <c r="AH373" i="5"/>
  <c r="AF373" i="5"/>
  <c r="AD373" i="5"/>
  <c r="AB373" i="5"/>
  <c r="Z373" i="5"/>
  <c r="X373" i="5"/>
  <c r="V373" i="5"/>
  <c r="T373" i="5"/>
  <c r="R373" i="5"/>
  <c r="P373" i="5"/>
  <c r="N373" i="5"/>
  <c r="L373" i="5"/>
  <c r="J373" i="5"/>
  <c r="H373" i="5"/>
  <c r="F373" i="5"/>
  <c r="AQ372" i="5"/>
  <c r="AP372" i="5"/>
  <c r="AN372" i="5"/>
  <c r="AL372" i="5"/>
  <c r="AJ372" i="5"/>
  <c r="AH372" i="5"/>
  <c r="AF372" i="5"/>
  <c r="AD372" i="5"/>
  <c r="AB372" i="5"/>
  <c r="Z372" i="5"/>
  <c r="X372" i="5"/>
  <c r="V372" i="5"/>
  <c r="T372" i="5"/>
  <c r="R372" i="5"/>
  <c r="P372" i="5"/>
  <c r="N372" i="5"/>
  <c r="L372" i="5"/>
  <c r="J372" i="5"/>
  <c r="H372" i="5"/>
  <c r="F372" i="5"/>
  <c r="AQ371" i="5"/>
  <c r="AP371" i="5"/>
  <c r="AN371" i="5"/>
  <c r="AL371" i="5"/>
  <c r="AJ371" i="5"/>
  <c r="AH371" i="5"/>
  <c r="AF371" i="5"/>
  <c r="AD371" i="5"/>
  <c r="AB371" i="5"/>
  <c r="Z371" i="5"/>
  <c r="X371" i="5"/>
  <c r="V371" i="5"/>
  <c r="T371" i="5"/>
  <c r="R371" i="5"/>
  <c r="P371" i="5"/>
  <c r="N371" i="5"/>
  <c r="L371" i="5"/>
  <c r="J371" i="5"/>
  <c r="H371" i="5"/>
  <c r="F371" i="5"/>
  <c r="AQ370" i="5"/>
  <c r="AP370" i="5"/>
  <c r="AN370" i="5"/>
  <c r="AL370" i="5"/>
  <c r="AJ370" i="5"/>
  <c r="AH370" i="5"/>
  <c r="AF370" i="5"/>
  <c r="AD370" i="5"/>
  <c r="AB370" i="5"/>
  <c r="Z370" i="5"/>
  <c r="X370" i="5"/>
  <c r="V370" i="5"/>
  <c r="T370" i="5"/>
  <c r="R370" i="5"/>
  <c r="P370" i="5"/>
  <c r="N370" i="5"/>
  <c r="L370" i="5"/>
  <c r="J370" i="5"/>
  <c r="H370" i="5"/>
  <c r="F370" i="5"/>
  <c r="AQ369" i="5"/>
  <c r="AP369" i="5"/>
  <c r="AN369" i="5"/>
  <c r="AL369" i="5"/>
  <c r="AJ369" i="5"/>
  <c r="AH369" i="5"/>
  <c r="AF369" i="5"/>
  <c r="AD369" i="5"/>
  <c r="AB369" i="5"/>
  <c r="Z369" i="5"/>
  <c r="X369" i="5"/>
  <c r="V369" i="5"/>
  <c r="T369" i="5"/>
  <c r="R369" i="5"/>
  <c r="P369" i="5"/>
  <c r="N369" i="5"/>
  <c r="L369" i="5"/>
  <c r="J369" i="5"/>
  <c r="H369" i="5"/>
  <c r="F369" i="5"/>
  <c r="AQ368" i="5"/>
  <c r="AP368" i="5"/>
  <c r="AN368" i="5"/>
  <c r="AL368" i="5"/>
  <c r="AJ368" i="5"/>
  <c r="AH368" i="5"/>
  <c r="AF368" i="5"/>
  <c r="AD368" i="5"/>
  <c r="AB368" i="5"/>
  <c r="Z368" i="5"/>
  <c r="X368" i="5"/>
  <c r="V368" i="5"/>
  <c r="T368" i="5"/>
  <c r="R368" i="5"/>
  <c r="P368" i="5"/>
  <c r="N368" i="5"/>
  <c r="L368" i="5"/>
  <c r="J368" i="5"/>
  <c r="H368" i="5"/>
  <c r="F368" i="5"/>
  <c r="AQ367" i="5"/>
  <c r="AP367" i="5"/>
  <c r="AN367" i="5"/>
  <c r="AL367" i="5"/>
  <c r="AJ367" i="5"/>
  <c r="AH367" i="5"/>
  <c r="AF367" i="5"/>
  <c r="AD367" i="5"/>
  <c r="AB367" i="5"/>
  <c r="Z367" i="5"/>
  <c r="X367" i="5"/>
  <c r="V367" i="5"/>
  <c r="T367" i="5"/>
  <c r="R367" i="5"/>
  <c r="P367" i="5"/>
  <c r="N367" i="5"/>
  <c r="L367" i="5"/>
  <c r="J367" i="5"/>
  <c r="H367" i="5"/>
  <c r="F367" i="5"/>
  <c r="AQ366" i="5"/>
  <c r="AP366" i="5"/>
  <c r="AN366" i="5"/>
  <c r="AL366" i="5"/>
  <c r="AJ366" i="5"/>
  <c r="AH366" i="5"/>
  <c r="AF366" i="5"/>
  <c r="AD366" i="5"/>
  <c r="AB366" i="5"/>
  <c r="Z366" i="5"/>
  <c r="X366" i="5"/>
  <c r="V366" i="5"/>
  <c r="T366" i="5"/>
  <c r="R366" i="5"/>
  <c r="P366" i="5"/>
  <c r="N366" i="5"/>
  <c r="L366" i="5"/>
  <c r="J366" i="5"/>
  <c r="H366" i="5"/>
  <c r="F366" i="5"/>
  <c r="AQ365" i="5"/>
  <c r="AP365" i="5"/>
  <c r="AN365" i="5"/>
  <c r="AL365" i="5"/>
  <c r="AJ365" i="5"/>
  <c r="AH365" i="5"/>
  <c r="AF365" i="5"/>
  <c r="AD365" i="5"/>
  <c r="AB365" i="5"/>
  <c r="Z365" i="5"/>
  <c r="X365" i="5"/>
  <c r="V365" i="5"/>
  <c r="T365" i="5"/>
  <c r="R365" i="5"/>
  <c r="P365" i="5"/>
  <c r="N365" i="5"/>
  <c r="L365" i="5"/>
  <c r="J365" i="5"/>
  <c r="H365" i="5"/>
  <c r="F365" i="5"/>
  <c r="AQ364" i="5"/>
  <c r="AP364" i="5"/>
  <c r="AN364" i="5"/>
  <c r="AL364" i="5"/>
  <c r="AJ364" i="5"/>
  <c r="AH364" i="5"/>
  <c r="AF364" i="5"/>
  <c r="AD364" i="5"/>
  <c r="AB364" i="5"/>
  <c r="Z364" i="5"/>
  <c r="X364" i="5"/>
  <c r="V364" i="5"/>
  <c r="T364" i="5"/>
  <c r="R364" i="5"/>
  <c r="P364" i="5"/>
  <c r="N364" i="5"/>
  <c r="L364" i="5"/>
  <c r="J364" i="5"/>
  <c r="H364" i="5"/>
  <c r="F364" i="5"/>
  <c r="AQ363" i="5"/>
  <c r="AP363" i="5"/>
  <c r="AN363" i="5"/>
  <c r="AL363" i="5"/>
  <c r="AJ363" i="5"/>
  <c r="AH363" i="5"/>
  <c r="AF363" i="5"/>
  <c r="AD363" i="5"/>
  <c r="AB363" i="5"/>
  <c r="Z363" i="5"/>
  <c r="X363" i="5"/>
  <c r="V363" i="5"/>
  <c r="T363" i="5"/>
  <c r="R363" i="5"/>
  <c r="P363" i="5"/>
  <c r="N363" i="5"/>
  <c r="L363" i="5"/>
  <c r="J363" i="5"/>
  <c r="H363" i="5"/>
  <c r="F363" i="5"/>
  <c r="AQ362" i="5"/>
  <c r="AP362" i="5"/>
  <c r="AN362" i="5"/>
  <c r="AL362" i="5"/>
  <c r="AJ362" i="5"/>
  <c r="AH362" i="5"/>
  <c r="AF362" i="5"/>
  <c r="AD362" i="5"/>
  <c r="AB362" i="5"/>
  <c r="Z362" i="5"/>
  <c r="X362" i="5"/>
  <c r="V362" i="5"/>
  <c r="T362" i="5"/>
  <c r="R362" i="5"/>
  <c r="P362" i="5"/>
  <c r="N362" i="5"/>
  <c r="L362" i="5"/>
  <c r="J362" i="5"/>
  <c r="H362" i="5"/>
  <c r="F362" i="5"/>
  <c r="AQ361" i="5"/>
  <c r="AP361" i="5"/>
  <c r="AN361" i="5"/>
  <c r="AL361" i="5"/>
  <c r="AJ361" i="5"/>
  <c r="AH361" i="5"/>
  <c r="AF361" i="5"/>
  <c r="AD361" i="5"/>
  <c r="AB361" i="5"/>
  <c r="Z361" i="5"/>
  <c r="X361" i="5"/>
  <c r="V361" i="5"/>
  <c r="T361" i="5"/>
  <c r="R361" i="5"/>
  <c r="P361" i="5"/>
  <c r="N361" i="5"/>
  <c r="L361" i="5"/>
  <c r="J361" i="5"/>
  <c r="H361" i="5"/>
  <c r="F361" i="5"/>
  <c r="AQ360" i="5"/>
  <c r="AP360" i="5"/>
  <c r="AN360" i="5"/>
  <c r="AL360" i="5"/>
  <c r="AJ360" i="5"/>
  <c r="AH360" i="5"/>
  <c r="AF360" i="5"/>
  <c r="AD360" i="5"/>
  <c r="AB360" i="5"/>
  <c r="Z360" i="5"/>
  <c r="X360" i="5"/>
  <c r="V360" i="5"/>
  <c r="T360" i="5"/>
  <c r="R360" i="5"/>
  <c r="P360" i="5"/>
  <c r="N360" i="5"/>
  <c r="L360" i="5"/>
  <c r="J360" i="5"/>
  <c r="H360" i="5"/>
  <c r="F360" i="5"/>
  <c r="AQ359" i="5"/>
  <c r="AP359" i="5"/>
  <c r="AN359" i="5"/>
  <c r="AL359" i="5"/>
  <c r="AJ359" i="5"/>
  <c r="AH359" i="5"/>
  <c r="AF359" i="5"/>
  <c r="AD359" i="5"/>
  <c r="AB359" i="5"/>
  <c r="Z359" i="5"/>
  <c r="X359" i="5"/>
  <c r="V359" i="5"/>
  <c r="T359" i="5"/>
  <c r="R359" i="5"/>
  <c r="P359" i="5"/>
  <c r="N359" i="5"/>
  <c r="L359" i="5"/>
  <c r="J359" i="5"/>
  <c r="H359" i="5"/>
  <c r="F359" i="5"/>
  <c r="AQ358" i="5"/>
  <c r="AP358" i="5"/>
  <c r="AN358" i="5"/>
  <c r="AL358" i="5"/>
  <c r="AJ358" i="5"/>
  <c r="AH358" i="5"/>
  <c r="AF358" i="5"/>
  <c r="AD358" i="5"/>
  <c r="AB358" i="5"/>
  <c r="Z358" i="5"/>
  <c r="X358" i="5"/>
  <c r="V358" i="5"/>
  <c r="T358" i="5"/>
  <c r="R358" i="5"/>
  <c r="P358" i="5"/>
  <c r="N358" i="5"/>
  <c r="L358" i="5"/>
  <c r="J358" i="5"/>
  <c r="H358" i="5"/>
  <c r="F358" i="5"/>
  <c r="AQ357" i="5"/>
  <c r="AP357" i="5"/>
  <c r="AN357" i="5"/>
  <c r="AL357" i="5"/>
  <c r="AJ357" i="5"/>
  <c r="AH357" i="5"/>
  <c r="AF357" i="5"/>
  <c r="AD357" i="5"/>
  <c r="AB357" i="5"/>
  <c r="Z357" i="5"/>
  <c r="X357" i="5"/>
  <c r="V357" i="5"/>
  <c r="T357" i="5"/>
  <c r="R357" i="5"/>
  <c r="P357" i="5"/>
  <c r="N357" i="5"/>
  <c r="L357" i="5"/>
  <c r="J357" i="5"/>
  <c r="H357" i="5"/>
  <c r="F357" i="5"/>
  <c r="AQ356" i="5"/>
  <c r="AP356" i="5"/>
  <c r="AN356" i="5"/>
  <c r="AL356" i="5"/>
  <c r="AJ356" i="5"/>
  <c r="AH356" i="5"/>
  <c r="AF356" i="5"/>
  <c r="AD356" i="5"/>
  <c r="AB356" i="5"/>
  <c r="Z356" i="5"/>
  <c r="X356" i="5"/>
  <c r="V356" i="5"/>
  <c r="T356" i="5"/>
  <c r="R356" i="5"/>
  <c r="P356" i="5"/>
  <c r="N356" i="5"/>
  <c r="L356" i="5"/>
  <c r="J356" i="5"/>
  <c r="H356" i="5"/>
  <c r="F356" i="5"/>
  <c r="AQ355" i="5"/>
  <c r="AP355" i="5"/>
  <c r="AN355" i="5"/>
  <c r="AL355" i="5"/>
  <c r="AJ355" i="5"/>
  <c r="AH355" i="5"/>
  <c r="AF355" i="5"/>
  <c r="AD355" i="5"/>
  <c r="AB355" i="5"/>
  <c r="Z355" i="5"/>
  <c r="X355" i="5"/>
  <c r="V355" i="5"/>
  <c r="T355" i="5"/>
  <c r="R355" i="5"/>
  <c r="P355" i="5"/>
  <c r="N355" i="5"/>
  <c r="L355" i="5"/>
  <c r="J355" i="5"/>
  <c r="H355" i="5"/>
  <c r="F355" i="5"/>
  <c r="AQ354" i="5"/>
  <c r="AP354" i="5"/>
  <c r="AN354" i="5"/>
  <c r="AL354" i="5"/>
  <c r="AJ354" i="5"/>
  <c r="AH354" i="5"/>
  <c r="AF354" i="5"/>
  <c r="AD354" i="5"/>
  <c r="AB354" i="5"/>
  <c r="Z354" i="5"/>
  <c r="X354" i="5"/>
  <c r="V354" i="5"/>
  <c r="T354" i="5"/>
  <c r="R354" i="5"/>
  <c r="P354" i="5"/>
  <c r="N354" i="5"/>
  <c r="L354" i="5"/>
  <c r="J354" i="5"/>
  <c r="H354" i="5"/>
  <c r="F354" i="5"/>
  <c r="AQ353" i="5"/>
  <c r="AP353" i="5"/>
  <c r="AN353" i="5"/>
  <c r="AL353" i="5"/>
  <c r="AJ353" i="5"/>
  <c r="AH353" i="5"/>
  <c r="AF353" i="5"/>
  <c r="AD353" i="5"/>
  <c r="AB353" i="5"/>
  <c r="Z353" i="5"/>
  <c r="X353" i="5"/>
  <c r="V353" i="5"/>
  <c r="T353" i="5"/>
  <c r="R353" i="5"/>
  <c r="P353" i="5"/>
  <c r="N353" i="5"/>
  <c r="L353" i="5"/>
  <c r="J353" i="5"/>
  <c r="H353" i="5"/>
  <c r="F353" i="5"/>
  <c r="AQ352" i="5"/>
  <c r="AP352" i="5"/>
  <c r="AN352" i="5"/>
  <c r="AL352" i="5"/>
  <c r="AJ352" i="5"/>
  <c r="AH352" i="5"/>
  <c r="AF352" i="5"/>
  <c r="AD352" i="5"/>
  <c r="AB352" i="5"/>
  <c r="Z352" i="5"/>
  <c r="X352" i="5"/>
  <c r="V352" i="5"/>
  <c r="T352" i="5"/>
  <c r="R352" i="5"/>
  <c r="P352" i="5"/>
  <c r="N352" i="5"/>
  <c r="L352" i="5"/>
  <c r="J352" i="5"/>
  <c r="H352" i="5"/>
  <c r="F352" i="5"/>
  <c r="AQ351" i="5"/>
  <c r="AP351" i="5"/>
  <c r="AN351" i="5"/>
  <c r="AL351" i="5"/>
  <c r="AJ351" i="5"/>
  <c r="AH351" i="5"/>
  <c r="AF351" i="5"/>
  <c r="AD351" i="5"/>
  <c r="AB351" i="5"/>
  <c r="Z351" i="5"/>
  <c r="X351" i="5"/>
  <c r="V351" i="5"/>
  <c r="T351" i="5"/>
  <c r="R351" i="5"/>
  <c r="P351" i="5"/>
  <c r="N351" i="5"/>
  <c r="L351" i="5"/>
  <c r="J351" i="5"/>
  <c r="H351" i="5"/>
  <c r="F351" i="5"/>
  <c r="AQ350" i="5"/>
  <c r="AP350" i="5"/>
  <c r="AN350" i="5"/>
  <c r="AL350" i="5"/>
  <c r="AJ350" i="5"/>
  <c r="AH350" i="5"/>
  <c r="AF350" i="5"/>
  <c r="AD350" i="5"/>
  <c r="AB350" i="5"/>
  <c r="Z350" i="5"/>
  <c r="X350" i="5"/>
  <c r="V350" i="5"/>
  <c r="T350" i="5"/>
  <c r="R350" i="5"/>
  <c r="P350" i="5"/>
  <c r="N350" i="5"/>
  <c r="L350" i="5"/>
  <c r="J350" i="5"/>
  <c r="H350" i="5"/>
  <c r="F350" i="5"/>
  <c r="AQ349" i="5"/>
  <c r="AP349" i="5"/>
  <c r="AN349" i="5"/>
  <c r="AL349" i="5"/>
  <c r="AJ349" i="5"/>
  <c r="AH349" i="5"/>
  <c r="AF349" i="5"/>
  <c r="AD349" i="5"/>
  <c r="AB349" i="5"/>
  <c r="Z349" i="5"/>
  <c r="X349" i="5"/>
  <c r="V349" i="5"/>
  <c r="T349" i="5"/>
  <c r="R349" i="5"/>
  <c r="P349" i="5"/>
  <c r="N349" i="5"/>
  <c r="L349" i="5"/>
  <c r="J349" i="5"/>
  <c r="H349" i="5"/>
  <c r="F349" i="5"/>
  <c r="AQ348" i="5"/>
  <c r="AP348" i="5"/>
  <c r="AN348" i="5"/>
  <c r="AL348" i="5"/>
  <c r="AJ348" i="5"/>
  <c r="AH348" i="5"/>
  <c r="AF348" i="5"/>
  <c r="AD348" i="5"/>
  <c r="AB348" i="5"/>
  <c r="Z348" i="5"/>
  <c r="X348" i="5"/>
  <c r="V348" i="5"/>
  <c r="T348" i="5"/>
  <c r="R348" i="5"/>
  <c r="P348" i="5"/>
  <c r="N348" i="5"/>
  <c r="L348" i="5"/>
  <c r="J348" i="5"/>
  <c r="H348" i="5"/>
  <c r="F348" i="5"/>
  <c r="AQ347" i="5"/>
  <c r="AP347" i="5"/>
  <c r="AN347" i="5"/>
  <c r="AL347" i="5"/>
  <c r="AJ347" i="5"/>
  <c r="AH347" i="5"/>
  <c r="AF347" i="5"/>
  <c r="AD347" i="5"/>
  <c r="AB347" i="5"/>
  <c r="Z347" i="5"/>
  <c r="X347" i="5"/>
  <c r="V347" i="5"/>
  <c r="T347" i="5"/>
  <c r="R347" i="5"/>
  <c r="P347" i="5"/>
  <c r="N347" i="5"/>
  <c r="L347" i="5"/>
  <c r="J347" i="5"/>
  <c r="H347" i="5"/>
  <c r="F347" i="5"/>
  <c r="AQ346" i="5"/>
  <c r="AP346" i="5"/>
  <c r="AN346" i="5"/>
  <c r="AL346" i="5"/>
  <c r="AJ346" i="5"/>
  <c r="AH346" i="5"/>
  <c r="AF346" i="5"/>
  <c r="AD346" i="5"/>
  <c r="AB346" i="5"/>
  <c r="Z346" i="5"/>
  <c r="X346" i="5"/>
  <c r="V346" i="5"/>
  <c r="T346" i="5"/>
  <c r="R346" i="5"/>
  <c r="P346" i="5"/>
  <c r="N346" i="5"/>
  <c r="L346" i="5"/>
  <c r="J346" i="5"/>
  <c r="H346" i="5"/>
  <c r="F346" i="5"/>
  <c r="AQ345" i="5"/>
  <c r="AP345" i="5"/>
  <c r="AN345" i="5"/>
  <c r="AL345" i="5"/>
  <c r="AJ345" i="5"/>
  <c r="AH345" i="5"/>
  <c r="AF345" i="5"/>
  <c r="AD345" i="5"/>
  <c r="AB345" i="5"/>
  <c r="Z345" i="5"/>
  <c r="X345" i="5"/>
  <c r="V345" i="5"/>
  <c r="T345" i="5"/>
  <c r="R345" i="5"/>
  <c r="P345" i="5"/>
  <c r="N345" i="5"/>
  <c r="L345" i="5"/>
  <c r="J345" i="5"/>
  <c r="H345" i="5"/>
  <c r="F345" i="5"/>
  <c r="AQ344" i="5"/>
  <c r="AP344" i="5"/>
  <c r="AN344" i="5"/>
  <c r="AL344" i="5"/>
  <c r="AJ344" i="5"/>
  <c r="AH344" i="5"/>
  <c r="AF344" i="5"/>
  <c r="AD344" i="5"/>
  <c r="AB344" i="5"/>
  <c r="Z344" i="5"/>
  <c r="X344" i="5"/>
  <c r="V344" i="5"/>
  <c r="T344" i="5"/>
  <c r="R344" i="5"/>
  <c r="P344" i="5"/>
  <c r="N344" i="5"/>
  <c r="L344" i="5"/>
  <c r="J344" i="5"/>
  <c r="H344" i="5"/>
  <c r="F344" i="5"/>
  <c r="AQ343" i="5"/>
  <c r="AP343" i="5"/>
  <c r="AN343" i="5"/>
  <c r="AL343" i="5"/>
  <c r="AJ343" i="5"/>
  <c r="AH343" i="5"/>
  <c r="AF343" i="5"/>
  <c r="AD343" i="5"/>
  <c r="AB343" i="5"/>
  <c r="Z343" i="5"/>
  <c r="X343" i="5"/>
  <c r="V343" i="5"/>
  <c r="T343" i="5"/>
  <c r="R343" i="5"/>
  <c r="P343" i="5"/>
  <c r="N343" i="5"/>
  <c r="L343" i="5"/>
  <c r="J343" i="5"/>
  <c r="H343" i="5"/>
  <c r="F343" i="5"/>
  <c r="AQ342" i="5"/>
  <c r="AP342" i="5"/>
  <c r="AN342" i="5"/>
  <c r="AL342" i="5"/>
  <c r="AJ342" i="5"/>
  <c r="AH342" i="5"/>
  <c r="AF342" i="5"/>
  <c r="AD342" i="5"/>
  <c r="AB342" i="5"/>
  <c r="Z342" i="5"/>
  <c r="X342" i="5"/>
  <c r="V342" i="5"/>
  <c r="T342" i="5"/>
  <c r="R342" i="5"/>
  <c r="P342" i="5"/>
  <c r="N342" i="5"/>
  <c r="L342" i="5"/>
  <c r="J342" i="5"/>
  <c r="H342" i="5"/>
  <c r="F342" i="5"/>
  <c r="AQ341" i="5"/>
  <c r="AP341" i="5"/>
  <c r="AN341" i="5"/>
  <c r="AL341" i="5"/>
  <c r="AJ341" i="5"/>
  <c r="AH341" i="5"/>
  <c r="AF341" i="5"/>
  <c r="AD341" i="5"/>
  <c r="AB341" i="5"/>
  <c r="Z341" i="5"/>
  <c r="X341" i="5"/>
  <c r="V341" i="5"/>
  <c r="T341" i="5"/>
  <c r="R341" i="5"/>
  <c r="P341" i="5"/>
  <c r="N341" i="5"/>
  <c r="L341" i="5"/>
  <c r="J341" i="5"/>
  <c r="H341" i="5"/>
  <c r="F341" i="5"/>
  <c r="AQ340" i="5"/>
  <c r="AP340" i="5"/>
  <c r="AN340" i="5"/>
  <c r="AL340" i="5"/>
  <c r="AJ340" i="5"/>
  <c r="AH340" i="5"/>
  <c r="AF340" i="5"/>
  <c r="AD340" i="5"/>
  <c r="AB340" i="5"/>
  <c r="Z340" i="5"/>
  <c r="X340" i="5"/>
  <c r="V340" i="5"/>
  <c r="T340" i="5"/>
  <c r="R340" i="5"/>
  <c r="P340" i="5"/>
  <c r="N340" i="5"/>
  <c r="L340" i="5"/>
  <c r="J340" i="5"/>
  <c r="H340" i="5"/>
  <c r="F340" i="5"/>
  <c r="AQ339" i="5"/>
  <c r="AP339" i="5"/>
  <c r="AN339" i="5"/>
  <c r="AL339" i="5"/>
  <c r="AJ339" i="5"/>
  <c r="AH339" i="5"/>
  <c r="AF339" i="5"/>
  <c r="AD339" i="5"/>
  <c r="AB339" i="5"/>
  <c r="Z339" i="5"/>
  <c r="X339" i="5"/>
  <c r="V339" i="5"/>
  <c r="T339" i="5"/>
  <c r="R339" i="5"/>
  <c r="P339" i="5"/>
  <c r="N339" i="5"/>
  <c r="L339" i="5"/>
  <c r="J339" i="5"/>
  <c r="H339" i="5"/>
  <c r="F339" i="5"/>
  <c r="AQ338" i="5"/>
  <c r="AP338" i="5"/>
  <c r="AN338" i="5"/>
  <c r="AL338" i="5"/>
  <c r="AJ338" i="5"/>
  <c r="AH338" i="5"/>
  <c r="AF338" i="5"/>
  <c r="AD338" i="5"/>
  <c r="AB338" i="5"/>
  <c r="Z338" i="5"/>
  <c r="X338" i="5"/>
  <c r="V338" i="5"/>
  <c r="T338" i="5"/>
  <c r="R338" i="5"/>
  <c r="P338" i="5"/>
  <c r="N338" i="5"/>
  <c r="L338" i="5"/>
  <c r="J338" i="5"/>
  <c r="H338" i="5"/>
  <c r="F338" i="5"/>
  <c r="AQ337" i="5"/>
  <c r="AP337" i="5"/>
  <c r="AN337" i="5"/>
  <c r="AL337" i="5"/>
  <c r="AJ337" i="5"/>
  <c r="AH337" i="5"/>
  <c r="AF337" i="5"/>
  <c r="AD337" i="5"/>
  <c r="AB337" i="5"/>
  <c r="Z337" i="5"/>
  <c r="X337" i="5"/>
  <c r="V337" i="5"/>
  <c r="T337" i="5"/>
  <c r="R337" i="5"/>
  <c r="P337" i="5"/>
  <c r="N337" i="5"/>
  <c r="L337" i="5"/>
  <c r="J337" i="5"/>
  <c r="H337" i="5"/>
  <c r="F337" i="5"/>
  <c r="AQ336" i="5"/>
  <c r="AP336" i="5"/>
  <c r="AN336" i="5"/>
  <c r="AL336" i="5"/>
  <c r="AJ336" i="5"/>
  <c r="AH336" i="5"/>
  <c r="AF336" i="5"/>
  <c r="AD336" i="5"/>
  <c r="AB336" i="5"/>
  <c r="Z336" i="5"/>
  <c r="X336" i="5"/>
  <c r="V336" i="5"/>
  <c r="T336" i="5"/>
  <c r="R336" i="5"/>
  <c r="P336" i="5"/>
  <c r="N336" i="5"/>
  <c r="L336" i="5"/>
  <c r="J336" i="5"/>
  <c r="H336" i="5"/>
  <c r="F336" i="5"/>
  <c r="AQ335" i="5"/>
  <c r="AP335" i="5"/>
  <c r="AN335" i="5"/>
  <c r="AL335" i="5"/>
  <c r="AJ335" i="5"/>
  <c r="AH335" i="5"/>
  <c r="AF335" i="5"/>
  <c r="AD335" i="5"/>
  <c r="AB335" i="5"/>
  <c r="Z335" i="5"/>
  <c r="X335" i="5"/>
  <c r="V335" i="5"/>
  <c r="T335" i="5"/>
  <c r="R335" i="5"/>
  <c r="P335" i="5"/>
  <c r="N335" i="5"/>
  <c r="L335" i="5"/>
  <c r="J335" i="5"/>
  <c r="H335" i="5"/>
  <c r="F335" i="5"/>
  <c r="AQ334" i="5"/>
  <c r="AP334" i="5"/>
  <c r="AN334" i="5"/>
  <c r="AL334" i="5"/>
  <c r="AJ334" i="5"/>
  <c r="AH334" i="5"/>
  <c r="AF334" i="5"/>
  <c r="AD334" i="5"/>
  <c r="AB334" i="5"/>
  <c r="Z334" i="5"/>
  <c r="X334" i="5"/>
  <c r="V334" i="5"/>
  <c r="T334" i="5"/>
  <c r="R334" i="5"/>
  <c r="P334" i="5"/>
  <c r="N334" i="5"/>
  <c r="L334" i="5"/>
  <c r="J334" i="5"/>
  <c r="H334" i="5"/>
  <c r="F334" i="5"/>
  <c r="AQ333" i="5"/>
  <c r="AP333" i="5"/>
  <c r="AN333" i="5"/>
  <c r="AL333" i="5"/>
  <c r="AJ333" i="5"/>
  <c r="AH333" i="5"/>
  <c r="AF333" i="5"/>
  <c r="AD333" i="5"/>
  <c r="AB333" i="5"/>
  <c r="Z333" i="5"/>
  <c r="X333" i="5"/>
  <c r="V333" i="5"/>
  <c r="T333" i="5"/>
  <c r="R333" i="5"/>
  <c r="P333" i="5"/>
  <c r="N333" i="5"/>
  <c r="L333" i="5"/>
  <c r="J333" i="5"/>
  <c r="H333" i="5"/>
  <c r="F333" i="5"/>
  <c r="AQ332" i="5"/>
  <c r="AP332" i="5"/>
  <c r="AN332" i="5"/>
  <c r="AL332" i="5"/>
  <c r="AJ332" i="5"/>
  <c r="AH332" i="5"/>
  <c r="AF332" i="5"/>
  <c r="AD332" i="5"/>
  <c r="AB332" i="5"/>
  <c r="Z332" i="5"/>
  <c r="X332" i="5"/>
  <c r="V332" i="5"/>
  <c r="T332" i="5"/>
  <c r="R332" i="5"/>
  <c r="P332" i="5"/>
  <c r="N332" i="5"/>
  <c r="L332" i="5"/>
  <c r="J332" i="5"/>
  <c r="H332" i="5"/>
  <c r="F332" i="5"/>
  <c r="AQ331" i="5"/>
  <c r="AP331" i="5"/>
  <c r="AN331" i="5"/>
  <c r="AL331" i="5"/>
  <c r="AJ331" i="5"/>
  <c r="AH331" i="5"/>
  <c r="AF331" i="5"/>
  <c r="AD331" i="5"/>
  <c r="AB331" i="5"/>
  <c r="Z331" i="5"/>
  <c r="X331" i="5"/>
  <c r="V331" i="5"/>
  <c r="T331" i="5"/>
  <c r="R331" i="5"/>
  <c r="P331" i="5"/>
  <c r="N331" i="5"/>
  <c r="L331" i="5"/>
  <c r="J331" i="5"/>
  <c r="H331" i="5"/>
  <c r="F331" i="5"/>
  <c r="AQ330" i="5"/>
  <c r="AP330" i="5"/>
  <c r="AN330" i="5"/>
  <c r="AL330" i="5"/>
  <c r="AJ330" i="5"/>
  <c r="AH330" i="5"/>
  <c r="AF330" i="5"/>
  <c r="AD330" i="5"/>
  <c r="AB330" i="5"/>
  <c r="Z330" i="5"/>
  <c r="X330" i="5"/>
  <c r="V330" i="5"/>
  <c r="T330" i="5"/>
  <c r="R330" i="5"/>
  <c r="P330" i="5"/>
  <c r="N330" i="5"/>
  <c r="L330" i="5"/>
  <c r="J330" i="5"/>
  <c r="H330" i="5"/>
  <c r="F330" i="5"/>
  <c r="AQ329" i="5"/>
  <c r="AP329" i="5"/>
  <c r="AN329" i="5"/>
  <c r="AL329" i="5"/>
  <c r="AJ329" i="5"/>
  <c r="AH329" i="5"/>
  <c r="AF329" i="5"/>
  <c r="AD329" i="5"/>
  <c r="AB329" i="5"/>
  <c r="Z329" i="5"/>
  <c r="X329" i="5"/>
  <c r="V329" i="5"/>
  <c r="T329" i="5"/>
  <c r="R329" i="5"/>
  <c r="P329" i="5"/>
  <c r="N329" i="5"/>
  <c r="L329" i="5"/>
  <c r="J329" i="5"/>
  <c r="H329" i="5"/>
  <c r="F329" i="5"/>
  <c r="AQ328" i="5"/>
  <c r="AP328" i="5"/>
  <c r="AN328" i="5"/>
  <c r="AL328" i="5"/>
  <c r="AJ328" i="5"/>
  <c r="AH328" i="5"/>
  <c r="AF328" i="5"/>
  <c r="AD328" i="5"/>
  <c r="AB328" i="5"/>
  <c r="Z328" i="5"/>
  <c r="X328" i="5"/>
  <c r="V328" i="5"/>
  <c r="T328" i="5"/>
  <c r="R328" i="5"/>
  <c r="P328" i="5"/>
  <c r="N328" i="5"/>
  <c r="L328" i="5"/>
  <c r="J328" i="5"/>
  <c r="H328" i="5"/>
  <c r="F328" i="5"/>
  <c r="AQ327" i="5"/>
  <c r="AP327" i="5"/>
  <c r="AN327" i="5"/>
  <c r="AL327" i="5"/>
  <c r="AJ327" i="5"/>
  <c r="AH327" i="5"/>
  <c r="AF327" i="5"/>
  <c r="AD327" i="5"/>
  <c r="AB327" i="5"/>
  <c r="Z327" i="5"/>
  <c r="X327" i="5"/>
  <c r="V327" i="5"/>
  <c r="T327" i="5"/>
  <c r="R327" i="5"/>
  <c r="P327" i="5"/>
  <c r="N327" i="5"/>
  <c r="L327" i="5"/>
  <c r="J327" i="5"/>
  <c r="H327" i="5"/>
  <c r="F327" i="5"/>
  <c r="AQ326" i="5"/>
  <c r="AP326" i="5"/>
  <c r="AN326" i="5"/>
  <c r="AL326" i="5"/>
  <c r="AJ326" i="5"/>
  <c r="AH326" i="5"/>
  <c r="AF326" i="5"/>
  <c r="AD326" i="5"/>
  <c r="AB326" i="5"/>
  <c r="Z326" i="5"/>
  <c r="X326" i="5"/>
  <c r="V326" i="5"/>
  <c r="T326" i="5"/>
  <c r="R326" i="5"/>
  <c r="P326" i="5"/>
  <c r="N326" i="5"/>
  <c r="L326" i="5"/>
  <c r="J326" i="5"/>
  <c r="H326" i="5"/>
  <c r="F326" i="5"/>
  <c r="AQ325" i="5"/>
  <c r="AP325" i="5"/>
  <c r="AN325" i="5"/>
  <c r="AL325" i="5"/>
  <c r="AJ325" i="5"/>
  <c r="AH325" i="5"/>
  <c r="AF325" i="5"/>
  <c r="AD325" i="5"/>
  <c r="AB325" i="5"/>
  <c r="Z325" i="5"/>
  <c r="X325" i="5"/>
  <c r="V325" i="5"/>
  <c r="T325" i="5"/>
  <c r="R325" i="5"/>
  <c r="P325" i="5"/>
  <c r="N325" i="5"/>
  <c r="L325" i="5"/>
  <c r="J325" i="5"/>
  <c r="H325" i="5"/>
  <c r="F325" i="5"/>
  <c r="AQ324" i="5"/>
  <c r="AP324" i="5"/>
  <c r="AN324" i="5"/>
  <c r="AL324" i="5"/>
  <c r="AJ324" i="5"/>
  <c r="AH324" i="5"/>
  <c r="AF324" i="5"/>
  <c r="AD324" i="5"/>
  <c r="AB324" i="5"/>
  <c r="Z324" i="5"/>
  <c r="X324" i="5"/>
  <c r="V324" i="5"/>
  <c r="T324" i="5"/>
  <c r="R324" i="5"/>
  <c r="P324" i="5"/>
  <c r="N324" i="5"/>
  <c r="L324" i="5"/>
  <c r="J324" i="5"/>
  <c r="H324" i="5"/>
  <c r="F324" i="5"/>
  <c r="AQ323" i="5"/>
  <c r="AP323" i="5"/>
  <c r="AN323" i="5"/>
  <c r="AL323" i="5"/>
  <c r="AJ323" i="5"/>
  <c r="AH323" i="5"/>
  <c r="AF323" i="5"/>
  <c r="AD323" i="5"/>
  <c r="AB323" i="5"/>
  <c r="Z323" i="5"/>
  <c r="X323" i="5"/>
  <c r="V323" i="5"/>
  <c r="T323" i="5"/>
  <c r="R323" i="5"/>
  <c r="P323" i="5"/>
  <c r="N323" i="5"/>
  <c r="L323" i="5"/>
  <c r="J323" i="5"/>
  <c r="H323" i="5"/>
  <c r="F323" i="5"/>
  <c r="AQ322" i="5"/>
  <c r="AP322" i="5"/>
  <c r="AN322" i="5"/>
  <c r="AL322" i="5"/>
  <c r="AJ322" i="5"/>
  <c r="AH322" i="5"/>
  <c r="AF322" i="5"/>
  <c r="AD322" i="5"/>
  <c r="AB322" i="5"/>
  <c r="Z322" i="5"/>
  <c r="X322" i="5"/>
  <c r="V322" i="5"/>
  <c r="T322" i="5"/>
  <c r="R322" i="5"/>
  <c r="P322" i="5"/>
  <c r="N322" i="5"/>
  <c r="L322" i="5"/>
  <c r="J322" i="5"/>
  <c r="H322" i="5"/>
  <c r="F322" i="5"/>
  <c r="AQ321" i="5"/>
  <c r="AP321" i="5"/>
  <c r="AN321" i="5"/>
  <c r="AL321" i="5"/>
  <c r="AJ321" i="5"/>
  <c r="AH321" i="5"/>
  <c r="AF321" i="5"/>
  <c r="AD321" i="5"/>
  <c r="AB321" i="5"/>
  <c r="Z321" i="5"/>
  <c r="X321" i="5"/>
  <c r="V321" i="5"/>
  <c r="T321" i="5"/>
  <c r="R321" i="5"/>
  <c r="P321" i="5"/>
  <c r="N321" i="5"/>
  <c r="L321" i="5"/>
  <c r="J321" i="5"/>
  <c r="H321" i="5"/>
  <c r="F321" i="5"/>
  <c r="AQ320" i="5"/>
  <c r="AP320" i="5"/>
  <c r="AN320" i="5"/>
  <c r="AL320" i="5"/>
  <c r="AJ320" i="5"/>
  <c r="AH320" i="5"/>
  <c r="AF320" i="5"/>
  <c r="AD320" i="5"/>
  <c r="AB320" i="5"/>
  <c r="Z320" i="5"/>
  <c r="X320" i="5"/>
  <c r="V320" i="5"/>
  <c r="T320" i="5"/>
  <c r="R320" i="5"/>
  <c r="P320" i="5"/>
  <c r="N320" i="5"/>
  <c r="L320" i="5"/>
  <c r="J320" i="5"/>
  <c r="H320" i="5"/>
  <c r="F320" i="5"/>
  <c r="AQ319" i="5"/>
  <c r="AP319" i="5"/>
  <c r="AN319" i="5"/>
  <c r="AL319" i="5"/>
  <c r="AJ319" i="5"/>
  <c r="AH319" i="5"/>
  <c r="AF319" i="5"/>
  <c r="AD319" i="5"/>
  <c r="AB319" i="5"/>
  <c r="Z319" i="5"/>
  <c r="X319" i="5"/>
  <c r="V319" i="5"/>
  <c r="T319" i="5"/>
  <c r="R319" i="5"/>
  <c r="P319" i="5"/>
  <c r="N319" i="5"/>
  <c r="L319" i="5"/>
  <c r="J319" i="5"/>
  <c r="H319" i="5"/>
  <c r="F319" i="5"/>
  <c r="AQ318" i="5"/>
  <c r="AP318" i="5"/>
  <c r="AN318" i="5"/>
  <c r="AL318" i="5"/>
  <c r="AJ318" i="5"/>
  <c r="AH318" i="5"/>
  <c r="AF318" i="5"/>
  <c r="AD318" i="5"/>
  <c r="AB318" i="5"/>
  <c r="Z318" i="5"/>
  <c r="X318" i="5"/>
  <c r="V318" i="5"/>
  <c r="T318" i="5"/>
  <c r="R318" i="5"/>
  <c r="P318" i="5"/>
  <c r="N318" i="5"/>
  <c r="L318" i="5"/>
  <c r="J318" i="5"/>
  <c r="H318" i="5"/>
  <c r="F318" i="5"/>
  <c r="AQ317" i="5"/>
  <c r="AP317" i="5"/>
  <c r="AN317" i="5"/>
  <c r="AL317" i="5"/>
  <c r="AJ317" i="5"/>
  <c r="AH317" i="5"/>
  <c r="AF317" i="5"/>
  <c r="AD317" i="5"/>
  <c r="AB317" i="5"/>
  <c r="Z317" i="5"/>
  <c r="X317" i="5"/>
  <c r="V317" i="5"/>
  <c r="T317" i="5"/>
  <c r="R317" i="5"/>
  <c r="P317" i="5"/>
  <c r="N317" i="5"/>
  <c r="L317" i="5"/>
  <c r="J317" i="5"/>
  <c r="H317" i="5"/>
  <c r="F317" i="5"/>
  <c r="AQ316" i="5"/>
  <c r="AP316" i="5"/>
  <c r="AN316" i="5"/>
  <c r="AL316" i="5"/>
  <c r="AJ316" i="5"/>
  <c r="AH316" i="5"/>
  <c r="AF316" i="5"/>
  <c r="AD316" i="5"/>
  <c r="AB316" i="5"/>
  <c r="Z316" i="5"/>
  <c r="X316" i="5"/>
  <c r="V316" i="5"/>
  <c r="T316" i="5"/>
  <c r="R316" i="5"/>
  <c r="P316" i="5"/>
  <c r="N316" i="5"/>
  <c r="L316" i="5"/>
  <c r="J316" i="5"/>
  <c r="H316" i="5"/>
  <c r="F316" i="5"/>
  <c r="AQ315" i="5"/>
  <c r="AP315" i="5"/>
  <c r="AN315" i="5"/>
  <c r="AL315" i="5"/>
  <c r="AJ315" i="5"/>
  <c r="AH315" i="5"/>
  <c r="AF315" i="5"/>
  <c r="AD315" i="5"/>
  <c r="AB315" i="5"/>
  <c r="Z315" i="5"/>
  <c r="X315" i="5"/>
  <c r="V315" i="5"/>
  <c r="T315" i="5"/>
  <c r="R315" i="5"/>
  <c r="P315" i="5"/>
  <c r="N315" i="5"/>
  <c r="L315" i="5"/>
  <c r="J315" i="5"/>
  <c r="H315" i="5"/>
  <c r="F315" i="5"/>
  <c r="AQ314" i="5"/>
  <c r="AP314" i="5"/>
  <c r="AN314" i="5"/>
  <c r="AL314" i="5"/>
  <c r="AJ314" i="5"/>
  <c r="AH314" i="5"/>
  <c r="AF314" i="5"/>
  <c r="AD314" i="5"/>
  <c r="AB314" i="5"/>
  <c r="Z314" i="5"/>
  <c r="X314" i="5"/>
  <c r="V314" i="5"/>
  <c r="T314" i="5"/>
  <c r="R314" i="5"/>
  <c r="P314" i="5"/>
  <c r="N314" i="5"/>
  <c r="L314" i="5"/>
  <c r="J314" i="5"/>
  <c r="H314" i="5"/>
  <c r="F314" i="5"/>
  <c r="AQ313" i="5"/>
  <c r="AP313" i="5"/>
  <c r="AN313" i="5"/>
  <c r="AL313" i="5"/>
  <c r="AJ313" i="5"/>
  <c r="AH313" i="5"/>
  <c r="AF313" i="5"/>
  <c r="AD313" i="5"/>
  <c r="AB313" i="5"/>
  <c r="Z313" i="5"/>
  <c r="X313" i="5"/>
  <c r="V313" i="5"/>
  <c r="T313" i="5"/>
  <c r="R313" i="5"/>
  <c r="P313" i="5"/>
  <c r="N313" i="5"/>
  <c r="L313" i="5"/>
  <c r="J313" i="5"/>
  <c r="H313" i="5"/>
  <c r="F313" i="5"/>
  <c r="AQ312" i="5"/>
  <c r="AP312" i="5"/>
  <c r="AN312" i="5"/>
  <c r="AL312" i="5"/>
  <c r="AJ312" i="5"/>
  <c r="AH312" i="5"/>
  <c r="AF312" i="5"/>
  <c r="AD312" i="5"/>
  <c r="AB312" i="5"/>
  <c r="Z312" i="5"/>
  <c r="X312" i="5"/>
  <c r="V312" i="5"/>
  <c r="T312" i="5"/>
  <c r="R312" i="5"/>
  <c r="P312" i="5"/>
  <c r="N312" i="5"/>
  <c r="L312" i="5"/>
  <c r="J312" i="5"/>
  <c r="H312" i="5"/>
  <c r="F312" i="5"/>
  <c r="AQ311" i="5"/>
  <c r="AP311" i="5"/>
  <c r="AN311" i="5"/>
  <c r="AL311" i="5"/>
  <c r="AJ311" i="5"/>
  <c r="AH311" i="5"/>
  <c r="AF311" i="5"/>
  <c r="AD311" i="5"/>
  <c r="AB311" i="5"/>
  <c r="Z311" i="5"/>
  <c r="X311" i="5"/>
  <c r="V311" i="5"/>
  <c r="T311" i="5"/>
  <c r="R311" i="5"/>
  <c r="P311" i="5"/>
  <c r="N311" i="5"/>
  <c r="L311" i="5"/>
  <c r="J311" i="5"/>
  <c r="H311" i="5"/>
  <c r="F311" i="5"/>
  <c r="AQ310" i="5"/>
  <c r="AP310" i="5"/>
  <c r="AN310" i="5"/>
  <c r="AL310" i="5"/>
  <c r="AJ310" i="5"/>
  <c r="AH310" i="5"/>
  <c r="AF310" i="5"/>
  <c r="AD310" i="5"/>
  <c r="AB310" i="5"/>
  <c r="Z310" i="5"/>
  <c r="X310" i="5"/>
  <c r="V310" i="5"/>
  <c r="T310" i="5"/>
  <c r="R310" i="5"/>
  <c r="P310" i="5"/>
  <c r="N310" i="5"/>
  <c r="L310" i="5"/>
  <c r="J310" i="5"/>
  <c r="H310" i="5"/>
  <c r="F310" i="5"/>
  <c r="AQ309" i="5"/>
  <c r="AP309" i="5"/>
  <c r="AN309" i="5"/>
  <c r="AL309" i="5"/>
  <c r="AJ309" i="5"/>
  <c r="AH309" i="5"/>
  <c r="AF309" i="5"/>
  <c r="AD309" i="5"/>
  <c r="AB309" i="5"/>
  <c r="Z309" i="5"/>
  <c r="X309" i="5"/>
  <c r="V309" i="5"/>
  <c r="T309" i="5"/>
  <c r="R309" i="5"/>
  <c r="P309" i="5"/>
  <c r="N309" i="5"/>
  <c r="L309" i="5"/>
  <c r="J309" i="5"/>
  <c r="H309" i="5"/>
  <c r="F309" i="5"/>
  <c r="AQ308" i="5"/>
  <c r="AP308" i="5"/>
  <c r="AN308" i="5"/>
  <c r="AL308" i="5"/>
  <c r="AJ308" i="5"/>
  <c r="AH308" i="5"/>
  <c r="AF308" i="5"/>
  <c r="AD308" i="5"/>
  <c r="AB308" i="5"/>
  <c r="Z308" i="5"/>
  <c r="X308" i="5"/>
  <c r="V308" i="5"/>
  <c r="T308" i="5"/>
  <c r="R308" i="5"/>
  <c r="P308" i="5"/>
  <c r="N308" i="5"/>
  <c r="L308" i="5"/>
  <c r="J308" i="5"/>
  <c r="H308" i="5"/>
  <c r="F308" i="5"/>
  <c r="AQ307" i="5"/>
  <c r="AP307" i="5"/>
  <c r="AN307" i="5"/>
  <c r="AL307" i="5"/>
  <c r="AJ307" i="5"/>
  <c r="AH307" i="5"/>
  <c r="AF307" i="5"/>
  <c r="AD307" i="5"/>
  <c r="AB307" i="5"/>
  <c r="Z307" i="5"/>
  <c r="X307" i="5"/>
  <c r="V307" i="5"/>
  <c r="T307" i="5"/>
  <c r="R307" i="5"/>
  <c r="P307" i="5"/>
  <c r="N307" i="5"/>
  <c r="L307" i="5"/>
  <c r="J307" i="5"/>
  <c r="H307" i="5"/>
  <c r="F307" i="5"/>
  <c r="AQ306" i="5"/>
  <c r="AP306" i="5"/>
  <c r="AN306" i="5"/>
  <c r="AL306" i="5"/>
  <c r="AJ306" i="5"/>
  <c r="AH306" i="5"/>
  <c r="AF306" i="5"/>
  <c r="AD306" i="5"/>
  <c r="AB306" i="5"/>
  <c r="Z306" i="5"/>
  <c r="X306" i="5"/>
  <c r="V306" i="5"/>
  <c r="T306" i="5"/>
  <c r="R306" i="5"/>
  <c r="P306" i="5"/>
  <c r="N306" i="5"/>
  <c r="L306" i="5"/>
  <c r="J306" i="5"/>
  <c r="H306" i="5"/>
  <c r="F306" i="5"/>
  <c r="AQ305" i="5"/>
  <c r="AP305" i="5"/>
  <c r="AN305" i="5"/>
  <c r="AL305" i="5"/>
  <c r="AJ305" i="5"/>
  <c r="AH305" i="5"/>
  <c r="AF305" i="5"/>
  <c r="AD305" i="5"/>
  <c r="AB305" i="5"/>
  <c r="Z305" i="5"/>
  <c r="X305" i="5"/>
  <c r="V305" i="5"/>
  <c r="T305" i="5"/>
  <c r="R305" i="5"/>
  <c r="P305" i="5"/>
  <c r="N305" i="5"/>
  <c r="L305" i="5"/>
  <c r="J305" i="5"/>
  <c r="H305" i="5"/>
  <c r="F305" i="5"/>
  <c r="AQ304" i="5"/>
  <c r="AP304" i="5"/>
  <c r="AN304" i="5"/>
  <c r="AL304" i="5"/>
  <c r="AJ304" i="5"/>
  <c r="AH304" i="5"/>
  <c r="AF304" i="5"/>
  <c r="AD304" i="5"/>
  <c r="AB304" i="5"/>
  <c r="Z304" i="5"/>
  <c r="X304" i="5"/>
  <c r="V304" i="5"/>
  <c r="T304" i="5"/>
  <c r="R304" i="5"/>
  <c r="P304" i="5"/>
  <c r="N304" i="5"/>
  <c r="L304" i="5"/>
  <c r="J304" i="5"/>
  <c r="H304" i="5"/>
  <c r="F304" i="5"/>
  <c r="AQ303" i="5"/>
  <c r="AP303" i="5"/>
  <c r="AN303" i="5"/>
  <c r="AL303" i="5"/>
  <c r="AJ303" i="5"/>
  <c r="AH303" i="5"/>
  <c r="AF303" i="5"/>
  <c r="AD303" i="5"/>
  <c r="AB303" i="5"/>
  <c r="Z303" i="5"/>
  <c r="X303" i="5"/>
  <c r="V303" i="5"/>
  <c r="T303" i="5"/>
  <c r="R303" i="5"/>
  <c r="P303" i="5"/>
  <c r="N303" i="5"/>
  <c r="L303" i="5"/>
  <c r="J303" i="5"/>
  <c r="H303" i="5"/>
  <c r="F303" i="5"/>
  <c r="AQ302" i="5"/>
  <c r="AP302" i="5"/>
  <c r="AN302" i="5"/>
  <c r="AL302" i="5"/>
  <c r="AJ302" i="5"/>
  <c r="AH302" i="5"/>
  <c r="AF302" i="5"/>
  <c r="AD302" i="5"/>
  <c r="AB302" i="5"/>
  <c r="Z302" i="5"/>
  <c r="X302" i="5"/>
  <c r="V302" i="5"/>
  <c r="T302" i="5"/>
  <c r="R302" i="5"/>
  <c r="P302" i="5"/>
  <c r="N302" i="5"/>
  <c r="L302" i="5"/>
  <c r="J302" i="5"/>
  <c r="H302" i="5"/>
  <c r="F302" i="5"/>
  <c r="AQ301" i="5"/>
  <c r="AP301" i="5"/>
  <c r="AN301" i="5"/>
  <c r="AL301" i="5"/>
  <c r="AJ301" i="5"/>
  <c r="AH301" i="5"/>
  <c r="AF301" i="5"/>
  <c r="AD301" i="5"/>
  <c r="AB301" i="5"/>
  <c r="Z301" i="5"/>
  <c r="X301" i="5"/>
  <c r="V301" i="5"/>
  <c r="T301" i="5"/>
  <c r="R301" i="5"/>
  <c r="P301" i="5"/>
  <c r="N301" i="5"/>
  <c r="L301" i="5"/>
  <c r="J301" i="5"/>
  <c r="H301" i="5"/>
  <c r="F301" i="5"/>
  <c r="AQ300" i="5"/>
  <c r="AP300" i="5"/>
  <c r="AN300" i="5"/>
  <c r="AL300" i="5"/>
  <c r="AJ300" i="5"/>
  <c r="AH300" i="5"/>
  <c r="AF300" i="5"/>
  <c r="AD300" i="5"/>
  <c r="AB300" i="5"/>
  <c r="Z300" i="5"/>
  <c r="X300" i="5"/>
  <c r="V300" i="5"/>
  <c r="T300" i="5"/>
  <c r="R300" i="5"/>
  <c r="P300" i="5"/>
  <c r="N300" i="5"/>
  <c r="L300" i="5"/>
  <c r="J300" i="5"/>
  <c r="H300" i="5"/>
  <c r="F300" i="5"/>
  <c r="AQ299" i="5"/>
  <c r="AP299" i="5"/>
  <c r="AN299" i="5"/>
  <c r="AL299" i="5"/>
  <c r="AJ299" i="5"/>
  <c r="AH299" i="5"/>
  <c r="AF299" i="5"/>
  <c r="AD299" i="5"/>
  <c r="AB299" i="5"/>
  <c r="Z299" i="5"/>
  <c r="X299" i="5"/>
  <c r="V299" i="5"/>
  <c r="T299" i="5"/>
  <c r="R299" i="5"/>
  <c r="P299" i="5"/>
  <c r="N299" i="5"/>
  <c r="L299" i="5"/>
  <c r="J299" i="5"/>
  <c r="H299" i="5"/>
  <c r="F299" i="5"/>
  <c r="AQ298" i="5"/>
  <c r="AP298" i="5"/>
  <c r="AN298" i="5"/>
  <c r="AL298" i="5"/>
  <c r="AJ298" i="5"/>
  <c r="AH298" i="5"/>
  <c r="AF298" i="5"/>
  <c r="AD298" i="5"/>
  <c r="AB298" i="5"/>
  <c r="Z298" i="5"/>
  <c r="X298" i="5"/>
  <c r="V298" i="5"/>
  <c r="T298" i="5"/>
  <c r="R298" i="5"/>
  <c r="P298" i="5"/>
  <c r="N298" i="5"/>
  <c r="L298" i="5"/>
  <c r="J298" i="5"/>
  <c r="H298" i="5"/>
  <c r="F298" i="5"/>
  <c r="AQ297" i="5"/>
  <c r="AP297" i="5"/>
  <c r="AN297" i="5"/>
  <c r="AL297" i="5"/>
  <c r="AJ297" i="5"/>
  <c r="AH297" i="5"/>
  <c r="AF297" i="5"/>
  <c r="AD297" i="5"/>
  <c r="AB297" i="5"/>
  <c r="Z297" i="5"/>
  <c r="X297" i="5"/>
  <c r="V297" i="5"/>
  <c r="T297" i="5"/>
  <c r="R297" i="5"/>
  <c r="P297" i="5"/>
  <c r="N297" i="5"/>
  <c r="L297" i="5"/>
  <c r="J297" i="5"/>
  <c r="H297" i="5"/>
  <c r="F297" i="5"/>
  <c r="AQ296" i="5"/>
  <c r="AP296" i="5"/>
  <c r="AN296" i="5"/>
  <c r="AL296" i="5"/>
  <c r="AJ296" i="5"/>
  <c r="AH296" i="5"/>
  <c r="AF296" i="5"/>
  <c r="AD296" i="5"/>
  <c r="AB296" i="5"/>
  <c r="Z296" i="5"/>
  <c r="X296" i="5"/>
  <c r="V296" i="5"/>
  <c r="T296" i="5"/>
  <c r="R296" i="5"/>
  <c r="P296" i="5"/>
  <c r="N296" i="5"/>
  <c r="L296" i="5"/>
  <c r="J296" i="5"/>
  <c r="H296" i="5"/>
  <c r="F296" i="5"/>
  <c r="AQ295" i="5"/>
  <c r="AP295" i="5"/>
  <c r="AN295" i="5"/>
  <c r="AL295" i="5"/>
  <c r="AJ295" i="5"/>
  <c r="AH295" i="5"/>
  <c r="AF295" i="5"/>
  <c r="AD295" i="5"/>
  <c r="AB295" i="5"/>
  <c r="Z295" i="5"/>
  <c r="X295" i="5"/>
  <c r="V295" i="5"/>
  <c r="T295" i="5"/>
  <c r="R295" i="5"/>
  <c r="P295" i="5"/>
  <c r="N295" i="5"/>
  <c r="L295" i="5"/>
  <c r="J295" i="5"/>
  <c r="H295" i="5"/>
  <c r="F295" i="5"/>
  <c r="AQ294" i="5"/>
  <c r="AP294" i="5"/>
  <c r="AN294" i="5"/>
  <c r="AL294" i="5"/>
  <c r="AJ294" i="5"/>
  <c r="AH294" i="5"/>
  <c r="AF294" i="5"/>
  <c r="AD294" i="5"/>
  <c r="AB294" i="5"/>
  <c r="Z294" i="5"/>
  <c r="X294" i="5"/>
  <c r="V294" i="5"/>
  <c r="T294" i="5"/>
  <c r="R294" i="5"/>
  <c r="P294" i="5"/>
  <c r="N294" i="5"/>
  <c r="L294" i="5"/>
  <c r="J294" i="5"/>
  <c r="H294" i="5"/>
  <c r="F294" i="5"/>
  <c r="AQ293" i="5"/>
  <c r="AP293" i="5"/>
  <c r="AN293" i="5"/>
  <c r="AL293" i="5"/>
  <c r="AJ293" i="5"/>
  <c r="AH293" i="5"/>
  <c r="AF293" i="5"/>
  <c r="AD293" i="5"/>
  <c r="AB293" i="5"/>
  <c r="Z293" i="5"/>
  <c r="X293" i="5"/>
  <c r="V293" i="5"/>
  <c r="T293" i="5"/>
  <c r="R293" i="5"/>
  <c r="P293" i="5"/>
  <c r="N293" i="5"/>
  <c r="L293" i="5"/>
  <c r="J293" i="5"/>
  <c r="H293" i="5"/>
  <c r="F293" i="5"/>
  <c r="AQ292" i="5"/>
  <c r="AP292" i="5"/>
  <c r="AN292" i="5"/>
  <c r="AL292" i="5"/>
  <c r="AJ292" i="5"/>
  <c r="AH292" i="5"/>
  <c r="AF292" i="5"/>
  <c r="AD292" i="5"/>
  <c r="AB292" i="5"/>
  <c r="Z292" i="5"/>
  <c r="X292" i="5"/>
  <c r="V292" i="5"/>
  <c r="T292" i="5"/>
  <c r="R292" i="5"/>
  <c r="P292" i="5"/>
  <c r="N292" i="5"/>
  <c r="L292" i="5"/>
  <c r="J292" i="5"/>
  <c r="H292" i="5"/>
  <c r="F292" i="5"/>
  <c r="AQ291" i="5"/>
  <c r="AP291" i="5"/>
  <c r="AN291" i="5"/>
  <c r="AL291" i="5"/>
  <c r="AJ291" i="5"/>
  <c r="AH291" i="5"/>
  <c r="AF291" i="5"/>
  <c r="AD291" i="5"/>
  <c r="AB291" i="5"/>
  <c r="Z291" i="5"/>
  <c r="X291" i="5"/>
  <c r="V291" i="5"/>
  <c r="T291" i="5"/>
  <c r="R291" i="5"/>
  <c r="P291" i="5"/>
  <c r="N291" i="5"/>
  <c r="L291" i="5"/>
  <c r="J291" i="5"/>
  <c r="H291" i="5"/>
  <c r="F291" i="5"/>
  <c r="AQ290" i="5"/>
  <c r="AP290" i="5"/>
  <c r="AN290" i="5"/>
  <c r="AL290" i="5"/>
  <c r="AJ290" i="5"/>
  <c r="AH290" i="5"/>
  <c r="AF290" i="5"/>
  <c r="AD290" i="5"/>
  <c r="AB290" i="5"/>
  <c r="Z290" i="5"/>
  <c r="X290" i="5"/>
  <c r="V290" i="5"/>
  <c r="T290" i="5"/>
  <c r="R290" i="5"/>
  <c r="P290" i="5"/>
  <c r="N290" i="5"/>
  <c r="L290" i="5"/>
  <c r="J290" i="5"/>
  <c r="H290" i="5"/>
  <c r="F290" i="5"/>
  <c r="AQ289" i="5"/>
  <c r="AP289" i="5"/>
  <c r="AN289" i="5"/>
  <c r="AL289" i="5"/>
  <c r="AJ289" i="5"/>
  <c r="AH289" i="5"/>
  <c r="AF289" i="5"/>
  <c r="AD289" i="5"/>
  <c r="AB289" i="5"/>
  <c r="Z289" i="5"/>
  <c r="X289" i="5"/>
  <c r="V289" i="5"/>
  <c r="T289" i="5"/>
  <c r="R289" i="5"/>
  <c r="P289" i="5"/>
  <c r="N289" i="5"/>
  <c r="L289" i="5"/>
  <c r="J289" i="5"/>
  <c r="H289" i="5"/>
  <c r="F289" i="5"/>
  <c r="AQ288" i="5"/>
  <c r="AP288" i="5"/>
  <c r="AN288" i="5"/>
  <c r="AL288" i="5"/>
  <c r="AJ288" i="5"/>
  <c r="AH288" i="5"/>
  <c r="AF288" i="5"/>
  <c r="AD288" i="5"/>
  <c r="AB288" i="5"/>
  <c r="Z288" i="5"/>
  <c r="X288" i="5"/>
  <c r="V288" i="5"/>
  <c r="T288" i="5"/>
  <c r="R288" i="5"/>
  <c r="P288" i="5"/>
  <c r="N288" i="5"/>
  <c r="L288" i="5"/>
  <c r="J288" i="5"/>
  <c r="H288" i="5"/>
  <c r="F288" i="5"/>
  <c r="AQ287" i="5"/>
  <c r="AP287" i="5"/>
  <c r="AN287" i="5"/>
  <c r="AL287" i="5"/>
  <c r="AJ287" i="5"/>
  <c r="AH287" i="5"/>
  <c r="AF287" i="5"/>
  <c r="AD287" i="5"/>
  <c r="AB287" i="5"/>
  <c r="Z287" i="5"/>
  <c r="X287" i="5"/>
  <c r="V287" i="5"/>
  <c r="T287" i="5"/>
  <c r="R287" i="5"/>
  <c r="P287" i="5"/>
  <c r="N287" i="5"/>
  <c r="L287" i="5"/>
  <c r="J287" i="5"/>
  <c r="H287" i="5"/>
  <c r="F287" i="5"/>
  <c r="AQ286" i="5"/>
  <c r="AP286" i="5"/>
  <c r="AN286" i="5"/>
  <c r="AL286" i="5"/>
  <c r="AJ286" i="5"/>
  <c r="AH286" i="5"/>
  <c r="AF286" i="5"/>
  <c r="AD286" i="5"/>
  <c r="AB286" i="5"/>
  <c r="Z286" i="5"/>
  <c r="X286" i="5"/>
  <c r="V286" i="5"/>
  <c r="T286" i="5"/>
  <c r="R286" i="5"/>
  <c r="P286" i="5"/>
  <c r="N286" i="5"/>
  <c r="L286" i="5"/>
  <c r="J286" i="5"/>
  <c r="H286" i="5"/>
  <c r="F286" i="5"/>
  <c r="AQ285" i="5"/>
  <c r="AP285" i="5"/>
  <c r="AN285" i="5"/>
  <c r="AL285" i="5"/>
  <c r="AJ285" i="5"/>
  <c r="AH285" i="5"/>
  <c r="AF285" i="5"/>
  <c r="AD285" i="5"/>
  <c r="AB285" i="5"/>
  <c r="Z285" i="5"/>
  <c r="X285" i="5"/>
  <c r="V285" i="5"/>
  <c r="T285" i="5"/>
  <c r="R285" i="5"/>
  <c r="P285" i="5"/>
  <c r="N285" i="5"/>
  <c r="L285" i="5"/>
  <c r="J285" i="5"/>
  <c r="H285" i="5"/>
  <c r="F285" i="5"/>
  <c r="AQ284" i="5"/>
  <c r="AP284" i="5"/>
  <c r="AN284" i="5"/>
  <c r="AL284" i="5"/>
  <c r="AJ284" i="5"/>
  <c r="AH284" i="5"/>
  <c r="AF284" i="5"/>
  <c r="AD284" i="5"/>
  <c r="AB284" i="5"/>
  <c r="Z284" i="5"/>
  <c r="X284" i="5"/>
  <c r="V284" i="5"/>
  <c r="T284" i="5"/>
  <c r="R284" i="5"/>
  <c r="P284" i="5"/>
  <c r="N284" i="5"/>
  <c r="L284" i="5"/>
  <c r="J284" i="5"/>
  <c r="H284" i="5"/>
  <c r="F284" i="5"/>
  <c r="AQ283" i="5"/>
  <c r="AP283" i="5"/>
  <c r="AN283" i="5"/>
  <c r="AL283" i="5"/>
  <c r="AJ283" i="5"/>
  <c r="AH283" i="5"/>
  <c r="AF283" i="5"/>
  <c r="AD283" i="5"/>
  <c r="AB283" i="5"/>
  <c r="Z283" i="5"/>
  <c r="X283" i="5"/>
  <c r="V283" i="5"/>
  <c r="T283" i="5"/>
  <c r="R283" i="5"/>
  <c r="P283" i="5"/>
  <c r="N283" i="5"/>
  <c r="L283" i="5"/>
  <c r="J283" i="5"/>
  <c r="H283" i="5"/>
  <c r="F283" i="5"/>
  <c r="AQ282" i="5"/>
  <c r="AP282" i="5"/>
  <c r="AN282" i="5"/>
  <c r="AL282" i="5"/>
  <c r="AJ282" i="5"/>
  <c r="AH282" i="5"/>
  <c r="AF282" i="5"/>
  <c r="AD282" i="5"/>
  <c r="AB282" i="5"/>
  <c r="Z282" i="5"/>
  <c r="X282" i="5"/>
  <c r="V282" i="5"/>
  <c r="T282" i="5"/>
  <c r="R282" i="5"/>
  <c r="P282" i="5"/>
  <c r="N282" i="5"/>
  <c r="L282" i="5"/>
  <c r="J282" i="5"/>
  <c r="H282" i="5"/>
  <c r="F282" i="5"/>
  <c r="AQ281" i="5"/>
  <c r="AP281" i="5"/>
  <c r="AN281" i="5"/>
  <c r="AL281" i="5"/>
  <c r="AJ281" i="5"/>
  <c r="AH281" i="5"/>
  <c r="AF281" i="5"/>
  <c r="AD281" i="5"/>
  <c r="AB281" i="5"/>
  <c r="Z281" i="5"/>
  <c r="X281" i="5"/>
  <c r="V281" i="5"/>
  <c r="T281" i="5"/>
  <c r="R281" i="5"/>
  <c r="P281" i="5"/>
  <c r="N281" i="5"/>
  <c r="L281" i="5"/>
  <c r="J281" i="5"/>
  <c r="H281" i="5"/>
  <c r="F281" i="5"/>
  <c r="AQ280" i="5"/>
  <c r="AP280" i="5"/>
  <c r="AN280" i="5"/>
  <c r="AL280" i="5"/>
  <c r="AJ280" i="5"/>
  <c r="AH280" i="5"/>
  <c r="AF280" i="5"/>
  <c r="AD280" i="5"/>
  <c r="AB280" i="5"/>
  <c r="Z280" i="5"/>
  <c r="X280" i="5"/>
  <c r="V280" i="5"/>
  <c r="T280" i="5"/>
  <c r="R280" i="5"/>
  <c r="P280" i="5"/>
  <c r="N280" i="5"/>
  <c r="L280" i="5"/>
  <c r="J280" i="5"/>
  <c r="H280" i="5"/>
  <c r="F280" i="5"/>
  <c r="AQ279" i="5"/>
  <c r="AP279" i="5"/>
  <c r="AN279" i="5"/>
  <c r="AL279" i="5"/>
  <c r="AJ279" i="5"/>
  <c r="AH279" i="5"/>
  <c r="AF279" i="5"/>
  <c r="AD279" i="5"/>
  <c r="AB279" i="5"/>
  <c r="Z279" i="5"/>
  <c r="X279" i="5"/>
  <c r="V279" i="5"/>
  <c r="T279" i="5"/>
  <c r="R279" i="5"/>
  <c r="P279" i="5"/>
  <c r="N279" i="5"/>
  <c r="L279" i="5"/>
  <c r="J279" i="5"/>
  <c r="H279" i="5"/>
  <c r="F279" i="5"/>
  <c r="AQ278" i="5"/>
  <c r="AP278" i="5"/>
  <c r="AN278" i="5"/>
  <c r="AL278" i="5"/>
  <c r="AJ278" i="5"/>
  <c r="AH278" i="5"/>
  <c r="AF278" i="5"/>
  <c r="AD278" i="5"/>
  <c r="AB278" i="5"/>
  <c r="Z278" i="5"/>
  <c r="X278" i="5"/>
  <c r="V278" i="5"/>
  <c r="T278" i="5"/>
  <c r="R278" i="5"/>
  <c r="P278" i="5"/>
  <c r="N278" i="5"/>
  <c r="L278" i="5"/>
  <c r="J278" i="5"/>
  <c r="H278" i="5"/>
  <c r="F278" i="5"/>
  <c r="AQ277" i="5"/>
  <c r="AP277" i="5"/>
  <c r="AN277" i="5"/>
  <c r="AL277" i="5"/>
  <c r="AJ277" i="5"/>
  <c r="AH277" i="5"/>
  <c r="AF277" i="5"/>
  <c r="AD277" i="5"/>
  <c r="AB277" i="5"/>
  <c r="Z277" i="5"/>
  <c r="X277" i="5"/>
  <c r="V277" i="5"/>
  <c r="T277" i="5"/>
  <c r="R277" i="5"/>
  <c r="P277" i="5"/>
  <c r="N277" i="5"/>
  <c r="L277" i="5"/>
  <c r="J277" i="5"/>
  <c r="H277" i="5"/>
  <c r="F277" i="5"/>
  <c r="AQ276" i="5"/>
  <c r="AP276" i="5"/>
  <c r="AN276" i="5"/>
  <c r="AL276" i="5"/>
  <c r="AJ276" i="5"/>
  <c r="AH276" i="5"/>
  <c r="AF276" i="5"/>
  <c r="AD276" i="5"/>
  <c r="AB276" i="5"/>
  <c r="Z276" i="5"/>
  <c r="X276" i="5"/>
  <c r="V276" i="5"/>
  <c r="T276" i="5"/>
  <c r="R276" i="5"/>
  <c r="P276" i="5"/>
  <c r="N276" i="5"/>
  <c r="L276" i="5"/>
  <c r="J276" i="5"/>
  <c r="H276" i="5"/>
  <c r="F276" i="5"/>
  <c r="AQ275" i="5"/>
  <c r="AP275" i="5"/>
  <c r="AN275" i="5"/>
  <c r="AL275" i="5"/>
  <c r="AJ275" i="5"/>
  <c r="AH275" i="5"/>
  <c r="AF275" i="5"/>
  <c r="AD275" i="5"/>
  <c r="AB275" i="5"/>
  <c r="Z275" i="5"/>
  <c r="X275" i="5"/>
  <c r="V275" i="5"/>
  <c r="T275" i="5"/>
  <c r="R275" i="5"/>
  <c r="P275" i="5"/>
  <c r="N275" i="5"/>
  <c r="L275" i="5"/>
  <c r="J275" i="5"/>
  <c r="H275" i="5"/>
  <c r="F275" i="5"/>
  <c r="AQ274" i="5"/>
  <c r="AP274" i="5"/>
  <c r="AN274" i="5"/>
  <c r="AL274" i="5"/>
  <c r="AJ274" i="5"/>
  <c r="AH274" i="5"/>
  <c r="AF274" i="5"/>
  <c r="AD274" i="5"/>
  <c r="AB274" i="5"/>
  <c r="Z274" i="5"/>
  <c r="X274" i="5"/>
  <c r="V274" i="5"/>
  <c r="T274" i="5"/>
  <c r="R274" i="5"/>
  <c r="P274" i="5"/>
  <c r="N274" i="5"/>
  <c r="L274" i="5"/>
  <c r="J274" i="5"/>
  <c r="H274" i="5"/>
  <c r="F274" i="5"/>
  <c r="AQ273" i="5"/>
  <c r="AP273" i="5"/>
  <c r="AN273" i="5"/>
  <c r="AL273" i="5"/>
  <c r="AJ273" i="5"/>
  <c r="AH273" i="5"/>
  <c r="AF273" i="5"/>
  <c r="AD273" i="5"/>
  <c r="AB273" i="5"/>
  <c r="Z273" i="5"/>
  <c r="X273" i="5"/>
  <c r="V273" i="5"/>
  <c r="T273" i="5"/>
  <c r="R273" i="5"/>
  <c r="P273" i="5"/>
  <c r="N273" i="5"/>
  <c r="L273" i="5"/>
  <c r="J273" i="5"/>
  <c r="H273" i="5"/>
  <c r="F273" i="5"/>
  <c r="AQ272" i="5"/>
  <c r="AP272" i="5"/>
  <c r="AN272" i="5"/>
  <c r="AL272" i="5"/>
  <c r="AJ272" i="5"/>
  <c r="AH272" i="5"/>
  <c r="AF272" i="5"/>
  <c r="AD272" i="5"/>
  <c r="AB272" i="5"/>
  <c r="Z272" i="5"/>
  <c r="X272" i="5"/>
  <c r="V272" i="5"/>
  <c r="T272" i="5"/>
  <c r="R272" i="5"/>
  <c r="P272" i="5"/>
  <c r="N272" i="5"/>
  <c r="L272" i="5"/>
  <c r="J272" i="5"/>
  <c r="H272" i="5"/>
  <c r="F272" i="5"/>
  <c r="AQ271" i="5"/>
  <c r="AP271" i="5"/>
  <c r="AN271" i="5"/>
  <c r="AL271" i="5"/>
  <c r="AJ271" i="5"/>
  <c r="AH271" i="5"/>
  <c r="AF271" i="5"/>
  <c r="AD271" i="5"/>
  <c r="AB271" i="5"/>
  <c r="Z271" i="5"/>
  <c r="X271" i="5"/>
  <c r="V271" i="5"/>
  <c r="T271" i="5"/>
  <c r="R271" i="5"/>
  <c r="P271" i="5"/>
  <c r="N271" i="5"/>
  <c r="L271" i="5"/>
  <c r="J271" i="5"/>
  <c r="H271" i="5"/>
  <c r="F271" i="5"/>
  <c r="AQ270" i="5"/>
  <c r="AP270" i="5"/>
  <c r="AN270" i="5"/>
  <c r="AL270" i="5"/>
  <c r="AJ270" i="5"/>
  <c r="AH270" i="5"/>
  <c r="AF270" i="5"/>
  <c r="AD270" i="5"/>
  <c r="AB270" i="5"/>
  <c r="Z270" i="5"/>
  <c r="X270" i="5"/>
  <c r="V270" i="5"/>
  <c r="T270" i="5"/>
  <c r="R270" i="5"/>
  <c r="P270" i="5"/>
  <c r="N270" i="5"/>
  <c r="L270" i="5"/>
  <c r="J270" i="5"/>
  <c r="H270" i="5"/>
  <c r="F270" i="5"/>
  <c r="AQ269" i="5"/>
  <c r="AP269" i="5"/>
  <c r="AN269" i="5"/>
  <c r="AL269" i="5"/>
  <c r="AJ269" i="5"/>
  <c r="AH269" i="5"/>
  <c r="AF269" i="5"/>
  <c r="AD269" i="5"/>
  <c r="AB269" i="5"/>
  <c r="Z269" i="5"/>
  <c r="X269" i="5"/>
  <c r="V269" i="5"/>
  <c r="T269" i="5"/>
  <c r="R269" i="5"/>
  <c r="P269" i="5"/>
  <c r="N269" i="5"/>
  <c r="L269" i="5"/>
  <c r="J269" i="5"/>
  <c r="H269" i="5"/>
  <c r="F269" i="5"/>
  <c r="AQ268" i="5"/>
  <c r="AP268" i="5"/>
  <c r="AN268" i="5"/>
  <c r="AL268" i="5"/>
  <c r="AJ268" i="5"/>
  <c r="AH268" i="5"/>
  <c r="AF268" i="5"/>
  <c r="AD268" i="5"/>
  <c r="AB268" i="5"/>
  <c r="Z268" i="5"/>
  <c r="X268" i="5"/>
  <c r="V268" i="5"/>
  <c r="T268" i="5"/>
  <c r="R268" i="5"/>
  <c r="P268" i="5"/>
  <c r="N268" i="5"/>
  <c r="L268" i="5"/>
  <c r="J268" i="5"/>
  <c r="H268" i="5"/>
  <c r="F268" i="5"/>
  <c r="AQ267" i="5"/>
  <c r="AP267" i="5"/>
  <c r="AN267" i="5"/>
  <c r="AL267" i="5"/>
  <c r="AJ267" i="5"/>
  <c r="AH267" i="5"/>
  <c r="AF267" i="5"/>
  <c r="AD267" i="5"/>
  <c r="AB267" i="5"/>
  <c r="Z267" i="5"/>
  <c r="X267" i="5"/>
  <c r="V267" i="5"/>
  <c r="T267" i="5"/>
  <c r="R267" i="5"/>
  <c r="P267" i="5"/>
  <c r="N267" i="5"/>
  <c r="L267" i="5"/>
  <c r="J267" i="5"/>
  <c r="H267" i="5"/>
  <c r="F267" i="5"/>
  <c r="AQ266" i="5"/>
  <c r="AP266" i="5"/>
  <c r="AN266" i="5"/>
  <c r="AL266" i="5"/>
  <c r="AJ266" i="5"/>
  <c r="AH266" i="5"/>
  <c r="AF266" i="5"/>
  <c r="AD266" i="5"/>
  <c r="AB266" i="5"/>
  <c r="Z266" i="5"/>
  <c r="X266" i="5"/>
  <c r="V266" i="5"/>
  <c r="T266" i="5"/>
  <c r="R266" i="5"/>
  <c r="P266" i="5"/>
  <c r="N266" i="5"/>
  <c r="L266" i="5"/>
  <c r="J266" i="5"/>
  <c r="H266" i="5"/>
  <c r="F266" i="5"/>
  <c r="AQ265" i="5"/>
  <c r="AP265" i="5"/>
  <c r="AN265" i="5"/>
  <c r="AL265" i="5"/>
  <c r="AJ265" i="5"/>
  <c r="AH265" i="5"/>
  <c r="AF265" i="5"/>
  <c r="AD265" i="5"/>
  <c r="AB265" i="5"/>
  <c r="Z265" i="5"/>
  <c r="X265" i="5"/>
  <c r="V265" i="5"/>
  <c r="T265" i="5"/>
  <c r="R265" i="5"/>
  <c r="P265" i="5"/>
  <c r="N265" i="5"/>
  <c r="L265" i="5"/>
  <c r="J265" i="5"/>
  <c r="H265" i="5"/>
  <c r="F265" i="5"/>
  <c r="AQ264" i="5"/>
  <c r="AP264" i="5"/>
  <c r="AN264" i="5"/>
  <c r="AL264" i="5"/>
  <c r="AJ264" i="5"/>
  <c r="AH264" i="5"/>
  <c r="AF264" i="5"/>
  <c r="AD264" i="5"/>
  <c r="AB264" i="5"/>
  <c r="Z264" i="5"/>
  <c r="X264" i="5"/>
  <c r="V264" i="5"/>
  <c r="T264" i="5"/>
  <c r="R264" i="5"/>
  <c r="P264" i="5"/>
  <c r="N264" i="5"/>
  <c r="L264" i="5"/>
  <c r="J264" i="5"/>
  <c r="H264" i="5"/>
  <c r="F264" i="5"/>
  <c r="AQ263" i="5"/>
  <c r="AP263" i="5"/>
  <c r="AN263" i="5"/>
  <c r="AL263" i="5"/>
  <c r="AJ263" i="5"/>
  <c r="AH263" i="5"/>
  <c r="AF263" i="5"/>
  <c r="AD263" i="5"/>
  <c r="AB263" i="5"/>
  <c r="Z263" i="5"/>
  <c r="X263" i="5"/>
  <c r="V263" i="5"/>
  <c r="T263" i="5"/>
  <c r="R263" i="5"/>
  <c r="P263" i="5"/>
  <c r="N263" i="5"/>
  <c r="L263" i="5"/>
  <c r="J263" i="5"/>
  <c r="H263" i="5"/>
  <c r="F263" i="5"/>
  <c r="AQ262" i="5"/>
  <c r="AP262" i="5"/>
  <c r="AN262" i="5"/>
  <c r="AL262" i="5"/>
  <c r="AJ262" i="5"/>
  <c r="AH262" i="5"/>
  <c r="AF262" i="5"/>
  <c r="AD262" i="5"/>
  <c r="AB262" i="5"/>
  <c r="Z262" i="5"/>
  <c r="X262" i="5"/>
  <c r="V262" i="5"/>
  <c r="T262" i="5"/>
  <c r="R262" i="5"/>
  <c r="P262" i="5"/>
  <c r="N262" i="5"/>
  <c r="L262" i="5"/>
  <c r="J262" i="5"/>
  <c r="H262" i="5"/>
  <c r="F262" i="5"/>
  <c r="AQ261" i="5"/>
  <c r="AP261" i="5"/>
  <c r="AN261" i="5"/>
  <c r="AL261" i="5"/>
  <c r="AJ261" i="5"/>
  <c r="AH261" i="5"/>
  <c r="AF261" i="5"/>
  <c r="AD261" i="5"/>
  <c r="AB261" i="5"/>
  <c r="Z261" i="5"/>
  <c r="X261" i="5"/>
  <c r="V261" i="5"/>
  <c r="T261" i="5"/>
  <c r="R261" i="5"/>
  <c r="P261" i="5"/>
  <c r="N261" i="5"/>
  <c r="L261" i="5"/>
  <c r="J261" i="5"/>
  <c r="H261" i="5"/>
  <c r="F261" i="5"/>
  <c r="AQ260" i="5"/>
  <c r="AP260" i="5"/>
  <c r="AN260" i="5"/>
  <c r="AL260" i="5"/>
  <c r="AJ260" i="5"/>
  <c r="AH260" i="5"/>
  <c r="AF260" i="5"/>
  <c r="AD260" i="5"/>
  <c r="AB260" i="5"/>
  <c r="Z260" i="5"/>
  <c r="X260" i="5"/>
  <c r="V260" i="5"/>
  <c r="T260" i="5"/>
  <c r="R260" i="5"/>
  <c r="P260" i="5"/>
  <c r="N260" i="5"/>
  <c r="L260" i="5"/>
  <c r="J260" i="5"/>
  <c r="H260" i="5"/>
  <c r="F260" i="5"/>
  <c r="AQ259" i="5"/>
  <c r="AP259" i="5"/>
  <c r="AN259" i="5"/>
  <c r="AL259" i="5"/>
  <c r="AJ259" i="5"/>
  <c r="AH259" i="5"/>
  <c r="AF259" i="5"/>
  <c r="AD259" i="5"/>
  <c r="AB259" i="5"/>
  <c r="Z259" i="5"/>
  <c r="X259" i="5"/>
  <c r="V259" i="5"/>
  <c r="T259" i="5"/>
  <c r="R259" i="5"/>
  <c r="P259" i="5"/>
  <c r="N259" i="5"/>
  <c r="L259" i="5"/>
  <c r="J259" i="5"/>
  <c r="H259" i="5"/>
  <c r="F259" i="5"/>
  <c r="AQ258" i="5"/>
  <c r="AP258" i="5"/>
  <c r="AN258" i="5"/>
  <c r="AL258" i="5"/>
  <c r="AJ258" i="5"/>
  <c r="AH258" i="5"/>
  <c r="AF258" i="5"/>
  <c r="AD258" i="5"/>
  <c r="AB258" i="5"/>
  <c r="Z258" i="5"/>
  <c r="X258" i="5"/>
  <c r="V258" i="5"/>
  <c r="T258" i="5"/>
  <c r="R258" i="5"/>
  <c r="P258" i="5"/>
  <c r="N258" i="5"/>
  <c r="L258" i="5"/>
  <c r="J258" i="5"/>
  <c r="H258" i="5"/>
  <c r="F258" i="5"/>
  <c r="AQ257" i="5"/>
  <c r="AP257" i="5"/>
  <c r="AN257" i="5"/>
  <c r="AL257" i="5"/>
  <c r="AJ257" i="5"/>
  <c r="AH257" i="5"/>
  <c r="AF257" i="5"/>
  <c r="AD257" i="5"/>
  <c r="AB257" i="5"/>
  <c r="Z257" i="5"/>
  <c r="X257" i="5"/>
  <c r="V257" i="5"/>
  <c r="T257" i="5"/>
  <c r="R257" i="5"/>
  <c r="P257" i="5"/>
  <c r="N257" i="5"/>
  <c r="L257" i="5"/>
  <c r="J257" i="5"/>
  <c r="H257" i="5"/>
  <c r="F257" i="5"/>
  <c r="AQ256" i="5"/>
  <c r="AP256" i="5"/>
  <c r="AN256" i="5"/>
  <c r="AL256" i="5"/>
  <c r="AJ256" i="5"/>
  <c r="AH256" i="5"/>
  <c r="AF256" i="5"/>
  <c r="AD256" i="5"/>
  <c r="AB256" i="5"/>
  <c r="Z256" i="5"/>
  <c r="X256" i="5"/>
  <c r="V256" i="5"/>
  <c r="T256" i="5"/>
  <c r="R256" i="5"/>
  <c r="P256" i="5"/>
  <c r="N256" i="5"/>
  <c r="L256" i="5"/>
  <c r="J256" i="5"/>
  <c r="H256" i="5"/>
  <c r="F256" i="5"/>
  <c r="AQ255" i="5"/>
  <c r="AP255" i="5"/>
  <c r="AN255" i="5"/>
  <c r="AL255" i="5"/>
  <c r="AJ255" i="5"/>
  <c r="AH255" i="5"/>
  <c r="AF255" i="5"/>
  <c r="AD255" i="5"/>
  <c r="AB255" i="5"/>
  <c r="Z255" i="5"/>
  <c r="X255" i="5"/>
  <c r="V255" i="5"/>
  <c r="T255" i="5"/>
  <c r="R255" i="5"/>
  <c r="P255" i="5"/>
  <c r="N255" i="5"/>
  <c r="L255" i="5"/>
  <c r="J255" i="5"/>
  <c r="H255" i="5"/>
  <c r="F255" i="5"/>
  <c r="AQ254" i="5"/>
  <c r="AP254" i="5"/>
  <c r="AN254" i="5"/>
  <c r="AL254" i="5"/>
  <c r="AJ254" i="5"/>
  <c r="AH254" i="5"/>
  <c r="AF254" i="5"/>
  <c r="AD254" i="5"/>
  <c r="AB254" i="5"/>
  <c r="Z254" i="5"/>
  <c r="X254" i="5"/>
  <c r="V254" i="5"/>
  <c r="T254" i="5"/>
  <c r="R254" i="5"/>
  <c r="P254" i="5"/>
  <c r="N254" i="5"/>
  <c r="L254" i="5"/>
  <c r="J254" i="5"/>
  <c r="H254" i="5"/>
  <c r="F254" i="5"/>
  <c r="AQ253" i="5"/>
  <c r="AP253" i="5"/>
  <c r="AN253" i="5"/>
  <c r="AL253" i="5"/>
  <c r="AJ253" i="5"/>
  <c r="AH253" i="5"/>
  <c r="AF253" i="5"/>
  <c r="AD253" i="5"/>
  <c r="AB253" i="5"/>
  <c r="Z253" i="5"/>
  <c r="X253" i="5"/>
  <c r="V253" i="5"/>
  <c r="T253" i="5"/>
  <c r="R253" i="5"/>
  <c r="P253" i="5"/>
  <c r="N253" i="5"/>
  <c r="L253" i="5"/>
  <c r="J253" i="5"/>
  <c r="H253" i="5"/>
  <c r="F253" i="5"/>
  <c r="AQ252" i="5"/>
  <c r="AP252" i="5"/>
  <c r="AN252" i="5"/>
  <c r="AL252" i="5"/>
  <c r="AJ252" i="5"/>
  <c r="AH252" i="5"/>
  <c r="AF252" i="5"/>
  <c r="AD252" i="5"/>
  <c r="AB252" i="5"/>
  <c r="Z252" i="5"/>
  <c r="X252" i="5"/>
  <c r="V252" i="5"/>
  <c r="T252" i="5"/>
  <c r="R252" i="5"/>
  <c r="P252" i="5"/>
  <c r="N252" i="5"/>
  <c r="L252" i="5"/>
  <c r="J252" i="5"/>
  <c r="H252" i="5"/>
  <c r="F252" i="5"/>
  <c r="AQ251" i="5"/>
  <c r="AP251" i="5"/>
  <c r="AN251" i="5"/>
  <c r="AL251" i="5"/>
  <c r="AJ251" i="5"/>
  <c r="AH251" i="5"/>
  <c r="AF251" i="5"/>
  <c r="AD251" i="5"/>
  <c r="AB251" i="5"/>
  <c r="Z251" i="5"/>
  <c r="X251" i="5"/>
  <c r="V251" i="5"/>
  <c r="T251" i="5"/>
  <c r="R251" i="5"/>
  <c r="P251" i="5"/>
  <c r="N251" i="5"/>
  <c r="L251" i="5"/>
  <c r="J251" i="5"/>
  <c r="H251" i="5"/>
  <c r="F251" i="5"/>
  <c r="AQ250" i="5"/>
  <c r="AP250" i="5"/>
  <c r="AN250" i="5"/>
  <c r="AL250" i="5"/>
  <c r="AJ250" i="5"/>
  <c r="AH250" i="5"/>
  <c r="AF250" i="5"/>
  <c r="AD250" i="5"/>
  <c r="AB250" i="5"/>
  <c r="Z250" i="5"/>
  <c r="X250" i="5"/>
  <c r="V250" i="5"/>
  <c r="T250" i="5"/>
  <c r="R250" i="5"/>
  <c r="P250" i="5"/>
  <c r="N250" i="5"/>
  <c r="L250" i="5"/>
  <c r="J250" i="5"/>
  <c r="H250" i="5"/>
  <c r="F250" i="5"/>
  <c r="AQ249" i="5"/>
  <c r="AP249" i="5"/>
  <c r="AN249" i="5"/>
  <c r="AL249" i="5"/>
  <c r="AJ249" i="5"/>
  <c r="AH249" i="5"/>
  <c r="AF249" i="5"/>
  <c r="AD249" i="5"/>
  <c r="AB249" i="5"/>
  <c r="Z249" i="5"/>
  <c r="X249" i="5"/>
  <c r="V249" i="5"/>
  <c r="T249" i="5"/>
  <c r="R249" i="5"/>
  <c r="P249" i="5"/>
  <c r="N249" i="5"/>
  <c r="L249" i="5"/>
  <c r="J249" i="5"/>
  <c r="H249" i="5"/>
  <c r="F249" i="5"/>
  <c r="AQ248" i="5"/>
  <c r="AP248" i="5"/>
  <c r="AN248" i="5"/>
  <c r="AL248" i="5"/>
  <c r="AJ248" i="5"/>
  <c r="AH248" i="5"/>
  <c r="AF248" i="5"/>
  <c r="AD248" i="5"/>
  <c r="AB248" i="5"/>
  <c r="Z248" i="5"/>
  <c r="X248" i="5"/>
  <c r="V248" i="5"/>
  <c r="T248" i="5"/>
  <c r="R248" i="5"/>
  <c r="P248" i="5"/>
  <c r="N248" i="5"/>
  <c r="L248" i="5"/>
  <c r="J248" i="5"/>
  <c r="H248" i="5"/>
  <c r="F248" i="5"/>
  <c r="AQ247" i="5"/>
  <c r="AP247" i="5"/>
  <c r="AN247" i="5"/>
  <c r="AL247" i="5"/>
  <c r="AJ247" i="5"/>
  <c r="AH247" i="5"/>
  <c r="AF247" i="5"/>
  <c r="AD247" i="5"/>
  <c r="AB247" i="5"/>
  <c r="Z247" i="5"/>
  <c r="X247" i="5"/>
  <c r="V247" i="5"/>
  <c r="T247" i="5"/>
  <c r="R247" i="5"/>
  <c r="P247" i="5"/>
  <c r="N247" i="5"/>
  <c r="L247" i="5"/>
  <c r="J247" i="5"/>
  <c r="H247" i="5"/>
  <c r="F247" i="5"/>
  <c r="AQ246" i="5"/>
  <c r="AP246" i="5"/>
  <c r="AN246" i="5"/>
  <c r="AL246" i="5"/>
  <c r="AJ246" i="5"/>
  <c r="AH246" i="5"/>
  <c r="AF246" i="5"/>
  <c r="AD246" i="5"/>
  <c r="AB246" i="5"/>
  <c r="Z246" i="5"/>
  <c r="X246" i="5"/>
  <c r="V246" i="5"/>
  <c r="T246" i="5"/>
  <c r="R246" i="5"/>
  <c r="P246" i="5"/>
  <c r="N246" i="5"/>
  <c r="L246" i="5"/>
  <c r="J246" i="5"/>
  <c r="H246" i="5"/>
  <c r="F246" i="5"/>
  <c r="AQ245" i="5"/>
  <c r="AP245" i="5"/>
  <c r="AN245" i="5"/>
  <c r="AL245" i="5"/>
  <c r="AJ245" i="5"/>
  <c r="AH245" i="5"/>
  <c r="AF245" i="5"/>
  <c r="AD245" i="5"/>
  <c r="AB245" i="5"/>
  <c r="Z245" i="5"/>
  <c r="X245" i="5"/>
  <c r="V245" i="5"/>
  <c r="T245" i="5"/>
  <c r="R245" i="5"/>
  <c r="P245" i="5"/>
  <c r="N245" i="5"/>
  <c r="L245" i="5"/>
  <c r="J245" i="5"/>
  <c r="H245" i="5"/>
  <c r="F245" i="5"/>
  <c r="AQ244" i="5"/>
  <c r="AP244" i="5"/>
  <c r="AN244" i="5"/>
  <c r="AL244" i="5"/>
  <c r="AJ244" i="5"/>
  <c r="AH244" i="5"/>
  <c r="AF244" i="5"/>
  <c r="AD244" i="5"/>
  <c r="AB244" i="5"/>
  <c r="Z244" i="5"/>
  <c r="X244" i="5"/>
  <c r="V244" i="5"/>
  <c r="T244" i="5"/>
  <c r="R244" i="5"/>
  <c r="P244" i="5"/>
  <c r="N244" i="5"/>
  <c r="L244" i="5"/>
  <c r="J244" i="5"/>
  <c r="H244" i="5"/>
  <c r="F244" i="5"/>
  <c r="AQ243" i="5"/>
  <c r="AP243" i="5"/>
  <c r="AN243" i="5"/>
  <c r="AL243" i="5"/>
  <c r="AJ243" i="5"/>
  <c r="AH243" i="5"/>
  <c r="AF243" i="5"/>
  <c r="AD243" i="5"/>
  <c r="AB243" i="5"/>
  <c r="Z243" i="5"/>
  <c r="X243" i="5"/>
  <c r="V243" i="5"/>
  <c r="T243" i="5"/>
  <c r="R243" i="5"/>
  <c r="P243" i="5"/>
  <c r="N243" i="5"/>
  <c r="L243" i="5"/>
  <c r="J243" i="5"/>
  <c r="H243" i="5"/>
  <c r="F243" i="5"/>
  <c r="AQ242" i="5"/>
  <c r="AP242" i="5"/>
  <c r="AN242" i="5"/>
  <c r="AL242" i="5"/>
  <c r="AJ242" i="5"/>
  <c r="AH242" i="5"/>
  <c r="AF242" i="5"/>
  <c r="AD242" i="5"/>
  <c r="AB242" i="5"/>
  <c r="Z242" i="5"/>
  <c r="X242" i="5"/>
  <c r="V242" i="5"/>
  <c r="T242" i="5"/>
  <c r="R242" i="5"/>
  <c r="P242" i="5"/>
  <c r="N242" i="5"/>
  <c r="L242" i="5"/>
  <c r="J242" i="5"/>
  <c r="H242" i="5"/>
  <c r="F242" i="5"/>
  <c r="AQ241" i="5"/>
  <c r="AP241" i="5"/>
  <c r="AN241" i="5"/>
  <c r="AL241" i="5"/>
  <c r="AJ241" i="5"/>
  <c r="AH241" i="5"/>
  <c r="AF241" i="5"/>
  <c r="AD241" i="5"/>
  <c r="AB241" i="5"/>
  <c r="Z241" i="5"/>
  <c r="X241" i="5"/>
  <c r="V241" i="5"/>
  <c r="T241" i="5"/>
  <c r="R241" i="5"/>
  <c r="P241" i="5"/>
  <c r="N241" i="5"/>
  <c r="L241" i="5"/>
  <c r="J241" i="5"/>
  <c r="H241" i="5"/>
  <c r="F241" i="5"/>
  <c r="AQ240" i="5"/>
  <c r="AP240" i="5"/>
  <c r="AN240" i="5"/>
  <c r="AL240" i="5"/>
  <c r="AJ240" i="5"/>
  <c r="AH240" i="5"/>
  <c r="AF240" i="5"/>
  <c r="AD240" i="5"/>
  <c r="AB240" i="5"/>
  <c r="Z240" i="5"/>
  <c r="X240" i="5"/>
  <c r="V240" i="5"/>
  <c r="T240" i="5"/>
  <c r="R240" i="5"/>
  <c r="P240" i="5"/>
  <c r="N240" i="5"/>
  <c r="L240" i="5"/>
  <c r="J240" i="5"/>
  <c r="H240" i="5"/>
  <c r="F240" i="5"/>
  <c r="AQ239" i="5"/>
  <c r="AP239" i="5"/>
  <c r="AN239" i="5"/>
  <c r="AL239" i="5"/>
  <c r="AJ239" i="5"/>
  <c r="AH239" i="5"/>
  <c r="AF239" i="5"/>
  <c r="AD239" i="5"/>
  <c r="AB239" i="5"/>
  <c r="Z239" i="5"/>
  <c r="X239" i="5"/>
  <c r="V239" i="5"/>
  <c r="T239" i="5"/>
  <c r="R239" i="5"/>
  <c r="P239" i="5"/>
  <c r="N239" i="5"/>
  <c r="L239" i="5"/>
  <c r="J239" i="5"/>
  <c r="H239" i="5"/>
  <c r="F239" i="5"/>
  <c r="AQ238" i="5"/>
  <c r="AP238" i="5"/>
  <c r="AN238" i="5"/>
  <c r="AL238" i="5"/>
  <c r="AJ238" i="5"/>
  <c r="AH238" i="5"/>
  <c r="AF238" i="5"/>
  <c r="AD238" i="5"/>
  <c r="AB238" i="5"/>
  <c r="Z238" i="5"/>
  <c r="X238" i="5"/>
  <c r="V238" i="5"/>
  <c r="T238" i="5"/>
  <c r="R238" i="5"/>
  <c r="P238" i="5"/>
  <c r="N238" i="5"/>
  <c r="L238" i="5"/>
  <c r="J238" i="5"/>
  <c r="H238" i="5"/>
  <c r="F238" i="5"/>
  <c r="AQ237" i="5"/>
  <c r="AP237" i="5"/>
  <c r="AN237" i="5"/>
  <c r="AL237" i="5"/>
  <c r="AJ237" i="5"/>
  <c r="AH237" i="5"/>
  <c r="AF237" i="5"/>
  <c r="AD237" i="5"/>
  <c r="AB237" i="5"/>
  <c r="Z237" i="5"/>
  <c r="X237" i="5"/>
  <c r="V237" i="5"/>
  <c r="T237" i="5"/>
  <c r="R237" i="5"/>
  <c r="P237" i="5"/>
  <c r="N237" i="5"/>
  <c r="L237" i="5"/>
  <c r="J237" i="5"/>
  <c r="H237" i="5"/>
  <c r="F237" i="5"/>
  <c r="AQ236" i="5"/>
  <c r="AP236" i="5"/>
  <c r="AN236" i="5"/>
  <c r="AL236" i="5"/>
  <c r="AJ236" i="5"/>
  <c r="AH236" i="5"/>
  <c r="AF236" i="5"/>
  <c r="AD236" i="5"/>
  <c r="AB236" i="5"/>
  <c r="Z236" i="5"/>
  <c r="X236" i="5"/>
  <c r="V236" i="5"/>
  <c r="T236" i="5"/>
  <c r="R236" i="5"/>
  <c r="P236" i="5"/>
  <c r="N236" i="5"/>
  <c r="L236" i="5"/>
  <c r="J236" i="5"/>
  <c r="H236" i="5"/>
  <c r="F236" i="5"/>
  <c r="AQ235" i="5"/>
  <c r="AP235" i="5"/>
  <c r="AN235" i="5"/>
  <c r="AL235" i="5"/>
  <c r="AJ235" i="5"/>
  <c r="AH235" i="5"/>
  <c r="AF235" i="5"/>
  <c r="AD235" i="5"/>
  <c r="AB235" i="5"/>
  <c r="Z235" i="5"/>
  <c r="X235" i="5"/>
  <c r="V235" i="5"/>
  <c r="T235" i="5"/>
  <c r="R235" i="5"/>
  <c r="P235" i="5"/>
  <c r="N235" i="5"/>
  <c r="L235" i="5"/>
  <c r="J235" i="5"/>
  <c r="H235" i="5"/>
  <c r="F235" i="5"/>
  <c r="AQ234" i="5"/>
  <c r="AP234" i="5"/>
  <c r="AN234" i="5"/>
  <c r="AL234" i="5"/>
  <c r="AJ234" i="5"/>
  <c r="AH234" i="5"/>
  <c r="AF234" i="5"/>
  <c r="AD234" i="5"/>
  <c r="AB234" i="5"/>
  <c r="Z234" i="5"/>
  <c r="X234" i="5"/>
  <c r="V234" i="5"/>
  <c r="T234" i="5"/>
  <c r="R234" i="5"/>
  <c r="P234" i="5"/>
  <c r="N234" i="5"/>
  <c r="L234" i="5"/>
  <c r="J234" i="5"/>
  <c r="H234" i="5"/>
  <c r="F234" i="5"/>
  <c r="AQ233" i="5"/>
  <c r="AP233" i="5"/>
  <c r="AN233" i="5"/>
  <c r="AL233" i="5"/>
  <c r="AJ233" i="5"/>
  <c r="AH233" i="5"/>
  <c r="AF233" i="5"/>
  <c r="AD233" i="5"/>
  <c r="AB233" i="5"/>
  <c r="Z233" i="5"/>
  <c r="X233" i="5"/>
  <c r="V233" i="5"/>
  <c r="T233" i="5"/>
  <c r="R233" i="5"/>
  <c r="P233" i="5"/>
  <c r="N233" i="5"/>
  <c r="L233" i="5"/>
  <c r="J233" i="5"/>
  <c r="H233" i="5"/>
  <c r="F233" i="5"/>
  <c r="AQ232" i="5"/>
  <c r="AP232" i="5"/>
  <c r="AN232" i="5"/>
  <c r="AL232" i="5"/>
  <c r="AJ232" i="5"/>
  <c r="AH232" i="5"/>
  <c r="AF232" i="5"/>
  <c r="AD232" i="5"/>
  <c r="AB232" i="5"/>
  <c r="Z232" i="5"/>
  <c r="X232" i="5"/>
  <c r="V232" i="5"/>
  <c r="T232" i="5"/>
  <c r="R232" i="5"/>
  <c r="P232" i="5"/>
  <c r="N232" i="5"/>
  <c r="L232" i="5"/>
  <c r="J232" i="5"/>
  <c r="H232" i="5"/>
  <c r="F232" i="5"/>
  <c r="AQ231" i="5"/>
  <c r="AP231" i="5"/>
  <c r="AN231" i="5"/>
  <c r="AL231" i="5"/>
  <c r="AJ231" i="5"/>
  <c r="AH231" i="5"/>
  <c r="AF231" i="5"/>
  <c r="AD231" i="5"/>
  <c r="AB231" i="5"/>
  <c r="Z231" i="5"/>
  <c r="X231" i="5"/>
  <c r="V231" i="5"/>
  <c r="T231" i="5"/>
  <c r="R231" i="5"/>
  <c r="P231" i="5"/>
  <c r="N231" i="5"/>
  <c r="L231" i="5"/>
  <c r="J231" i="5"/>
  <c r="H231" i="5"/>
  <c r="F231" i="5"/>
  <c r="AQ230" i="5"/>
  <c r="AP230" i="5"/>
  <c r="AN230" i="5"/>
  <c r="AL230" i="5"/>
  <c r="AJ230" i="5"/>
  <c r="AH230" i="5"/>
  <c r="AF230" i="5"/>
  <c r="AD230" i="5"/>
  <c r="AB230" i="5"/>
  <c r="Z230" i="5"/>
  <c r="X230" i="5"/>
  <c r="V230" i="5"/>
  <c r="T230" i="5"/>
  <c r="R230" i="5"/>
  <c r="P230" i="5"/>
  <c r="N230" i="5"/>
  <c r="L230" i="5"/>
  <c r="J230" i="5"/>
  <c r="H230" i="5"/>
  <c r="F230" i="5"/>
  <c r="AQ229" i="5"/>
  <c r="AP229" i="5"/>
  <c r="AN229" i="5"/>
  <c r="AL229" i="5"/>
  <c r="AJ229" i="5"/>
  <c r="AH229" i="5"/>
  <c r="AF229" i="5"/>
  <c r="AD229" i="5"/>
  <c r="AB229" i="5"/>
  <c r="Z229" i="5"/>
  <c r="X229" i="5"/>
  <c r="V229" i="5"/>
  <c r="T229" i="5"/>
  <c r="R229" i="5"/>
  <c r="P229" i="5"/>
  <c r="N229" i="5"/>
  <c r="L229" i="5"/>
  <c r="J229" i="5"/>
  <c r="H229" i="5"/>
  <c r="F229" i="5"/>
  <c r="AQ228" i="5"/>
  <c r="AP228" i="5"/>
  <c r="AN228" i="5"/>
  <c r="AL228" i="5"/>
  <c r="AJ228" i="5"/>
  <c r="AH228" i="5"/>
  <c r="AF228" i="5"/>
  <c r="AD228" i="5"/>
  <c r="AB228" i="5"/>
  <c r="Z228" i="5"/>
  <c r="X228" i="5"/>
  <c r="V228" i="5"/>
  <c r="T228" i="5"/>
  <c r="R228" i="5"/>
  <c r="P228" i="5"/>
  <c r="N228" i="5"/>
  <c r="L228" i="5"/>
  <c r="J228" i="5"/>
  <c r="H228" i="5"/>
  <c r="F228" i="5"/>
  <c r="AQ227" i="5"/>
  <c r="AP227" i="5"/>
  <c r="AN227" i="5"/>
  <c r="AL227" i="5"/>
  <c r="AJ227" i="5"/>
  <c r="AH227" i="5"/>
  <c r="AF227" i="5"/>
  <c r="AD227" i="5"/>
  <c r="AB227" i="5"/>
  <c r="Z227" i="5"/>
  <c r="X227" i="5"/>
  <c r="V227" i="5"/>
  <c r="T227" i="5"/>
  <c r="R227" i="5"/>
  <c r="P227" i="5"/>
  <c r="N227" i="5"/>
  <c r="L227" i="5"/>
  <c r="J227" i="5"/>
  <c r="H227" i="5"/>
  <c r="F227" i="5"/>
  <c r="AQ226" i="5"/>
  <c r="AP226" i="5"/>
  <c r="AN226" i="5"/>
  <c r="AL226" i="5"/>
  <c r="AJ226" i="5"/>
  <c r="AH226" i="5"/>
  <c r="AF226" i="5"/>
  <c r="AD226" i="5"/>
  <c r="AB226" i="5"/>
  <c r="Z226" i="5"/>
  <c r="X226" i="5"/>
  <c r="V226" i="5"/>
  <c r="T226" i="5"/>
  <c r="R226" i="5"/>
  <c r="P226" i="5"/>
  <c r="N226" i="5"/>
  <c r="L226" i="5"/>
  <c r="J226" i="5"/>
  <c r="H226" i="5"/>
  <c r="F226" i="5"/>
  <c r="AQ225" i="5"/>
  <c r="AP225" i="5"/>
  <c r="AN225" i="5"/>
  <c r="AL225" i="5"/>
  <c r="AJ225" i="5"/>
  <c r="AH225" i="5"/>
  <c r="AF225" i="5"/>
  <c r="AD225" i="5"/>
  <c r="AB225" i="5"/>
  <c r="Z225" i="5"/>
  <c r="X225" i="5"/>
  <c r="V225" i="5"/>
  <c r="T225" i="5"/>
  <c r="R225" i="5"/>
  <c r="P225" i="5"/>
  <c r="N225" i="5"/>
  <c r="L225" i="5"/>
  <c r="J225" i="5"/>
  <c r="H225" i="5"/>
  <c r="F225" i="5"/>
  <c r="AQ224" i="5"/>
  <c r="AP224" i="5"/>
  <c r="AN224" i="5"/>
  <c r="AL224" i="5"/>
  <c r="AJ224" i="5"/>
  <c r="AH224" i="5"/>
  <c r="AF224" i="5"/>
  <c r="AD224" i="5"/>
  <c r="AB224" i="5"/>
  <c r="Z224" i="5"/>
  <c r="X224" i="5"/>
  <c r="V224" i="5"/>
  <c r="T224" i="5"/>
  <c r="R224" i="5"/>
  <c r="P224" i="5"/>
  <c r="N224" i="5"/>
  <c r="L224" i="5"/>
  <c r="J224" i="5"/>
  <c r="H224" i="5"/>
  <c r="F224" i="5"/>
  <c r="AQ223" i="5"/>
  <c r="AP223" i="5"/>
  <c r="AN223" i="5"/>
  <c r="AL223" i="5"/>
  <c r="AJ223" i="5"/>
  <c r="AH223" i="5"/>
  <c r="AF223" i="5"/>
  <c r="AD223" i="5"/>
  <c r="AB223" i="5"/>
  <c r="Z223" i="5"/>
  <c r="X223" i="5"/>
  <c r="V223" i="5"/>
  <c r="T223" i="5"/>
  <c r="R223" i="5"/>
  <c r="P223" i="5"/>
  <c r="N223" i="5"/>
  <c r="L223" i="5"/>
  <c r="J223" i="5"/>
  <c r="H223" i="5"/>
  <c r="F223" i="5"/>
  <c r="AQ222" i="5"/>
  <c r="AP222" i="5"/>
  <c r="AN222" i="5"/>
  <c r="AL222" i="5"/>
  <c r="AJ222" i="5"/>
  <c r="AH222" i="5"/>
  <c r="AF222" i="5"/>
  <c r="AD222" i="5"/>
  <c r="AB222" i="5"/>
  <c r="Z222" i="5"/>
  <c r="X222" i="5"/>
  <c r="V222" i="5"/>
  <c r="T222" i="5"/>
  <c r="R222" i="5"/>
  <c r="P222" i="5"/>
  <c r="N222" i="5"/>
  <c r="L222" i="5"/>
  <c r="J222" i="5"/>
  <c r="H222" i="5"/>
  <c r="F222" i="5"/>
  <c r="AQ221" i="5"/>
  <c r="AP221" i="5"/>
  <c r="AN221" i="5"/>
  <c r="AL221" i="5"/>
  <c r="AJ221" i="5"/>
  <c r="AH221" i="5"/>
  <c r="AF221" i="5"/>
  <c r="AD221" i="5"/>
  <c r="AB221" i="5"/>
  <c r="Z221" i="5"/>
  <c r="X221" i="5"/>
  <c r="V221" i="5"/>
  <c r="T221" i="5"/>
  <c r="R221" i="5"/>
  <c r="P221" i="5"/>
  <c r="N221" i="5"/>
  <c r="L221" i="5"/>
  <c r="J221" i="5"/>
  <c r="H221" i="5"/>
  <c r="F221" i="5"/>
  <c r="AQ220" i="5"/>
  <c r="AP220" i="5"/>
  <c r="AN220" i="5"/>
  <c r="AL220" i="5"/>
  <c r="AJ220" i="5"/>
  <c r="AH220" i="5"/>
  <c r="AF220" i="5"/>
  <c r="AD220" i="5"/>
  <c r="AB220" i="5"/>
  <c r="Z220" i="5"/>
  <c r="X220" i="5"/>
  <c r="V220" i="5"/>
  <c r="T220" i="5"/>
  <c r="R220" i="5"/>
  <c r="P220" i="5"/>
  <c r="N220" i="5"/>
  <c r="L220" i="5"/>
  <c r="J220" i="5"/>
  <c r="H220" i="5"/>
  <c r="F220" i="5"/>
  <c r="AQ219" i="5"/>
  <c r="AP219" i="5"/>
  <c r="AN219" i="5"/>
  <c r="AL219" i="5"/>
  <c r="AJ219" i="5"/>
  <c r="AH219" i="5"/>
  <c r="AF219" i="5"/>
  <c r="AD219" i="5"/>
  <c r="AB219" i="5"/>
  <c r="Z219" i="5"/>
  <c r="X219" i="5"/>
  <c r="V219" i="5"/>
  <c r="T219" i="5"/>
  <c r="R219" i="5"/>
  <c r="P219" i="5"/>
  <c r="N219" i="5"/>
  <c r="L219" i="5"/>
  <c r="J219" i="5"/>
  <c r="H219" i="5"/>
  <c r="F219" i="5"/>
  <c r="AQ218" i="5"/>
  <c r="AP218" i="5"/>
  <c r="AN218" i="5"/>
  <c r="AL218" i="5"/>
  <c r="AJ218" i="5"/>
  <c r="AH218" i="5"/>
  <c r="AF218" i="5"/>
  <c r="AD218" i="5"/>
  <c r="AB218" i="5"/>
  <c r="Z218" i="5"/>
  <c r="X218" i="5"/>
  <c r="V218" i="5"/>
  <c r="T218" i="5"/>
  <c r="R218" i="5"/>
  <c r="P218" i="5"/>
  <c r="N218" i="5"/>
  <c r="L218" i="5"/>
  <c r="J218" i="5"/>
  <c r="H218" i="5"/>
  <c r="F218" i="5"/>
  <c r="AQ217" i="5"/>
  <c r="AP217" i="5"/>
  <c r="AN217" i="5"/>
  <c r="AL217" i="5"/>
  <c r="AJ217" i="5"/>
  <c r="AH217" i="5"/>
  <c r="AF217" i="5"/>
  <c r="AD217" i="5"/>
  <c r="AB217" i="5"/>
  <c r="Z217" i="5"/>
  <c r="X217" i="5"/>
  <c r="V217" i="5"/>
  <c r="T217" i="5"/>
  <c r="R217" i="5"/>
  <c r="P217" i="5"/>
  <c r="N217" i="5"/>
  <c r="L217" i="5"/>
  <c r="J217" i="5"/>
  <c r="H217" i="5"/>
  <c r="F217" i="5"/>
  <c r="AQ216" i="5"/>
  <c r="AP216" i="5"/>
  <c r="AN216" i="5"/>
  <c r="AL216" i="5"/>
  <c r="AJ216" i="5"/>
  <c r="AH216" i="5"/>
  <c r="AF216" i="5"/>
  <c r="AD216" i="5"/>
  <c r="AB216" i="5"/>
  <c r="Z216" i="5"/>
  <c r="X216" i="5"/>
  <c r="V216" i="5"/>
  <c r="T216" i="5"/>
  <c r="R216" i="5"/>
  <c r="P216" i="5"/>
  <c r="N216" i="5"/>
  <c r="L216" i="5"/>
  <c r="J216" i="5"/>
  <c r="H216" i="5"/>
  <c r="F216" i="5"/>
  <c r="AQ215" i="5"/>
  <c r="AP215" i="5"/>
  <c r="AN215" i="5"/>
  <c r="AL215" i="5"/>
  <c r="AJ215" i="5"/>
  <c r="AH215" i="5"/>
  <c r="AF215" i="5"/>
  <c r="AD215" i="5"/>
  <c r="AB215" i="5"/>
  <c r="Z215" i="5"/>
  <c r="X215" i="5"/>
  <c r="V215" i="5"/>
  <c r="T215" i="5"/>
  <c r="R215" i="5"/>
  <c r="P215" i="5"/>
  <c r="N215" i="5"/>
  <c r="L215" i="5"/>
  <c r="J215" i="5"/>
  <c r="H215" i="5"/>
  <c r="F215" i="5"/>
  <c r="AQ214" i="5"/>
  <c r="AP214" i="5"/>
  <c r="AN214" i="5"/>
  <c r="AL214" i="5"/>
  <c r="AJ214" i="5"/>
  <c r="AH214" i="5"/>
  <c r="AF214" i="5"/>
  <c r="AD214" i="5"/>
  <c r="AB214" i="5"/>
  <c r="Z214" i="5"/>
  <c r="X214" i="5"/>
  <c r="V214" i="5"/>
  <c r="T214" i="5"/>
  <c r="R214" i="5"/>
  <c r="P214" i="5"/>
  <c r="N214" i="5"/>
  <c r="L214" i="5"/>
  <c r="J214" i="5"/>
  <c r="H214" i="5"/>
  <c r="F214" i="5"/>
  <c r="AQ213" i="5"/>
  <c r="AP213" i="5"/>
  <c r="AN213" i="5"/>
  <c r="AL213" i="5"/>
  <c r="AJ213" i="5"/>
  <c r="AH213" i="5"/>
  <c r="AF213" i="5"/>
  <c r="AD213" i="5"/>
  <c r="AB213" i="5"/>
  <c r="Z213" i="5"/>
  <c r="X213" i="5"/>
  <c r="V213" i="5"/>
  <c r="T213" i="5"/>
  <c r="R213" i="5"/>
  <c r="P213" i="5"/>
  <c r="N213" i="5"/>
  <c r="L213" i="5"/>
  <c r="J213" i="5"/>
  <c r="H213" i="5"/>
  <c r="F213" i="5"/>
  <c r="AQ212" i="5"/>
  <c r="AP212" i="5"/>
  <c r="AN212" i="5"/>
  <c r="AL212" i="5"/>
  <c r="AJ212" i="5"/>
  <c r="AH212" i="5"/>
  <c r="AF212" i="5"/>
  <c r="AD212" i="5"/>
  <c r="AB212" i="5"/>
  <c r="Z212" i="5"/>
  <c r="X212" i="5"/>
  <c r="V212" i="5"/>
  <c r="T212" i="5"/>
  <c r="R212" i="5"/>
  <c r="P212" i="5"/>
  <c r="N212" i="5"/>
  <c r="L212" i="5"/>
  <c r="J212" i="5"/>
  <c r="H212" i="5"/>
  <c r="F212" i="5"/>
  <c r="AQ211" i="5"/>
  <c r="AP211" i="5"/>
  <c r="AN211" i="5"/>
  <c r="AL211" i="5"/>
  <c r="AJ211" i="5"/>
  <c r="AH211" i="5"/>
  <c r="AF211" i="5"/>
  <c r="AD211" i="5"/>
  <c r="AB211" i="5"/>
  <c r="Z211" i="5"/>
  <c r="X211" i="5"/>
  <c r="V211" i="5"/>
  <c r="T211" i="5"/>
  <c r="R211" i="5"/>
  <c r="P211" i="5"/>
  <c r="N211" i="5"/>
  <c r="L211" i="5"/>
  <c r="J211" i="5"/>
  <c r="H211" i="5"/>
  <c r="F211" i="5"/>
  <c r="AQ210" i="5"/>
  <c r="AP210" i="5"/>
  <c r="AN210" i="5"/>
  <c r="AL210" i="5"/>
  <c r="AJ210" i="5"/>
  <c r="AH210" i="5"/>
  <c r="AF210" i="5"/>
  <c r="AD210" i="5"/>
  <c r="AB210" i="5"/>
  <c r="Z210" i="5"/>
  <c r="X210" i="5"/>
  <c r="V210" i="5"/>
  <c r="T210" i="5"/>
  <c r="R210" i="5"/>
  <c r="P210" i="5"/>
  <c r="N210" i="5"/>
  <c r="L210" i="5"/>
  <c r="J210" i="5"/>
  <c r="H210" i="5"/>
  <c r="F210" i="5"/>
  <c r="AQ209" i="5"/>
  <c r="AP209" i="5"/>
  <c r="AN209" i="5"/>
  <c r="AL209" i="5"/>
  <c r="AJ209" i="5"/>
  <c r="AH209" i="5"/>
  <c r="AF209" i="5"/>
  <c r="AD209" i="5"/>
  <c r="AB209" i="5"/>
  <c r="Z209" i="5"/>
  <c r="X209" i="5"/>
  <c r="V209" i="5"/>
  <c r="T209" i="5"/>
  <c r="R209" i="5"/>
  <c r="P209" i="5"/>
  <c r="N209" i="5"/>
  <c r="L209" i="5"/>
  <c r="J209" i="5"/>
  <c r="H209" i="5"/>
  <c r="F209" i="5"/>
  <c r="AQ208" i="5"/>
  <c r="AP208" i="5"/>
  <c r="AN208" i="5"/>
  <c r="AL208" i="5"/>
  <c r="AJ208" i="5"/>
  <c r="AH208" i="5"/>
  <c r="AF208" i="5"/>
  <c r="AD208" i="5"/>
  <c r="AB208" i="5"/>
  <c r="Z208" i="5"/>
  <c r="X208" i="5"/>
  <c r="V208" i="5"/>
  <c r="T208" i="5"/>
  <c r="R208" i="5"/>
  <c r="P208" i="5"/>
  <c r="N208" i="5"/>
  <c r="L208" i="5"/>
  <c r="J208" i="5"/>
  <c r="H208" i="5"/>
  <c r="F208" i="5"/>
  <c r="AQ207" i="5"/>
  <c r="AP207" i="5"/>
  <c r="AN207" i="5"/>
  <c r="AL207" i="5"/>
  <c r="AJ207" i="5"/>
  <c r="AH207" i="5"/>
  <c r="AF207" i="5"/>
  <c r="AD207" i="5"/>
  <c r="AB207" i="5"/>
  <c r="Z207" i="5"/>
  <c r="X207" i="5"/>
  <c r="V207" i="5"/>
  <c r="T207" i="5"/>
  <c r="R207" i="5"/>
  <c r="P207" i="5"/>
  <c r="N207" i="5"/>
  <c r="L207" i="5"/>
  <c r="J207" i="5"/>
  <c r="H207" i="5"/>
  <c r="F207" i="5"/>
  <c r="AQ206" i="5"/>
  <c r="AP206" i="5"/>
  <c r="AN206" i="5"/>
  <c r="AL206" i="5"/>
  <c r="AJ206" i="5"/>
  <c r="AH206" i="5"/>
  <c r="AF206" i="5"/>
  <c r="AD206" i="5"/>
  <c r="AB206" i="5"/>
  <c r="Z206" i="5"/>
  <c r="X206" i="5"/>
  <c r="V206" i="5"/>
  <c r="T206" i="5"/>
  <c r="R206" i="5"/>
  <c r="P206" i="5"/>
  <c r="N206" i="5"/>
  <c r="L206" i="5"/>
  <c r="J206" i="5"/>
  <c r="H206" i="5"/>
  <c r="F206" i="5"/>
  <c r="AQ205" i="5"/>
  <c r="AP205" i="5"/>
  <c r="AN205" i="5"/>
  <c r="AL205" i="5"/>
  <c r="AJ205" i="5"/>
  <c r="AH205" i="5"/>
  <c r="AF205" i="5"/>
  <c r="AD205" i="5"/>
  <c r="AB205" i="5"/>
  <c r="Z205" i="5"/>
  <c r="X205" i="5"/>
  <c r="V205" i="5"/>
  <c r="T205" i="5"/>
  <c r="R205" i="5"/>
  <c r="P205" i="5"/>
  <c r="N205" i="5"/>
  <c r="L205" i="5"/>
  <c r="J205" i="5"/>
  <c r="H205" i="5"/>
  <c r="F205" i="5"/>
  <c r="AQ204" i="5"/>
  <c r="AP204" i="5"/>
  <c r="AN204" i="5"/>
  <c r="AL204" i="5"/>
  <c r="AJ204" i="5"/>
  <c r="AH204" i="5"/>
  <c r="AF204" i="5"/>
  <c r="AD204" i="5"/>
  <c r="AB204" i="5"/>
  <c r="Z204" i="5"/>
  <c r="X204" i="5"/>
  <c r="V204" i="5"/>
  <c r="T204" i="5"/>
  <c r="R204" i="5"/>
  <c r="P204" i="5"/>
  <c r="N204" i="5"/>
  <c r="L204" i="5"/>
  <c r="J204" i="5"/>
  <c r="H204" i="5"/>
  <c r="F204" i="5"/>
  <c r="AQ203" i="5"/>
  <c r="AP203" i="5"/>
  <c r="AN203" i="5"/>
  <c r="AL203" i="5"/>
  <c r="AJ203" i="5"/>
  <c r="AH203" i="5"/>
  <c r="AF203" i="5"/>
  <c r="AD203" i="5"/>
  <c r="AB203" i="5"/>
  <c r="Z203" i="5"/>
  <c r="X203" i="5"/>
  <c r="V203" i="5"/>
  <c r="T203" i="5"/>
  <c r="R203" i="5"/>
  <c r="P203" i="5"/>
  <c r="N203" i="5"/>
  <c r="L203" i="5"/>
  <c r="J203" i="5"/>
  <c r="H203" i="5"/>
  <c r="F203" i="5"/>
  <c r="AQ202" i="5"/>
  <c r="AP202" i="5"/>
  <c r="AN202" i="5"/>
  <c r="AL202" i="5"/>
  <c r="AJ202" i="5"/>
  <c r="AH202" i="5"/>
  <c r="AF202" i="5"/>
  <c r="AD202" i="5"/>
  <c r="AB202" i="5"/>
  <c r="Z202" i="5"/>
  <c r="X202" i="5"/>
  <c r="V202" i="5"/>
  <c r="T202" i="5"/>
  <c r="R202" i="5"/>
  <c r="P202" i="5"/>
  <c r="N202" i="5"/>
  <c r="L202" i="5"/>
  <c r="J202" i="5"/>
  <c r="H202" i="5"/>
  <c r="F202" i="5"/>
  <c r="AQ201" i="5"/>
  <c r="AP201" i="5"/>
  <c r="AN201" i="5"/>
  <c r="AL201" i="5"/>
  <c r="AJ201" i="5"/>
  <c r="AH201" i="5"/>
  <c r="AF201" i="5"/>
  <c r="AD201" i="5"/>
  <c r="AB201" i="5"/>
  <c r="Z201" i="5"/>
  <c r="X201" i="5"/>
  <c r="V201" i="5"/>
  <c r="T201" i="5"/>
  <c r="R201" i="5"/>
  <c r="P201" i="5"/>
  <c r="N201" i="5"/>
  <c r="L201" i="5"/>
  <c r="J201" i="5"/>
  <c r="H201" i="5"/>
  <c r="F201" i="5"/>
  <c r="AQ200" i="5"/>
  <c r="AP200" i="5"/>
  <c r="AN200" i="5"/>
  <c r="AL200" i="5"/>
  <c r="AJ200" i="5"/>
  <c r="AH200" i="5"/>
  <c r="AF200" i="5"/>
  <c r="AD200" i="5"/>
  <c r="AB200" i="5"/>
  <c r="Z200" i="5"/>
  <c r="X200" i="5"/>
  <c r="V200" i="5"/>
  <c r="T200" i="5"/>
  <c r="R200" i="5"/>
  <c r="P200" i="5"/>
  <c r="N200" i="5"/>
  <c r="L200" i="5"/>
  <c r="J200" i="5"/>
  <c r="H200" i="5"/>
  <c r="F200" i="5"/>
  <c r="AQ199" i="5"/>
  <c r="AP199" i="5"/>
  <c r="AN199" i="5"/>
  <c r="AL199" i="5"/>
  <c r="AJ199" i="5"/>
  <c r="AH199" i="5"/>
  <c r="AF199" i="5"/>
  <c r="AD199" i="5"/>
  <c r="AB199" i="5"/>
  <c r="Z199" i="5"/>
  <c r="X199" i="5"/>
  <c r="V199" i="5"/>
  <c r="T199" i="5"/>
  <c r="R199" i="5"/>
  <c r="P199" i="5"/>
  <c r="N199" i="5"/>
  <c r="L199" i="5"/>
  <c r="J199" i="5"/>
  <c r="H199" i="5"/>
  <c r="F199" i="5"/>
  <c r="AQ198" i="5"/>
  <c r="AP198" i="5"/>
  <c r="AN198" i="5"/>
  <c r="AL198" i="5"/>
  <c r="AJ198" i="5"/>
  <c r="AH198" i="5"/>
  <c r="AF198" i="5"/>
  <c r="AD198" i="5"/>
  <c r="AB198" i="5"/>
  <c r="Z198" i="5"/>
  <c r="X198" i="5"/>
  <c r="V198" i="5"/>
  <c r="T198" i="5"/>
  <c r="R198" i="5"/>
  <c r="P198" i="5"/>
  <c r="N198" i="5"/>
  <c r="L198" i="5"/>
  <c r="J198" i="5"/>
  <c r="H198" i="5"/>
  <c r="F198" i="5"/>
  <c r="AQ197" i="5"/>
  <c r="AP197" i="5"/>
  <c r="AN197" i="5"/>
  <c r="AL197" i="5"/>
  <c r="AJ197" i="5"/>
  <c r="AH197" i="5"/>
  <c r="AF197" i="5"/>
  <c r="AD197" i="5"/>
  <c r="AB197" i="5"/>
  <c r="Z197" i="5"/>
  <c r="X197" i="5"/>
  <c r="V197" i="5"/>
  <c r="T197" i="5"/>
  <c r="R197" i="5"/>
  <c r="P197" i="5"/>
  <c r="N197" i="5"/>
  <c r="L197" i="5"/>
  <c r="J197" i="5"/>
  <c r="H197" i="5"/>
  <c r="F197" i="5"/>
  <c r="AQ196" i="5"/>
  <c r="AP196" i="5"/>
  <c r="AN196" i="5"/>
  <c r="AL196" i="5"/>
  <c r="AJ196" i="5"/>
  <c r="AH196" i="5"/>
  <c r="AF196" i="5"/>
  <c r="AD196" i="5"/>
  <c r="AB196" i="5"/>
  <c r="Z196" i="5"/>
  <c r="X196" i="5"/>
  <c r="V196" i="5"/>
  <c r="T196" i="5"/>
  <c r="R196" i="5"/>
  <c r="P196" i="5"/>
  <c r="N196" i="5"/>
  <c r="L196" i="5"/>
  <c r="J196" i="5"/>
  <c r="H196" i="5"/>
  <c r="F196" i="5"/>
  <c r="AQ195" i="5"/>
  <c r="AP195" i="5"/>
  <c r="AN195" i="5"/>
  <c r="AL195" i="5"/>
  <c r="AJ195" i="5"/>
  <c r="AH195" i="5"/>
  <c r="AF195" i="5"/>
  <c r="AD195" i="5"/>
  <c r="AB195" i="5"/>
  <c r="Z195" i="5"/>
  <c r="X195" i="5"/>
  <c r="V195" i="5"/>
  <c r="T195" i="5"/>
  <c r="R195" i="5"/>
  <c r="P195" i="5"/>
  <c r="N195" i="5"/>
  <c r="L195" i="5"/>
  <c r="J195" i="5"/>
  <c r="H195" i="5"/>
  <c r="F195" i="5"/>
  <c r="AQ194" i="5"/>
  <c r="AP194" i="5"/>
  <c r="AN194" i="5"/>
  <c r="AL194" i="5"/>
  <c r="AJ194" i="5"/>
  <c r="AH194" i="5"/>
  <c r="AF194" i="5"/>
  <c r="AD194" i="5"/>
  <c r="AB194" i="5"/>
  <c r="Z194" i="5"/>
  <c r="X194" i="5"/>
  <c r="V194" i="5"/>
  <c r="T194" i="5"/>
  <c r="R194" i="5"/>
  <c r="P194" i="5"/>
  <c r="N194" i="5"/>
  <c r="L194" i="5"/>
  <c r="J194" i="5"/>
  <c r="H194" i="5"/>
  <c r="F194" i="5"/>
  <c r="AQ193" i="5"/>
  <c r="AP193" i="5"/>
  <c r="AN193" i="5"/>
  <c r="AL193" i="5"/>
  <c r="AJ193" i="5"/>
  <c r="AH193" i="5"/>
  <c r="AF193" i="5"/>
  <c r="AD193" i="5"/>
  <c r="AB193" i="5"/>
  <c r="Z193" i="5"/>
  <c r="X193" i="5"/>
  <c r="V193" i="5"/>
  <c r="T193" i="5"/>
  <c r="R193" i="5"/>
  <c r="P193" i="5"/>
  <c r="N193" i="5"/>
  <c r="L193" i="5"/>
  <c r="J193" i="5"/>
  <c r="H193" i="5"/>
  <c r="F193" i="5"/>
  <c r="AQ192" i="5"/>
  <c r="AP192" i="5"/>
  <c r="AN192" i="5"/>
  <c r="AL192" i="5"/>
  <c r="AJ192" i="5"/>
  <c r="AH192" i="5"/>
  <c r="AF192" i="5"/>
  <c r="AD192" i="5"/>
  <c r="AB192" i="5"/>
  <c r="Z192" i="5"/>
  <c r="X192" i="5"/>
  <c r="V192" i="5"/>
  <c r="T192" i="5"/>
  <c r="R192" i="5"/>
  <c r="P192" i="5"/>
  <c r="N192" i="5"/>
  <c r="L192" i="5"/>
  <c r="J192" i="5"/>
  <c r="H192" i="5"/>
  <c r="F192" i="5"/>
  <c r="AQ191" i="5"/>
  <c r="AP191" i="5"/>
  <c r="AN191" i="5"/>
  <c r="AL191" i="5"/>
  <c r="AJ191" i="5"/>
  <c r="AH191" i="5"/>
  <c r="AF191" i="5"/>
  <c r="AD191" i="5"/>
  <c r="AB191" i="5"/>
  <c r="Z191" i="5"/>
  <c r="X191" i="5"/>
  <c r="V191" i="5"/>
  <c r="T191" i="5"/>
  <c r="R191" i="5"/>
  <c r="P191" i="5"/>
  <c r="N191" i="5"/>
  <c r="L191" i="5"/>
  <c r="J191" i="5"/>
  <c r="H191" i="5"/>
  <c r="F191" i="5"/>
  <c r="AQ190" i="5"/>
  <c r="AP190" i="5"/>
  <c r="AN190" i="5"/>
  <c r="AL190" i="5"/>
  <c r="AJ190" i="5"/>
  <c r="AH190" i="5"/>
  <c r="AF190" i="5"/>
  <c r="AD190" i="5"/>
  <c r="AB190" i="5"/>
  <c r="Z190" i="5"/>
  <c r="X190" i="5"/>
  <c r="V190" i="5"/>
  <c r="T190" i="5"/>
  <c r="R190" i="5"/>
  <c r="P190" i="5"/>
  <c r="N190" i="5"/>
  <c r="L190" i="5"/>
  <c r="J190" i="5"/>
  <c r="H190" i="5"/>
  <c r="F190" i="5"/>
  <c r="AQ189" i="5"/>
  <c r="AP189" i="5"/>
  <c r="AN189" i="5"/>
  <c r="AL189" i="5"/>
  <c r="AJ189" i="5"/>
  <c r="AH189" i="5"/>
  <c r="AF189" i="5"/>
  <c r="AD189" i="5"/>
  <c r="AB189" i="5"/>
  <c r="Z189" i="5"/>
  <c r="X189" i="5"/>
  <c r="V189" i="5"/>
  <c r="T189" i="5"/>
  <c r="R189" i="5"/>
  <c r="P189" i="5"/>
  <c r="N189" i="5"/>
  <c r="L189" i="5"/>
  <c r="J189" i="5"/>
  <c r="H189" i="5"/>
  <c r="F189" i="5"/>
  <c r="AQ188" i="5"/>
  <c r="AP188" i="5"/>
  <c r="AN188" i="5"/>
  <c r="AL188" i="5"/>
  <c r="AJ188" i="5"/>
  <c r="AH188" i="5"/>
  <c r="AF188" i="5"/>
  <c r="AD188" i="5"/>
  <c r="AB188" i="5"/>
  <c r="Z188" i="5"/>
  <c r="X188" i="5"/>
  <c r="V188" i="5"/>
  <c r="T188" i="5"/>
  <c r="R188" i="5"/>
  <c r="P188" i="5"/>
  <c r="N188" i="5"/>
  <c r="L188" i="5"/>
  <c r="J188" i="5"/>
  <c r="H188" i="5"/>
  <c r="F188" i="5"/>
  <c r="AQ187" i="5"/>
  <c r="AP187" i="5"/>
  <c r="AN187" i="5"/>
  <c r="AL187" i="5"/>
  <c r="AJ187" i="5"/>
  <c r="AH187" i="5"/>
  <c r="AF187" i="5"/>
  <c r="AD187" i="5"/>
  <c r="AB187" i="5"/>
  <c r="Z187" i="5"/>
  <c r="X187" i="5"/>
  <c r="V187" i="5"/>
  <c r="T187" i="5"/>
  <c r="R187" i="5"/>
  <c r="P187" i="5"/>
  <c r="N187" i="5"/>
  <c r="L187" i="5"/>
  <c r="J187" i="5"/>
  <c r="H187" i="5"/>
  <c r="F187" i="5"/>
  <c r="AQ186" i="5"/>
  <c r="AP186" i="5"/>
  <c r="AN186" i="5"/>
  <c r="AL186" i="5"/>
  <c r="AJ186" i="5"/>
  <c r="AH186" i="5"/>
  <c r="AF186" i="5"/>
  <c r="AD186" i="5"/>
  <c r="AB186" i="5"/>
  <c r="Z186" i="5"/>
  <c r="X186" i="5"/>
  <c r="V186" i="5"/>
  <c r="T186" i="5"/>
  <c r="R186" i="5"/>
  <c r="P186" i="5"/>
  <c r="N186" i="5"/>
  <c r="L186" i="5"/>
  <c r="J186" i="5"/>
  <c r="H186" i="5"/>
  <c r="F186" i="5"/>
  <c r="AQ185" i="5"/>
  <c r="AP185" i="5"/>
  <c r="AN185" i="5"/>
  <c r="AL185" i="5"/>
  <c r="AJ185" i="5"/>
  <c r="AH185" i="5"/>
  <c r="AF185" i="5"/>
  <c r="AD185" i="5"/>
  <c r="AB185" i="5"/>
  <c r="Z185" i="5"/>
  <c r="X185" i="5"/>
  <c r="V185" i="5"/>
  <c r="T185" i="5"/>
  <c r="R185" i="5"/>
  <c r="P185" i="5"/>
  <c r="N185" i="5"/>
  <c r="L185" i="5"/>
  <c r="J185" i="5"/>
  <c r="H185" i="5"/>
  <c r="F185" i="5"/>
  <c r="AQ184" i="5"/>
  <c r="AP184" i="5"/>
  <c r="AN184" i="5"/>
  <c r="AL184" i="5"/>
  <c r="AJ184" i="5"/>
  <c r="AH184" i="5"/>
  <c r="AF184" i="5"/>
  <c r="AD184" i="5"/>
  <c r="AB184" i="5"/>
  <c r="Z184" i="5"/>
  <c r="X184" i="5"/>
  <c r="V184" i="5"/>
  <c r="T184" i="5"/>
  <c r="R184" i="5"/>
  <c r="P184" i="5"/>
  <c r="N184" i="5"/>
  <c r="L184" i="5"/>
  <c r="J184" i="5"/>
  <c r="H184" i="5"/>
  <c r="F184" i="5"/>
  <c r="AQ183" i="5"/>
  <c r="AP183" i="5"/>
  <c r="AN183" i="5"/>
  <c r="AL183" i="5"/>
  <c r="AJ183" i="5"/>
  <c r="AH183" i="5"/>
  <c r="AF183" i="5"/>
  <c r="AD183" i="5"/>
  <c r="AB183" i="5"/>
  <c r="Z183" i="5"/>
  <c r="X183" i="5"/>
  <c r="V183" i="5"/>
  <c r="T183" i="5"/>
  <c r="R183" i="5"/>
  <c r="P183" i="5"/>
  <c r="N183" i="5"/>
  <c r="L183" i="5"/>
  <c r="J183" i="5"/>
  <c r="H183" i="5"/>
  <c r="F183" i="5"/>
  <c r="AQ182" i="5"/>
  <c r="AP182" i="5"/>
  <c r="AN182" i="5"/>
  <c r="AL182" i="5"/>
  <c r="AJ182" i="5"/>
  <c r="AH182" i="5"/>
  <c r="AF182" i="5"/>
  <c r="AD182" i="5"/>
  <c r="AB182" i="5"/>
  <c r="Z182" i="5"/>
  <c r="X182" i="5"/>
  <c r="V182" i="5"/>
  <c r="T182" i="5"/>
  <c r="R182" i="5"/>
  <c r="P182" i="5"/>
  <c r="N182" i="5"/>
  <c r="L182" i="5"/>
  <c r="J182" i="5"/>
  <c r="H182" i="5"/>
  <c r="F182" i="5"/>
  <c r="AQ181" i="5"/>
  <c r="AP181" i="5"/>
  <c r="AN181" i="5"/>
  <c r="AL181" i="5"/>
  <c r="AJ181" i="5"/>
  <c r="AH181" i="5"/>
  <c r="AF181" i="5"/>
  <c r="AD181" i="5"/>
  <c r="AB181" i="5"/>
  <c r="Z181" i="5"/>
  <c r="X181" i="5"/>
  <c r="V181" i="5"/>
  <c r="T181" i="5"/>
  <c r="R181" i="5"/>
  <c r="P181" i="5"/>
  <c r="N181" i="5"/>
  <c r="L181" i="5"/>
  <c r="J181" i="5"/>
  <c r="H181" i="5"/>
  <c r="F181" i="5"/>
  <c r="AQ180" i="5"/>
  <c r="AP180" i="5"/>
  <c r="AN180" i="5"/>
  <c r="AL180" i="5"/>
  <c r="AJ180" i="5"/>
  <c r="AH180" i="5"/>
  <c r="AF180" i="5"/>
  <c r="AD180" i="5"/>
  <c r="AB180" i="5"/>
  <c r="Z180" i="5"/>
  <c r="X180" i="5"/>
  <c r="V180" i="5"/>
  <c r="T180" i="5"/>
  <c r="R180" i="5"/>
  <c r="P180" i="5"/>
  <c r="N180" i="5"/>
  <c r="L180" i="5"/>
  <c r="J180" i="5"/>
  <c r="H180" i="5"/>
  <c r="F180" i="5"/>
  <c r="AQ179" i="5"/>
  <c r="AP179" i="5"/>
  <c r="AN179" i="5"/>
  <c r="AL179" i="5"/>
  <c r="AJ179" i="5"/>
  <c r="AH179" i="5"/>
  <c r="AF179" i="5"/>
  <c r="AD179" i="5"/>
  <c r="AB179" i="5"/>
  <c r="Z179" i="5"/>
  <c r="X179" i="5"/>
  <c r="V179" i="5"/>
  <c r="T179" i="5"/>
  <c r="R179" i="5"/>
  <c r="P179" i="5"/>
  <c r="N179" i="5"/>
  <c r="L179" i="5"/>
  <c r="J179" i="5"/>
  <c r="H179" i="5"/>
  <c r="F179" i="5"/>
  <c r="AQ178" i="5"/>
  <c r="AP178" i="5"/>
  <c r="AN178" i="5"/>
  <c r="AL178" i="5"/>
  <c r="AJ178" i="5"/>
  <c r="AH178" i="5"/>
  <c r="AF178" i="5"/>
  <c r="AD178" i="5"/>
  <c r="AB178" i="5"/>
  <c r="Z178" i="5"/>
  <c r="X178" i="5"/>
  <c r="V178" i="5"/>
  <c r="T178" i="5"/>
  <c r="R178" i="5"/>
  <c r="P178" i="5"/>
  <c r="N178" i="5"/>
  <c r="L178" i="5"/>
  <c r="J178" i="5"/>
  <c r="H178" i="5"/>
  <c r="F178" i="5"/>
  <c r="AQ177" i="5"/>
  <c r="AP177" i="5"/>
  <c r="AN177" i="5"/>
  <c r="AL177" i="5"/>
  <c r="AJ177" i="5"/>
  <c r="AH177" i="5"/>
  <c r="AF177" i="5"/>
  <c r="AD177" i="5"/>
  <c r="AB177" i="5"/>
  <c r="Z177" i="5"/>
  <c r="X177" i="5"/>
  <c r="V177" i="5"/>
  <c r="T177" i="5"/>
  <c r="R177" i="5"/>
  <c r="P177" i="5"/>
  <c r="N177" i="5"/>
  <c r="L177" i="5"/>
  <c r="J177" i="5"/>
  <c r="H177" i="5"/>
  <c r="F177" i="5"/>
  <c r="AQ176" i="5"/>
  <c r="AP176" i="5"/>
  <c r="AN176" i="5"/>
  <c r="AL176" i="5"/>
  <c r="AJ176" i="5"/>
  <c r="AH176" i="5"/>
  <c r="AF176" i="5"/>
  <c r="AD176" i="5"/>
  <c r="AB176" i="5"/>
  <c r="Z176" i="5"/>
  <c r="X176" i="5"/>
  <c r="V176" i="5"/>
  <c r="T176" i="5"/>
  <c r="R176" i="5"/>
  <c r="P176" i="5"/>
  <c r="N176" i="5"/>
  <c r="L176" i="5"/>
  <c r="J176" i="5"/>
  <c r="H176" i="5"/>
  <c r="F176" i="5"/>
  <c r="AQ175" i="5"/>
  <c r="AP175" i="5"/>
  <c r="AN175" i="5"/>
  <c r="AL175" i="5"/>
  <c r="AJ175" i="5"/>
  <c r="AH175" i="5"/>
  <c r="AF175" i="5"/>
  <c r="AD175" i="5"/>
  <c r="AB175" i="5"/>
  <c r="Z175" i="5"/>
  <c r="X175" i="5"/>
  <c r="V175" i="5"/>
  <c r="T175" i="5"/>
  <c r="R175" i="5"/>
  <c r="P175" i="5"/>
  <c r="N175" i="5"/>
  <c r="L175" i="5"/>
  <c r="J175" i="5"/>
  <c r="H175" i="5"/>
  <c r="F175" i="5"/>
  <c r="AQ174" i="5"/>
  <c r="AP174" i="5"/>
  <c r="AN174" i="5"/>
  <c r="AL174" i="5"/>
  <c r="AJ174" i="5"/>
  <c r="AH174" i="5"/>
  <c r="AF174" i="5"/>
  <c r="AD174" i="5"/>
  <c r="AB174" i="5"/>
  <c r="Z174" i="5"/>
  <c r="X174" i="5"/>
  <c r="V174" i="5"/>
  <c r="T174" i="5"/>
  <c r="R174" i="5"/>
  <c r="P174" i="5"/>
  <c r="N174" i="5"/>
  <c r="L174" i="5"/>
  <c r="J174" i="5"/>
  <c r="H174" i="5"/>
  <c r="F174" i="5"/>
  <c r="AQ173" i="5"/>
  <c r="AP173" i="5"/>
  <c r="AN173" i="5"/>
  <c r="AL173" i="5"/>
  <c r="AJ173" i="5"/>
  <c r="AH173" i="5"/>
  <c r="AF173" i="5"/>
  <c r="AD173" i="5"/>
  <c r="AB173" i="5"/>
  <c r="Z173" i="5"/>
  <c r="X173" i="5"/>
  <c r="V173" i="5"/>
  <c r="T173" i="5"/>
  <c r="R173" i="5"/>
  <c r="P173" i="5"/>
  <c r="N173" i="5"/>
  <c r="L173" i="5"/>
  <c r="J173" i="5"/>
  <c r="H173" i="5"/>
  <c r="F173" i="5"/>
  <c r="AQ172" i="5"/>
  <c r="AP172" i="5"/>
  <c r="AN172" i="5"/>
  <c r="AL172" i="5"/>
  <c r="AJ172" i="5"/>
  <c r="AH172" i="5"/>
  <c r="AF172" i="5"/>
  <c r="AD172" i="5"/>
  <c r="AB172" i="5"/>
  <c r="Z172" i="5"/>
  <c r="X172" i="5"/>
  <c r="V172" i="5"/>
  <c r="T172" i="5"/>
  <c r="R172" i="5"/>
  <c r="P172" i="5"/>
  <c r="N172" i="5"/>
  <c r="L172" i="5"/>
  <c r="J172" i="5"/>
  <c r="H172" i="5"/>
  <c r="F172" i="5"/>
  <c r="AQ171" i="5"/>
  <c r="AP171" i="5"/>
  <c r="AN171" i="5"/>
  <c r="AL171" i="5"/>
  <c r="AJ171" i="5"/>
  <c r="AH171" i="5"/>
  <c r="AF171" i="5"/>
  <c r="AD171" i="5"/>
  <c r="AB171" i="5"/>
  <c r="Z171" i="5"/>
  <c r="X171" i="5"/>
  <c r="V171" i="5"/>
  <c r="T171" i="5"/>
  <c r="R171" i="5"/>
  <c r="P171" i="5"/>
  <c r="N171" i="5"/>
  <c r="L171" i="5"/>
  <c r="J171" i="5"/>
  <c r="H171" i="5"/>
  <c r="F171" i="5"/>
  <c r="AQ170" i="5"/>
  <c r="AP170" i="5"/>
  <c r="AN170" i="5"/>
  <c r="AL170" i="5"/>
  <c r="AJ170" i="5"/>
  <c r="AH170" i="5"/>
  <c r="AF170" i="5"/>
  <c r="AD170" i="5"/>
  <c r="AB170" i="5"/>
  <c r="Z170" i="5"/>
  <c r="X170" i="5"/>
  <c r="V170" i="5"/>
  <c r="T170" i="5"/>
  <c r="R170" i="5"/>
  <c r="P170" i="5"/>
  <c r="N170" i="5"/>
  <c r="L170" i="5"/>
  <c r="J170" i="5"/>
  <c r="H170" i="5"/>
  <c r="F170" i="5"/>
  <c r="AQ169" i="5"/>
  <c r="AP169" i="5"/>
  <c r="AN169" i="5"/>
  <c r="AL169" i="5"/>
  <c r="AJ169" i="5"/>
  <c r="AH169" i="5"/>
  <c r="AF169" i="5"/>
  <c r="AD169" i="5"/>
  <c r="AB169" i="5"/>
  <c r="Z169" i="5"/>
  <c r="X169" i="5"/>
  <c r="V169" i="5"/>
  <c r="T169" i="5"/>
  <c r="R169" i="5"/>
  <c r="P169" i="5"/>
  <c r="N169" i="5"/>
  <c r="L169" i="5"/>
  <c r="J169" i="5"/>
  <c r="H169" i="5"/>
  <c r="F169" i="5"/>
  <c r="AQ168" i="5"/>
  <c r="AP168" i="5"/>
  <c r="AN168" i="5"/>
  <c r="AL168" i="5"/>
  <c r="AJ168" i="5"/>
  <c r="AH168" i="5"/>
  <c r="AF168" i="5"/>
  <c r="AD168" i="5"/>
  <c r="AB168" i="5"/>
  <c r="Z168" i="5"/>
  <c r="X168" i="5"/>
  <c r="V168" i="5"/>
  <c r="T168" i="5"/>
  <c r="R168" i="5"/>
  <c r="P168" i="5"/>
  <c r="N168" i="5"/>
  <c r="L168" i="5"/>
  <c r="J168" i="5"/>
  <c r="H168" i="5"/>
  <c r="F168" i="5"/>
  <c r="AQ167" i="5"/>
  <c r="AP167" i="5"/>
  <c r="AN167" i="5"/>
  <c r="AL167" i="5"/>
  <c r="AJ167" i="5"/>
  <c r="AH167" i="5"/>
  <c r="AF167" i="5"/>
  <c r="AD167" i="5"/>
  <c r="AB167" i="5"/>
  <c r="Z167" i="5"/>
  <c r="X167" i="5"/>
  <c r="V167" i="5"/>
  <c r="T167" i="5"/>
  <c r="R167" i="5"/>
  <c r="P167" i="5"/>
  <c r="N167" i="5"/>
  <c r="L167" i="5"/>
  <c r="J167" i="5"/>
  <c r="H167" i="5"/>
  <c r="F167" i="5"/>
  <c r="AQ166" i="5"/>
  <c r="AP166" i="5"/>
  <c r="AN166" i="5"/>
  <c r="AL166" i="5"/>
  <c r="AJ166" i="5"/>
  <c r="AH166" i="5"/>
  <c r="AF166" i="5"/>
  <c r="AD166" i="5"/>
  <c r="AB166" i="5"/>
  <c r="Z166" i="5"/>
  <c r="X166" i="5"/>
  <c r="V166" i="5"/>
  <c r="T166" i="5"/>
  <c r="R166" i="5"/>
  <c r="P166" i="5"/>
  <c r="N166" i="5"/>
  <c r="L166" i="5"/>
  <c r="J166" i="5"/>
  <c r="H166" i="5"/>
  <c r="F166" i="5"/>
  <c r="AQ165" i="5"/>
  <c r="AP165" i="5"/>
  <c r="AN165" i="5"/>
  <c r="AL165" i="5"/>
  <c r="AJ165" i="5"/>
  <c r="AH165" i="5"/>
  <c r="AF165" i="5"/>
  <c r="AD165" i="5"/>
  <c r="AB165" i="5"/>
  <c r="Z165" i="5"/>
  <c r="X165" i="5"/>
  <c r="V165" i="5"/>
  <c r="T165" i="5"/>
  <c r="R165" i="5"/>
  <c r="P165" i="5"/>
  <c r="N165" i="5"/>
  <c r="L165" i="5"/>
  <c r="J165" i="5"/>
  <c r="H165" i="5"/>
  <c r="F165" i="5"/>
  <c r="AQ164" i="5"/>
  <c r="AP164" i="5"/>
  <c r="AN164" i="5"/>
  <c r="AL164" i="5"/>
  <c r="AJ164" i="5"/>
  <c r="AH164" i="5"/>
  <c r="AF164" i="5"/>
  <c r="AD164" i="5"/>
  <c r="AB164" i="5"/>
  <c r="Z164" i="5"/>
  <c r="X164" i="5"/>
  <c r="V164" i="5"/>
  <c r="T164" i="5"/>
  <c r="R164" i="5"/>
  <c r="P164" i="5"/>
  <c r="N164" i="5"/>
  <c r="L164" i="5"/>
  <c r="J164" i="5"/>
  <c r="H164" i="5"/>
  <c r="F164" i="5"/>
  <c r="AQ163" i="5"/>
  <c r="AP163" i="5"/>
  <c r="AN163" i="5"/>
  <c r="AL163" i="5"/>
  <c r="AJ163" i="5"/>
  <c r="AH163" i="5"/>
  <c r="AF163" i="5"/>
  <c r="AD163" i="5"/>
  <c r="AB163" i="5"/>
  <c r="Z163" i="5"/>
  <c r="X163" i="5"/>
  <c r="V163" i="5"/>
  <c r="T163" i="5"/>
  <c r="R163" i="5"/>
  <c r="P163" i="5"/>
  <c r="N163" i="5"/>
  <c r="L163" i="5"/>
  <c r="J163" i="5"/>
  <c r="H163" i="5"/>
  <c r="F163" i="5"/>
  <c r="AQ162" i="5"/>
  <c r="AP162" i="5"/>
  <c r="AN162" i="5"/>
  <c r="AL162" i="5"/>
  <c r="AJ162" i="5"/>
  <c r="AH162" i="5"/>
  <c r="AF162" i="5"/>
  <c r="AD162" i="5"/>
  <c r="AB162" i="5"/>
  <c r="Z162" i="5"/>
  <c r="X162" i="5"/>
  <c r="V162" i="5"/>
  <c r="T162" i="5"/>
  <c r="R162" i="5"/>
  <c r="P162" i="5"/>
  <c r="N162" i="5"/>
  <c r="L162" i="5"/>
  <c r="J162" i="5"/>
  <c r="H162" i="5"/>
  <c r="F162" i="5"/>
  <c r="AQ161" i="5"/>
  <c r="AP161" i="5"/>
  <c r="AN161" i="5"/>
  <c r="AL161" i="5"/>
  <c r="AJ161" i="5"/>
  <c r="AH161" i="5"/>
  <c r="AF161" i="5"/>
  <c r="AD161" i="5"/>
  <c r="AB161" i="5"/>
  <c r="Z161" i="5"/>
  <c r="X161" i="5"/>
  <c r="V161" i="5"/>
  <c r="T161" i="5"/>
  <c r="R161" i="5"/>
  <c r="P161" i="5"/>
  <c r="N161" i="5"/>
  <c r="L161" i="5"/>
  <c r="J161" i="5"/>
  <c r="H161" i="5"/>
  <c r="F161" i="5"/>
  <c r="AQ160" i="5"/>
  <c r="AP160" i="5"/>
  <c r="AN160" i="5"/>
  <c r="AL160" i="5"/>
  <c r="AJ160" i="5"/>
  <c r="AH160" i="5"/>
  <c r="AF160" i="5"/>
  <c r="AD160" i="5"/>
  <c r="AB160" i="5"/>
  <c r="Z160" i="5"/>
  <c r="X160" i="5"/>
  <c r="V160" i="5"/>
  <c r="T160" i="5"/>
  <c r="R160" i="5"/>
  <c r="P160" i="5"/>
  <c r="N160" i="5"/>
  <c r="L160" i="5"/>
  <c r="J160" i="5"/>
  <c r="H160" i="5"/>
  <c r="F160" i="5"/>
  <c r="AQ159" i="5"/>
  <c r="AP159" i="5"/>
  <c r="AN159" i="5"/>
  <c r="AL159" i="5"/>
  <c r="AJ159" i="5"/>
  <c r="AH159" i="5"/>
  <c r="AF159" i="5"/>
  <c r="AD159" i="5"/>
  <c r="AB159" i="5"/>
  <c r="Z159" i="5"/>
  <c r="X159" i="5"/>
  <c r="V159" i="5"/>
  <c r="T159" i="5"/>
  <c r="R159" i="5"/>
  <c r="P159" i="5"/>
  <c r="N159" i="5"/>
  <c r="L159" i="5"/>
  <c r="J159" i="5"/>
  <c r="H159" i="5"/>
  <c r="F159" i="5"/>
  <c r="AQ158" i="5"/>
  <c r="AP158" i="5"/>
  <c r="AN158" i="5"/>
  <c r="AL158" i="5"/>
  <c r="AJ158" i="5"/>
  <c r="AH158" i="5"/>
  <c r="AF158" i="5"/>
  <c r="AD158" i="5"/>
  <c r="AB158" i="5"/>
  <c r="Z158" i="5"/>
  <c r="X158" i="5"/>
  <c r="V158" i="5"/>
  <c r="T158" i="5"/>
  <c r="R158" i="5"/>
  <c r="P158" i="5"/>
  <c r="N158" i="5"/>
  <c r="L158" i="5"/>
  <c r="J158" i="5"/>
  <c r="H158" i="5"/>
  <c r="F158" i="5"/>
  <c r="AQ157" i="5"/>
  <c r="AP157" i="5"/>
  <c r="AN157" i="5"/>
  <c r="AL157" i="5"/>
  <c r="AJ157" i="5"/>
  <c r="AH157" i="5"/>
  <c r="AF157" i="5"/>
  <c r="AD157" i="5"/>
  <c r="AB157" i="5"/>
  <c r="Z157" i="5"/>
  <c r="X157" i="5"/>
  <c r="V157" i="5"/>
  <c r="T157" i="5"/>
  <c r="R157" i="5"/>
  <c r="P157" i="5"/>
  <c r="N157" i="5"/>
  <c r="L157" i="5"/>
  <c r="J157" i="5"/>
  <c r="H157" i="5"/>
  <c r="F157" i="5"/>
  <c r="AQ156" i="5"/>
  <c r="AP156" i="5"/>
  <c r="AN156" i="5"/>
  <c r="AL156" i="5"/>
  <c r="AJ156" i="5"/>
  <c r="AH156" i="5"/>
  <c r="AF156" i="5"/>
  <c r="AD156" i="5"/>
  <c r="AB156" i="5"/>
  <c r="Z156" i="5"/>
  <c r="X156" i="5"/>
  <c r="V156" i="5"/>
  <c r="T156" i="5"/>
  <c r="R156" i="5"/>
  <c r="P156" i="5"/>
  <c r="N156" i="5"/>
  <c r="L156" i="5"/>
  <c r="J156" i="5"/>
  <c r="H156" i="5"/>
  <c r="F156" i="5"/>
  <c r="AQ155" i="5"/>
  <c r="AP155" i="5"/>
  <c r="AN155" i="5"/>
  <c r="AL155" i="5"/>
  <c r="AJ155" i="5"/>
  <c r="AH155" i="5"/>
  <c r="AF155" i="5"/>
  <c r="AD155" i="5"/>
  <c r="AB155" i="5"/>
  <c r="Z155" i="5"/>
  <c r="X155" i="5"/>
  <c r="V155" i="5"/>
  <c r="T155" i="5"/>
  <c r="R155" i="5"/>
  <c r="P155" i="5"/>
  <c r="N155" i="5"/>
  <c r="L155" i="5"/>
  <c r="J155" i="5"/>
  <c r="H155" i="5"/>
  <c r="F155" i="5"/>
  <c r="AQ154" i="5"/>
  <c r="AP154" i="5"/>
  <c r="AN154" i="5"/>
  <c r="AL154" i="5"/>
  <c r="AJ154" i="5"/>
  <c r="AH154" i="5"/>
  <c r="AF154" i="5"/>
  <c r="AD154" i="5"/>
  <c r="AB154" i="5"/>
  <c r="Z154" i="5"/>
  <c r="X154" i="5"/>
  <c r="V154" i="5"/>
  <c r="T154" i="5"/>
  <c r="R154" i="5"/>
  <c r="P154" i="5"/>
  <c r="N154" i="5"/>
  <c r="L154" i="5"/>
  <c r="J154" i="5"/>
  <c r="H154" i="5"/>
  <c r="F154" i="5"/>
  <c r="AQ153" i="5"/>
  <c r="AP153" i="5"/>
  <c r="AN153" i="5"/>
  <c r="AL153" i="5"/>
  <c r="AJ153" i="5"/>
  <c r="AH153" i="5"/>
  <c r="AF153" i="5"/>
  <c r="AD153" i="5"/>
  <c r="AB153" i="5"/>
  <c r="Z153" i="5"/>
  <c r="X153" i="5"/>
  <c r="V153" i="5"/>
  <c r="T153" i="5"/>
  <c r="R153" i="5"/>
  <c r="P153" i="5"/>
  <c r="N153" i="5"/>
  <c r="L153" i="5"/>
  <c r="J153" i="5"/>
  <c r="H153" i="5"/>
  <c r="F153" i="5"/>
  <c r="AQ152" i="5"/>
  <c r="AP152" i="5"/>
  <c r="AN152" i="5"/>
  <c r="AL152" i="5"/>
  <c r="AJ152" i="5"/>
  <c r="AH152" i="5"/>
  <c r="AF152" i="5"/>
  <c r="AD152" i="5"/>
  <c r="AB152" i="5"/>
  <c r="Z152" i="5"/>
  <c r="X152" i="5"/>
  <c r="V152" i="5"/>
  <c r="T152" i="5"/>
  <c r="R152" i="5"/>
  <c r="P152" i="5"/>
  <c r="N152" i="5"/>
  <c r="L152" i="5"/>
  <c r="J152" i="5"/>
  <c r="H152" i="5"/>
  <c r="F152" i="5"/>
  <c r="AQ151" i="5"/>
  <c r="AP151" i="5"/>
  <c r="AN151" i="5"/>
  <c r="AL151" i="5"/>
  <c r="AJ151" i="5"/>
  <c r="AH151" i="5"/>
  <c r="AF151" i="5"/>
  <c r="AD151" i="5"/>
  <c r="AB151" i="5"/>
  <c r="Z151" i="5"/>
  <c r="X151" i="5"/>
  <c r="V151" i="5"/>
  <c r="T151" i="5"/>
  <c r="R151" i="5"/>
  <c r="P151" i="5"/>
  <c r="N151" i="5"/>
  <c r="L151" i="5"/>
  <c r="J151" i="5"/>
  <c r="H151" i="5"/>
  <c r="F151" i="5"/>
  <c r="AQ150" i="5"/>
  <c r="AP150" i="5"/>
  <c r="AN150" i="5"/>
  <c r="AL150" i="5"/>
  <c r="AJ150" i="5"/>
  <c r="AH150" i="5"/>
  <c r="AF150" i="5"/>
  <c r="AD150" i="5"/>
  <c r="AB150" i="5"/>
  <c r="Z150" i="5"/>
  <c r="X150" i="5"/>
  <c r="V150" i="5"/>
  <c r="T150" i="5"/>
  <c r="R150" i="5"/>
  <c r="P150" i="5"/>
  <c r="N150" i="5"/>
  <c r="L150" i="5"/>
  <c r="J150" i="5"/>
  <c r="H150" i="5"/>
  <c r="F150" i="5"/>
  <c r="AQ149" i="5"/>
  <c r="AP149" i="5"/>
  <c r="AN149" i="5"/>
  <c r="AL149" i="5"/>
  <c r="AJ149" i="5"/>
  <c r="AH149" i="5"/>
  <c r="AF149" i="5"/>
  <c r="AD149" i="5"/>
  <c r="AB149" i="5"/>
  <c r="Z149" i="5"/>
  <c r="X149" i="5"/>
  <c r="V149" i="5"/>
  <c r="T149" i="5"/>
  <c r="R149" i="5"/>
  <c r="P149" i="5"/>
  <c r="N149" i="5"/>
  <c r="L149" i="5"/>
  <c r="J149" i="5"/>
  <c r="H149" i="5"/>
  <c r="F149" i="5"/>
  <c r="AQ148" i="5"/>
  <c r="AP148" i="5"/>
  <c r="AN148" i="5"/>
  <c r="AL148" i="5"/>
  <c r="AJ148" i="5"/>
  <c r="AH148" i="5"/>
  <c r="AF148" i="5"/>
  <c r="AD148" i="5"/>
  <c r="AB148" i="5"/>
  <c r="Z148" i="5"/>
  <c r="X148" i="5"/>
  <c r="V148" i="5"/>
  <c r="T148" i="5"/>
  <c r="R148" i="5"/>
  <c r="P148" i="5"/>
  <c r="N148" i="5"/>
  <c r="L148" i="5"/>
  <c r="J148" i="5"/>
  <c r="H148" i="5"/>
  <c r="F148" i="5"/>
  <c r="AQ147" i="5"/>
  <c r="AP147" i="5"/>
  <c r="AN147" i="5"/>
  <c r="AL147" i="5"/>
  <c r="AJ147" i="5"/>
  <c r="AH147" i="5"/>
  <c r="AF147" i="5"/>
  <c r="AD147" i="5"/>
  <c r="AB147" i="5"/>
  <c r="Z147" i="5"/>
  <c r="X147" i="5"/>
  <c r="V147" i="5"/>
  <c r="T147" i="5"/>
  <c r="R147" i="5"/>
  <c r="P147" i="5"/>
  <c r="N147" i="5"/>
  <c r="L147" i="5"/>
  <c r="J147" i="5"/>
  <c r="H147" i="5"/>
  <c r="F147" i="5"/>
  <c r="AQ146" i="5"/>
  <c r="AP146" i="5"/>
  <c r="AN146" i="5"/>
  <c r="AL146" i="5"/>
  <c r="AJ146" i="5"/>
  <c r="AH146" i="5"/>
  <c r="AF146" i="5"/>
  <c r="AD146" i="5"/>
  <c r="AB146" i="5"/>
  <c r="Z146" i="5"/>
  <c r="X146" i="5"/>
  <c r="V146" i="5"/>
  <c r="T146" i="5"/>
  <c r="R146" i="5"/>
  <c r="P146" i="5"/>
  <c r="N146" i="5"/>
  <c r="L146" i="5"/>
  <c r="J146" i="5"/>
  <c r="H146" i="5"/>
  <c r="F146" i="5"/>
  <c r="AQ145" i="5"/>
  <c r="AP145" i="5"/>
  <c r="AN145" i="5"/>
  <c r="AL145" i="5"/>
  <c r="AJ145" i="5"/>
  <c r="AH145" i="5"/>
  <c r="AF145" i="5"/>
  <c r="AD145" i="5"/>
  <c r="AB145" i="5"/>
  <c r="Z145" i="5"/>
  <c r="X145" i="5"/>
  <c r="V145" i="5"/>
  <c r="T145" i="5"/>
  <c r="R145" i="5"/>
  <c r="P145" i="5"/>
  <c r="N145" i="5"/>
  <c r="L145" i="5"/>
  <c r="J145" i="5"/>
  <c r="H145" i="5"/>
  <c r="F145" i="5"/>
  <c r="AQ144" i="5"/>
  <c r="AP144" i="5"/>
  <c r="AN144" i="5"/>
  <c r="AL144" i="5"/>
  <c r="AJ144" i="5"/>
  <c r="AH144" i="5"/>
  <c r="AF144" i="5"/>
  <c r="AD144" i="5"/>
  <c r="AB144" i="5"/>
  <c r="Z144" i="5"/>
  <c r="X144" i="5"/>
  <c r="V144" i="5"/>
  <c r="T144" i="5"/>
  <c r="R144" i="5"/>
  <c r="P144" i="5"/>
  <c r="N144" i="5"/>
  <c r="L144" i="5"/>
  <c r="J144" i="5"/>
  <c r="H144" i="5"/>
  <c r="F144" i="5"/>
  <c r="AQ143" i="5"/>
  <c r="AP143" i="5"/>
  <c r="AN143" i="5"/>
  <c r="AL143" i="5"/>
  <c r="AJ143" i="5"/>
  <c r="AH143" i="5"/>
  <c r="AF143" i="5"/>
  <c r="AD143" i="5"/>
  <c r="AB143" i="5"/>
  <c r="Z143" i="5"/>
  <c r="X143" i="5"/>
  <c r="V143" i="5"/>
  <c r="T143" i="5"/>
  <c r="R143" i="5"/>
  <c r="P143" i="5"/>
  <c r="N143" i="5"/>
  <c r="L143" i="5"/>
  <c r="J143" i="5"/>
  <c r="H143" i="5"/>
  <c r="F143" i="5"/>
  <c r="AQ142" i="5"/>
  <c r="AP142" i="5"/>
  <c r="AN142" i="5"/>
  <c r="AL142" i="5"/>
  <c r="AJ142" i="5"/>
  <c r="AH142" i="5"/>
  <c r="AF142" i="5"/>
  <c r="AD142" i="5"/>
  <c r="AB142" i="5"/>
  <c r="Z142" i="5"/>
  <c r="X142" i="5"/>
  <c r="V142" i="5"/>
  <c r="T142" i="5"/>
  <c r="R142" i="5"/>
  <c r="P142" i="5"/>
  <c r="N142" i="5"/>
  <c r="L142" i="5"/>
  <c r="J142" i="5"/>
  <c r="H142" i="5"/>
  <c r="F142" i="5"/>
  <c r="AQ141" i="5"/>
  <c r="AP141" i="5"/>
  <c r="AN141" i="5"/>
  <c r="AL141" i="5"/>
  <c r="AJ141" i="5"/>
  <c r="AH141" i="5"/>
  <c r="AF141" i="5"/>
  <c r="AD141" i="5"/>
  <c r="AB141" i="5"/>
  <c r="Z141" i="5"/>
  <c r="X141" i="5"/>
  <c r="V141" i="5"/>
  <c r="T141" i="5"/>
  <c r="R141" i="5"/>
  <c r="P141" i="5"/>
  <c r="N141" i="5"/>
  <c r="L141" i="5"/>
  <c r="J141" i="5"/>
  <c r="H141" i="5"/>
  <c r="F141" i="5"/>
  <c r="AQ140" i="5"/>
  <c r="AP140" i="5"/>
  <c r="AN140" i="5"/>
  <c r="AL140" i="5"/>
  <c r="AJ140" i="5"/>
  <c r="AH140" i="5"/>
  <c r="AF140" i="5"/>
  <c r="AD140" i="5"/>
  <c r="AB140" i="5"/>
  <c r="Z140" i="5"/>
  <c r="X140" i="5"/>
  <c r="V140" i="5"/>
  <c r="T140" i="5"/>
  <c r="R140" i="5"/>
  <c r="P140" i="5"/>
  <c r="N140" i="5"/>
  <c r="L140" i="5"/>
  <c r="J140" i="5"/>
  <c r="H140" i="5"/>
  <c r="F140" i="5"/>
  <c r="AQ139" i="5"/>
  <c r="AP139" i="5"/>
  <c r="AN139" i="5"/>
  <c r="AL139" i="5"/>
  <c r="AJ139" i="5"/>
  <c r="AH139" i="5"/>
  <c r="AF139" i="5"/>
  <c r="AD139" i="5"/>
  <c r="AB139" i="5"/>
  <c r="Z139" i="5"/>
  <c r="X139" i="5"/>
  <c r="V139" i="5"/>
  <c r="T139" i="5"/>
  <c r="R139" i="5"/>
  <c r="P139" i="5"/>
  <c r="N139" i="5"/>
  <c r="L139" i="5"/>
  <c r="J139" i="5"/>
  <c r="H139" i="5"/>
  <c r="F139" i="5"/>
  <c r="AQ138" i="5"/>
  <c r="AP138" i="5"/>
  <c r="AN138" i="5"/>
  <c r="AL138" i="5"/>
  <c r="AJ138" i="5"/>
  <c r="AH138" i="5"/>
  <c r="AF138" i="5"/>
  <c r="AD138" i="5"/>
  <c r="AB138" i="5"/>
  <c r="Z138" i="5"/>
  <c r="X138" i="5"/>
  <c r="V138" i="5"/>
  <c r="T138" i="5"/>
  <c r="R138" i="5"/>
  <c r="P138" i="5"/>
  <c r="N138" i="5"/>
  <c r="L138" i="5"/>
  <c r="J138" i="5"/>
  <c r="H138" i="5"/>
  <c r="F138" i="5"/>
  <c r="AQ137" i="5"/>
  <c r="AP137" i="5"/>
  <c r="AN137" i="5"/>
  <c r="AL137" i="5"/>
  <c r="AJ137" i="5"/>
  <c r="AH137" i="5"/>
  <c r="AF137" i="5"/>
  <c r="AD137" i="5"/>
  <c r="AB137" i="5"/>
  <c r="Z137" i="5"/>
  <c r="X137" i="5"/>
  <c r="V137" i="5"/>
  <c r="T137" i="5"/>
  <c r="R137" i="5"/>
  <c r="P137" i="5"/>
  <c r="N137" i="5"/>
  <c r="L137" i="5"/>
  <c r="J137" i="5"/>
  <c r="H137" i="5"/>
  <c r="F137" i="5"/>
  <c r="AQ136" i="5"/>
  <c r="AP136" i="5"/>
  <c r="AN136" i="5"/>
  <c r="AL136" i="5"/>
  <c r="AJ136" i="5"/>
  <c r="AH136" i="5"/>
  <c r="AF136" i="5"/>
  <c r="AD136" i="5"/>
  <c r="AB136" i="5"/>
  <c r="Z136" i="5"/>
  <c r="X136" i="5"/>
  <c r="V136" i="5"/>
  <c r="T136" i="5"/>
  <c r="R136" i="5"/>
  <c r="P136" i="5"/>
  <c r="N136" i="5"/>
  <c r="L136" i="5"/>
  <c r="J136" i="5"/>
  <c r="H136" i="5"/>
  <c r="F136" i="5"/>
  <c r="AQ135" i="5"/>
  <c r="AP135" i="5"/>
  <c r="AN135" i="5"/>
  <c r="AL135" i="5"/>
  <c r="AJ135" i="5"/>
  <c r="AH135" i="5"/>
  <c r="AF135" i="5"/>
  <c r="AD135" i="5"/>
  <c r="AB135" i="5"/>
  <c r="Z135" i="5"/>
  <c r="X135" i="5"/>
  <c r="V135" i="5"/>
  <c r="T135" i="5"/>
  <c r="R135" i="5"/>
  <c r="P135" i="5"/>
  <c r="N135" i="5"/>
  <c r="L135" i="5"/>
  <c r="J135" i="5"/>
  <c r="H135" i="5"/>
  <c r="F135" i="5"/>
  <c r="AQ134" i="5"/>
  <c r="AP134" i="5"/>
  <c r="AN134" i="5"/>
  <c r="AL134" i="5"/>
  <c r="AJ134" i="5"/>
  <c r="AH134" i="5"/>
  <c r="AF134" i="5"/>
  <c r="AD134" i="5"/>
  <c r="AB134" i="5"/>
  <c r="Z134" i="5"/>
  <c r="X134" i="5"/>
  <c r="V134" i="5"/>
  <c r="T134" i="5"/>
  <c r="R134" i="5"/>
  <c r="P134" i="5"/>
  <c r="N134" i="5"/>
  <c r="L134" i="5"/>
  <c r="J134" i="5"/>
  <c r="H134" i="5"/>
  <c r="F134" i="5"/>
  <c r="AQ133" i="5"/>
  <c r="AP133" i="5"/>
  <c r="AN133" i="5"/>
  <c r="AL133" i="5"/>
  <c r="AJ133" i="5"/>
  <c r="AH133" i="5"/>
  <c r="AF133" i="5"/>
  <c r="AD133" i="5"/>
  <c r="AB133" i="5"/>
  <c r="Z133" i="5"/>
  <c r="X133" i="5"/>
  <c r="V133" i="5"/>
  <c r="T133" i="5"/>
  <c r="R133" i="5"/>
  <c r="P133" i="5"/>
  <c r="N133" i="5"/>
  <c r="L133" i="5"/>
  <c r="J133" i="5"/>
  <c r="H133" i="5"/>
  <c r="F133" i="5"/>
  <c r="AQ132" i="5"/>
  <c r="AP132" i="5"/>
  <c r="AN132" i="5"/>
  <c r="AL132" i="5"/>
  <c r="AJ132" i="5"/>
  <c r="AH132" i="5"/>
  <c r="AF132" i="5"/>
  <c r="AD132" i="5"/>
  <c r="AB132" i="5"/>
  <c r="Z132" i="5"/>
  <c r="X132" i="5"/>
  <c r="V132" i="5"/>
  <c r="T132" i="5"/>
  <c r="R132" i="5"/>
  <c r="P132" i="5"/>
  <c r="N132" i="5"/>
  <c r="L132" i="5"/>
  <c r="J132" i="5"/>
  <c r="H132" i="5"/>
  <c r="F132" i="5"/>
  <c r="AQ131" i="5"/>
  <c r="AP131" i="5"/>
  <c r="AN131" i="5"/>
  <c r="AL131" i="5"/>
  <c r="AJ131" i="5"/>
  <c r="AH131" i="5"/>
  <c r="AF131" i="5"/>
  <c r="AD131" i="5"/>
  <c r="AB131" i="5"/>
  <c r="Z131" i="5"/>
  <c r="X131" i="5"/>
  <c r="V131" i="5"/>
  <c r="T131" i="5"/>
  <c r="R131" i="5"/>
  <c r="P131" i="5"/>
  <c r="N131" i="5"/>
  <c r="L131" i="5"/>
  <c r="J131" i="5"/>
  <c r="H131" i="5"/>
  <c r="F131" i="5"/>
  <c r="AQ130" i="5"/>
  <c r="AP130" i="5"/>
  <c r="AN130" i="5"/>
  <c r="AL130" i="5"/>
  <c r="AJ130" i="5"/>
  <c r="AH130" i="5"/>
  <c r="AF130" i="5"/>
  <c r="AD130" i="5"/>
  <c r="AB130" i="5"/>
  <c r="Z130" i="5"/>
  <c r="X130" i="5"/>
  <c r="V130" i="5"/>
  <c r="T130" i="5"/>
  <c r="R130" i="5"/>
  <c r="P130" i="5"/>
  <c r="N130" i="5"/>
  <c r="L130" i="5"/>
  <c r="J130" i="5"/>
  <c r="H130" i="5"/>
  <c r="F130" i="5"/>
  <c r="AQ129" i="5"/>
  <c r="AP129" i="5"/>
  <c r="AN129" i="5"/>
  <c r="AL129" i="5"/>
  <c r="AJ129" i="5"/>
  <c r="AH129" i="5"/>
  <c r="AF129" i="5"/>
  <c r="AD129" i="5"/>
  <c r="AB129" i="5"/>
  <c r="Z129" i="5"/>
  <c r="X129" i="5"/>
  <c r="V129" i="5"/>
  <c r="T129" i="5"/>
  <c r="R129" i="5"/>
  <c r="P129" i="5"/>
  <c r="N129" i="5"/>
  <c r="L129" i="5"/>
  <c r="J129" i="5"/>
  <c r="H129" i="5"/>
  <c r="F129" i="5"/>
  <c r="AQ128" i="5"/>
  <c r="AP128" i="5"/>
  <c r="AN128" i="5"/>
  <c r="AL128" i="5"/>
  <c r="AJ128" i="5"/>
  <c r="AH128" i="5"/>
  <c r="AF128" i="5"/>
  <c r="AD128" i="5"/>
  <c r="AB128" i="5"/>
  <c r="Z128" i="5"/>
  <c r="X128" i="5"/>
  <c r="V128" i="5"/>
  <c r="T128" i="5"/>
  <c r="R128" i="5"/>
  <c r="P128" i="5"/>
  <c r="N128" i="5"/>
  <c r="L128" i="5"/>
  <c r="J128" i="5"/>
  <c r="H128" i="5"/>
  <c r="F128" i="5"/>
  <c r="AQ127" i="5"/>
  <c r="AP127" i="5"/>
  <c r="AN127" i="5"/>
  <c r="AL127" i="5"/>
  <c r="AJ127" i="5"/>
  <c r="AH127" i="5"/>
  <c r="AF127" i="5"/>
  <c r="AD127" i="5"/>
  <c r="AB127" i="5"/>
  <c r="Z127" i="5"/>
  <c r="X127" i="5"/>
  <c r="V127" i="5"/>
  <c r="T127" i="5"/>
  <c r="R127" i="5"/>
  <c r="P127" i="5"/>
  <c r="N127" i="5"/>
  <c r="L127" i="5"/>
  <c r="J127" i="5"/>
  <c r="H127" i="5"/>
  <c r="F127" i="5"/>
  <c r="AQ126" i="5"/>
  <c r="AP126" i="5"/>
  <c r="AN126" i="5"/>
  <c r="AL126" i="5"/>
  <c r="AJ126" i="5"/>
  <c r="AH126" i="5"/>
  <c r="AF126" i="5"/>
  <c r="AD126" i="5"/>
  <c r="AB126" i="5"/>
  <c r="Z126" i="5"/>
  <c r="X126" i="5"/>
  <c r="V126" i="5"/>
  <c r="T126" i="5"/>
  <c r="R126" i="5"/>
  <c r="P126" i="5"/>
  <c r="N126" i="5"/>
  <c r="L126" i="5"/>
  <c r="J126" i="5"/>
  <c r="H126" i="5"/>
  <c r="F126" i="5"/>
  <c r="AQ125" i="5"/>
  <c r="AP125" i="5"/>
  <c r="AN125" i="5"/>
  <c r="AL125" i="5"/>
  <c r="AJ125" i="5"/>
  <c r="AH125" i="5"/>
  <c r="AF125" i="5"/>
  <c r="AD125" i="5"/>
  <c r="AB125" i="5"/>
  <c r="Z125" i="5"/>
  <c r="X125" i="5"/>
  <c r="V125" i="5"/>
  <c r="T125" i="5"/>
  <c r="R125" i="5"/>
  <c r="P125" i="5"/>
  <c r="N125" i="5"/>
  <c r="L125" i="5"/>
  <c r="J125" i="5"/>
  <c r="H125" i="5"/>
  <c r="F125" i="5"/>
  <c r="AQ124" i="5"/>
  <c r="AP124" i="5"/>
  <c r="AN124" i="5"/>
  <c r="AL124" i="5"/>
  <c r="AJ124" i="5"/>
  <c r="AH124" i="5"/>
  <c r="AF124" i="5"/>
  <c r="AD124" i="5"/>
  <c r="AB124" i="5"/>
  <c r="Z124" i="5"/>
  <c r="X124" i="5"/>
  <c r="V124" i="5"/>
  <c r="T124" i="5"/>
  <c r="R124" i="5"/>
  <c r="P124" i="5"/>
  <c r="N124" i="5"/>
  <c r="L124" i="5"/>
  <c r="J124" i="5"/>
  <c r="H124" i="5"/>
  <c r="F124" i="5"/>
  <c r="AQ123" i="5"/>
  <c r="AP123" i="5"/>
  <c r="AN123" i="5"/>
  <c r="AL123" i="5"/>
  <c r="AJ123" i="5"/>
  <c r="AH123" i="5"/>
  <c r="AF123" i="5"/>
  <c r="AD123" i="5"/>
  <c r="AB123" i="5"/>
  <c r="Z123" i="5"/>
  <c r="X123" i="5"/>
  <c r="V123" i="5"/>
  <c r="T123" i="5"/>
  <c r="R123" i="5"/>
  <c r="P123" i="5"/>
  <c r="N123" i="5"/>
  <c r="L123" i="5"/>
  <c r="J123" i="5"/>
  <c r="H123" i="5"/>
  <c r="F123" i="5"/>
  <c r="AQ122" i="5"/>
  <c r="AP122" i="5"/>
  <c r="AN122" i="5"/>
  <c r="AL122" i="5"/>
  <c r="AJ122" i="5"/>
  <c r="AH122" i="5"/>
  <c r="AF122" i="5"/>
  <c r="AD122" i="5"/>
  <c r="AB122" i="5"/>
  <c r="Z122" i="5"/>
  <c r="X122" i="5"/>
  <c r="V122" i="5"/>
  <c r="T122" i="5"/>
  <c r="R122" i="5"/>
  <c r="P122" i="5"/>
  <c r="N122" i="5"/>
  <c r="L122" i="5"/>
  <c r="J122" i="5"/>
  <c r="H122" i="5"/>
  <c r="F122" i="5"/>
  <c r="AQ121" i="5"/>
  <c r="AP121" i="5"/>
  <c r="AN121" i="5"/>
  <c r="AL121" i="5"/>
  <c r="AJ121" i="5"/>
  <c r="AH121" i="5"/>
  <c r="AF121" i="5"/>
  <c r="AD121" i="5"/>
  <c r="AB121" i="5"/>
  <c r="Z121" i="5"/>
  <c r="X121" i="5"/>
  <c r="V121" i="5"/>
  <c r="T121" i="5"/>
  <c r="R121" i="5"/>
  <c r="P121" i="5"/>
  <c r="N121" i="5"/>
  <c r="L121" i="5"/>
  <c r="J121" i="5"/>
  <c r="H121" i="5"/>
  <c r="F121" i="5"/>
  <c r="AQ120" i="5"/>
  <c r="AP120" i="5"/>
  <c r="AN120" i="5"/>
  <c r="AL120" i="5"/>
  <c r="AJ120" i="5"/>
  <c r="AH120" i="5"/>
  <c r="AF120" i="5"/>
  <c r="AD120" i="5"/>
  <c r="AB120" i="5"/>
  <c r="Z120" i="5"/>
  <c r="X120" i="5"/>
  <c r="V120" i="5"/>
  <c r="T120" i="5"/>
  <c r="R120" i="5"/>
  <c r="P120" i="5"/>
  <c r="N120" i="5"/>
  <c r="L120" i="5"/>
  <c r="J120" i="5"/>
  <c r="H120" i="5"/>
  <c r="F120" i="5"/>
  <c r="AQ119" i="5"/>
  <c r="AP119" i="5"/>
  <c r="AN119" i="5"/>
  <c r="AL119" i="5"/>
  <c r="AJ119" i="5"/>
  <c r="AH119" i="5"/>
  <c r="AF119" i="5"/>
  <c r="AD119" i="5"/>
  <c r="AB119" i="5"/>
  <c r="Z119" i="5"/>
  <c r="X119" i="5"/>
  <c r="V119" i="5"/>
  <c r="T119" i="5"/>
  <c r="R119" i="5"/>
  <c r="P119" i="5"/>
  <c r="N119" i="5"/>
  <c r="L119" i="5"/>
  <c r="J119" i="5"/>
  <c r="H119" i="5"/>
  <c r="F119" i="5"/>
  <c r="AQ118" i="5"/>
  <c r="AP118" i="5"/>
  <c r="AN118" i="5"/>
  <c r="AL118" i="5"/>
  <c r="AJ118" i="5"/>
  <c r="AH118" i="5"/>
  <c r="AF118" i="5"/>
  <c r="AD118" i="5"/>
  <c r="AB118" i="5"/>
  <c r="Z118" i="5"/>
  <c r="X118" i="5"/>
  <c r="V118" i="5"/>
  <c r="T118" i="5"/>
  <c r="R118" i="5"/>
  <c r="P118" i="5"/>
  <c r="N118" i="5"/>
  <c r="L118" i="5"/>
  <c r="J118" i="5"/>
  <c r="H118" i="5"/>
  <c r="F118" i="5"/>
  <c r="AQ117" i="5"/>
  <c r="AP117" i="5"/>
  <c r="AN117" i="5"/>
  <c r="AL117" i="5"/>
  <c r="AJ117" i="5"/>
  <c r="AH117" i="5"/>
  <c r="AF117" i="5"/>
  <c r="AD117" i="5"/>
  <c r="AB117" i="5"/>
  <c r="Z117" i="5"/>
  <c r="X117" i="5"/>
  <c r="V117" i="5"/>
  <c r="T117" i="5"/>
  <c r="R117" i="5"/>
  <c r="P117" i="5"/>
  <c r="N117" i="5"/>
  <c r="L117" i="5"/>
  <c r="J117" i="5"/>
  <c r="H117" i="5"/>
  <c r="F117" i="5"/>
  <c r="AQ116" i="5"/>
  <c r="AP116" i="5"/>
  <c r="AN116" i="5"/>
  <c r="AL116" i="5"/>
  <c r="AJ116" i="5"/>
  <c r="AH116" i="5"/>
  <c r="AF116" i="5"/>
  <c r="AD116" i="5"/>
  <c r="AB116" i="5"/>
  <c r="Z116" i="5"/>
  <c r="X116" i="5"/>
  <c r="V116" i="5"/>
  <c r="T116" i="5"/>
  <c r="R116" i="5"/>
  <c r="P116" i="5"/>
  <c r="N116" i="5"/>
  <c r="L116" i="5"/>
  <c r="J116" i="5"/>
  <c r="H116" i="5"/>
  <c r="F116" i="5"/>
  <c r="AQ115" i="5"/>
  <c r="AP115" i="5"/>
  <c r="AN115" i="5"/>
  <c r="AL115" i="5"/>
  <c r="AJ115" i="5"/>
  <c r="AH115" i="5"/>
  <c r="AF115" i="5"/>
  <c r="AD115" i="5"/>
  <c r="AB115" i="5"/>
  <c r="Z115" i="5"/>
  <c r="X115" i="5"/>
  <c r="V115" i="5"/>
  <c r="T115" i="5"/>
  <c r="R115" i="5"/>
  <c r="P115" i="5"/>
  <c r="N115" i="5"/>
  <c r="L115" i="5"/>
  <c r="J115" i="5"/>
  <c r="H115" i="5"/>
  <c r="F115" i="5"/>
  <c r="AQ114" i="5"/>
  <c r="AP114" i="5"/>
  <c r="AN114" i="5"/>
  <c r="AL114" i="5"/>
  <c r="AJ114" i="5"/>
  <c r="AH114" i="5"/>
  <c r="AF114" i="5"/>
  <c r="AD114" i="5"/>
  <c r="AB114" i="5"/>
  <c r="Z114" i="5"/>
  <c r="X114" i="5"/>
  <c r="V114" i="5"/>
  <c r="T114" i="5"/>
  <c r="R114" i="5"/>
  <c r="P114" i="5"/>
  <c r="N114" i="5"/>
  <c r="L114" i="5"/>
  <c r="J114" i="5"/>
  <c r="H114" i="5"/>
  <c r="F114" i="5"/>
  <c r="AQ113" i="5"/>
  <c r="AP113" i="5"/>
  <c r="AN113" i="5"/>
  <c r="AL113" i="5"/>
  <c r="AJ113" i="5"/>
  <c r="AH113" i="5"/>
  <c r="AF113" i="5"/>
  <c r="AD113" i="5"/>
  <c r="AB113" i="5"/>
  <c r="Z113" i="5"/>
  <c r="X113" i="5"/>
  <c r="V113" i="5"/>
  <c r="T113" i="5"/>
  <c r="R113" i="5"/>
  <c r="P113" i="5"/>
  <c r="N113" i="5"/>
  <c r="L113" i="5"/>
  <c r="J113" i="5"/>
  <c r="H113" i="5"/>
  <c r="F113" i="5"/>
  <c r="AQ112" i="5"/>
  <c r="AP112" i="5"/>
  <c r="AN112" i="5"/>
  <c r="AL112" i="5"/>
  <c r="AJ112" i="5"/>
  <c r="AH112" i="5"/>
  <c r="AF112" i="5"/>
  <c r="AD112" i="5"/>
  <c r="AB112" i="5"/>
  <c r="Z112" i="5"/>
  <c r="X112" i="5"/>
  <c r="V112" i="5"/>
  <c r="T112" i="5"/>
  <c r="R112" i="5"/>
  <c r="P112" i="5"/>
  <c r="N112" i="5"/>
  <c r="L112" i="5"/>
  <c r="J112" i="5"/>
  <c r="H112" i="5"/>
  <c r="F112" i="5"/>
  <c r="AQ111" i="5"/>
  <c r="AP111" i="5"/>
  <c r="AN111" i="5"/>
  <c r="AL111" i="5"/>
  <c r="AJ111" i="5"/>
  <c r="AH111" i="5"/>
  <c r="AF111" i="5"/>
  <c r="AD111" i="5"/>
  <c r="AB111" i="5"/>
  <c r="Z111" i="5"/>
  <c r="X111" i="5"/>
  <c r="V111" i="5"/>
  <c r="T111" i="5"/>
  <c r="R111" i="5"/>
  <c r="P111" i="5"/>
  <c r="N111" i="5"/>
  <c r="L111" i="5"/>
  <c r="J111" i="5"/>
  <c r="H111" i="5"/>
  <c r="F111" i="5"/>
  <c r="AQ110" i="5"/>
  <c r="AP110" i="5"/>
  <c r="AN110" i="5"/>
  <c r="AL110" i="5"/>
  <c r="AJ110" i="5"/>
  <c r="AH110" i="5"/>
  <c r="AF110" i="5"/>
  <c r="AD110" i="5"/>
  <c r="AB110" i="5"/>
  <c r="Z110" i="5"/>
  <c r="X110" i="5"/>
  <c r="V110" i="5"/>
  <c r="T110" i="5"/>
  <c r="R110" i="5"/>
  <c r="P110" i="5"/>
  <c r="N110" i="5"/>
  <c r="L110" i="5"/>
  <c r="J110" i="5"/>
  <c r="H110" i="5"/>
  <c r="F110" i="5"/>
  <c r="AQ109" i="5"/>
  <c r="AP109" i="5"/>
  <c r="AN109" i="5"/>
  <c r="AL109" i="5"/>
  <c r="AJ109" i="5"/>
  <c r="AH109" i="5"/>
  <c r="AF109" i="5"/>
  <c r="AD109" i="5"/>
  <c r="AB109" i="5"/>
  <c r="Z109" i="5"/>
  <c r="X109" i="5"/>
  <c r="V109" i="5"/>
  <c r="T109" i="5"/>
  <c r="R109" i="5"/>
  <c r="P109" i="5"/>
  <c r="N109" i="5"/>
  <c r="L109" i="5"/>
  <c r="J109" i="5"/>
  <c r="H109" i="5"/>
  <c r="F109" i="5"/>
  <c r="AQ108" i="5"/>
  <c r="AP108" i="5"/>
  <c r="AN108" i="5"/>
  <c r="AL108" i="5"/>
  <c r="AJ108" i="5"/>
  <c r="AH108" i="5"/>
  <c r="AF108" i="5"/>
  <c r="AD108" i="5"/>
  <c r="AB108" i="5"/>
  <c r="Z108" i="5"/>
  <c r="X108" i="5"/>
  <c r="V108" i="5"/>
  <c r="T108" i="5"/>
  <c r="R108" i="5"/>
  <c r="P108" i="5"/>
  <c r="N108" i="5"/>
  <c r="L108" i="5"/>
  <c r="J108" i="5"/>
  <c r="H108" i="5"/>
  <c r="F108" i="5"/>
  <c r="AQ107" i="5"/>
  <c r="AP107" i="5"/>
  <c r="AN107" i="5"/>
  <c r="AL107" i="5"/>
  <c r="AJ107" i="5"/>
  <c r="AH107" i="5"/>
  <c r="AF107" i="5"/>
  <c r="AD107" i="5"/>
  <c r="AB107" i="5"/>
  <c r="Z107" i="5"/>
  <c r="X107" i="5"/>
  <c r="V107" i="5"/>
  <c r="T107" i="5"/>
  <c r="R107" i="5"/>
  <c r="P107" i="5"/>
  <c r="N107" i="5"/>
  <c r="L107" i="5"/>
  <c r="J107" i="5"/>
  <c r="H107" i="5"/>
  <c r="F107" i="5"/>
  <c r="AQ106" i="5"/>
  <c r="AP106" i="5"/>
  <c r="AN106" i="5"/>
  <c r="AL106" i="5"/>
  <c r="AJ106" i="5"/>
  <c r="AH106" i="5"/>
  <c r="AF106" i="5"/>
  <c r="AD106" i="5"/>
  <c r="AB106" i="5"/>
  <c r="Z106" i="5"/>
  <c r="X106" i="5"/>
  <c r="V106" i="5"/>
  <c r="T106" i="5"/>
  <c r="R106" i="5"/>
  <c r="P106" i="5"/>
  <c r="N106" i="5"/>
  <c r="L106" i="5"/>
  <c r="J106" i="5"/>
  <c r="H106" i="5"/>
  <c r="F106" i="5"/>
  <c r="AQ105" i="5"/>
  <c r="AP105" i="5"/>
  <c r="AN105" i="5"/>
  <c r="AL105" i="5"/>
  <c r="AJ105" i="5"/>
  <c r="AH105" i="5"/>
  <c r="AF105" i="5"/>
  <c r="AD105" i="5"/>
  <c r="AB105" i="5"/>
  <c r="Z105" i="5"/>
  <c r="X105" i="5"/>
  <c r="V105" i="5"/>
  <c r="T105" i="5"/>
  <c r="R105" i="5"/>
  <c r="P105" i="5"/>
  <c r="N105" i="5"/>
  <c r="L105" i="5"/>
  <c r="J105" i="5"/>
  <c r="H105" i="5"/>
  <c r="F105" i="5"/>
  <c r="AQ104" i="5"/>
  <c r="AP104" i="5"/>
  <c r="AN104" i="5"/>
  <c r="AL104" i="5"/>
  <c r="AJ104" i="5"/>
  <c r="AH104" i="5"/>
  <c r="AF104" i="5"/>
  <c r="AD104" i="5"/>
  <c r="AB104" i="5"/>
  <c r="Z104" i="5"/>
  <c r="X104" i="5"/>
  <c r="V104" i="5"/>
  <c r="T104" i="5"/>
  <c r="R104" i="5"/>
  <c r="P104" i="5"/>
  <c r="N104" i="5"/>
  <c r="L104" i="5"/>
  <c r="J104" i="5"/>
  <c r="H104" i="5"/>
  <c r="F104" i="5"/>
  <c r="AQ103" i="5"/>
  <c r="AP103" i="5"/>
  <c r="AN103" i="5"/>
  <c r="AL103" i="5"/>
  <c r="AJ103" i="5"/>
  <c r="AH103" i="5"/>
  <c r="AF103" i="5"/>
  <c r="AD103" i="5"/>
  <c r="AB103" i="5"/>
  <c r="Z103" i="5"/>
  <c r="X103" i="5"/>
  <c r="V103" i="5"/>
  <c r="T103" i="5"/>
  <c r="R103" i="5"/>
  <c r="P103" i="5"/>
  <c r="N103" i="5"/>
  <c r="L103" i="5"/>
  <c r="J103" i="5"/>
  <c r="H103" i="5"/>
  <c r="F103" i="5"/>
  <c r="AQ102" i="5"/>
  <c r="AP102" i="5"/>
  <c r="AN102" i="5"/>
  <c r="AL102" i="5"/>
  <c r="AJ102" i="5"/>
  <c r="AH102" i="5"/>
  <c r="AF102" i="5"/>
  <c r="AD102" i="5"/>
  <c r="AB102" i="5"/>
  <c r="Z102" i="5"/>
  <c r="X102" i="5"/>
  <c r="V102" i="5"/>
  <c r="T102" i="5"/>
  <c r="R102" i="5"/>
  <c r="P102" i="5"/>
  <c r="N102" i="5"/>
  <c r="L102" i="5"/>
  <c r="J102" i="5"/>
  <c r="H102" i="5"/>
  <c r="F102" i="5"/>
  <c r="AQ101" i="5"/>
  <c r="AP101" i="5"/>
  <c r="AN101" i="5"/>
  <c r="AL101" i="5"/>
  <c r="AJ101" i="5"/>
  <c r="AH101" i="5"/>
  <c r="AF101" i="5"/>
  <c r="AD101" i="5"/>
  <c r="AB101" i="5"/>
  <c r="Z101" i="5"/>
  <c r="X101" i="5"/>
  <c r="V101" i="5"/>
  <c r="T101" i="5"/>
  <c r="R101" i="5"/>
  <c r="P101" i="5"/>
  <c r="N101" i="5"/>
  <c r="L101" i="5"/>
  <c r="J101" i="5"/>
  <c r="H101" i="5"/>
  <c r="F101" i="5"/>
  <c r="AQ100" i="5"/>
  <c r="AP100" i="5"/>
  <c r="AN100" i="5"/>
  <c r="AL100" i="5"/>
  <c r="AJ100" i="5"/>
  <c r="AH100" i="5"/>
  <c r="AF100" i="5"/>
  <c r="AD100" i="5"/>
  <c r="AB100" i="5"/>
  <c r="Z100" i="5"/>
  <c r="X100" i="5"/>
  <c r="V100" i="5"/>
  <c r="T100" i="5"/>
  <c r="R100" i="5"/>
  <c r="P100" i="5"/>
  <c r="N100" i="5"/>
  <c r="L100" i="5"/>
  <c r="J100" i="5"/>
  <c r="H100" i="5"/>
  <c r="F100" i="5"/>
  <c r="AQ99" i="5"/>
  <c r="AP99" i="5"/>
  <c r="AN99" i="5"/>
  <c r="AL99" i="5"/>
  <c r="AJ99" i="5"/>
  <c r="AH99" i="5"/>
  <c r="AF99" i="5"/>
  <c r="AD99" i="5"/>
  <c r="AB99" i="5"/>
  <c r="Z99" i="5"/>
  <c r="X99" i="5"/>
  <c r="V99" i="5"/>
  <c r="T99" i="5"/>
  <c r="R99" i="5"/>
  <c r="P99" i="5"/>
  <c r="N99" i="5"/>
  <c r="L99" i="5"/>
  <c r="J99" i="5"/>
  <c r="H99" i="5"/>
  <c r="F99" i="5"/>
  <c r="AQ98" i="5"/>
  <c r="AP98" i="5"/>
  <c r="AN98" i="5"/>
  <c r="AL98" i="5"/>
  <c r="AJ98" i="5"/>
  <c r="AH98" i="5"/>
  <c r="AF98" i="5"/>
  <c r="AD98" i="5"/>
  <c r="AB98" i="5"/>
  <c r="Z98" i="5"/>
  <c r="X98" i="5"/>
  <c r="V98" i="5"/>
  <c r="T98" i="5"/>
  <c r="R98" i="5"/>
  <c r="P98" i="5"/>
  <c r="N98" i="5"/>
  <c r="L98" i="5"/>
  <c r="J98" i="5"/>
  <c r="H98" i="5"/>
  <c r="F98" i="5"/>
  <c r="AQ97" i="5"/>
  <c r="AP97" i="5"/>
  <c r="AN97" i="5"/>
  <c r="AL97" i="5"/>
  <c r="AJ97" i="5"/>
  <c r="AH97" i="5"/>
  <c r="AF97" i="5"/>
  <c r="AD97" i="5"/>
  <c r="AB97" i="5"/>
  <c r="Z97" i="5"/>
  <c r="X97" i="5"/>
  <c r="V97" i="5"/>
  <c r="T97" i="5"/>
  <c r="R97" i="5"/>
  <c r="P97" i="5"/>
  <c r="N97" i="5"/>
  <c r="L97" i="5"/>
  <c r="J97" i="5"/>
  <c r="H97" i="5"/>
  <c r="F97" i="5"/>
  <c r="AQ96" i="5"/>
  <c r="AP96" i="5"/>
  <c r="AN96" i="5"/>
  <c r="AL96" i="5"/>
  <c r="AJ96" i="5"/>
  <c r="AH96" i="5"/>
  <c r="AF96" i="5"/>
  <c r="AD96" i="5"/>
  <c r="AB96" i="5"/>
  <c r="Z96" i="5"/>
  <c r="X96" i="5"/>
  <c r="V96" i="5"/>
  <c r="T96" i="5"/>
  <c r="R96" i="5"/>
  <c r="P96" i="5"/>
  <c r="N96" i="5"/>
  <c r="L96" i="5"/>
  <c r="J96" i="5"/>
  <c r="H96" i="5"/>
  <c r="F96" i="5"/>
  <c r="AQ95" i="5"/>
  <c r="AP95" i="5"/>
  <c r="AN95" i="5"/>
  <c r="AL95" i="5"/>
  <c r="AJ95" i="5"/>
  <c r="AH95" i="5"/>
  <c r="AF95" i="5"/>
  <c r="AD95" i="5"/>
  <c r="AB95" i="5"/>
  <c r="Z95" i="5"/>
  <c r="X95" i="5"/>
  <c r="V95" i="5"/>
  <c r="T95" i="5"/>
  <c r="R95" i="5"/>
  <c r="P95" i="5"/>
  <c r="N95" i="5"/>
  <c r="L95" i="5"/>
  <c r="J95" i="5"/>
  <c r="H95" i="5"/>
  <c r="F95" i="5"/>
  <c r="AQ94" i="5"/>
  <c r="AP94" i="5"/>
  <c r="AN94" i="5"/>
  <c r="AL94" i="5"/>
  <c r="AJ94" i="5"/>
  <c r="AH94" i="5"/>
  <c r="AF94" i="5"/>
  <c r="AD94" i="5"/>
  <c r="AB94" i="5"/>
  <c r="Z94" i="5"/>
  <c r="X94" i="5"/>
  <c r="V94" i="5"/>
  <c r="T94" i="5"/>
  <c r="R94" i="5"/>
  <c r="P94" i="5"/>
  <c r="N94" i="5"/>
  <c r="L94" i="5"/>
  <c r="J94" i="5"/>
  <c r="H94" i="5"/>
  <c r="F94" i="5"/>
  <c r="AQ93" i="5"/>
  <c r="AP93" i="5"/>
  <c r="AN93" i="5"/>
  <c r="AL93" i="5"/>
  <c r="AJ93" i="5"/>
  <c r="AH93" i="5"/>
  <c r="AF93" i="5"/>
  <c r="AD93" i="5"/>
  <c r="AB93" i="5"/>
  <c r="Z93" i="5"/>
  <c r="X93" i="5"/>
  <c r="V93" i="5"/>
  <c r="T93" i="5"/>
  <c r="R93" i="5"/>
  <c r="P93" i="5"/>
  <c r="N93" i="5"/>
  <c r="L93" i="5"/>
  <c r="J93" i="5"/>
  <c r="H93" i="5"/>
  <c r="F93" i="5"/>
  <c r="AQ92" i="5"/>
  <c r="AP92" i="5"/>
  <c r="AN92" i="5"/>
  <c r="AL92" i="5"/>
  <c r="AJ92" i="5"/>
  <c r="AH92" i="5"/>
  <c r="AF92" i="5"/>
  <c r="AD92" i="5"/>
  <c r="AB92" i="5"/>
  <c r="Z92" i="5"/>
  <c r="X92" i="5"/>
  <c r="V92" i="5"/>
  <c r="T92" i="5"/>
  <c r="R92" i="5"/>
  <c r="P92" i="5"/>
  <c r="N92" i="5"/>
  <c r="L92" i="5"/>
  <c r="J92" i="5"/>
  <c r="H92" i="5"/>
  <c r="F92" i="5"/>
  <c r="AQ91" i="5"/>
  <c r="AP91" i="5"/>
  <c r="AN91" i="5"/>
  <c r="AL91" i="5"/>
  <c r="AJ91" i="5"/>
  <c r="AH91" i="5"/>
  <c r="AF91" i="5"/>
  <c r="AD91" i="5"/>
  <c r="AB91" i="5"/>
  <c r="Z91" i="5"/>
  <c r="X91" i="5"/>
  <c r="V91" i="5"/>
  <c r="T91" i="5"/>
  <c r="R91" i="5"/>
  <c r="P91" i="5"/>
  <c r="N91" i="5"/>
  <c r="L91" i="5"/>
  <c r="J91" i="5"/>
  <c r="H91" i="5"/>
  <c r="F91" i="5"/>
  <c r="AQ90" i="5"/>
  <c r="AP90" i="5"/>
  <c r="AN90" i="5"/>
  <c r="AL90" i="5"/>
  <c r="AJ90" i="5"/>
  <c r="AH90" i="5"/>
  <c r="AF90" i="5"/>
  <c r="AD90" i="5"/>
  <c r="AB90" i="5"/>
  <c r="Z90" i="5"/>
  <c r="X90" i="5"/>
  <c r="V90" i="5"/>
  <c r="T90" i="5"/>
  <c r="R90" i="5"/>
  <c r="P90" i="5"/>
  <c r="N90" i="5"/>
  <c r="L90" i="5"/>
  <c r="J90" i="5"/>
  <c r="H90" i="5"/>
  <c r="F90" i="5"/>
  <c r="AQ89" i="5"/>
  <c r="AP89" i="5"/>
  <c r="AN89" i="5"/>
  <c r="AL89" i="5"/>
  <c r="AJ89" i="5"/>
  <c r="AH89" i="5"/>
  <c r="AF89" i="5"/>
  <c r="AD89" i="5"/>
  <c r="AB89" i="5"/>
  <c r="Z89" i="5"/>
  <c r="X89" i="5"/>
  <c r="V89" i="5"/>
  <c r="T89" i="5"/>
  <c r="R89" i="5"/>
  <c r="P89" i="5"/>
  <c r="N89" i="5"/>
  <c r="L89" i="5"/>
  <c r="J89" i="5"/>
  <c r="H89" i="5"/>
  <c r="F89" i="5"/>
  <c r="AQ88" i="5"/>
  <c r="AP88" i="5"/>
  <c r="AN88" i="5"/>
  <c r="AL88" i="5"/>
  <c r="AJ88" i="5"/>
  <c r="AH88" i="5"/>
  <c r="AF88" i="5"/>
  <c r="AD88" i="5"/>
  <c r="AB88" i="5"/>
  <c r="Z88" i="5"/>
  <c r="X88" i="5"/>
  <c r="V88" i="5"/>
  <c r="T88" i="5"/>
  <c r="R88" i="5"/>
  <c r="P88" i="5"/>
  <c r="N88" i="5"/>
  <c r="L88" i="5"/>
  <c r="J88" i="5"/>
  <c r="H88" i="5"/>
  <c r="F88" i="5"/>
  <c r="AQ87" i="5"/>
  <c r="AP87" i="5"/>
  <c r="AN87" i="5"/>
  <c r="AL87" i="5"/>
  <c r="AJ87" i="5"/>
  <c r="AH87" i="5"/>
  <c r="AF87" i="5"/>
  <c r="AD87" i="5"/>
  <c r="AB87" i="5"/>
  <c r="Z87" i="5"/>
  <c r="X87" i="5"/>
  <c r="V87" i="5"/>
  <c r="T87" i="5"/>
  <c r="R87" i="5"/>
  <c r="P87" i="5"/>
  <c r="N87" i="5"/>
  <c r="L87" i="5"/>
  <c r="J87" i="5"/>
  <c r="H87" i="5"/>
  <c r="F87" i="5"/>
  <c r="AQ86" i="5"/>
  <c r="AP86" i="5"/>
  <c r="AN86" i="5"/>
  <c r="AL86" i="5"/>
  <c r="AJ86" i="5"/>
  <c r="AH86" i="5"/>
  <c r="AF86" i="5"/>
  <c r="AD86" i="5"/>
  <c r="AB86" i="5"/>
  <c r="Z86" i="5"/>
  <c r="X86" i="5"/>
  <c r="V86" i="5"/>
  <c r="T86" i="5"/>
  <c r="R86" i="5"/>
  <c r="P86" i="5"/>
  <c r="N86" i="5"/>
  <c r="L86" i="5"/>
  <c r="J86" i="5"/>
  <c r="H86" i="5"/>
  <c r="F86" i="5"/>
  <c r="AQ85" i="5"/>
  <c r="AP85" i="5"/>
  <c r="AN85" i="5"/>
  <c r="AL85" i="5"/>
  <c r="AJ85" i="5"/>
  <c r="AH85" i="5"/>
  <c r="AF85" i="5"/>
  <c r="AD85" i="5"/>
  <c r="AB85" i="5"/>
  <c r="Z85" i="5"/>
  <c r="X85" i="5"/>
  <c r="V85" i="5"/>
  <c r="T85" i="5"/>
  <c r="R85" i="5"/>
  <c r="P85" i="5"/>
  <c r="N85" i="5"/>
  <c r="L85" i="5"/>
  <c r="J85" i="5"/>
  <c r="H85" i="5"/>
  <c r="F85" i="5"/>
  <c r="AQ84" i="5"/>
  <c r="AP84" i="5"/>
  <c r="AN84" i="5"/>
  <c r="AL84" i="5"/>
  <c r="AJ84" i="5"/>
  <c r="AH84" i="5"/>
  <c r="AF84" i="5"/>
  <c r="AD84" i="5"/>
  <c r="AB84" i="5"/>
  <c r="Z84" i="5"/>
  <c r="X84" i="5"/>
  <c r="V84" i="5"/>
  <c r="T84" i="5"/>
  <c r="R84" i="5"/>
  <c r="P84" i="5"/>
  <c r="N84" i="5"/>
  <c r="L84" i="5"/>
  <c r="J84" i="5"/>
  <c r="H84" i="5"/>
  <c r="F84" i="5"/>
  <c r="AQ83" i="5"/>
  <c r="AP83" i="5"/>
  <c r="AN83" i="5"/>
  <c r="AL83" i="5"/>
  <c r="AJ83" i="5"/>
  <c r="AH83" i="5"/>
  <c r="AF83" i="5"/>
  <c r="AD83" i="5"/>
  <c r="AB83" i="5"/>
  <c r="Z83" i="5"/>
  <c r="X83" i="5"/>
  <c r="V83" i="5"/>
  <c r="T83" i="5"/>
  <c r="R83" i="5"/>
  <c r="P83" i="5"/>
  <c r="N83" i="5"/>
  <c r="L83" i="5"/>
  <c r="J83" i="5"/>
  <c r="H83" i="5"/>
  <c r="F83" i="5"/>
  <c r="AQ82" i="5"/>
  <c r="AP82" i="5"/>
  <c r="AN82" i="5"/>
  <c r="AL82" i="5"/>
  <c r="AJ82" i="5"/>
  <c r="AH82" i="5"/>
  <c r="AF82" i="5"/>
  <c r="AD82" i="5"/>
  <c r="AB82" i="5"/>
  <c r="Z82" i="5"/>
  <c r="X82" i="5"/>
  <c r="V82" i="5"/>
  <c r="T82" i="5"/>
  <c r="R82" i="5"/>
  <c r="P82" i="5"/>
  <c r="N82" i="5"/>
  <c r="L82" i="5"/>
  <c r="J82" i="5"/>
  <c r="H82" i="5"/>
  <c r="F82" i="5"/>
  <c r="AQ81" i="5"/>
  <c r="AP81" i="5"/>
  <c r="AN81" i="5"/>
  <c r="AL81" i="5"/>
  <c r="AJ81" i="5"/>
  <c r="AH81" i="5"/>
  <c r="AF81" i="5"/>
  <c r="AD81" i="5"/>
  <c r="AB81" i="5"/>
  <c r="Z81" i="5"/>
  <c r="X81" i="5"/>
  <c r="V81" i="5"/>
  <c r="T81" i="5"/>
  <c r="R81" i="5"/>
  <c r="P81" i="5"/>
  <c r="N81" i="5"/>
  <c r="L81" i="5"/>
  <c r="J81" i="5"/>
  <c r="H81" i="5"/>
  <c r="F81" i="5"/>
  <c r="AQ80" i="5"/>
  <c r="AP80" i="5"/>
  <c r="AN80" i="5"/>
  <c r="AL80" i="5"/>
  <c r="AJ80" i="5"/>
  <c r="AH80" i="5"/>
  <c r="AF80" i="5"/>
  <c r="AD80" i="5"/>
  <c r="AB80" i="5"/>
  <c r="Z80" i="5"/>
  <c r="X80" i="5"/>
  <c r="V80" i="5"/>
  <c r="T80" i="5"/>
  <c r="R80" i="5"/>
  <c r="P80" i="5"/>
  <c r="N80" i="5"/>
  <c r="L80" i="5"/>
  <c r="J80" i="5"/>
  <c r="H80" i="5"/>
  <c r="F80" i="5"/>
  <c r="AQ79" i="5"/>
  <c r="AP79" i="5"/>
  <c r="AN79" i="5"/>
  <c r="AL79" i="5"/>
  <c r="AJ79" i="5"/>
  <c r="AH79" i="5"/>
  <c r="AF79" i="5"/>
  <c r="AD79" i="5"/>
  <c r="AB79" i="5"/>
  <c r="Z79" i="5"/>
  <c r="X79" i="5"/>
  <c r="V79" i="5"/>
  <c r="T79" i="5"/>
  <c r="R79" i="5"/>
  <c r="P79" i="5"/>
  <c r="N79" i="5"/>
  <c r="L79" i="5"/>
  <c r="J79" i="5"/>
  <c r="H79" i="5"/>
  <c r="F79" i="5"/>
  <c r="AQ78" i="5"/>
  <c r="AP78" i="5"/>
  <c r="AN78" i="5"/>
  <c r="AL78" i="5"/>
  <c r="AJ78" i="5"/>
  <c r="AH78" i="5"/>
  <c r="AF78" i="5"/>
  <c r="AD78" i="5"/>
  <c r="AB78" i="5"/>
  <c r="Z78" i="5"/>
  <c r="X78" i="5"/>
  <c r="V78" i="5"/>
  <c r="T78" i="5"/>
  <c r="R78" i="5"/>
  <c r="P78" i="5"/>
  <c r="N78" i="5"/>
  <c r="L78" i="5"/>
  <c r="J78" i="5"/>
  <c r="H78" i="5"/>
  <c r="F78" i="5"/>
  <c r="AQ77" i="5"/>
  <c r="AP77" i="5"/>
  <c r="AN77" i="5"/>
  <c r="AL77" i="5"/>
  <c r="AJ77" i="5"/>
  <c r="AH77" i="5"/>
  <c r="AF77" i="5"/>
  <c r="AD77" i="5"/>
  <c r="AB77" i="5"/>
  <c r="Z77" i="5"/>
  <c r="X77" i="5"/>
  <c r="V77" i="5"/>
  <c r="T77" i="5"/>
  <c r="R77" i="5"/>
  <c r="P77" i="5"/>
  <c r="N77" i="5"/>
  <c r="L77" i="5"/>
  <c r="J77" i="5"/>
  <c r="H77" i="5"/>
  <c r="F77" i="5"/>
  <c r="AQ76" i="5"/>
  <c r="AP76" i="5"/>
  <c r="AN76" i="5"/>
  <c r="AL76" i="5"/>
  <c r="AJ76" i="5"/>
  <c r="AH76" i="5"/>
  <c r="AF76" i="5"/>
  <c r="AD76" i="5"/>
  <c r="AB76" i="5"/>
  <c r="Z76" i="5"/>
  <c r="X76" i="5"/>
  <c r="V76" i="5"/>
  <c r="T76" i="5"/>
  <c r="R76" i="5"/>
  <c r="P76" i="5"/>
  <c r="N76" i="5"/>
  <c r="L76" i="5"/>
  <c r="J76" i="5"/>
  <c r="H76" i="5"/>
  <c r="F76" i="5"/>
  <c r="AQ75" i="5"/>
  <c r="AP75" i="5"/>
  <c r="AN75" i="5"/>
  <c r="AL75" i="5"/>
  <c r="AJ75" i="5"/>
  <c r="AH75" i="5"/>
  <c r="AF75" i="5"/>
  <c r="AD75" i="5"/>
  <c r="AB75" i="5"/>
  <c r="Z75" i="5"/>
  <c r="X75" i="5"/>
  <c r="V75" i="5"/>
  <c r="T75" i="5"/>
  <c r="R75" i="5"/>
  <c r="P75" i="5"/>
  <c r="N75" i="5"/>
  <c r="L75" i="5"/>
  <c r="J75" i="5"/>
  <c r="H75" i="5"/>
  <c r="F75" i="5"/>
  <c r="AQ74" i="5"/>
  <c r="AP74" i="5"/>
  <c r="AN74" i="5"/>
  <c r="AL74" i="5"/>
  <c r="AJ74" i="5"/>
  <c r="AH74" i="5"/>
  <c r="AF74" i="5"/>
  <c r="AD74" i="5"/>
  <c r="AB74" i="5"/>
  <c r="Z74" i="5"/>
  <c r="X74" i="5"/>
  <c r="V74" i="5"/>
  <c r="T74" i="5"/>
  <c r="R74" i="5"/>
  <c r="P74" i="5"/>
  <c r="N74" i="5"/>
  <c r="L74" i="5"/>
  <c r="J74" i="5"/>
  <c r="H74" i="5"/>
  <c r="F74" i="5"/>
  <c r="AQ73" i="5"/>
  <c r="AP73" i="5"/>
  <c r="AN73" i="5"/>
  <c r="AL73" i="5"/>
  <c r="AJ73" i="5"/>
  <c r="AH73" i="5"/>
  <c r="AF73" i="5"/>
  <c r="AD73" i="5"/>
  <c r="AB73" i="5"/>
  <c r="Z73" i="5"/>
  <c r="X73" i="5"/>
  <c r="V73" i="5"/>
  <c r="T73" i="5"/>
  <c r="R73" i="5"/>
  <c r="P73" i="5"/>
  <c r="N73" i="5"/>
  <c r="L73" i="5"/>
  <c r="J73" i="5"/>
  <c r="H73" i="5"/>
  <c r="F73" i="5"/>
  <c r="AQ72" i="5"/>
  <c r="AP72" i="5"/>
  <c r="AN72" i="5"/>
  <c r="AL72" i="5"/>
  <c r="AJ72" i="5"/>
  <c r="AH72" i="5"/>
  <c r="AF72" i="5"/>
  <c r="AD72" i="5"/>
  <c r="AB72" i="5"/>
  <c r="Z72" i="5"/>
  <c r="X72" i="5"/>
  <c r="V72" i="5"/>
  <c r="T72" i="5"/>
  <c r="R72" i="5"/>
  <c r="P72" i="5"/>
  <c r="N72" i="5"/>
  <c r="L72" i="5"/>
  <c r="J72" i="5"/>
  <c r="H72" i="5"/>
  <c r="F72" i="5"/>
  <c r="AQ71" i="5"/>
  <c r="AP71" i="5"/>
  <c r="AN71" i="5"/>
  <c r="AL71" i="5"/>
  <c r="AJ71" i="5"/>
  <c r="AH71" i="5"/>
  <c r="AF71" i="5"/>
  <c r="AD71" i="5"/>
  <c r="AB71" i="5"/>
  <c r="Z71" i="5"/>
  <c r="X71" i="5"/>
  <c r="V71" i="5"/>
  <c r="T71" i="5"/>
  <c r="R71" i="5"/>
  <c r="P71" i="5"/>
  <c r="N71" i="5"/>
  <c r="L71" i="5"/>
  <c r="J71" i="5"/>
  <c r="H71" i="5"/>
  <c r="F71" i="5"/>
  <c r="AQ70" i="5"/>
  <c r="AP70" i="5"/>
  <c r="AN70" i="5"/>
  <c r="AL70" i="5"/>
  <c r="AJ70" i="5"/>
  <c r="AH70" i="5"/>
  <c r="AF70" i="5"/>
  <c r="AD70" i="5"/>
  <c r="AB70" i="5"/>
  <c r="Z70" i="5"/>
  <c r="X70" i="5"/>
  <c r="V70" i="5"/>
  <c r="T70" i="5"/>
  <c r="R70" i="5"/>
  <c r="P70" i="5"/>
  <c r="N70" i="5"/>
  <c r="L70" i="5"/>
  <c r="J70" i="5"/>
  <c r="H70" i="5"/>
  <c r="F70" i="5"/>
  <c r="AQ69" i="5"/>
  <c r="AP69" i="5"/>
  <c r="AN69" i="5"/>
  <c r="AL69" i="5"/>
  <c r="AJ69" i="5"/>
  <c r="AH69" i="5"/>
  <c r="AF69" i="5"/>
  <c r="AD69" i="5"/>
  <c r="AB69" i="5"/>
  <c r="Z69" i="5"/>
  <c r="X69" i="5"/>
  <c r="V69" i="5"/>
  <c r="T69" i="5"/>
  <c r="R69" i="5"/>
  <c r="P69" i="5"/>
  <c r="N69" i="5"/>
  <c r="L69" i="5"/>
  <c r="J69" i="5"/>
  <c r="H69" i="5"/>
  <c r="F69" i="5"/>
  <c r="AQ68" i="5"/>
  <c r="AP68" i="5"/>
  <c r="AN68" i="5"/>
  <c r="AL68" i="5"/>
  <c r="AJ68" i="5"/>
  <c r="AH68" i="5"/>
  <c r="AF68" i="5"/>
  <c r="AD68" i="5"/>
  <c r="AB68" i="5"/>
  <c r="Z68" i="5"/>
  <c r="X68" i="5"/>
  <c r="V68" i="5"/>
  <c r="T68" i="5"/>
  <c r="R68" i="5"/>
  <c r="P68" i="5"/>
  <c r="N68" i="5"/>
  <c r="L68" i="5"/>
  <c r="J68" i="5"/>
  <c r="H68" i="5"/>
  <c r="F68" i="5"/>
  <c r="AQ67" i="5"/>
  <c r="AP67" i="5"/>
  <c r="AN67" i="5"/>
  <c r="AL67" i="5"/>
  <c r="AJ67" i="5"/>
  <c r="AH67" i="5"/>
  <c r="AF67" i="5"/>
  <c r="AD67" i="5"/>
  <c r="AB67" i="5"/>
  <c r="Z67" i="5"/>
  <c r="X67" i="5"/>
  <c r="V67" i="5"/>
  <c r="T67" i="5"/>
  <c r="R67" i="5"/>
  <c r="P67" i="5"/>
  <c r="N67" i="5"/>
  <c r="L67" i="5"/>
  <c r="J67" i="5"/>
  <c r="H67" i="5"/>
  <c r="F67" i="5"/>
  <c r="AQ66" i="5"/>
  <c r="AP66" i="5"/>
  <c r="AN66" i="5"/>
  <c r="AL66" i="5"/>
  <c r="AJ66" i="5"/>
  <c r="AH66" i="5"/>
  <c r="AF66" i="5"/>
  <c r="AD66" i="5"/>
  <c r="AB66" i="5"/>
  <c r="Z66" i="5"/>
  <c r="X66" i="5"/>
  <c r="V66" i="5"/>
  <c r="T66" i="5"/>
  <c r="R66" i="5"/>
  <c r="P66" i="5"/>
  <c r="N66" i="5"/>
  <c r="L66" i="5"/>
  <c r="J66" i="5"/>
  <c r="H66" i="5"/>
  <c r="F66" i="5"/>
  <c r="AQ65" i="5"/>
  <c r="AP65" i="5"/>
  <c r="AN65" i="5"/>
  <c r="AL65" i="5"/>
  <c r="AJ65" i="5"/>
  <c r="AH65" i="5"/>
  <c r="AF65" i="5"/>
  <c r="AD65" i="5"/>
  <c r="AB65" i="5"/>
  <c r="Z65" i="5"/>
  <c r="X65" i="5"/>
  <c r="V65" i="5"/>
  <c r="T65" i="5"/>
  <c r="R65" i="5"/>
  <c r="P65" i="5"/>
  <c r="N65" i="5"/>
  <c r="L65" i="5"/>
  <c r="J65" i="5"/>
  <c r="H65" i="5"/>
  <c r="F65" i="5"/>
  <c r="AQ64" i="5"/>
  <c r="AP64" i="5"/>
  <c r="AN64" i="5"/>
  <c r="AL64" i="5"/>
  <c r="AJ64" i="5"/>
  <c r="AH64" i="5"/>
  <c r="AF64" i="5"/>
  <c r="AD64" i="5"/>
  <c r="AB64" i="5"/>
  <c r="Z64" i="5"/>
  <c r="X64" i="5"/>
  <c r="V64" i="5"/>
  <c r="T64" i="5"/>
  <c r="R64" i="5"/>
  <c r="P64" i="5"/>
  <c r="N64" i="5"/>
  <c r="L64" i="5"/>
  <c r="J64" i="5"/>
  <c r="H64" i="5"/>
  <c r="F64" i="5"/>
  <c r="AQ63" i="5"/>
  <c r="AP63" i="5"/>
  <c r="AN63" i="5"/>
  <c r="AL63" i="5"/>
  <c r="AJ63" i="5"/>
  <c r="AH63" i="5"/>
  <c r="AF63" i="5"/>
  <c r="AD63" i="5"/>
  <c r="AB63" i="5"/>
  <c r="Z63" i="5"/>
  <c r="X63" i="5"/>
  <c r="V63" i="5"/>
  <c r="T63" i="5"/>
  <c r="R63" i="5"/>
  <c r="P63" i="5"/>
  <c r="N63" i="5"/>
  <c r="L63" i="5"/>
  <c r="J63" i="5"/>
  <c r="H63" i="5"/>
  <c r="F63" i="5"/>
  <c r="AQ62" i="5"/>
  <c r="AP62" i="5"/>
  <c r="AN62" i="5"/>
  <c r="AL62" i="5"/>
  <c r="AJ62" i="5"/>
  <c r="AH62" i="5"/>
  <c r="AF62" i="5"/>
  <c r="AD62" i="5"/>
  <c r="AB62" i="5"/>
  <c r="Z62" i="5"/>
  <c r="X62" i="5"/>
  <c r="V62" i="5"/>
  <c r="T62" i="5"/>
  <c r="R62" i="5"/>
  <c r="P62" i="5"/>
  <c r="N62" i="5"/>
  <c r="L62" i="5"/>
  <c r="J62" i="5"/>
  <c r="H62" i="5"/>
  <c r="F62" i="5"/>
  <c r="AQ61" i="5"/>
  <c r="AP61" i="5"/>
  <c r="AN61" i="5"/>
  <c r="AL61" i="5"/>
  <c r="AJ61" i="5"/>
  <c r="AH61" i="5"/>
  <c r="AF61" i="5"/>
  <c r="AD61" i="5"/>
  <c r="AB61" i="5"/>
  <c r="Z61" i="5"/>
  <c r="X61" i="5"/>
  <c r="V61" i="5"/>
  <c r="T61" i="5"/>
  <c r="R61" i="5"/>
  <c r="P61" i="5"/>
  <c r="N61" i="5"/>
  <c r="L61" i="5"/>
  <c r="J61" i="5"/>
  <c r="H61" i="5"/>
  <c r="F61" i="5"/>
  <c r="AQ60" i="5"/>
  <c r="AP60" i="5"/>
  <c r="AN60" i="5"/>
  <c r="AL60" i="5"/>
  <c r="AJ60" i="5"/>
  <c r="AH60" i="5"/>
  <c r="AF60" i="5"/>
  <c r="AD60" i="5"/>
  <c r="AB60" i="5"/>
  <c r="Z60" i="5"/>
  <c r="X60" i="5"/>
  <c r="V60" i="5"/>
  <c r="T60" i="5"/>
  <c r="R60" i="5"/>
  <c r="P60" i="5"/>
  <c r="N60" i="5"/>
  <c r="L60" i="5"/>
  <c r="J60" i="5"/>
  <c r="H60" i="5"/>
  <c r="F60" i="5"/>
  <c r="AQ59" i="5"/>
  <c r="AP59" i="5"/>
  <c r="AN59" i="5"/>
  <c r="AL59" i="5"/>
  <c r="AJ59" i="5"/>
  <c r="AH59" i="5"/>
  <c r="AF59" i="5"/>
  <c r="AD59" i="5"/>
  <c r="AB59" i="5"/>
  <c r="Z59" i="5"/>
  <c r="X59" i="5"/>
  <c r="V59" i="5"/>
  <c r="T59" i="5"/>
  <c r="R59" i="5"/>
  <c r="P59" i="5"/>
  <c r="N59" i="5"/>
  <c r="L59" i="5"/>
  <c r="J59" i="5"/>
  <c r="H59" i="5"/>
  <c r="F59" i="5"/>
  <c r="AQ58" i="5"/>
  <c r="AP58" i="5"/>
  <c r="AN58" i="5"/>
  <c r="AL58" i="5"/>
  <c r="AJ58" i="5"/>
  <c r="AH58" i="5"/>
  <c r="AF58" i="5"/>
  <c r="AD58" i="5"/>
  <c r="AB58" i="5"/>
  <c r="Z58" i="5"/>
  <c r="X58" i="5"/>
  <c r="V58" i="5"/>
  <c r="T58" i="5"/>
  <c r="R58" i="5"/>
  <c r="P58" i="5"/>
  <c r="N58" i="5"/>
  <c r="L58" i="5"/>
  <c r="J58" i="5"/>
  <c r="H58" i="5"/>
  <c r="F58" i="5"/>
  <c r="AQ57" i="5"/>
  <c r="AP57" i="5"/>
  <c r="AN57" i="5"/>
  <c r="AL57" i="5"/>
  <c r="AJ57" i="5"/>
  <c r="AH57" i="5"/>
  <c r="AF57" i="5"/>
  <c r="AD57" i="5"/>
  <c r="AB57" i="5"/>
  <c r="Z57" i="5"/>
  <c r="X57" i="5"/>
  <c r="V57" i="5"/>
  <c r="T57" i="5"/>
  <c r="R57" i="5"/>
  <c r="P57" i="5"/>
  <c r="N57" i="5"/>
  <c r="L57" i="5"/>
  <c r="J57" i="5"/>
  <c r="H57" i="5"/>
  <c r="F57" i="5"/>
  <c r="AQ56" i="5"/>
  <c r="AP56" i="5"/>
  <c r="AN56" i="5"/>
  <c r="AL56" i="5"/>
  <c r="AJ56" i="5"/>
  <c r="AH56" i="5"/>
  <c r="AF56" i="5"/>
  <c r="AD56" i="5"/>
  <c r="AB56" i="5"/>
  <c r="Z56" i="5"/>
  <c r="X56" i="5"/>
  <c r="V56" i="5"/>
  <c r="T56" i="5"/>
  <c r="R56" i="5"/>
  <c r="P56" i="5"/>
  <c r="N56" i="5"/>
  <c r="L56" i="5"/>
  <c r="J56" i="5"/>
  <c r="H56" i="5"/>
  <c r="F56" i="5"/>
  <c r="AQ55" i="5"/>
  <c r="AP55" i="5"/>
  <c r="AN55" i="5"/>
  <c r="AL55" i="5"/>
  <c r="AJ55" i="5"/>
  <c r="AH55" i="5"/>
  <c r="AF55" i="5"/>
  <c r="AD55" i="5"/>
  <c r="AB55" i="5"/>
  <c r="Z55" i="5"/>
  <c r="X55" i="5"/>
  <c r="V55" i="5"/>
  <c r="T55" i="5"/>
  <c r="R55" i="5"/>
  <c r="P55" i="5"/>
  <c r="N55" i="5"/>
  <c r="L55" i="5"/>
  <c r="J55" i="5"/>
  <c r="H55" i="5"/>
  <c r="F55" i="5"/>
  <c r="AQ54" i="5"/>
  <c r="AP54" i="5"/>
  <c r="AN54" i="5"/>
  <c r="AL54" i="5"/>
  <c r="AJ54" i="5"/>
  <c r="AH54" i="5"/>
  <c r="AF54" i="5"/>
  <c r="AD54" i="5"/>
  <c r="AB54" i="5"/>
  <c r="Z54" i="5"/>
  <c r="X54" i="5"/>
  <c r="V54" i="5"/>
  <c r="T54" i="5"/>
  <c r="R54" i="5"/>
  <c r="P54" i="5"/>
  <c r="N54" i="5"/>
  <c r="L54" i="5"/>
  <c r="J54" i="5"/>
  <c r="H54" i="5"/>
  <c r="F54" i="5"/>
  <c r="AQ53" i="5"/>
  <c r="AP53" i="5"/>
  <c r="AN53" i="5"/>
  <c r="AL53" i="5"/>
  <c r="AJ53" i="5"/>
  <c r="AH53" i="5"/>
  <c r="AF53" i="5"/>
  <c r="AD53" i="5"/>
  <c r="AB53" i="5"/>
  <c r="Z53" i="5"/>
  <c r="X53" i="5"/>
  <c r="V53" i="5"/>
  <c r="T53" i="5"/>
  <c r="R53" i="5"/>
  <c r="P53" i="5"/>
  <c r="N53" i="5"/>
  <c r="L53" i="5"/>
  <c r="J53" i="5"/>
  <c r="H53" i="5"/>
  <c r="F53" i="5"/>
  <c r="AQ52" i="5"/>
  <c r="AP52" i="5"/>
  <c r="AN52" i="5"/>
  <c r="AL52" i="5"/>
  <c r="AJ52" i="5"/>
  <c r="AH52" i="5"/>
  <c r="AF52" i="5"/>
  <c r="AD52" i="5"/>
  <c r="AB52" i="5"/>
  <c r="Z52" i="5"/>
  <c r="X52" i="5"/>
  <c r="V52" i="5"/>
  <c r="T52" i="5"/>
  <c r="R52" i="5"/>
  <c r="P52" i="5"/>
  <c r="N52" i="5"/>
  <c r="L52" i="5"/>
  <c r="J52" i="5"/>
  <c r="H52" i="5"/>
  <c r="F52" i="5"/>
  <c r="AQ51" i="5"/>
  <c r="AP51" i="5"/>
  <c r="AN51" i="5"/>
  <c r="AL51" i="5"/>
  <c r="AJ51" i="5"/>
  <c r="AH51" i="5"/>
  <c r="AF51" i="5"/>
  <c r="AD51" i="5"/>
  <c r="AB51" i="5"/>
  <c r="Z51" i="5"/>
  <c r="X51" i="5"/>
  <c r="V51" i="5"/>
  <c r="T51" i="5"/>
  <c r="R51" i="5"/>
  <c r="P51" i="5"/>
  <c r="N51" i="5"/>
  <c r="L51" i="5"/>
  <c r="J51" i="5"/>
  <c r="H51" i="5"/>
  <c r="F51" i="5"/>
  <c r="AQ50" i="5"/>
  <c r="AP50" i="5"/>
  <c r="AN50" i="5"/>
  <c r="AL50" i="5"/>
  <c r="AJ50" i="5"/>
  <c r="AH50" i="5"/>
  <c r="AF50" i="5"/>
  <c r="AD50" i="5"/>
  <c r="AB50" i="5"/>
  <c r="Z50" i="5"/>
  <c r="X50" i="5"/>
  <c r="V50" i="5"/>
  <c r="T50" i="5"/>
  <c r="R50" i="5"/>
  <c r="P50" i="5"/>
  <c r="N50" i="5"/>
  <c r="L50" i="5"/>
  <c r="J50" i="5"/>
  <c r="H50" i="5"/>
  <c r="F50" i="5"/>
  <c r="AQ49" i="5"/>
  <c r="AP49" i="5"/>
  <c r="AN49" i="5"/>
  <c r="AL49" i="5"/>
  <c r="AJ49" i="5"/>
  <c r="AH49" i="5"/>
  <c r="AF49" i="5"/>
  <c r="AD49" i="5"/>
  <c r="AB49" i="5"/>
  <c r="Z49" i="5"/>
  <c r="X49" i="5"/>
  <c r="V49" i="5"/>
  <c r="T49" i="5"/>
  <c r="R49" i="5"/>
  <c r="P49" i="5"/>
  <c r="N49" i="5"/>
  <c r="L49" i="5"/>
  <c r="J49" i="5"/>
  <c r="H49" i="5"/>
  <c r="F49" i="5"/>
  <c r="AQ48" i="5"/>
  <c r="AP48" i="5"/>
  <c r="AN48" i="5"/>
  <c r="AL48" i="5"/>
  <c r="AJ48" i="5"/>
  <c r="AH48" i="5"/>
  <c r="AF48" i="5"/>
  <c r="AD48" i="5"/>
  <c r="AB48" i="5"/>
  <c r="Z48" i="5"/>
  <c r="X48" i="5"/>
  <c r="V48" i="5"/>
  <c r="T48" i="5"/>
  <c r="R48" i="5"/>
  <c r="P48" i="5"/>
  <c r="N48" i="5"/>
  <c r="L48" i="5"/>
  <c r="J48" i="5"/>
  <c r="H48" i="5"/>
  <c r="F48" i="5"/>
  <c r="AQ47" i="5"/>
  <c r="AP47" i="5"/>
  <c r="AN47" i="5"/>
  <c r="AL47" i="5"/>
  <c r="AJ47" i="5"/>
  <c r="AH47" i="5"/>
  <c r="AF47" i="5"/>
  <c r="AD47" i="5"/>
  <c r="AB47" i="5"/>
  <c r="Z47" i="5"/>
  <c r="X47" i="5"/>
  <c r="V47" i="5"/>
  <c r="T47" i="5"/>
  <c r="R47" i="5"/>
  <c r="P47" i="5"/>
  <c r="N47" i="5"/>
  <c r="L47" i="5"/>
  <c r="J47" i="5"/>
  <c r="H47" i="5"/>
  <c r="F47" i="5"/>
  <c r="AQ46" i="5"/>
  <c r="AP46" i="5"/>
  <c r="AN46" i="5"/>
  <c r="AL46" i="5"/>
  <c r="AJ46" i="5"/>
  <c r="AH46" i="5"/>
  <c r="AF46" i="5"/>
  <c r="AD46" i="5"/>
  <c r="AB46" i="5"/>
  <c r="Z46" i="5"/>
  <c r="X46" i="5"/>
  <c r="V46" i="5"/>
  <c r="T46" i="5"/>
  <c r="R46" i="5"/>
  <c r="P46" i="5"/>
  <c r="N46" i="5"/>
  <c r="L46" i="5"/>
  <c r="J46" i="5"/>
  <c r="H46" i="5"/>
  <c r="F46" i="5"/>
  <c r="AQ45" i="5"/>
  <c r="AP45" i="5"/>
  <c r="AN45" i="5"/>
  <c r="AL45" i="5"/>
  <c r="AJ45" i="5"/>
  <c r="AH45" i="5"/>
  <c r="AF45" i="5"/>
  <c r="AD45" i="5"/>
  <c r="AB45" i="5"/>
  <c r="Z45" i="5"/>
  <c r="X45" i="5"/>
  <c r="V45" i="5"/>
  <c r="T45" i="5"/>
  <c r="R45" i="5"/>
  <c r="P45" i="5"/>
  <c r="N45" i="5"/>
  <c r="L45" i="5"/>
  <c r="J45" i="5"/>
  <c r="H45" i="5"/>
  <c r="F45" i="5"/>
  <c r="AQ44" i="5"/>
  <c r="AP44" i="5"/>
  <c r="AN44" i="5"/>
  <c r="AL44" i="5"/>
  <c r="AJ44" i="5"/>
  <c r="AH44" i="5"/>
  <c r="AF44" i="5"/>
  <c r="AD44" i="5"/>
  <c r="AB44" i="5"/>
  <c r="Z44" i="5"/>
  <c r="X44" i="5"/>
  <c r="V44" i="5"/>
  <c r="T44" i="5"/>
  <c r="R44" i="5"/>
  <c r="P44" i="5"/>
  <c r="N44" i="5"/>
  <c r="L44" i="5"/>
  <c r="J44" i="5"/>
  <c r="H44" i="5"/>
  <c r="F44" i="5"/>
  <c r="AQ43" i="5"/>
  <c r="AP43" i="5"/>
  <c r="AN43" i="5"/>
  <c r="AL43" i="5"/>
  <c r="AJ43" i="5"/>
  <c r="AH43" i="5"/>
  <c r="AF43" i="5"/>
  <c r="AD43" i="5"/>
  <c r="AB43" i="5"/>
  <c r="Z43" i="5"/>
  <c r="X43" i="5"/>
  <c r="V43" i="5"/>
  <c r="T43" i="5"/>
  <c r="R43" i="5"/>
  <c r="P43" i="5"/>
  <c r="N43" i="5"/>
  <c r="L43" i="5"/>
  <c r="J43" i="5"/>
  <c r="H43" i="5"/>
  <c r="F43" i="5"/>
  <c r="AQ42" i="5"/>
  <c r="AP42" i="5"/>
  <c r="AN42" i="5"/>
  <c r="AL42" i="5"/>
  <c r="AJ42" i="5"/>
  <c r="AH42" i="5"/>
  <c r="AF42" i="5"/>
  <c r="AD42" i="5"/>
  <c r="AB42" i="5"/>
  <c r="Z42" i="5"/>
  <c r="X42" i="5"/>
  <c r="V42" i="5"/>
  <c r="T42" i="5"/>
  <c r="R42" i="5"/>
  <c r="P42" i="5"/>
  <c r="N42" i="5"/>
  <c r="L42" i="5"/>
  <c r="J42" i="5"/>
  <c r="H42" i="5"/>
  <c r="F42" i="5"/>
  <c r="AQ41" i="5"/>
  <c r="AP41" i="5"/>
  <c r="AN41" i="5"/>
  <c r="AL41" i="5"/>
  <c r="AJ41" i="5"/>
  <c r="AH41" i="5"/>
  <c r="AF41" i="5"/>
  <c r="AD41" i="5"/>
  <c r="AB41" i="5"/>
  <c r="Z41" i="5"/>
  <c r="X41" i="5"/>
  <c r="V41" i="5"/>
  <c r="T41" i="5"/>
  <c r="R41" i="5"/>
  <c r="P41" i="5"/>
  <c r="N41" i="5"/>
  <c r="L41" i="5"/>
  <c r="J41" i="5"/>
  <c r="H41" i="5"/>
  <c r="F41" i="5"/>
  <c r="AQ40" i="5"/>
  <c r="AP40" i="5"/>
  <c r="AN40" i="5"/>
  <c r="AL40" i="5"/>
  <c r="AJ40" i="5"/>
  <c r="AH40" i="5"/>
  <c r="AF40" i="5"/>
  <c r="AD40" i="5"/>
  <c r="AB40" i="5"/>
  <c r="Z40" i="5"/>
  <c r="X40" i="5"/>
  <c r="V40" i="5"/>
  <c r="T40" i="5"/>
  <c r="R40" i="5"/>
  <c r="P40" i="5"/>
  <c r="N40" i="5"/>
  <c r="L40" i="5"/>
  <c r="J40" i="5"/>
  <c r="H40" i="5"/>
  <c r="F40" i="5"/>
  <c r="AQ39" i="5"/>
  <c r="AP39" i="5"/>
  <c r="AN39" i="5"/>
  <c r="AL39" i="5"/>
  <c r="AJ39" i="5"/>
  <c r="AH39" i="5"/>
  <c r="AF39" i="5"/>
  <c r="AD39" i="5"/>
  <c r="AB39" i="5"/>
  <c r="Z39" i="5"/>
  <c r="X39" i="5"/>
  <c r="V39" i="5"/>
  <c r="T39" i="5"/>
  <c r="R39" i="5"/>
  <c r="P39" i="5"/>
  <c r="N39" i="5"/>
  <c r="L39" i="5"/>
  <c r="J39" i="5"/>
  <c r="H39" i="5"/>
  <c r="F39" i="5"/>
  <c r="AQ38" i="5"/>
  <c r="AP38" i="5"/>
  <c r="AN38" i="5"/>
  <c r="AL38" i="5"/>
  <c r="AJ38" i="5"/>
  <c r="AH38" i="5"/>
  <c r="AF38" i="5"/>
  <c r="AD38" i="5"/>
  <c r="AB38" i="5"/>
  <c r="Z38" i="5"/>
  <c r="X38" i="5"/>
  <c r="V38" i="5"/>
  <c r="T38" i="5"/>
  <c r="R38" i="5"/>
  <c r="P38" i="5"/>
  <c r="N38" i="5"/>
  <c r="L38" i="5"/>
  <c r="J38" i="5"/>
  <c r="H38" i="5"/>
  <c r="F38" i="5"/>
  <c r="AQ37" i="5"/>
  <c r="AP37" i="5"/>
  <c r="AN37" i="5"/>
  <c r="AL37" i="5"/>
  <c r="AJ37" i="5"/>
  <c r="AH37" i="5"/>
  <c r="AF37" i="5"/>
  <c r="AD37" i="5"/>
  <c r="AB37" i="5"/>
  <c r="Z37" i="5"/>
  <c r="X37" i="5"/>
  <c r="V37" i="5"/>
  <c r="T37" i="5"/>
  <c r="R37" i="5"/>
  <c r="P37" i="5"/>
  <c r="N37" i="5"/>
  <c r="L37" i="5"/>
  <c r="J37" i="5"/>
  <c r="H37" i="5"/>
  <c r="F37" i="5"/>
  <c r="AQ36" i="5"/>
  <c r="AP36" i="5"/>
  <c r="AN36" i="5"/>
  <c r="AL36" i="5"/>
  <c r="AJ36" i="5"/>
  <c r="AH36" i="5"/>
  <c r="AF36" i="5"/>
  <c r="AD36" i="5"/>
  <c r="AB36" i="5"/>
  <c r="Z36" i="5"/>
  <c r="X36" i="5"/>
  <c r="V36" i="5"/>
  <c r="T36" i="5"/>
  <c r="R36" i="5"/>
  <c r="P36" i="5"/>
  <c r="N36" i="5"/>
  <c r="L36" i="5"/>
  <c r="J36" i="5"/>
  <c r="H36" i="5"/>
  <c r="F36" i="5"/>
  <c r="AQ35" i="5"/>
  <c r="AP35" i="5"/>
  <c r="AN35" i="5"/>
  <c r="AL35" i="5"/>
  <c r="AJ35" i="5"/>
  <c r="AH35" i="5"/>
  <c r="AF35" i="5"/>
  <c r="AD35" i="5"/>
  <c r="AB35" i="5"/>
  <c r="Z35" i="5"/>
  <c r="X35" i="5"/>
  <c r="V35" i="5"/>
  <c r="T35" i="5"/>
  <c r="R35" i="5"/>
  <c r="P35" i="5"/>
  <c r="N35" i="5"/>
  <c r="L35" i="5"/>
  <c r="J35" i="5"/>
  <c r="H35" i="5"/>
  <c r="F35" i="5"/>
  <c r="AQ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AQ33" i="5"/>
  <c r="AP33" i="5"/>
  <c r="AN33" i="5"/>
  <c r="AL33" i="5"/>
  <c r="AJ33" i="5"/>
  <c r="AH33" i="5"/>
  <c r="AF33" i="5"/>
  <c r="AD33" i="5"/>
  <c r="AB33" i="5"/>
  <c r="Z33" i="5"/>
  <c r="X33" i="5"/>
  <c r="V33" i="5"/>
  <c r="T33" i="5"/>
  <c r="R33" i="5"/>
  <c r="P33" i="5"/>
  <c r="N33" i="5"/>
  <c r="L33" i="5"/>
  <c r="J33" i="5"/>
  <c r="H33" i="5"/>
  <c r="F33" i="5"/>
  <c r="AQ32" i="5"/>
  <c r="AP32" i="5"/>
  <c r="AN32" i="5"/>
  <c r="AL32" i="5"/>
  <c r="AJ32" i="5"/>
  <c r="AH32" i="5"/>
  <c r="AF32" i="5"/>
  <c r="AD32" i="5"/>
  <c r="AB32" i="5"/>
  <c r="Z32" i="5"/>
  <c r="X32" i="5"/>
  <c r="V32" i="5"/>
  <c r="T32" i="5"/>
  <c r="R32" i="5"/>
  <c r="P32" i="5"/>
  <c r="N32" i="5"/>
  <c r="L32" i="5"/>
  <c r="J32" i="5"/>
  <c r="H32" i="5"/>
  <c r="F32" i="5"/>
  <c r="AQ31" i="5"/>
  <c r="AP31" i="5"/>
  <c r="AN31" i="5"/>
  <c r="AL31" i="5"/>
  <c r="AJ31" i="5"/>
  <c r="AH31" i="5"/>
  <c r="AF31" i="5"/>
  <c r="AD31" i="5"/>
  <c r="AB31" i="5"/>
  <c r="Z31" i="5"/>
  <c r="X31" i="5"/>
  <c r="V31" i="5"/>
  <c r="T31" i="5"/>
  <c r="R31" i="5"/>
  <c r="P31" i="5"/>
  <c r="N31" i="5"/>
  <c r="L31" i="5"/>
  <c r="J31" i="5"/>
  <c r="H31" i="5"/>
  <c r="F31" i="5"/>
  <c r="AQ30" i="5"/>
  <c r="AP30" i="5"/>
  <c r="AN30" i="5"/>
  <c r="AL30" i="5"/>
  <c r="AJ30" i="5"/>
  <c r="AH30" i="5"/>
  <c r="AF30" i="5"/>
  <c r="AD30" i="5"/>
  <c r="AB30" i="5"/>
  <c r="Z30" i="5"/>
  <c r="X30" i="5"/>
  <c r="V30" i="5"/>
  <c r="T30" i="5"/>
  <c r="R30" i="5"/>
  <c r="P30" i="5"/>
  <c r="N30" i="5"/>
  <c r="L30" i="5"/>
  <c r="J30" i="5"/>
  <c r="H30" i="5"/>
  <c r="F30" i="5"/>
  <c r="AQ29" i="5"/>
  <c r="AP29" i="5"/>
  <c r="AN29" i="5"/>
  <c r="AL29" i="5"/>
  <c r="AJ29" i="5"/>
  <c r="AH29" i="5"/>
  <c r="AF29" i="5"/>
  <c r="AD29" i="5"/>
  <c r="AB29" i="5"/>
  <c r="Z29" i="5"/>
  <c r="X29" i="5"/>
  <c r="V29" i="5"/>
  <c r="T29" i="5"/>
  <c r="R29" i="5"/>
  <c r="P29" i="5"/>
  <c r="N29" i="5"/>
  <c r="L29" i="5"/>
  <c r="J29" i="5"/>
  <c r="H29" i="5"/>
  <c r="F29" i="5"/>
  <c r="AQ28" i="5"/>
  <c r="AP28" i="5"/>
  <c r="AN28" i="5"/>
  <c r="AL28" i="5"/>
  <c r="AJ28" i="5"/>
  <c r="AH28" i="5"/>
  <c r="AF28" i="5"/>
  <c r="AD28" i="5"/>
  <c r="AB28" i="5"/>
  <c r="Z28" i="5"/>
  <c r="X28" i="5"/>
  <c r="V28" i="5"/>
  <c r="T28" i="5"/>
  <c r="R28" i="5"/>
  <c r="P28" i="5"/>
  <c r="N28" i="5"/>
  <c r="L28" i="5"/>
  <c r="J28" i="5"/>
  <c r="H28" i="5"/>
  <c r="F28" i="5"/>
  <c r="AQ27" i="5"/>
  <c r="AP27" i="5"/>
  <c r="AN27" i="5"/>
  <c r="AL27" i="5"/>
  <c r="AJ27" i="5"/>
  <c r="AH27" i="5"/>
  <c r="AF27" i="5"/>
  <c r="AD27" i="5"/>
  <c r="AB27" i="5"/>
  <c r="Z27" i="5"/>
  <c r="X27" i="5"/>
  <c r="V27" i="5"/>
  <c r="T27" i="5"/>
  <c r="R27" i="5"/>
  <c r="P27" i="5"/>
  <c r="N27" i="5"/>
  <c r="L27" i="5"/>
  <c r="J27" i="5"/>
  <c r="H27" i="5"/>
  <c r="F27" i="5"/>
  <c r="AQ26" i="5"/>
  <c r="AP26" i="5"/>
  <c r="AN26" i="5"/>
  <c r="AL26" i="5"/>
  <c r="AJ26" i="5"/>
  <c r="AH26" i="5"/>
  <c r="AF26" i="5"/>
  <c r="AD26" i="5"/>
  <c r="AB26" i="5"/>
  <c r="Z26" i="5"/>
  <c r="X26" i="5"/>
  <c r="V26" i="5"/>
  <c r="T26" i="5"/>
  <c r="R26" i="5"/>
  <c r="P26" i="5"/>
  <c r="N26" i="5"/>
  <c r="L26" i="5"/>
  <c r="J26" i="5"/>
  <c r="H26" i="5"/>
  <c r="F26" i="5"/>
  <c r="AQ25" i="5"/>
  <c r="AP25" i="5"/>
  <c r="AN25" i="5"/>
  <c r="AL25" i="5"/>
  <c r="AJ25" i="5"/>
  <c r="AH25" i="5"/>
  <c r="AF25" i="5"/>
  <c r="AD25" i="5"/>
  <c r="AB25" i="5"/>
  <c r="Z25" i="5"/>
  <c r="X25" i="5"/>
  <c r="V25" i="5"/>
  <c r="T25" i="5"/>
  <c r="R25" i="5"/>
  <c r="P25" i="5"/>
  <c r="N25" i="5"/>
  <c r="L25" i="5"/>
  <c r="J25" i="5"/>
  <c r="H25" i="5"/>
  <c r="F25" i="5"/>
  <c r="AQ24" i="5"/>
  <c r="AP24" i="5"/>
  <c r="AN24" i="5"/>
  <c r="AL24" i="5"/>
  <c r="AJ24" i="5"/>
  <c r="AH24" i="5"/>
  <c r="AF24" i="5"/>
  <c r="AD24" i="5"/>
  <c r="AB24" i="5"/>
  <c r="Z24" i="5"/>
  <c r="X24" i="5"/>
  <c r="V24" i="5"/>
  <c r="T24" i="5"/>
  <c r="R24" i="5"/>
  <c r="P24" i="5"/>
  <c r="N24" i="5"/>
  <c r="L24" i="5"/>
  <c r="J24" i="5"/>
  <c r="H24" i="5"/>
  <c r="F24" i="5"/>
  <c r="AQ23" i="5"/>
  <c r="AP23" i="5"/>
  <c r="AN23" i="5"/>
  <c r="AL23" i="5"/>
  <c r="AJ23" i="5"/>
  <c r="AH23" i="5"/>
  <c r="AF23" i="5"/>
  <c r="AD23" i="5"/>
  <c r="AB23" i="5"/>
  <c r="Z23" i="5"/>
  <c r="X23" i="5"/>
  <c r="V23" i="5"/>
  <c r="T23" i="5"/>
  <c r="R23" i="5"/>
  <c r="P23" i="5"/>
  <c r="N23" i="5"/>
  <c r="L23" i="5"/>
  <c r="J23" i="5"/>
  <c r="H23" i="5"/>
  <c r="F23" i="5"/>
  <c r="AQ22" i="5"/>
  <c r="AP22" i="5"/>
  <c r="AN22" i="5"/>
  <c r="AL22" i="5"/>
  <c r="AJ22" i="5"/>
  <c r="AH22" i="5"/>
  <c r="AF22" i="5"/>
  <c r="AD22" i="5"/>
  <c r="AB22" i="5"/>
  <c r="Z22" i="5"/>
  <c r="X22" i="5"/>
  <c r="V22" i="5"/>
  <c r="T22" i="5"/>
  <c r="R22" i="5"/>
  <c r="P22" i="5"/>
  <c r="N22" i="5"/>
  <c r="L22" i="5"/>
  <c r="J22" i="5"/>
  <c r="H22" i="5"/>
  <c r="F22" i="5"/>
  <c r="AQ21" i="5"/>
  <c r="AP21" i="5"/>
  <c r="AN21" i="5"/>
  <c r="AL21" i="5"/>
  <c r="AJ21" i="5"/>
  <c r="AH21" i="5"/>
  <c r="AF21" i="5"/>
  <c r="AD21" i="5"/>
  <c r="AB21" i="5"/>
  <c r="Z21" i="5"/>
  <c r="X21" i="5"/>
  <c r="V21" i="5"/>
  <c r="T21" i="5"/>
  <c r="R21" i="5"/>
  <c r="P21" i="5"/>
  <c r="N21" i="5"/>
  <c r="L21" i="5"/>
  <c r="J21" i="5"/>
  <c r="H21" i="5"/>
  <c r="F21" i="5"/>
  <c r="AQ20" i="5"/>
  <c r="AP20" i="5"/>
  <c r="AN20" i="5"/>
  <c r="AL20" i="5"/>
  <c r="AJ20" i="5"/>
  <c r="AH20" i="5"/>
  <c r="AF20" i="5"/>
  <c r="AD20" i="5"/>
  <c r="AB20" i="5"/>
  <c r="Z20" i="5"/>
  <c r="X20" i="5"/>
  <c r="V20" i="5"/>
  <c r="T20" i="5"/>
  <c r="R20" i="5"/>
  <c r="P20" i="5"/>
  <c r="N20" i="5"/>
  <c r="L20" i="5"/>
  <c r="J20" i="5"/>
  <c r="H20" i="5"/>
  <c r="F20" i="5"/>
  <c r="AQ19" i="5"/>
  <c r="AP19" i="5"/>
  <c r="AN19" i="5"/>
  <c r="AL19" i="5"/>
  <c r="AJ19" i="5"/>
  <c r="AH19" i="5"/>
  <c r="AF19" i="5"/>
  <c r="AD19" i="5"/>
  <c r="AB19" i="5"/>
  <c r="Z19" i="5"/>
  <c r="X19" i="5"/>
  <c r="V19" i="5"/>
  <c r="T19" i="5"/>
  <c r="R19" i="5"/>
  <c r="P19" i="5"/>
  <c r="N19" i="5"/>
  <c r="L19" i="5"/>
  <c r="J19" i="5"/>
  <c r="H19" i="5"/>
  <c r="F19" i="5"/>
  <c r="AQ18" i="5"/>
  <c r="AP18" i="5"/>
  <c r="AN18" i="5"/>
  <c r="AL18" i="5"/>
  <c r="AJ18" i="5"/>
  <c r="AH18" i="5"/>
  <c r="AF18" i="5"/>
  <c r="AD18" i="5"/>
  <c r="AB18" i="5"/>
  <c r="Z18" i="5"/>
  <c r="X18" i="5"/>
  <c r="V18" i="5"/>
  <c r="T18" i="5"/>
  <c r="R18" i="5"/>
  <c r="P18" i="5"/>
  <c r="N18" i="5"/>
  <c r="L18" i="5"/>
  <c r="J18" i="5"/>
  <c r="H18" i="5"/>
  <c r="F18" i="5"/>
  <c r="AQ17" i="5"/>
  <c r="AP17" i="5"/>
  <c r="AN17" i="5"/>
  <c r="AL17" i="5"/>
  <c r="AJ17" i="5"/>
  <c r="AH17" i="5"/>
  <c r="AF17" i="5"/>
  <c r="AD17" i="5"/>
  <c r="AB17" i="5"/>
  <c r="Z17" i="5"/>
  <c r="X17" i="5"/>
  <c r="V17" i="5"/>
  <c r="T17" i="5"/>
  <c r="R17" i="5"/>
  <c r="P17" i="5"/>
  <c r="N17" i="5"/>
  <c r="L17" i="5"/>
  <c r="J17" i="5"/>
  <c r="H17" i="5"/>
  <c r="F17" i="5"/>
  <c r="AQ16" i="5"/>
  <c r="AP16" i="5"/>
  <c r="AN16" i="5"/>
  <c r="AL16" i="5"/>
  <c r="AJ16" i="5"/>
  <c r="AH16" i="5"/>
  <c r="AF16" i="5"/>
  <c r="AD16" i="5"/>
  <c r="AB16" i="5"/>
  <c r="Z16" i="5"/>
  <c r="X16" i="5"/>
  <c r="V16" i="5"/>
  <c r="T16" i="5"/>
  <c r="R16" i="5"/>
  <c r="P16" i="5"/>
  <c r="N16" i="5"/>
  <c r="L16" i="5"/>
  <c r="J16" i="5"/>
  <c r="H16" i="5"/>
  <c r="F16" i="5"/>
  <c r="AQ15" i="5"/>
  <c r="AP15" i="5"/>
  <c r="AN15" i="5"/>
  <c r="AL15" i="5"/>
  <c r="AJ15" i="5"/>
  <c r="AH15" i="5"/>
  <c r="AF15" i="5"/>
  <c r="AD15" i="5"/>
  <c r="AB15" i="5"/>
  <c r="Z15" i="5"/>
  <c r="X15" i="5"/>
  <c r="V15" i="5"/>
  <c r="T15" i="5"/>
  <c r="R15" i="5"/>
  <c r="P15" i="5"/>
  <c r="N15" i="5"/>
  <c r="L15" i="5"/>
  <c r="J15" i="5"/>
  <c r="H15" i="5"/>
  <c r="F15" i="5"/>
  <c r="AQ14" i="5"/>
  <c r="AP14" i="5"/>
  <c r="AN14" i="5"/>
  <c r="AL14" i="5"/>
  <c r="AJ14" i="5"/>
  <c r="AH14" i="5"/>
  <c r="AF14" i="5"/>
  <c r="AD14" i="5"/>
  <c r="AB14" i="5"/>
  <c r="Z14" i="5"/>
  <c r="X14" i="5"/>
  <c r="V14" i="5"/>
  <c r="T14" i="5"/>
  <c r="R14" i="5"/>
  <c r="P14" i="5"/>
  <c r="N14" i="5"/>
  <c r="L14" i="5"/>
  <c r="J14" i="5"/>
  <c r="H14" i="5"/>
  <c r="F14" i="5"/>
  <c r="AQ13" i="5"/>
  <c r="AP13" i="5"/>
  <c r="AN13" i="5"/>
  <c r="AL13" i="5"/>
  <c r="AJ13" i="5"/>
  <c r="AH13" i="5"/>
  <c r="AF13" i="5"/>
  <c r="AD13" i="5"/>
  <c r="AB13" i="5"/>
  <c r="Z13" i="5"/>
  <c r="X13" i="5"/>
  <c r="V13" i="5"/>
  <c r="T13" i="5"/>
  <c r="R13" i="5"/>
  <c r="P13" i="5"/>
  <c r="N13" i="5"/>
  <c r="L13" i="5"/>
  <c r="J13" i="5"/>
  <c r="H13" i="5"/>
  <c r="F13" i="5"/>
  <c r="AQ12" i="5"/>
  <c r="AP12" i="5"/>
  <c r="AN12" i="5"/>
  <c r="AL12" i="5"/>
  <c r="AJ12" i="5"/>
  <c r="AH12" i="5"/>
  <c r="AF12" i="5"/>
  <c r="AD12" i="5"/>
  <c r="AB12" i="5"/>
  <c r="Z12" i="5"/>
  <c r="X12" i="5"/>
  <c r="V12" i="5"/>
  <c r="T12" i="5"/>
  <c r="R12" i="5"/>
  <c r="P12" i="5"/>
  <c r="N12" i="5"/>
  <c r="L12" i="5"/>
  <c r="J12" i="5"/>
  <c r="H12" i="5"/>
  <c r="F12" i="5"/>
  <c r="AQ11" i="5"/>
  <c r="AP11" i="5"/>
  <c r="AN11" i="5"/>
  <c r="AL11" i="5"/>
  <c r="AJ11" i="5"/>
  <c r="AH11" i="5"/>
  <c r="AF11" i="5"/>
  <c r="AD11" i="5"/>
  <c r="AB11" i="5"/>
  <c r="Z11" i="5"/>
  <c r="X11" i="5"/>
  <c r="V11" i="5"/>
  <c r="T11" i="5"/>
  <c r="R11" i="5"/>
  <c r="P11" i="5"/>
  <c r="N11" i="5"/>
  <c r="L11" i="5"/>
  <c r="J11" i="5"/>
  <c r="H11" i="5"/>
  <c r="F11" i="5"/>
  <c r="AQ10" i="5"/>
  <c r="AP10" i="5"/>
  <c r="AN10" i="5"/>
  <c r="AL10" i="5"/>
  <c r="AJ10" i="5"/>
  <c r="AH10" i="5"/>
  <c r="AF10" i="5"/>
  <c r="AD10" i="5"/>
  <c r="AB10" i="5"/>
  <c r="Z10" i="5"/>
  <c r="X10" i="5"/>
  <c r="V10" i="5"/>
  <c r="T10" i="5"/>
  <c r="R10" i="5"/>
  <c r="P10" i="5"/>
  <c r="N10" i="5"/>
  <c r="L10" i="5"/>
  <c r="J10" i="5"/>
  <c r="H10" i="5"/>
  <c r="F10" i="5"/>
  <c r="AQ9" i="5"/>
  <c r="AP9" i="5"/>
  <c r="AN9" i="5"/>
  <c r="AL9" i="5"/>
  <c r="AJ9" i="5"/>
  <c r="AH9" i="5"/>
  <c r="AF9" i="5"/>
  <c r="AD9" i="5"/>
  <c r="AB9" i="5"/>
  <c r="Z9" i="5"/>
  <c r="X9" i="5"/>
  <c r="V9" i="5"/>
  <c r="T9" i="5"/>
  <c r="R9" i="5"/>
  <c r="P9" i="5"/>
  <c r="N9" i="5"/>
  <c r="L9" i="5"/>
  <c r="J9" i="5"/>
  <c r="H9" i="5"/>
  <c r="F9" i="5"/>
  <c r="AQ8" i="5"/>
  <c r="AP8" i="5"/>
  <c r="AN8" i="5"/>
  <c r="AL8" i="5"/>
  <c r="AJ8" i="5"/>
  <c r="AH8" i="5"/>
  <c r="AF8" i="5"/>
  <c r="AD8" i="5"/>
  <c r="AB8" i="5"/>
  <c r="Z8" i="5"/>
  <c r="X8" i="5"/>
  <c r="V8" i="5"/>
  <c r="T8" i="5"/>
  <c r="R8" i="5"/>
  <c r="P8" i="5"/>
  <c r="N8" i="5"/>
  <c r="L8" i="5"/>
  <c r="J8" i="5"/>
  <c r="H8" i="5"/>
  <c r="F8" i="5"/>
  <c r="AQ7" i="5"/>
  <c r="AP7" i="5"/>
  <c r="AN7" i="5"/>
  <c r="AL7" i="5"/>
  <c r="AJ7" i="5"/>
  <c r="AH7" i="5"/>
  <c r="AF7" i="5"/>
  <c r="AD7" i="5"/>
  <c r="AB7" i="5"/>
  <c r="Z7" i="5"/>
  <c r="X7" i="5"/>
  <c r="V7" i="5"/>
  <c r="T7" i="5"/>
  <c r="R7" i="5"/>
  <c r="P7" i="5"/>
  <c r="N7" i="5"/>
  <c r="L7" i="5"/>
  <c r="J7" i="5"/>
  <c r="H7" i="5"/>
  <c r="F7" i="5"/>
  <c r="AQ6" i="5"/>
  <c r="AP6" i="5"/>
  <c r="AN6" i="5"/>
  <c r="AL6" i="5"/>
  <c r="AJ6" i="5"/>
  <c r="AH6" i="5"/>
  <c r="AF6" i="5"/>
  <c r="AD6" i="5"/>
  <c r="AB6" i="5"/>
  <c r="Z6" i="5"/>
  <c r="X6" i="5"/>
  <c r="V6" i="5"/>
  <c r="T6" i="5"/>
  <c r="R6" i="5"/>
  <c r="P6" i="5"/>
  <c r="N6" i="5"/>
  <c r="L6" i="5"/>
  <c r="J6" i="5"/>
  <c r="H6" i="5"/>
  <c r="F6" i="5"/>
  <c r="AQ5" i="5"/>
  <c r="AP5" i="5"/>
  <c r="AN5" i="5"/>
  <c r="AL5" i="5"/>
  <c r="AJ5" i="5"/>
  <c r="AH5" i="5"/>
  <c r="AF5" i="5"/>
  <c r="AD5" i="5"/>
  <c r="AB5" i="5"/>
  <c r="Z5" i="5"/>
  <c r="X5" i="5"/>
  <c r="V5" i="5"/>
  <c r="T5" i="5"/>
  <c r="R5" i="5"/>
  <c r="P5" i="5"/>
  <c r="N5" i="5"/>
  <c r="L5" i="5"/>
  <c r="J5" i="5"/>
  <c r="H5" i="5"/>
  <c r="F5" i="5"/>
  <c r="AQ4" i="5"/>
  <c r="AP4" i="5"/>
  <c r="AN4" i="5"/>
  <c r="AL4" i="5"/>
  <c r="AJ4" i="5"/>
  <c r="AH4" i="5"/>
  <c r="AF4" i="5"/>
  <c r="AD4" i="5"/>
  <c r="AB4" i="5"/>
  <c r="Z4" i="5"/>
  <c r="X4" i="5"/>
  <c r="V4" i="5"/>
  <c r="T4" i="5"/>
  <c r="R4" i="5"/>
  <c r="P4" i="5"/>
  <c r="N4" i="5"/>
  <c r="L4" i="5"/>
  <c r="J4" i="5"/>
  <c r="H4" i="5"/>
  <c r="F4" i="5"/>
  <c r="AQ3" i="5"/>
  <c r="AP3" i="5"/>
  <c r="AN3" i="5"/>
  <c r="AL3" i="5"/>
  <c r="AJ3" i="5"/>
  <c r="AH3" i="5"/>
  <c r="AF3" i="5"/>
  <c r="AD3" i="5"/>
  <c r="AB3" i="5"/>
  <c r="Z3" i="5"/>
  <c r="X3" i="5"/>
  <c r="V3" i="5"/>
  <c r="T3" i="5"/>
  <c r="R3" i="5"/>
  <c r="P3" i="5"/>
  <c r="N3" i="5"/>
  <c r="L3" i="5"/>
  <c r="J3" i="5"/>
  <c r="H3" i="5"/>
  <c r="F3" i="5"/>
  <c r="D15" i="12" l="1"/>
  <c r="D5" i="12"/>
  <c r="D7" i="12"/>
  <c r="D11" i="12"/>
  <c r="D16" i="12"/>
  <c r="F5" i="12" l="1"/>
  <c r="AN5" i="12" s="1"/>
  <c r="D13" i="12"/>
  <c r="D6" i="12"/>
  <c r="D8" i="12"/>
  <c r="C19" i="12"/>
  <c r="D18" i="12"/>
  <c r="D17" i="12"/>
  <c r="D14" i="12"/>
  <c r="D12" i="12"/>
  <c r="D9" i="12"/>
  <c r="D10" i="12"/>
  <c r="F7" i="12" l="1"/>
  <c r="AN7" i="12" s="1"/>
  <c r="F11" i="12"/>
  <c r="AN11" i="12" s="1"/>
  <c r="F15" i="12"/>
  <c r="AN15" i="12" s="1"/>
  <c r="F16" i="12"/>
  <c r="AN16" i="12" s="1"/>
  <c r="D19" i="12"/>
  <c r="F13" i="12" l="1"/>
  <c r="AN13" i="12" s="1"/>
  <c r="F18" i="12"/>
  <c r="AN18" i="12" s="1"/>
  <c r="F10" i="12"/>
  <c r="AN10" i="12" s="1"/>
  <c r="F12" i="12"/>
  <c r="AN12" i="12" s="1"/>
  <c r="F17" i="12"/>
  <c r="AN17" i="12" s="1"/>
  <c r="F8" i="12"/>
  <c r="AN8" i="12" s="1"/>
  <c r="F6" i="12"/>
  <c r="AN6" i="12" s="1"/>
  <c r="E19" i="12"/>
  <c r="F14" i="12"/>
  <c r="AN14" i="12" s="1"/>
  <c r="F9" i="12"/>
  <c r="AN9" i="12" s="1"/>
  <c r="AN19" i="12" l="1"/>
  <c r="AM19" i="12"/>
  <c r="F19" i="12"/>
</calcChain>
</file>

<file path=xl/sharedStrings.xml><?xml version="1.0" encoding="utf-8"?>
<sst xmlns="http://schemas.openxmlformats.org/spreadsheetml/2006/main" count="5340" uniqueCount="2175">
  <si>
    <t>Até 250 litros</t>
  </si>
  <si>
    <t>251 a 500 litros</t>
  </si>
  <si>
    <t>501 a 1.000 litros</t>
  </si>
  <si>
    <t>1.001 a 1.500 litros</t>
  </si>
  <si>
    <t>1.501 a 3.000 litros</t>
  </si>
  <si>
    <t>3.001 a 4.000 litros</t>
  </si>
  <si>
    <t>4.001 a 5.000 litros</t>
  </si>
  <si>
    <t>5.001 a 5.500 litros</t>
  </si>
  <si>
    <t>5.501 a 7.500 litros</t>
  </si>
  <si>
    <t>7.501 a 10.000 litros</t>
  </si>
  <si>
    <t>10.001 a 20.000 litros</t>
  </si>
  <si>
    <t>20.001 a 25.000 litros</t>
  </si>
  <si>
    <t>25.001 a 40.000 litros</t>
  </si>
  <si>
    <t>40.001 a 45.000 litros</t>
  </si>
  <si>
    <t>45.001 a 50.000 litros</t>
  </si>
  <si>
    <t>50.001 a 100.000 litros</t>
  </si>
  <si>
    <t>100.001 a 200.000 litros</t>
  </si>
  <si>
    <t>200.001 a 300.000 litros</t>
  </si>
  <si>
    <t>Órgão</t>
  </si>
  <si>
    <t>Unidade</t>
  </si>
  <si>
    <t>Endereço</t>
  </si>
  <si>
    <t>Bairro</t>
  </si>
  <si>
    <t>Região</t>
  </si>
  <si>
    <t>Gabarito</t>
  </si>
  <si>
    <t>Reservatórios</t>
  </si>
  <si>
    <t>Limpezas estimadas</t>
  </si>
  <si>
    <t>Total de reservatórios</t>
  </si>
  <si>
    <t>SMDET</t>
  </si>
  <si>
    <t>CATe Interlagos</t>
  </si>
  <si>
    <t>Avenida Interlagos, 6122</t>
  </si>
  <si>
    <t>Interlagos</t>
  </si>
  <si>
    <t>Sul</t>
  </si>
  <si>
    <t>SME</t>
  </si>
  <si>
    <t>CEFORP - Centro de Formação de Professores</t>
  </si>
  <si>
    <t>Rua Estado de Israel, 200</t>
  </si>
  <si>
    <t>Vila Clementino</t>
  </si>
  <si>
    <t>COPED/DIEE - Projeto Rede</t>
  </si>
  <si>
    <t>Rua Estado de Israel, 519</t>
  </si>
  <si>
    <t>SME - Prédio I</t>
  </si>
  <si>
    <t>Rua Borges Lagoa, 1230</t>
  </si>
  <si>
    <t>SME - Prédio II</t>
  </si>
  <si>
    <t>Rua Dr. Diogo de Faria, 1247</t>
  </si>
  <si>
    <t>SME/ Almoxarifado Central</t>
  </si>
  <si>
    <t>Rua Casimiro de Abreu, 354</t>
  </si>
  <si>
    <t>Vila Congonhas</t>
  </si>
  <si>
    <t>SME/Estacionamento</t>
  </si>
  <si>
    <t>Rua Pedro de Toledo, 1082</t>
  </si>
  <si>
    <t>SME DRE BT</t>
  </si>
  <si>
    <t>CEU PARAISÓPOLIS - PROFESSORA MARISA MOTTA GESTÃO</t>
  </si>
  <si>
    <t>Rua Doutor José Augusto de Souza e Silva, s/n</t>
  </si>
  <si>
    <t>Jardim Parque Morumbi</t>
  </si>
  <si>
    <t>CEI VILA PRAIA</t>
  </si>
  <si>
    <t>Rua Antonio Garcia Moya, 179</t>
  </si>
  <si>
    <t>Jardim das Palmas</t>
  </si>
  <si>
    <t>CEMEI IRAPARÁ</t>
  </si>
  <si>
    <t>Rua Irapará, 160</t>
  </si>
  <si>
    <t>Paraiso do Morumbi</t>
  </si>
  <si>
    <t>CEMEI MORUMBI</t>
  </si>
  <si>
    <t>Rua Doutor José Pedro de Carvalho Lima, 150</t>
  </si>
  <si>
    <t>Parque do Morumbi</t>
  </si>
  <si>
    <t>EMEF FRANCISCO REBOLO</t>
  </si>
  <si>
    <t>Rua Catarinenses, 200</t>
  </si>
  <si>
    <t>Vila Andrade</t>
  </si>
  <si>
    <t>EMEI PADRE MAURO BAPTISTA</t>
  </si>
  <si>
    <t>Rua Catarinenses, 20</t>
  </si>
  <si>
    <t>EMEI ROBERTO BURLE MARX</t>
  </si>
  <si>
    <t>Rua Irapará, 150</t>
  </si>
  <si>
    <t>EMEI PERIMETRAL I</t>
  </si>
  <si>
    <t>Rua Independência, 701</t>
  </si>
  <si>
    <t>EMEF PROFESSOR PAULO FREIRE</t>
  </si>
  <si>
    <t>Rua Melchior Giola, 296</t>
  </si>
  <si>
    <t>Paraisópolis</t>
  </si>
  <si>
    <t>EMEF DOM VEREMUNDO TOTH</t>
  </si>
  <si>
    <t>Rua Doutor José Pedro de Carvalho Lima, 100</t>
  </si>
  <si>
    <t>EMEF PERIMETRAL</t>
  </si>
  <si>
    <t>Avenida Hebe Camargo, 299</t>
  </si>
  <si>
    <t>SME DRE CL</t>
  </si>
  <si>
    <t>CEI Airton Pereira da Silva, Frei</t>
  </si>
  <si>
    <t>Rua da Safra, s/n</t>
  </si>
  <si>
    <t>Conj. Hab. Instituto Adventista</t>
  </si>
  <si>
    <t>CEI Albertina Rodrigues Simon, Prof.ª.</t>
  </si>
  <si>
    <t>Rua Marco de Canaveses, 35</t>
  </si>
  <si>
    <t>Jardim Mitsutani</t>
  </si>
  <si>
    <t>CEI Aurindo dos Santos Freire</t>
  </si>
  <si>
    <t>Rua Carvaxi, s/n</t>
  </si>
  <si>
    <t>CEI Bryan Biguinati Jardim</t>
  </si>
  <si>
    <t>Rua Francisco Soares, 27</t>
  </si>
  <si>
    <t>Parque Regina</t>
  </si>
  <si>
    <t>CEI Capela</t>
  </si>
  <si>
    <t>Rua José Roberto Sales, 100</t>
  </si>
  <si>
    <t>Jardim Capela</t>
  </si>
  <si>
    <t>CEI Cid Franco, Ver.</t>
  </si>
  <si>
    <t>Rua Aurelio Belotti Junior, 80</t>
  </si>
  <si>
    <t>Jardim Samara (Zona Sul)</t>
  </si>
  <si>
    <t>CEI Elfrida Zukowski Jardim</t>
  </si>
  <si>
    <t>Rua João André Layser, 99</t>
  </si>
  <si>
    <t>Vila Fazzeoni</t>
  </si>
  <si>
    <t>CEI Gumercindo de Pádua Fleury, Ver.</t>
  </si>
  <si>
    <t>Rua Raimunda Franklin de Melo, 300</t>
  </si>
  <si>
    <t>Parque Santo Antônio (Zona Sul)</t>
  </si>
  <si>
    <t>CEI Jardim Catanduva</t>
  </si>
  <si>
    <t>Rua Dr. Renato Bueno Neto, s/n</t>
  </si>
  <si>
    <t>Jardim Catanduva</t>
  </si>
  <si>
    <t>CEI Lila Covas</t>
  </si>
  <si>
    <t>Rua Celestino Joaquim da Costa, 313</t>
  </si>
  <si>
    <t>Vila Santa Lúcia (Zona Sul)</t>
  </si>
  <si>
    <t>CEI Jardim Dionísio</t>
  </si>
  <si>
    <t>Rua William Cremer, 2</t>
  </si>
  <si>
    <t>Jardim Sônia Regina</t>
  </si>
  <si>
    <t>CEI Jardim Dom José</t>
  </si>
  <si>
    <t>Rua Anum Dourado, 255</t>
  </si>
  <si>
    <t>Jardim Dom José</t>
  </si>
  <si>
    <t>CEI Jardim Guarujá - Rita Monteiro de Souza</t>
  </si>
  <si>
    <t>Avenida Guarujá, s/n</t>
  </si>
  <si>
    <t>Jardim Guarujá</t>
  </si>
  <si>
    <t>CEI Jardim Kagohara</t>
  </si>
  <si>
    <t>Rua das Fermatas, 120</t>
  </si>
  <si>
    <t>Jardim Kagohara</t>
  </si>
  <si>
    <t>CEI Jardim Klein</t>
  </si>
  <si>
    <t>Rua Bonifácio de Montferrat, 143</t>
  </si>
  <si>
    <t>Chácara Santana</t>
  </si>
  <si>
    <t>CEI Jardim Macedônia</t>
  </si>
  <si>
    <t>Rua Soriano de Albuquerque, 77</t>
  </si>
  <si>
    <t>Jardim Macedônia</t>
  </si>
  <si>
    <t>CEI Jardim Maria Alice</t>
  </si>
  <si>
    <t>Rua Felice Giardini, 350</t>
  </si>
  <si>
    <t>Jardim Coimbra (Zona Sul)</t>
  </si>
  <si>
    <t>CEI Jardim Nakamura</t>
  </si>
  <si>
    <t>Rua Miguel Dionizio Valle, 68</t>
  </si>
  <si>
    <t>Jardim Nakamura</t>
  </si>
  <si>
    <t>CEI Jardim Rosa Maria</t>
  </si>
  <si>
    <t>Rua Adelino Branco de Andrade, 37</t>
  </si>
  <si>
    <t>Jardim Rosa Maria</t>
  </si>
  <si>
    <t>CEI Jardim São Bento Velho</t>
  </si>
  <si>
    <t>Rua Batalha Reis, 35</t>
  </si>
  <si>
    <t>Jardim São Bento Novo</t>
  </si>
  <si>
    <t>CEI Jardim São Joaquim</t>
  </si>
  <si>
    <t>Rua Bacabinha, 1100</t>
  </si>
  <si>
    <t>Jardim São Joaquim</t>
  </si>
  <si>
    <t>CEI Jardim São Luiz I</t>
  </si>
  <si>
    <t>Rua Arquiteto Roberto Patrão Assis, 141</t>
  </si>
  <si>
    <t>Conj. Promorar São Luís</t>
  </si>
  <si>
    <t>CEI Jardim São Luiz II</t>
  </si>
  <si>
    <t>Rua Colombo Leoni, 23</t>
  </si>
  <si>
    <t>CEI Jardim São Manoel</t>
  </si>
  <si>
    <t>Rua Pedro Roldán, s/n</t>
  </si>
  <si>
    <t>Jardim São Manoel</t>
  </si>
  <si>
    <t>CEI Jardim Souza</t>
  </si>
  <si>
    <t>Rua Francisco Sobreira da Silva, s/n</t>
  </si>
  <si>
    <t>Jardim Souza</t>
  </si>
  <si>
    <t>CEI Jardim Três Estrelas</t>
  </si>
  <si>
    <t>Rua Rosalba Carriera, 174</t>
  </si>
  <si>
    <t>Jardim Imbé</t>
  </si>
  <si>
    <t>CEI Jardim Umarizal</t>
  </si>
  <si>
    <t>Rua Eçaúna, 139</t>
  </si>
  <si>
    <t>Umarizal</t>
  </si>
  <si>
    <t>CEI José Oliveira Almeida Diniz, Ver.</t>
  </si>
  <si>
    <t>Rua Antônio Ribeiro Pina, 180</t>
  </si>
  <si>
    <t>Jardim Lidia</t>
  </si>
  <si>
    <t>CEI Nathalia Pedroso Rosemburg, Dra.</t>
  </si>
  <si>
    <t>Rua Aroldo de Azevedo, 50</t>
  </si>
  <si>
    <t>Jardim Bom Refúgio</t>
  </si>
  <si>
    <t>CEI Olga Benário Prestes</t>
  </si>
  <si>
    <t>Rua Aroldo de Azevedo, 60</t>
  </si>
  <si>
    <t>CEI Parque Fernanda</t>
  </si>
  <si>
    <t>Rua Antônio Forlenza 127</t>
  </si>
  <si>
    <t>Parque Fernanda</t>
  </si>
  <si>
    <t>CEI Parque Figueira Grande</t>
  </si>
  <si>
    <t>Rua Pedro da Costa Faleiro, 111</t>
  </si>
  <si>
    <t>Jardim Figueira Grande</t>
  </si>
  <si>
    <t>CEI Parque Nova Santo Amaro</t>
  </si>
  <si>
    <t>Rua Padre Marcelino Duarte, 249</t>
  </si>
  <si>
    <t>Parque Novo Santo Amaro</t>
  </si>
  <si>
    <t>CEI Parque Regina</t>
  </si>
  <si>
    <t>Rua Inácio Manuel Tourinho, 101</t>
  </si>
  <si>
    <t>CEI Parque Santa Margarida</t>
  </si>
  <si>
    <t>Rua Capão Redondo, 80</t>
  </si>
  <si>
    <t>Jardim Santa Margarida (Zona Sul)</t>
  </si>
  <si>
    <t>CEI Parque Santo Antônio</t>
  </si>
  <si>
    <t>Rua Rinaldo de Handel, s/n</t>
  </si>
  <si>
    <t>CEI Paulo Cochrane Suplicy</t>
  </si>
  <si>
    <t>Rua Arroio Butiá, 383</t>
  </si>
  <si>
    <t>CEI Paulo e Admar</t>
  </si>
  <si>
    <t>Rua Reverendo Peixoto da Silva, 155</t>
  </si>
  <si>
    <t>Jardim Rosana</t>
  </si>
  <si>
    <t>CEI Tancredo de Almeida Neves, Pres.</t>
  </si>
  <si>
    <t>Rua Jaques Le Mercier, s/n</t>
  </si>
  <si>
    <t>Jardim Mariane</t>
  </si>
  <si>
    <t>CEI Vila Calu</t>
  </si>
  <si>
    <t>Rua Humberto Marçal, s/n</t>
  </si>
  <si>
    <t>Vila Calu</t>
  </si>
  <si>
    <t>CEMEI Andaguaçu</t>
  </si>
  <si>
    <t>Rua Eusébio de Matos, 113</t>
  </si>
  <si>
    <t>Vila Rica (Zona Sul)</t>
  </si>
  <si>
    <t>CEMEI Capão Redondo</t>
  </si>
  <si>
    <t>Rua Comendador Sant'Anna, 745</t>
  </si>
  <si>
    <t>Capão Redondo</t>
  </si>
  <si>
    <t>CEMEI Carmelo Cali</t>
  </si>
  <si>
    <t>Rua Carmelo Cali, 220</t>
  </si>
  <si>
    <t>CEMEI Casa Blanca I</t>
  </si>
  <si>
    <t>Rua José Geniolli, 530</t>
  </si>
  <si>
    <t>Jardim Casablanca</t>
  </si>
  <si>
    <t>CEMEI Jardim Ângela</t>
  </si>
  <si>
    <t>Avenida M'Boi Mirim, 5320</t>
  </si>
  <si>
    <t>Parque do Lago</t>
  </si>
  <si>
    <t>CEMEI Jardim das Palmas</t>
  </si>
  <si>
    <t>Estrada dos Mirandas, 240</t>
  </si>
  <si>
    <t>Jardim Maria Duarte</t>
  </si>
  <si>
    <t>CEMEI Jardim Dom José I - Raquel Trindade</t>
  </si>
  <si>
    <t>Rua da Moenda, s/n</t>
  </si>
  <si>
    <t>CEMEI Lázara Veiga Catellani</t>
  </si>
  <si>
    <t>Rua Caporanga, 30</t>
  </si>
  <si>
    <t>Cidade Ipava</t>
  </si>
  <si>
    <t>CEMEI Parque do Lago</t>
  </si>
  <si>
    <t>Rua dos Xamborés, 1010</t>
  </si>
  <si>
    <t>CEMEI Vila do Sol I</t>
  </si>
  <si>
    <t>Rua Carlo Caproli, s/n</t>
  </si>
  <si>
    <t>Jardim Vera Cruz (Zona Sul)</t>
  </si>
  <si>
    <t>CEU Campo Limpo</t>
  </si>
  <si>
    <t>Avenida Carlos Lacerda, 678</t>
  </si>
  <si>
    <t>Pirajussara</t>
  </si>
  <si>
    <t>CEU Cantos do Amanhecer</t>
  </si>
  <si>
    <t>Avenida Cantos do Amanhecer, s/n</t>
  </si>
  <si>
    <t>Jardim Eledy</t>
  </si>
  <si>
    <t>CEU Capão Redondo</t>
  </si>
  <si>
    <t>Rua Daniel Gran, s/n</t>
  </si>
  <si>
    <t>Jardim Modelo (Zona Sul)</t>
  </si>
  <si>
    <t>CEU Casa Blanca</t>
  </si>
  <si>
    <t>Rua João Damasceno, 85</t>
  </si>
  <si>
    <t>Vila das Belezas</t>
  </si>
  <si>
    <t>CEU Feitiço da Vila</t>
  </si>
  <si>
    <t>Rua Feitiço da Vila, 399</t>
  </si>
  <si>
    <t>Chácara Santa Maria</t>
  </si>
  <si>
    <t>CEU Guarapiranga</t>
  </si>
  <si>
    <t>Estrada da Baronesa, 1120</t>
  </si>
  <si>
    <t>Parque Bologne</t>
  </si>
  <si>
    <t>CEU Vila do Sol</t>
  </si>
  <si>
    <t>Avenida dos Funcionários Públicos, 369</t>
  </si>
  <si>
    <t>Vila do Sol</t>
  </si>
  <si>
    <t>CIEJA Centro Integrado de Educação de Jovens e Adultos</t>
  </si>
  <si>
    <t>Rua Cabo Estácio da Conceição, 176</t>
  </si>
  <si>
    <t>Parque Maria Helena</t>
  </si>
  <si>
    <t>DRE Campo Limpo - Almoxarifado</t>
  </si>
  <si>
    <t>Rua Aura da Gama, 199</t>
  </si>
  <si>
    <t>Jardim Piracuama</t>
  </si>
  <si>
    <t>EMEF 22 de Março</t>
  </si>
  <si>
    <t>Rua Francisco Soares, 51</t>
  </si>
  <si>
    <t>Vila Franca</t>
  </si>
  <si>
    <t>EMEF Adhemar de Barros, Pref.</t>
  </si>
  <si>
    <t>Rua Giovanni Amadeo, 187</t>
  </si>
  <si>
    <t>EMEF Airton Arantes Ribeiro, Prof.º</t>
  </si>
  <si>
    <t>Rua Frei Luis Beltrão, 5</t>
  </si>
  <si>
    <t>EMEF Anna Silveira Pedreira, Prof.ª</t>
  </si>
  <si>
    <t>Rua Nova do Tuparoquera, 1901</t>
  </si>
  <si>
    <t>Jardim Novo Santo Amaro</t>
  </si>
  <si>
    <t>EMEF Antônio Alves da Silva, Sgto.</t>
  </si>
  <si>
    <t>Rua Garcia de Orta, 36</t>
  </si>
  <si>
    <t>Parque Independência</t>
  </si>
  <si>
    <t>EMEF Antônio Estanislau do Amaral</t>
  </si>
  <si>
    <t>Rua Cerdeira, 7</t>
  </si>
  <si>
    <t>EMEF Campo Limpo II</t>
  </si>
  <si>
    <t>Rua Algard, s/n</t>
  </si>
  <si>
    <t>Conj. Hab. Jardim São Bento</t>
  </si>
  <si>
    <t>EMEF Campo Limpo III - Luísa Rosária de Oliveira Dias</t>
  </si>
  <si>
    <t>Rua Andorinha dos Beirais, s/n</t>
  </si>
  <si>
    <t>EMEF Carolina Rennó Ribeiro de Oliveira, Prof.ª</t>
  </si>
  <si>
    <t>Rua João Ferreira da Silva, 99</t>
  </si>
  <si>
    <t>EMEF Chácara Sonho Azul</t>
  </si>
  <si>
    <t>Avenida José Estima Filho, 1205</t>
  </si>
  <si>
    <t>Parque Santa Barbara</t>
  </si>
  <si>
    <t>EMEF Clemente Pastore, Prof.º</t>
  </si>
  <si>
    <t>Rua Inácio Parreiras Neves, 17</t>
  </si>
  <si>
    <t>EMEF Cyro Albuquerque, Dep.</t>
  </si>
  <si>
    <t>Rua Rogério de Paula Brito, 100</t>
  </si>
  <si>
    <t>Jardim São Januário</t>
  </si>
  <si>
    <t>EMEF de Gaulle, Gen.</t>
  </si>
  <si>
    <t>Rua Mourisca, 16</t>
  </si>
  <si>
    <t>Jardim Ibirapuera</t>
  </si>
  <si>
    <t>EMEF Dezoito do Forte</t>
  </si>
  <si>
    <t>Rua Hafiz Abi Chedid, 110</t>
  </si>
  <si>
    <t>Vila Bom Jardim</t>
  </si>
  <si>
    <t>EMEI Donato Susumu Kimura</t>
  </si>
  <si>
    <t>Rua Richard Boyle, 80</t>
  </si>
  <si>
    <t>Jardim São José (Zona Sul)</t>
  </si>
  <si>
    <t>EMEF Edivaldo dos Santos Dantas</t>
  </si>
  <si>
    <t>Avenida Peratuba, s/n</t>
  </si>
  <si>
    <t>EMEF Euclides da Cunha</t>
  </si>
  <si>
    <t>Rua da Costa Nova do Prado, 108</t>
  </si>
  <si>
    <t>Jardim Comercial</t>
  </si>
  <si>
    <t>EMEF Fagundes Varella</t>
  </si>
  <si>
    <t>Avenida Augusto Barbosa Tavares, 716</t>
  </si>
  <si>
    <t>Jardim Maria Sampaio</t>
  </si>
  <si>
    <t>EMEF Gianfrancesco Guarnieri</t>
  </si>
  <si>
    <t>Rua Domênico Fontana, s/n</t>
  </si>
  <si>
    <t>EMEF Herbert de Souza - Betinho</t>
  </si>
  <si>
    <t>Rua Cortegaça, 240</t>
  </si>
  <si>
    <t>EMEF Iracema Marques da Silveira, Prof.ª</t>
  </si>
  <si>
    <t>Avenida Dom Rodrigo Sanches, 672</t>
  </si>
  <si>
    <t>Parque do Engenho</t>
  </si>
  <si>
    <t>EMEF Jardim Mitsutani I - Paulo Patarra, Jornalista</t>
  </si>
  <si>
    <t>Travessa Waldemar Cordeiro, 101</t>
  </si>
  <si>
    <t>Cohab Monet</t>
  </si>
  <si>
    <t>EMEF João Pedro de Carvalho Neto, Dr.</t>
  </si>
  <si>
    <t>Rua Alfredo Ometecídio, 339</t>
  </si>
  <si>
    <t>EMEF José Blota Junior, Dep.</t>
  </si>
  <si>
    <t>Rua Rene Castera, 601</t>
  </si>
  <si>
    <t>Jardim Horizonte Azul</t>
  </si>
  <si>
    <t>EMEF José Francisco Cavalcante, Prof.º</t>
  </si>
  <si>
    <t>Rua Tajal, s/n</t>
  </si>
  <si>
    <t>EMEF José Olympio Pereira Filho</t>
  </si>
  <si>
    <t>Travessa Passareira, 200</t>
  </si>
  <si>
    <t>EMEF Leonardo Villas Boas</t>
  </si>
  <si>
    <t>Rua José Viriato de Castro, 63</t>
  </si>
  <si>
    <t>EMEF Levy de Azevedo Sodré</t>
  </si>
  <si>
    <t>Rua Golpazari, 10</t>
  </si>
  <si>
    <t>Jardim Vale das Virtudes</t>
  </si>
  <si>
    <t>EMEF Lorenço Manoel Sparapan, Prof.º.</t>
  </si>
  <si>
    <t>Rua Holda Botto Malanconi, 431</t>
  </si>
  <si>
    <t>Jardim Duprat</t>
  </si>
  <si>
    <t>EMEF Luiz Tenório de Brito, Cel.</t>
  </si>
  <si>
    <t>Rua Baldomero Carqueja, 278</t>
  </si>
  <si>
    <t>Vila Prel</t>
  </si>
  <si>
    <t>EMEF Maria Berenice dos Santos, Prof.ª</t>
  </si>
  <si>
    <t>Rua Barbosa Vilas Boas, 251</t>
  </si>
  <si>
    <t>Jardim das Flores</t>
  </si>
  <si>
    <t>EMEF Maria Rita Lopes Pontes - Irmã Dulce</t>
  </si>
  <si>
    <t>Rua Vitoriano Palhares, 10</t>
  </si>
  <si>
    <t>Jardim Amália</t>
  </si>
  <si>
    <t>EMEF Mário Marques de Oliveira, Prof.º</t>
  </si>
  <si>
    <t>Rua Marcelino Coelho, 297</t>
  </si>
  <si>
    <t>Jardim Ângela (Zona Sul)</t>
  </si>
  <si>
    <t>EMEF Mário Moura e Albuquerque, Bel.</t>
  </si>
  <si>
    <t>Rua Humberto de Almeida, 521</t>
  </si>
  <si>
    <t>EMEF Mário Rangel, Cel.</t>
  </si>
  <si>
    <t>Avenida Comendador Sant'Anna, 821</t>
  </si>
  <si>
    <t>EMEF Marli Ferraz Torres Bonfim</t>
  </si>
  <si>
    <t>Rua Jacques Le Mercier, 7</t>
  </si>
  <si>
    <t>EMEF Maurício Simão</t>
  </si>
  <si>
    <t>Rua Kunito Miyasaka, 54</t>
  </si>
  <si>
    <t>Jardim Martinica</t>
  </si>
  <si>
    <t>EMEF Mauro Faccio Gonçalves - Zacaria</t>
  </si>
  <si>
    <t>Avenida Raquel Alves Moreira, 823</t>
  </si>
  <si>
    <t>EMEF M'Boi Mirim I</t>
  </si>
  <si>
    <t>Rua Nova do Tuparoquera, 2100</t>
  </si>
  <si>
    <t>EMEF M'Boi Mirim II</t>
  </si>
  <si>
    <t>Rua José Manoel Camisa Nova, 552</t>
  </si>
  <si>
    <t>EMEF Millor Fernandes, Jornalista</t>
  </si>
  <si>
    <t>Rua Francisco Soares, 487</t>
  </si>
  <si>
    <t>EMEF Modesto Scagliusi</t>
  </si>
  <si>
    <t>Rua João Rodrigues de Moura, 16</t>
  </si>
  <si>
    <t>EMEF Oliveira Viana</t>
  </si>
  <si>
    <t>Rua Professor Barroso do Amaral, 694</t>
  </si>
  <si>
    <t>EMEF Otoniel Mota</t>
  </si>
  <si>
    <t>Rua Raimunda Franklin de Melo, 184</t>
  </si>
  <si>
    <t>EMEF Palimércio de Rezende. Cel.</t>
  </si>
  <si>
    <t>Rua Manuel Ribeiro de Azevedo, s/n</t>
  </si>
  <si>
    <t>EMEF Paulo Colombo Pereira de Queiroz, Des.</t>
  </si>
  <si>
    <t>Rua Dr. Abelardo da Cunha Lobo, 348</t>
  </si>
  <si>
    <t>Parque Arariba</t>
  </si>
  <si>
    <t>EMEF Pracinhas da FEB</t>
  </si>
  <si>
    <t>Rua Antônio Raposo Barreto, 151</t>
  </si>
  <si>
    <t>EMEF Procópio Ferreira</t>
  </si>
  <si>
    <t>Avenida Fim de Semana, 527</t>
  </si>
  <si>
    <t>EMEF Ricardo Vitiello, Prof.º</t>
  </si>
  <si>
    <t>Rua da Solidariedade, 200</t>
  </si>
  <si>
    <t>EMEF Sócrates Brasileiro Sampaio de Sousa Vieira de Oliveira</t>
  </si>
  <si>
    <t>Rua Professora Nina Stocco, 597</t>
  </si>
  <si>
    <t>EMEF Synésio Rocha, Min.</t>
  </si>
  <si>
    <t>Rua Jaracatiá, 448</t>
  </si>
  <si>
    <t>Jardim Umarizal</t>
  </si>
  <si>
    <t>EMEF Teresa Margarida da Silva e Orta</t>
  </si>
  <si>
    <t>Rua Eng. Milton de Alvarenga Peixoto, 20</t>
  </si>
  <si>
    <t>Vila Gilda</t>
  </si>
  <si>
    <t>EMEF Terezinha Mota de Figueiredo</t>
  </si>
  <si>
    <t>Rua Cantorias Paulistas, 20</t>
  </si>
  <si>
    <t>EMEF Theodomiro Monteiro do Amaral, Prof.º.</t>
  </si>
  <si>
    <t>Rua Acarirana, 51</t>
  </si>
  <si>
    <t>EMEF Vera Lucia Fusco Borba, Prof.ª</t>
  </si>
  <si>
    <t>Rua Martinho Lutero, 375</t>
  </si>
  <si>
    <t>Jardim Campo Limpo</t>
  </si>
  <si>
    <t>EMEF Zulmira Cavalheiro Faustino</t>
  </si>
  <si>
    <t>Rua Melo Coutinho, 69</t>
  </si>
  <si>
    <t>Emef. Prof. Jorge Americano</t>
  </si>
  <si>
    <t>Rua Feitiço da Vila, 915</t>
  </si>
  <si>
    <t>EMEI Alaíde Bueno Rodrigues, Prof.ª</t>
  </si>
  <si>
    <t>Rua Roque de Mingo, 470</t>
  </si>
  <si>
    <t>EMEI Andorinha dos Beirais</t>
  </si>
  <si>
    <t>Avenida Andorinha dos Beirais, 350</t>
  </si>
  <si>
    <t>EMEI Angenor de Oliveira - Cartola</t>
  </si>
  <si>
    <t>Rua Mario Totta, 100</t>
  </si>
  <si>
    <t>EMEI Anísio Teixeira</t>
  </si>
  <si>
    <t>Avenida Comendador Sant'Anna, 753</t>
  </si>
  <si>
    <t>EMEI Aracy de Almeida</t>
  </si>
  <si>
    <t>Rua Waldemar Ortega, 650</t>
  </si>
  <si>
    <t>EMEI Assis Chateaubriand</t>
  </si>
  <si>
    <t>Rua Caranandina, 30</t>
  </si>
  <si>
    <t>EMEI Astrogilda de Abreu Sevilha, Prof.ª</t>
  </si>
  <si>
    <t>Rua Inácio Parreiras Neves, 15</t>
  </si>
  <si>
    <t>EMEI Bárbara Heliodora Guilhermina da Silveira</t>
  </si>
  <si>
    <t>EMEI Campo Limpo</t>
  </si>
  <si>
    <t>Rua José Viriato de Castro, 53</t>
  </si>
  <si>
    <t>EMEI Campo Limpo VI</t>
  </si>
  <si>
    <t>Rua Domingos de Góes, s/n</t>
  </si>
  <si>
    <t>EMEI Carlos de Laet</t>
  </si>
  <si>
    <t>Rua Professor Leitão da Cunha, 1732</t>
  </si>
  <si>
    <t>EMEI Catulo da Paixão Cearense</t>
  </si>
  <si>
    <t>Rua João da Cunha Vasconcelos, 116</t>
  </si>
  <si>
    <t>EMEI Chácara Santa Maria</t>
  </si>
  <si>
    <t>Rua Feitiço da Vila, 877</t>
  </si>
  <si>
    <t>EMEI Chácara Sonho Azul</t>
  </si>
  <si>
    <t>Travessa Alcato, 1</t>
  </si>
  <si>
    <t>EMEI Clarice Benvinda Santos Silva, Profa</t>
  </si>
  <si>
    <t>Rua Itaparoquera, s/n</t>
  </si>
  <si>
    <t>Vila Remo</t>
  </si>
  <si>
    <t>EMEI Clarice Lispector</t>
  </si>
  <si>
    <t>Rua Comendador Miguel Maluhy, 159</t>
  </si>
  <si>
    <t>EMEI Conjunto Habitacional Valo Velho</t>
  </si>
  <si>
    <t>Rua Gingadinho, 365</t>
  </si>
  <si>
    <t>EMEI Dante Moreira Leite, Prof.º</t>
  </si>
  <si>
    <t>Avenida Dr. Salvador Rocco, 80</t>
  </si>
  <si>
    <t>EMEI Dinah Silveira de Queiroz</t>
  </si>
  <si>
    <t>Rua Sebastião Senret, 137</t>
  </si>
  <si>
    <t>Guarapiranga</t>
  </si>
  <si>
    <t>EMEI Dolores Duran</t>
  </si>
  <si>
    <t>Avenida Dom Rodrigo Sanches, 650</t>
  </si>
  <si>
    <t>EMEI Francisca Julia da Silva</t>
  </si>
  <si>
    <t>Rua Maria Cortada Codorniz, 79</t>
  </si>
  <si>
    <t>EMEI George Savalla Gomes - Carequinha</t>
  </si>
  <si>
    <t>Rua Luzia Pinhatta Andreatti, 48</t>
  </si>
  <si>
    <t>Jardim Aurelio</t>
  </si>
  <si>
    <t>EMEI Guiomar Piccinali, Prof.ª.</t>
  </si>
  <si>
    <t>Rua Chester, 55</t>
  </si>
  <si>
    <t>Jardim Umuarama</t>
  </si>
  <si>
    <t>EMEI Janete Clair</t>
  </si>
  <si>
    <t>Rua Dr. Azevedo Sodré, 114</t>
  </si>
  <si>
    <t>EMEI Jardim Kagohara I</t>
  </si>
  <si>
    <t>EMEI Jardim Novo Santo Amaro - Alice Alves Martins</t>
  </si>
  <si>
    <t>Rua Monforte da Beira, 298</t>
  </si>
  <si>
    <t>Jardim Santa Josefina</t>
  </si>
  <si>
    <t>EMEI Joana Mitsue Ishii, Prof.ª</t>
  </si>
  <si>
    <t>Rua Renê Castera, 561</t>
  </si>
  <si>
    <t>Chácara da Enseada</t>
  </si>
  <si>
    <t>EMEI Joaquim Manuel de Macedo</t>
  </si>
  <si>
    <t>Rua André Peixoto, 80</t>
  </si>
  <si>
    <t>Jardim São Luís (Zona Sul)</t>
  </si>
  <si>
    <t>EMEI Julitta Prado Alves de Lima</t>
  </si>
  <si>
    <t>Rua Poço de Pedra, 177</t>
  </si>
  <si>
    <t>EMEI Luiz da Camara Cascudo</t>
  </si>
  <si>
    <t>Rua Lanzarote, 150</t>
  </si>
  <si>
    <t>EMEI Maria Clara Machado</t>
  </si>
  <si>
    <t>Rua Eng. Milton de Alvarenga Peixoto, 18</t>
  </si>
  <si>
    <t>EMEI Mario Ary Pires, Mal.</t>
  </si>
  <si>
    <t>Rua Francisco de Almeida, 185</t>
  </si>
  <si>
    <t>EMEI Mario Sette</t>
  </si>
  <si>
    <t>Rua Antônio Bauschert, 66</t>
  </si>
  <si>
    <t>Jardim Capelinha</t>
  </si>
  <si>
    <t>EMEI Mitsutani</t>
  </si>
  <si>
    <t>Estrada Pirajussara Valo Velho, 1419</t>
  </si>
  <si>
    <t>EMEI Norimar Teixeira, Prof.ª</t>
  </si>
  <si>
    <t>Rua Verdun, 45</t>
  </si>
  <si>
    <t>Jardim São Francisco (Zona Sul)</t>
  </si>
  <si>
    <t>EMEI Orlando de Alvarenga Gaudio, Prof.</t>
  </si>
  <si>
    <t>Rua Antônio Elias Schoueri, 142</t>
  </si>
  <si>
    <t>EMEI Parque Bologne</t>
  </si>
  <si>
    <t>Rua Tijuco da Serra, 33</t>
  </si>
  <si>
    <t>EMEI Parque Figueira Grande I</t>
  </si>
  <si>
    <t>Rua Ângelo Francisco, 111</t>
  </si>
  <si>
    <t>EMEI Parque Santo Antônio I</t>
  </si>
  <si>
    <t>EMEI Paulo Zingg</t>
  </si>
  <si>
    <t>Rua da Safra, 360</t>
  </si>
  <si>
    <t>EMEI Pirajussara</t>
  </si>
  <si>
    <t>Estrada Pirajussara Valo Velho, 450</t>
  </si>
  <si>
    <t>EMEI Rosemary Silva, Prof.ª</t>
  </si>
  <si>
    <t>Rua Acédio José Fontanete, 229</t>
  </si>
  <si>
    <t>EMEI Rosilda Silvio Souza, Prof.ª.</t>
  </si>
  <si>
    <t>Estrada do Jararau, 89</t>
  </si>
  <si>
    <t>Chácara Nani</t>
  </si>
  <si>
    <t>EMEI Rubens Nascimento da Silva - Mexicano</t>
  </si>
  <si>
    <t>Travessa Setembro de 1983, 198</t>
  </si>
  <si>
    <t>EMEI Salomão Jorge, Dep.</t>
  </si>
  <si>
    <t>Rua Bacabinha, 200</t>
  </si>
  <si>
    <t>EMEI Vila Calu I</t>
  </si>
  <si>
    <t>EMEI Wilma Alvarenga de Oliveira, Prof.ª</t>
  </si>
  <si>
    <t>Rua Integrada 395</t>
  </si>
  <si>
    <t>EMEI Zuleika Pereira Leite, Prof.ª</t>
  </si>
  <si>
    <t>Rua Dr. Antônio Barbosa da Cunha, 46</t>
  </si>
  <si>
    <t>EMEF Maria Rita de Cássia Pinheiro Simões</t>
  </si>
  <si>
    <t>Rua Maria Callas, 30</t>
  </si>
  <si>
    <t>Parque Ligia</t>
  </si>
  <si>
    <t>SME DRE IP</t>
  </si>
  <si>
    <t>CEI DIRET FRANCISCO PEREZ, VER.</t>
  </si>
  <si>
    <t>Rua Jacape, 148</t>
  </si>
  <si>
    <t>Vila Água Funda</t>
  </si>
  <si>
    <t>CEI DIRET GREGORIO WESTRUPP, PE.</t>
  </si>
  <si>
    <t>Rua Estado de Israel, 565</t>
  </si>
  <si>
    <t>CEI DIRET INDIANOPOLIS</t>
  </si>
  <si>
    <t>Avenida Açocê, 174</t>
  </si>
  <si>
    <t>Indianápolis</t>
  </si>
  <si>
    <t>CEI DIRET INEZ MENEZES MARIA</t>
  </si>
  <si>
    <t>Rua Isabel de Góis, 10</t>
  </si>
  <si>
    <t>Jardim Botucatu</t>
  </si>
  <si>
    <t>CEI DIRET INOCOOP IPIRANGA</t>
  </si>
  <si>
    <t>Rua Barbinos, s/n</t>
  </si>
  <si>
    <t>São João Clímaco</t>
  </si>
  <si>
    <t>CEI DIRET Jardim CLIMAX II</t>
  </si>
  <si>
    <t>Rua Celestino Vidal, s/n</t>
  </si>
  <si>
    <t>Sítio Caraguatá</t>
  </si>
  <si>
    <t>CEI DIRET José GOMES DE MORAES NETTO, VER.</t>
  </si>
  <si>
    <t>Rua Democracia, 262</t>
  </si>
  <si>
    <t>Vila Brasilina</t>
  </si>
  <si>
    <t>CEI DIRET MONUMENTO</t>
  </si>
  <si>
    <t>Rua Leais Paulistanos, 22</t>
  </si>
  <si>
    <t>Ipiranga</t>
  </si>
  <si>
    <t>CEI DIRET Parque FONGARO</t>
  </si>
  <si>
    <t>Rua Joaquim Gonçalves Andrade, 66</t>
  </si>
  <si>
    <t>Parque Fongaro</t>
  </si>
  <si>
    <t>CEI DIRET ROSMANINHO</t>
  </si>
  <si>
    <t>Rua Dom Bernardo Nogueira, 921</t>
  </si>
  <si>
    <t>Vila da Saúde</t>
  </si>
  <si>
    <t>CEI DIRET STA TERESA</t>
  </si>
  <si>
    <t>Rua Cláudio Ferreira Manoel, 140</t>
  </si>
  <si>
    <t>Vila Santa Teresa (Zona Sul)</t>
  </si>
  <si>
    <t>CEI DIRET VICENTINA VELASCO, AS. SOCIAL</t>
  </si>
  <si>
    <t>Travessa Castro Prado, 39</t>
  </si>
  <si>
    <t>Parque Bristol</t>
  </si>
  <si>
    <t>CEMEI SUZANA CAMPOS TAUIL</t>
  </si>
  <si>
    <t>Rua Loefgreen, 1963</t>
  </si>
  <si>
    <t>CEU AT COM Parque. BRISTOL</t>
  </si>
  <si>
    <t>Rua Professor Artur Primavesi, s/n</t>
  </si>
  <si>
    <t>CEU HELIÓPOLIS</t>
  </si>
  <si>
    <t>Estrada das Lágrimas, 2385</t>
  </si>
  <si>
    <t>CEU Meninos</t>
  </si>
  <si>
    <t>Rua Barbinos, 111</t>
  </si>
  <si>
    <t>CIEJA CLOVIS CAITANO MIQUELAZZO - IPIRANGA</t>
  </si>
  <si>
    <t>Rua Francois Bunel, 250</t>
  </si>
  <si>
    <t>Diretoria Regional de Educação Ipiranga</t>
  </si>
  <si>
    <t>Rua Leandro Dupret, 525</t>
  </si>
  <si>
    <t>EMEF ABRAO HUCK, DR.</t>
  </si>
  <si>
    <t>Rua Alencar Araripe, 261</t>
  </si>
  <si>
    <t>Sacomã</t>
  </si>
  <si>
    <t>EMEF ANTONIO DE ALCANTARA MACHADO</t>
  </si>
  <si>
    <t>Rua Belgrado, 74</t>
  </si>
  <si>
    <t>Vila Moinho Velho (Zona Sul)</t>
  </si>
  <si>
    <t>EMEF CASSIANO RICARDO</t>
  </si>
  <si>
    <t>Rua João José da Silva, 422</t>
  </si>
  <si>
    <t>Vila Caraguatá</t>
  </si>
  <si>
    <t>EMEF FRANCISCO MEIRELLES, DES.</t>
  </si>
  <si>
    <t>Rua Campante, 357</t>
  </si>
  <si>
    <t>Vila Independência</t>
  </si>
  <si>
    <t>EMEF HERCILIA DE CAMPOS COSTA</t>
  </si>
  <si>
    <t>Rua José Pereira Cruz, 95</t>
  </si>
  <si>
    <t>EMEF JEAN MERMOZ</t>
  </si>
  <si>
    <t>Rua Correia de Lemos, 30</t>
  </si>
  <si>
    <t>Chácara Inglesa (Zona Sul)</t>
  </si>
  <si>
    <t>EMEF JOAO CARLOS DA SILVA BORGES, PROF.</t>
  </si>
  <si>
    <t>Alameda dos Tupiniquins, 1473</t>
  </si>
  <si>
    <t>Planalto Paulista</t>
  </si>
  <si>
    <t>EMEF JOAQUIM NABUCO</t>
  </si>
  <si>
    <t>Praça Dr. Wadih Safady, 10</t>
  </si>
  <si>
    <t>Jardim Maria Estela</t>
  </si>
  <si>
    <t>EMEF José DO PATROCINIO</t>
  </si>
  <si>
    <t>Rua Cantiga Ingênua, 64</t>
  </si>
  <si>
    <t>Jardim Santa Emília</t>
  </si>
  <si>
    <t>EMEF José MARIA LISBOA</t>
  </si>
  <si>
    <t>Praça João Rodrigues, 575</t>
  </si>
  <si>
    <t>Jardim da Saúde</t>
  </si>
  <si>
    <t>EMEF LEAO MACHADO, PROF.</t>
  </si>
  <si>
    <t>Avenida Carlos Liviero, 600</t>
  </si>
  <si>
    <t>Vila Liviero</t>
  </si>
  <si>
    <t>EMEF LUIZ GONZAGA DO NASCIMENTO JR. - GONZAGUINHA</t>
  </si>
  <si>
    <t>Estrada das Lágrimas, 1029</t>
  </si>
  <si>
    <t>EMEF MANOEL DE PAIVA, PE</t>
  </si>
  <si>
    <t>Rua Professor Serafim Orlandi, 254</t>
  </si>
  <si>
    <t>Jardim Vila Mariana</t>
  </si>
  <si>
    <t>EMEF OLAVO FONTOURA</t>
  </si>
  <si>
    <t>Rua Dr. Lafaiette de Sousa Camargo, 72</t>
  </si>
  <si>
    <t>Jardim Clímax</t>
  </si>
  <si>
    <t>EMEF PERICLES EUGENIO DA SILVA RAMOS</t>
  </si>
  <si>
    <t>Rua Professor José Ozi, 62</t>
  </si>
  <si>
    <t>Cidade Nova Heliópolis</t>
  </si>
  <si>
    <t>EMEF ROBERTO PLINIO COLACIOPPO, PROF.</t>
  </si>
  <si>
    <t>Rua Atílio Selva, 16</t>
  </si>
  <si>
    <t>Jardim Celeste (Zona Sul)</t>
  </si>
  <si>
    <t>EMEF SYLVIA MARTIN PIRES, PROFA.</t>
  </si>
  <si>
    <t>Rua Italva, 266</t>
  </si>
  <si>
    <t>EMEI ANA ROSA DE ARAUJO</t>
  </si>
  <si>
    <t>Rua Alceu Wamosy, 244</t>
  </si>
  <si>
    <t>Vila Mariana</t>
  </si>
  <si>
    <t>EMEI ANITA COSTA, DA.</t>
  </si>
  <si>
    <t>Alameda dos Jurupis, 254</t>
  </si>
  <si>
    <t>EMEI BATISTA CEPELOS</t>
  </si>
  <si>
    <t>Rua Barão do Rio Prata, 5</t>
  </si>
  <si>
    <t>EMEI CARLOS EDUARDO DE C. ARANHA, DR.</t>
  </si>
  <si>
    <t>Rua do Boqueirão, 107</t>
  </si>
  <si>
    <t>EMEI CD. DO SOL</t>
  </si>
  <si>
    <t>Rua Artistas de Heliópolis, 35</t>
  </si>
  <si>
    <t>EMEI DELFINO AZEVEDO</t>
  </si>
  <si>
    <t>Praça Primeiro de Outubro, 30</t>
  </si>
  <si>
    <t>Vila Monumento</t>
  </si>
  <si>
    <t>EMEI FATIMA REGINA DA C. S. CALACA, PROFA</t>
  </si>
  <si>
    <t>Rua Mario Quintana, 15</t>
  </si>
  <si>
    <t>Jardim São Savério</t>
  </si>
  <si>
    <t>EMEI HEITOR VILLA LOBOS</t>
  </si>
  <si>
    <t>Rua Curitiba, 232</t>
  </si>
  <si>
    <t>Paraíso</t>
  </si>
  <si>
    <t>EMEI IGNACIO HENRIQUE ROMEIRO, PROF.</t>
  </si>
  <si>
    <t>Alameda Jauaperi, 1639</t>
  </si>
  <si>
    <t>Moema</t>
  </si>
  <si>
    <t>EMEI ISOLINA LEONEL FERREIRA, PROFA.</t>
  </si>
  <si>
    <t>Estrada das Lágrimas, 603</t>
  </si>
  <si>
    <t>EMEI JOAQUIM ANTONIO DA ROCHA</t>
  </si>
  <si>
    <t>Rua Professor José Ozi, s/n</t>
  </si>
  <si>
    <t>EMEI José MARIA ESCRIVA, BEM-AVENTURADO</t>
  </si>
  <si>
    <t>Rua Professor Arnaldo João Semeraro, 456</t>
  </si>
  <si>
    <t>EMEI LUCY GARCIA SALGADO, PROF</t>
  </si>
  <si>
    <t>Alameda dos Guaramomis, 1410</t>
  </si>
  <si>
    <t>EMEI MANUEL SOARES NEIVA</t>
  </si>
  <si>
    <t>Praça Cosmopolita, 9</t>
  </si>
  <si>
    <t>Vila Dom Pedro I</t>
  </si>
  <si>
    <t>EMEI MARIO MQ E SERRA, PE.</t>
  </si>
  <si>
    <t>Rua Francisco Pestana, 10</t>
  </si>
  <si>
    <t>EMEI MILTON IMPROTA, PROF.</t>
  </si>
  <si>
    <t>Praça Pinheiro da Cunha, 469</t>
  </si>
  <si>
    <t>EMEI MONTESE</t>
  </si>
  <si>
    <t>Rua Domingos de Rogatis, 91</t>
  </si>
  <si>
    <t>EMEI OSWALDO CRUZ</t>
  </si>
  <si>
    <t>Rua Carlos Gerolomo Monaco, 171</t>
  </si>
  <si>
    <t>EMEI OTAVIO José DA SILVA JR</t>
  </si>
  <si>
    <t>Rua da Fantasia, 27</t>
  </si>
  <si>
    <t>EMEI PAULO ALVES, TTE.</t>
  </si>
  <si>
    <t>Rua José de Camargo, 259</t>
  </si>
  <si>
    <t>EMEI PEDRO I, D.</t>
  </si>
  <si>
    <t>Praça Nami Jafet, 305</t>
  </si>
  <si>
    <t>EMEI PRINCESA ISABEL</t>
  </si>
  <si>
    <t>Rua Amadis, 453</t>
  </si>
  <si>
    <t>EMEI SANTO DIAS DA SILVA</t>
  </si>
  <si>
    <t>Praça Michel Mattar, s/n</t>
  </si>
  <si>
    <t>Jardim Patente Novo</t>
  </si>
  <si>
    <t>EMEI SAO PAULO</t>
  </si>
  <si>
    <t>Rua Pedro de Toledo, 1231</t>
  </si>
  <si>
    <t>EMEI SILVIO CALDAS, COMPOSITOR</t>
  </si>
  <si>
    <t>Rua Andre Pujos, s/n</t>
  </si>
  <si>
    <t>EMEI THEREZINHA BATISTA PETTAN, PROFA.</t>
  </si>
  <si>
    <t>Rua Vigario Albernaz, 834</t>
  </si>
  <si>
    <t>Vila Gumercindo</t>
  </si>
  <si>
    <t>EURICO GASPAR DUTRA, MAL.</t>
  </si>
  <si>
    <t>Rua Jean de La Huerta, 136</t>
  </si>
  <si>
    <t>SME DRE SA</t>
  </si>
  <si>
    <t>CEI ANGELA MARIA FERNANDES</t>
  </si>
  <si>
    <t>Rua Cabo Alfredo Clemente, 200</t>
  </si>
  <si>
    <t>Jabaquara</t>
  </si>
  <si>
    <t>CEI BAL. MAR PAULISTA</t>
  </si>
  <si>
    <t>Rua Matsuichi Wada, s/n</t>
  </si>
  <si>
    <t>Pedreira</t>
  </si>
  <si>
    <t>CEI DIRET DOMINGOS RUFINO DE SOUZA</t>
  </si>
  <si>
    <t>Rua Navarra, 260</t>
  </si>
  <si>
    <t>CEI DIRET HELENA IRACY JUNQUEIRA</t>
  </si>
  <si>
    <t>Rua Eudora, 56</t>
  </si>
  <si>
    <t>CEI DIRET Jardim LUSO</t>
  </si>
  <si>
    <t>Rua Oldegard Olsen Sapucaia, 275</t>
  </si>
  <si>
    <t>Cidade Ademar</t>
  </si>
  <si>
    <t>CEI DIRET José SALVADOR JULIANELLI, DEP.</t>
  </si>
  <si>
    <t>Rua Barão de Jaceguai, 201</t>
  </si>
  <si>
    <t>Campo Belo</t>
  </si>
  <si>
    <t>CEI DIRET MARIA DO CARMO PAZOS FERNANDEZ - MADU, PROFA.</t>
  </si>
  <si>
    <t>Rua José da Fonseca Nadaes, 400</t>
  </si>
  <si>
    <t>Campo Grande</t>
  </si>
  <si>
    <t>CEI DIRET MARIA MARGARIDA RODRIGUES DE OLIVEIRA, PROFA</t>
  </si>
  <si>
    <t>Rua Domenico de Palma, 401</t>
  </si>
  <si>
    <t>CEI DIRET O PEQUENO SEAREIRO</t>
  </si>
  <si>
    <t>Rua José da Fonseca Nadaes, s/n</t>
  </si>
  <si>
    <t>CEI DIRET ONADYR MARCONDES</t>
  </si>
  <si>
    <t>Rua Isaias, 85</t>
  </si>
  <si>
    <t>CEI DIRET PALMIRA DOS STOS ABRANTE</t>
  </si>
  <si>
    <t>Rua Francisco Alvarenga, 451</t>
  </si>
  <si>
    <t>CEI DIRET RAUL TABAJARA VIDIGAL LEITAO, VER.</t>
  </si>
  <si>
    <t>Rua José Estevão Magalhães, 456</t>
  </si>
  <si>
    <t>CEI DIRET RUBENS GRANJA, VER.</t>
  </si>
  <si>
    <t>Rua Santa Cruz do Rio Pardo, 252</t>
  </si>
  <si>
    <t>CEI DIRET VL. ERNESTINA</t>
  </si>
  <si>
    <t>Rua Professor Guilherme Belfort Sabino, 915</t>
  </si>
  <si>
    <t>CEI DIRET VL. IMPERIO</t>
  </si>
  <si>
    <t>Rua Caraxues, 27</t>
  </si>
  <si>
    <t>CEI DIRET VL. MISSIONARIA</t>
  </si>
  <si>
    <t>Rua Pietro Mongini, s/n</t>
  </si>
  <si>
    <t>CEI DOMINGOS RUFINO DE SOUZA</t>
  </si>
  <si>
    <t>CEU AT COM ALVARENGA</t>
  </si>
  <si>
    <t>Estrada do Alvarenga, 3752</t>
  </si>
  <si>
    <t>CEU AT COM CAMINHO DO MAR - DULCE SALLES CUNHA BRAGA, PROFA</t>
  </si>
  <si>
    <t>Avenida Eng. Armando de Arruda Pereira, 5241</t>
  </si>
  <si>
    <t>CIEJA FRANCISCO HERNANI ALVERNE FACUNDO LEITE, PROF</t>
  </si>
  <si>
    <t>Rua Francisco Ramos, 132</t>
  </si>
  <si>
    <t>Jardim Consórcio</t>
  </si>
  <si>
    <t>DRE/SA</t>
  </si>
  <si>
    <t>Rua Dr. Lino de Moraes Leme, 1080/1090</t>
  </si>
  <si>
    <t>Vila Alexandria</t>
  </si>
  <si>
    <t>DRE-Santo Amaro (2º endereço)</t>
  </si>
  <si>
    <t>Rua Gastão da Cunha, 113/115</t>
  </si>
  <si>
    <t>EMEBS ANNE SULLIVAN</t>
  </si>
  <si>
    <t>Rua Rodrigues Pais, 512</t>
  </si>
  <si>
    <t>Chácara Santo Antônio (Zona Sul)</t>
  </si>
  <si>
    <t>EMEF ALDO DA TOFORI, PE</t>
  </si>
  <si>
    <t>Rua Miguel Fleta, 167</t>
  </si>
  <si>
    <t>Parque Dorotéia</t>
  </si>
  <si>
    <t>EMEF AMELIA RODRIGUES DE OLIVEIRA, PROFA</t>
  </si>
  <si>
    <t>Rua dos Borós, s/n</t>
  </si>
  <si>
    <t>EMEF ANA MARIA ALVES BENETTI, PROFA</t>
  </si>
  <si>
    <t>Rua Cruz das Almas, 74</t>
  </si>
  <si>
    <t>EMEF ANTENOR NASCENTES</t>
  </si>
  <si>
    <t>Rua Antônio Fernandes de Oliveira, 112</t>
  </si>
  <si>
    <t>EMEF ANTONIO CARLOS DE ABREU SODRE, DR.</t>
  </si>
  <si>
    <t>Rua Juari, 835</t>
  </si>
  <si>
    <t>EMEF ANTONIO DE SAMPAIO DORIA, PROF.</t>
  </si>
  <si>
    <t>Praça Titi Pacheco, 7</t>
  </si>
  <si>
    <t>Jardim Miriam (Zona Sul)</t>
  </si>
  <si>
    <t>EMEF ARMANDO ARRUDA PEREIRA</t>
  </si>
  <si>
    <t>Rua Coronel Luis de Faria e Sousa, 12</t>
  </si>
  <si>
    <t>EMEF ARY PARREIRAS, ALM.</t>
  </si>
  <si>
    <t>Rua Ipaobi, 142</t>
  </si>
  <si>
    <t>Vila Babilônia</t>
  </si>
  <si>
    <t>EMEF BERNARDO O HIGGINS</t>
  </si>
  <si>
    <t>Rua Palacete das Águias, 585</t>
  </si>
  <si>
    <t>EMEF CACILDA BECKER</t>
  </si>
  <si>
    <t>Avenida Eng. Armando de Arruda Pereira, 2013</t>
  </si>
  <si>
    <t>EMEF CALOGERAS, MIN.</t>
  </si>
  <si>
    <t>Rua Alsacia, 59</t>
  </si>
  <si>
    <t>EMEF CARLOS AUGUSTO DE QUEIROZ ROCHA</t>
  </si>
  <si>
    <t>Avenida Santo Afonso, 775</t>
  </si>
  <si>
    <t>EMEF CARLOS DE ANDRADE RIZZINI</t>
  </si>
  <si>
    <t>Rua Omar Cardoso, 99</t>
  </si>
  <si>
    <t>Santo Amaro</t>
  </si>
  <si>
    <t>EMEF CHIQUINHA RODRIGUES</t>
  </si>
  <si>
    <t>Rua Pascal, 1028</t>
  </si>
  <si>
    <t>EMEF ELZA MAIA COSTA FRRE, PROFA.</t>
  </si>
  <si>
    <t>Rua do Espigão, 195</t>
  </si>
  <si>
    <t>EMEF HABIB CARLOS KYRILLOS, DR.</t>
  </si>
  <si>
    <t>Rua Rio Grande do Norte, 299</t>
  </si>
  <si>
    <t>EMEF ISABEL VIEIRA FERREIRA, PROFA.</t>
  </si>
  <si>
    <t>Rua das Orquídeas, 130</t>
  </si>
  <si>
    <t>Jardim Apurá</t>
  </si>
  <si>
    <t>EMEF JOAO DE SOUZA FERRAZ, PROF.</t>
  </si>
  <si>
    <t>Rua Rafael Correia Sampaio, 291</t>
  </si>
  <si>
    <t>Jardim Palmares</t>
  </si>
  <si>
    <t>EMEF JOAO GUALBERTO DO AMARAL CARVALHO</t>
  </si>
  <si>
    <t>Rua João Franco Oliveira, 150</t>
  </si>
  <si>
    <t>EMEF JOAO SUSSUMU HIRATA, DEP.</t>
  </si>
  <si>
    <t>Estrada do Alvarenga, 2113</t>
  </si>
  <si>
    <t>Jardim Ofélia</t>
  </si>
  <si>
    <t>EMEF JOAQUIM CANDIDO DE AZEVEDO MQ, DES.</t>
  </si>
  <si>
    <t>Rua da Paz, 1359</t>
  </si>
  <si>
    <t>EMEF LAERTE RAMOS DE CARVALHO, PROF.</t>
  </si>
  <si>
    <t>Rua Beijui, 296</t>
  </si>
  <si>
    <t>EMEF LILIANE VERZINI SILVA, PROFA</t>
  </si>
  <si>
    <t>Avenida Francesco Maria Melani, s/n</t>
  </si>
  <si>
    <t>EMEF MANOEL CARLOS DE FIGUEIREDO FERRAZ, DES.</t>
  </si>
  <si>
    <t>Rua Professor Correa Brito, 355</t>
  </si>
  <si>
    <t>EMEF MARIA LUCIA DOS STOS, PROFA.</t>
  </si>
  <si>
    <t>Rua Estampa Esportiva, 55</t>
  </si>
  <si>
    <t>EMEF MARINA VIEIRA DE CARVALHO MESQUITA</t>
  </si>
  <si>
    <t>Rua Nestor de Castro, 223</t>
  </si>
  <si>
    <t>EMEF MARIO SCHONBERG, PROF.</t>
  </si>
  <si>
    <t>Rua Papa Gregorio Magno, 133</t>
  </si>
  <si>
    <t>Vila Missionária</t>
  </si>
  <si>
    <t>EMEF NELSON PIMENTEL QUEIROZ, PROF.</t>
  </si>
  <si>
    <t>Avenida Leonardo da Vinci, 1371</t>
  </si>
  <si>
    <t>Vila Guarani (Zona Sul)</t>
  </si>
  <si>
    <t>EMEF PEREIRA CARNEIRO, CDE.</t>
  </si>
  <si>
    <t>Avenida João Peixoto Viegas, 441</t>
  </si>
  <si>
    <t>EMEF PREST.ES MAIA</t>
  </si>
  <si>
    <t>Rua Selma Kurtz, 166</t>
  </si>
  <si>
    <t>EMEF SETE PRAIAS</t>
  </si>
  <si>
    <t>Avenida Alda, 2200</t>
  </si>
  <si>
    <t>Eldorado</t>
  </si>
  <si>
    <t>EMEF SYLVIO HECK, ALM.</t>
  </si>
  <si>
    <t>Rua Pedro Nogueira de Pazes, 199</t>
  </si>
  <si>
    <t>Jardim Itapura</t>
  </si>
  <si>
    <t>EMEF TIRADENTES, ALF.</t>
  </si>
  <si>
    <t>Rua Salvador Rodrigues Negrão, 602</t>
  </si>
  <si>
    <t>EMEFM LINNEU PREST.ES, PROF.</t>
  </si>
  <si>
    <t>Avenida Adolfo Pinheiro, 511</t>
  </si>
  <si>
    <t>EMEI ALEXANDRE CORREIA, PROF.</t>
  </si>
  <si>
    <t>Praça Tito Pacheco, 9</t>
  </si>
  <si>
    <t>EMEI Janine Costa Felipe, Profª</t>
  </si>
  <si>
    <t>Rua Sargento José Martins Dias, s/n</t>
  </si>
  <si>
    <t>EMEI ARTHUR BAPTISTA DA LUZ</t>
  </si>
  <si>
    <t>Rua Cunha Mendes, 90</t>
  </si>
  <si>
    <t>EMEI AYRTON SENNA DA SILVA</t>
  </si>
  <si>
    <t>Rua Sebastião Afonso, 271</t>
  </si>
  <si>
    <t>EMEI BORBA GATO</t>
  </si>
  <si>
    <t>Rua Paulo Eiró, 567</t>
  </si>
  <si>
    <t>EMEI CASIMIRO DE ABREU</t>
  </si>
  <si>
    <t>Rua das Rolinhas, 207</t>
  </si>
  <si>
    <t>Emei Sergio Duarte Mamberti</t>
  </si>
  <si>
    <t>Rua José Moreira dos Santos, s/n</t>
  </si>
  <si>
    <t>EMEI CD. ADEMAR III</t>
  </si>
  <si>
    <t>Avenida Yervant Kissajikian, 2861</t>
  </si>
  <si>
    <t>EMEI CELSO FERREIRA DA SILVA, PROF.</t>
  </si>
  <si>
    <t>Rua Pietro Mongini, 15</t>
  </si>
  <si>
    <t>EMEI CORA CORALINA</t>
  </si>
  <si>
    <t>Rua Djalma Correia, 300</t>
  </si>
  <si>
    <t>EMEI CRUZ E SOUSA</t>
  </si>
  <si>
    <t>Rua Henrique da Costa, 348</t>
  </si>
  <si>
    <t>EMEI DORINA NOWILL, PRFA</t>
  </si>
  <si>
    <t>Rua Publio Pimentel, 500</t>
  </si>
  <si>
    <t>EMEI FRANCISCO MANUEL DA SILVA</t>
  </si>
  <si>
    <t>Praça Professor Helio Gomes, 74</t>
  </si>
  <si>
    <t>EMEI GELOIRA DE CAMPOS</t>
  </si>
  <si>
    <t>Rua Laplace, 421</t>
  </si>
  <si>
    <t>EMEI Jardim AMERICANOPOLIS</t>
  </si>
  <si>
    <t>Avenida Yervant Kissajikian, 2292</t>
  </si>
  <si>
    <t>Vila Joaniza</t>
  </si>
  <si>
    <t>EMEI JARDIM APURA</t>
  </si>
  <si>
    <t>Rua Camilo Angleria, 314</t>
  </si>
  <si>
    <t>EMEI Jardim MARIA LUIZA</t>
  </si>
  <si>
    <t>Rua Luigi Arditi, 478</t>
  </si>
  <si>
    <t>EMEI JOAO DE DEUS BUENO DOS REIS, DR.</t>
  </si>
  <si>
    <t>Rua Francisco Ramos, 32</t>
  </si>
  <si>
    <t>EMEI LAUDO FERREIRA DE CAMARGO</t>
  </si>
  <si>
    <t>Rua Sargento Tomas de Medeiros, 23</t>
  </si>
  <si>
    <t>EMEI LEONOR MENDES DE BARROS, DA.</t>
  </si>
  <si>
    <t>Praça José Luz, 108</t>
  </si>
  <si>
    <t>Cidade Vargas</t>
  </si>
  <si>
    <t>EMEI LOURDES HEREDIA MELLO, PROFA.</t>
  </si>
  <si>
    <t>Praça Whitaker Penteado, 264</t>
  </si>
  <si>
    <t>EMEI MACHADO DE ASSIS</t>
  </si>
  <si>
    <t>Rua Ten. Americo Moretti, 1189</t>
  </si>
  <si>
    <t>Vila Santa Catarina (Zona Sul)</t>
  </si>
  <si>
    <t>EMEI NEUSA MARIA ROSSI</t>
  </si>
  <si>
    <t>Rua Lucrecia Maciel, 40</t>
  </si>
  <si>
    <t>EMEI PEDREIRA I</t>
  </si>
  <si>
    <t>Rua Coronel Antônio Inojosa, 770</t>
  </si>
  <si>
    <t>EMEI RAUL JOVIANO DO AMARAL</t>
  </si>
  <si>
    <t>Rua Valentino Fioravante, 128</t>
  </si>
  <si>
    <t>Jardim Rubilene</t>
  </si>
  <si>
    <t>EMEI ROSA MARIA DOGO DE RESENDE, PROFA</t>
  </si>
  <si>
    <t>Rua Zike Tuma, 640</t>
  </si>
  <si>
    <t>EMEI SYLVIO DE MAGALHAES FIGUEIREDO, ALM.</t>
  </si>
  <si>
    <t>Rua Salvador Rodrigues Negrão, 604</t>
  </si>
  <si>
    <t>EMEI TRAVESSA DOS SONHOS</t>
  </si>
  <si>
    <t>Rua Angelo Dedivitis, 75</t>
  </si>
  <si>
    <t>Americanópolis</t>
  </si>
  <si>
    <t>EMEI VANDA COELHO DE MORAES</t>
  </si>
  <si>
    <t>Rua Guadalquivir, 9</t>
  </si>
  <si>
    <t>Jardim Ubirajara (Zona Sul)</t>
  </si>
  <si>
    <t>EMEI VIRGILIO TAVORA</t>
  </si>
  <si>
    <t>Rua José Mauro Mendonça, s/n</t>
  </si>
  <si>
    <t>EMEI VL. STA CATARINA</t>
  </si>
  <si>
    <t>Rua Alberto Sampaio, 515</t>
  </si>
  <si>
    <t>EMEF MANUEL BORBA GATO</t>
  </si>
  <si>
    <t>Estrada do Alvarenga, 179</t>
  </si>
  <si>
    <t>Jardim Pedreira</t>
  </si>
  <si>
    <t>EMEF JOÃO ERNESTO DE SOUZA CAMPOS</t>
  </si>
  <si>
    <t>Rua Monsenhor José Marioni, 22</t>
  </si>
  <si>
    <t>EMEI ABÍLIO DOS SANTOS DINIZ</t>
  </si>
  <si>
    <t>Rua dos Abiquaras, 107</t>
  </si>
  <si>
    <t>Vila Guacuri</t>
  </si>
  <si>
    <t>SMS CRS Sudeste</t>
  </si>
  <si>
    <t>AE Ceci - Dr. Alexandre Kalil Yasbek</t>
  </si>
  <si>
    <t>Avenida Ceci, 2235</t>
  </si>
  <si>
    <t>CAPS AD Jabaquara</t>
  </si>
  <si>
    <t>Praça Barão de Japurá, 1</t>
  </si>
  <si>
    <t>CAPS II Adulto - Jabaquara</t>
  </si>
  <si>
    <t>Rua Bicudo de Brito, 903</t>
  </si>
  <si>
    <t>CAPS II Alcool e Drogas - Vila Mariana</t>
  </si>
  <si>
    <t>Avenida Ceci, 2101</t>
  </si>
  <si>
    <t>CAPS infantil “CRIA” Casinha - Jabaquara</t>
  </si>
  <si>
    <t>Rua Onze de Fevereiro, 318</t>
  </si>
  <si>
    <t>CAPS Infantil Ipiranga</t>
  </si>
  <si>
    <t>Rua Correia Salgado, 257</t>
  </si>
  <si>
    <t>CECCO Parque Ibirapuera</t>
  </si>
  <si>
    <t>Avenida IV Centenário, s/n, Portão 5</t>
  </si>
  <si>
    <t>Jardim Luzitânia</t>
  </si>
  <si>
    <t>CEO Dr. Adyr Amaral Gurgel</t>
  </si>
  <si>
    <t>Rua Samuel, 70</t>
  </si>
  <si>
    <t>SAE DST/AIDS Ipiranga - Dr.José Francisco de Araújo</t>
  </si>
  <si>
    <t>Rua Gonçalves Ledo, 606</t>
  </si>
  <si>
    <t>STS IPIRANGA/CEO Visconde de Itaúna</t>
  </si>
  <si>
    <t>Rua Lino Coutinho, 841</t>
  </si>
  <si>
    <t>UVIS Jabaquara/Vila Mariana</t>
  </si>
  <si>
    <t>Avenida Santa Catarina, 2323/2331</t>
  </si>
  <si>
    <t>Vila Mascote</t>
  </si>
  <si>
    <t>UBS Água Funda</t>
  </si>
  <si>
    <t>Rua Rosa de Morais, 91</t>
  </si>
  <si>
    <t>Água Funda</t>
  </si>
  <si>
    <t>UBS Bosque da Saúde</t>
  </si>
  <si>
    <t>Rua João Baptistucci, 55</t>
  </si>
  <si>
    <t>Saúde</t>
  </si>
  <si>
    <t>SAE Ceci (Futuras instalações)</t>
  </si>
  <si>
    <t>Rua dos Comerciários, 236</t>
  </si>
  <si>
    <t>UBS Luiz Ernesto Mazzoni</t>
  </si>
  <si>
    <t>Avenida Carlos Liviero, 566</t>
  </si>
  <si>
    <t>UBS Max Perlman</t>
  </si>
  <si>
    <t>Rua Jacques Félix, 499</t>
  </si>
  <si>
    <t>Vila Nova Conceição</t>
  </si>
  <si>
    <t>UBS Moinho Velho II</t>
  </si>
  <si>
    <t>Rua Belgrado, 323</t>
  </si>
  <si>
    <t>UBS Neusa Rosália Morales - Jardim da Saúde</t>
  </si>
  <si>
    <t>Rua Domingos de Rogatis, 187</t>
  </si>
  <si>
    <t>UBS Oswaldo Marasca Junior</t>
  </si>
  <si>
    <t>Avenida Dom Pedro I, 594</t>
  </si>
  <si>
    <t>UBS Parque Imperial</t>
  </si>
  <si>
    <t>Rua Major Freire, 510</t>
  </si>
  <si>
    <t>Vila Monte Alegre</t>
  </si>
  <si>
    <t>UBS São Savério - Aurélio Mellone</t>
  </si>
  <si>
    <t>Rua Atilio Selva, 10</t>
  </si>
  <si>
    <t>UBS Sigmund Freud</t>
  </si>
  <si>
    <t>Avenida dos Carinás, 525</t>
  </si>
  <si>
    <t>UBS Vila Gumercindo - Professora Jandira Massur</t>
  </si>
  <si>
    <t>Avenida Dr. Ricardo Jafet, 3025</t>
  </si>
  <si>
    <t>UBS/AMA Cupecê</t>
  </si>
  <si>
    <t>Avenida Santa Catarina, 1523</t>
  </si>
  <si>
    <t>UBS/AMA Dr. Geraldo da Silva Ferreira</t>
  </si>
  <si>
    <t>Avenida Eng. Armando de Arruda Pereira, 2944</t>
  </si>
  <si>
    <t>Vila do Encontro</t>
  </si>
  <si>
    <t>CR Dor Crônica</t>
  </si>
  <si>
    <t>Rua Carlos Gerolomo Monaco, 169</t>
  </si>
  <si>
    <t>STS Jabaquara/Vila Mariana</t>
  </si>
  <si>
    <t>Rua Guapiaçu, 312</t>
  </si>
  <si>
    <t>Ubs Guarani-Vargas - Arnaldo Faria de Saúde</t>
  </si>
  <si>
    <t>Rua Diederichsen, 1338</t>
  </si>
  <si>
    <t>CER III Moema</t>
  </si>
  <si>
    <t>Avenida dos Carinás, 519</t>
  </si>
  <si>
    <t>Base SAMU Jabaquara</t>
  </si>
  <si>
    <t>Avenida Genaro de Carvalho, 101</t>
  </si>
  <si>
    <t>Vila Mira</t>
  </si>
  <si>
    <t>SMS CRS Sul</t>
  </si>
  <si>
    <t>AMA ESPECIALIDADES JARDIM SAO LUIZ</t>
  </si>
  <si>
    <t>Rua Luiz Antônio Verney, 98</t>
  </si>
  <si>
    <t>AMA ESPECIALIDADES PEDIÁTRICO PARAISÓPOLIS</t>
  </si>
  <si>
    <t>Rua Manoel Antônio Pinto, 210</t>
  </si>
  <si>
    <t>AMA Jardim CASTRO ALVES</t>
  </si>
  <si>
    <t>Rua João Paulo Barreto, 131</t>
  </si>
  <si>
    <t>Castro Alves</t>
  </si>
  <si>
    <t>AMA Jardim MIRNA</t>
  </si>
  <si>
    <t>Rua Juvenal Hudson Ferreira, 13</t>
  </si>
  <si>
    <t>Jardim Mirna</t>
  </si>
  <si>
    <t>AMA JARDIM PIRAJUSSARA</t>
  </si>
  <si>
    <t>Rua Amadeu da Silva Samelo, 423</t>
  </si>
  <si>
    <t>Jardim Pirajussara</t>
  </si>
  <si>
    <t>AE PARELHEIROS</t>
  </si>
  <si>
    <t>Rua Mario Trapé, 100</t>
  </si>
  <si>
    <t>Jardim Novo Parelheiros</t>
  </si>
  <si>
    <t>AMA/UBS INTEGRADA VILA PREL</t>
  </si>
  <si>
    <t>Rua Teresa Maia Pinto, 11</t>
  </si>
  <si>
    <t>AMB ESPEC DR. MILTON ALDRED</t>
  </si>
  <si>
    <t>Rua São Caetano do Sul, 381</t>
  </si>
  <si>
    <t>Grajaú</t>
  </si>
  <si>
    <t>AMB ESPEC Jardim CLIPER</t>
  </si>
  <si>
    <t>Rua Dr. Carlos Pezzolo, s/n</t>
  </si>
  <si>
    <t>Parque Esmeralda</t>
  </si>
  <si>
    <t>CAPS AD - STO AMARO</t>
  </si>
  <si>
    <t>Rua São Benedito, 2400</t>
  </si>
  <si>
    <t>CAPS ALCOOL E DROGAS III CAMPO LIMPO</t>
  </si>
  <si>
    <t>Rua Domingos Bicudo, 385</t>
  </si>
  <si>
    <t>Vila Pirajussara</t>
  </si>
  <si>
    <t>Caps Adulto III M’ Boi Mirim</t>
  </si>
  <si>
    <t>Rua Claude Goudimel, 36</t>
  </si>
  <si>
    <t>Jardim Riviera</t>
  </si>
  <si>
    <t>CAPS III AD CAPELA DO SOCORRO</t>
  </si>
  <si>
    <t>Rua Luiz Rotta, 300</t>
  </si>
  <si>
    <t>Jardim Panorama (Zona Sul)</t>
  </si>
  <si>
    <t>CAPS III ADULTO CAPELA DO SOCORRO</t>
  </si>
  <si>
    <t>Rua Maria Aparecida Anacleto, 448</t>
  </si>
  <si>
    <t>Cidade Dutra</t>
  </si>
  <si>
    <t>CAPS III PARELHEIROS</t>
  </si>
  <si>
    <t>Rua Terezinha Prado de Oliveira, 100</t>
  </si>
  <si>
    <t>CAPS INFANTIL II CAMPO LIMPO</t>
  </si>
  <si>
    <t>Rua Vitório Emanuelle Rossi, 43</t>
  </si>
  <si>
    <t>CAPS INFANTIL II CAPELA DO SOCORRO</t>
  </si>
  <si>
    <t>Rua Caruanense, 186</t>
  </si>
  <si>
    <t>Jardim Novo Horizonte</t>
  </si>
  <si>
    <t>CAPS INFANTIL II CIDADE ADEMAR</t>
  </si>
  <si>
    <t>Rua Joaquim do Lago, 228</t>
  </si>
  <si>
    <t>CAPS INFANTOJUVENIL II PARELHEIROS AQUARELA</t>
  </si>
  <si>
    <t>Rua Alessandro Buri, 15</t>
  </si>
  <si>
    <t>Jardim Roschel</t>
  </si>
  <si>
    <t>CECCO GUARAPIRANGA</t>
  </si>
  <si>
    <t>Estrada de Guarapiranga, 575</t>
  </si>
  <si>
    <t>CECCO INTERLAGOS</t>
  </si>
  <si>
    <t>Avenida Robert Kennedy, 4988</t>
  </si>
  <si>
    <t>CECCO SANTO DIAS</t>
  </si>
  <si>
    <t>Travessa Jasmim da Beirada, 71</t>
  </si>
  <si>
    <t>CEO III ALTO DA BOA VISTA</t>
  </si>
  <si>
    <t>Rua Ministro Roberto Cardoso Alves, 386</t>
  </si>
  <si>
    <t>Alto da Boa Vista</t>
  </si>
  <si>
    <t>CER III SANTO AMARO</t>
  </si>
  <si>
    <t>Rua Miguel Yunes, 491</t>
  </si>
  <si>
    <t>CLÍNICA ODONTOLÓGICA DE ESP.HUMBERTO NASTARI</t>
  </si>
  <si>
    <t>Estrada do Alvarenga, 257</t>
  </si>
  <si>
    <t>CR DST / AIDS - DRA. DENIZE DORNELAS DE OLIVEIRA</t>
  </si>
  <si>
    <t>Rua Padre José de Anchieta, 640 / 626 / 646</t>
  </si>
  <si>
    <t>CRST SANTO AMARO</t>
  </si>
  <si>
    <t>Avenida Adolfo Pinheiro, 581</t>
  </si>
  <si>
    <t>EMAD CAMPO LIMPO</t>
  </si>
  <si>
    <t>Rua Francisco Antunes Meira, 255</t>
  </si>
  <si>
    <t>ESCOLA TÉCNICA DO SUS - ETESUS</t>
  </si>
  <si>
    <t>Rua Olívia Guedes Penteado, 267</t>
  </si>
  <si>
    <t>Socorro</t>
  </si>
  <si>
    <t>HORA CERTA M'BOI MIRIM I</t>
  </si>
  <si>
    <t>Rua Philippe de Vitry, 282</t>
  </si>
  <si>
    <t>LABORATÓRIO SANTO AMARO</t>
  </si>
  <si>
    <t>Rua Paula Cruz, 69</t>
  </si>
  <si>
    <t>Jardim Dom Bosco</t>
  </si>
  <si>
    <t>NIR APAE CAMPO LIMPO</t>
  </si>
  <si>
    <t>Rua Francisco Soares, 10</t>
  </si>
  <si>
    <t>PADI SUL</t>
  </si>
  <si>
    <t>Rua Barão de Jaceguai, 175</t>
  </si>
  <si>
    <t>SAE DST / AIDS CIDADE DUTRA</t>
  </si>
  <si>
    <t>Rua Cristina de Vasconcelos Ceccato, 109</t>
  </si>
  <si>
    <t>SAE DST/AIDS Jardim MITSUTANI</t>
  </si>
  <si>
    <t>Rua Vitório Emanuelle Rossi, 97</t>
  </si>
  <si>
    <t>SAE M'BOI MIRIM</t>
  </si>
  <si>
    <t>Rua Deocleciano de Oliveira Filho, 641</t>
  </si>
  <si>
    <t>STS / UVIS Capela do Socorro</t>
  </si>
  <si>
    <t>Avenida Interlagos, 6428</t>
  </si>
  <si>
    <t>SUPERVISAO TÉCNICA DE SAÚDE M' BOI MIRIM</t>
  </si>
  <si>
    <t>Estrada de Itapecerica, 961</t>
  </si>
  <si>
    <t>SUPERVISÃO TÉCNICA DE SAÚDE PARELHEIROS</t>
  </si>
  <si>
    <t>Estrada Ecoturística de Parelheiros, 334, Ala A</t>
  </si>
  <si>
    <t>Parelheiros</t>
  </si>
  <si>
    <t>SUPERVISÃO TÉCNICA DE SAÚDE STO.AMARO/CID. ADEMAR</t>
  </si>
  <si>
    <t>Rua Aristides da Silveira Lobo, 178</t>
  </si>
  <si>
    <t>Jardim Prudência</t>
  </si>
  <si>
    <t>SUVIS / ZOONOSES SANTO AMARO / CIDADE ADEMAR</t>
  </si>
  <si>
    <t>Rua Maria Cuofono Salzano, 185</t>
  </si>
  <si>
    <t>Jardim Santo Antoninho</t>
  </si>
  <si>
    <t>STS / SUVIS CAMPO LIMPO</t>
  </si>
  <si>
    <t>Avenida Comendador Sant'Anna, 680</t>
  </si>
  <si>
    <t>SUVIS M'BOI MIRIM</t>
  </si>
  <si>
    <t>Rua Baldomero Carqueja, 60</t>
  </si>
  <si>
    <t>SUVIS PARELHEIROS</t>
  </si>
  <si>
    <t>Rua Christina Schunck Klein, 23</t>
  </si>
  <si>
    <t>UAD CAPELA DO SOCORRO</t>
  </si>
  <si>
    <t>Rua Guaruva, 429</t>
  </si>
  <si>
    <t>DEPÓSITO – CRSSUL/DAF</t>
  </si>
  <si>
    <t>Avenida Professor Vicente Rao, 429</t>
  </si>
  <si>
    <t>Jardim Petrópolis</t>
  </si>
  <si>
    <t>UBS / AMA / AMA E JARDIM ICARAÍ</t>
  </si>
  <si>
    <t>Rua São Roque do Paraguaçú, 190</t>
  </si>
  <si>
    <t>Vila Quintana</t>
  </si>
  <si>
    <t>UBS ALCINA PIMENTEL PIZA</t>
  </si>
  <si>
    <t>Estrada de Itaquaquecetuba, 8855</t>
  </si>
  <si>
    <t>Ilha do Bororé</t>
  </si>
  <si>
    <t>UBS ALTO DO UMUARAMA</t>
  </si>
  <si>
    <t>Rua Odemis, 468</t>
  </si>
  <si>
    <t>UBS BARRAGEM</t>
  </si>
  <si>
    <t>Rua Dois, 3</t>
  </si>
  <si>
    <t>Barragem</t>
  </si>
  <si>
    <t>UBS CAMPO GRANDE</t>
  </si>
  <si>
    <t>Avenida Nossa Senhora do Sabará, 2337, 2341 e 2345</t>
  </si>
  <si>
    <t>UBS CAMPO LIMPO</t>
  </si>
  <si>
    <t>Rua Jorge Ozi, 211</t>
  </si>
  <si>
    <t>UBS CHÁCARA DO SOL</t>
  </si>
  <si>
    <t>Praça João Carlos de Oliveira, 3</t>
  </si>
  <si>
    <t>Chácara do Sol</t>
  </si>
  <si>
    <t>UBS CHÁCARA SANTO AMARO</t>
  </si>
  <si>
    <t>Rua Luis Carlos de Almeida, 51</t>
  </si>
  <si>
    <t>Colônia (Zona Sul)</t>
  </si>
  <si>
    <t>UBS CHÁCARA SANTO ANTÔNIO</t>
  </si>
  <si>
    <t>Rua Alexandre Dumas, 719</t>
  </si>
  <si>
    <t>UBS CIDADE JÚLIA</t>
  </si>
  <si>
    <t>Rua Paschoal Grieco, 366</t>
  </si>
  <si>
    <t>Cidade Júlia</t>
  </si>
  <si>
    <t>UBS COLÔNIA</t>
  </si>
  <si>
    <t>Rua Nossa Senhora Aparecida, 342</t>
  </si>
  <si>
    <t>UBS DOM LUCIANO BERGAMIM</t>
  </si>
  <si>
    <t>Estrada da Ligação, 1</t>
  </si>
  <si>
    <t>Jardim dos Eucaliptos</t>
  </si>
  <si>
    <t>UBS DR. FRANCISCO S. SOBRINHO - UBS ARRASTAO</t>
  </si>
  <si>
    <t>Rua Dr. Joviano Pacheco de Aguirre, 255</t>
  </si>
  <si>
    <t>UBS DR. SÉRGIO VILLAÇA BRAGA (SANTO AMARO)</t>
  </si>
  <si>
    <t>Rua Conde de Itu, 359</t>
  </si>
  <si>
    <t>UBS JARDIM AEROPORTO - DR. MASSAKI UDIHARA</t>
  </si>
  <si>
    <t>Rua Viaza, 100</t>
  </si>
  <si>
    <t>Jardim Aeroporto</t>
  </si>
  <si>
    <t>UBS JARDIM APURÁ</t>
  </si>
  <si>
    <t>Rua Dr. Dari Barcellos, 37</t>
  </si>
  <si>
    <t>UBS Jardim CAMPINAS</t>
  </si>
  <si>
    <t>Rua das Plêiades, s/n</t>
  </si>
  <si>
    <t>UBS Jardim CASTRO ALVES</t>
  </si>
  <si>
    <t>UBS JARDIM DAS FONTES</t>
  </si>
  <si>
    <t>Rua Mabel Normando, 122</t>
  </si>
  <si>
    <t>Jardim das Fontes</t>
  </si>
  <si>
    <t>UBS JARDIM DAS PALMAS</t>
  </si>
  <si>
    <t>Rua Francisco de Sales, 10</t>
  </si>
  <si>
    <t>UBS Jardim ELIANE</t>
  </si>
  <si>
    <t>Rua Henry Arthur Jones, 201</t>
  </si>
  <si>
    <t>Jardim Edi</t>
  </si>
  <si>
    <t>UBS JARDIM EMBURA</t>
  </si>
  <si>
    <t>Estrada Benedito Schunk, 8</t>
  </si>
  <si>
    <t>Emburá</t>
  </si>
  <si>
    <t>UBS Jardim GAIVOTAS</t>
  </si>
  <si>
    <t>Passagem D</t>
  </si>
  <si>
    <t>Chácara Gaivotas</t>
  </si>
  <si>
    <t>UBS JARDIM HELGA</t>
  </si>
  <si>
    <t>Rua Thomaz de Araújo, 53</t>
  </si>
  <si>
    <t>Jardim Helga</t>
  </si>
  <si>
    <t>UBS JARDIM IPORÃ</t>
  </si>
  <si>
    <t>Rua Forte do Ladário, 61</t>
  </si>
  <si>
    <t>Jardim Iporâ</t>
  </si>
  <si>
    <t>UBS JARDIM MARCELO</t>
  </si>
  <si>
    <t>Rua Gastão Raul de Forton Bousquet, 377</t>
  </si>
  <si>
    <t>Jardim Ipê</t>
  </si>
  <si>
    <t>UBS Jardim MIRNA</t>
  </si>
  <si>
    <t>UBS JARDIM MITSUTANI</t>
  </si>
  <si>
    <t>Rua Frei Xisto Teuber, 50</t>
  </si>
  <si>
    <t>UBS JARDIM NITERÓI</t>
  </si>
  <si>
    <t>Rua Samuel Arnold, 596</t>
  </si>
  <si>
    <t>Jardim Niterói</t>
  </si>
  <si>
    <t>UBS JARDIM OLINDA</t>
  </si>
  <si>
    <t>Rua Canori, 190</t>
  </si>
  <si>
    <t>Jardim Olinda</t>
  </si>
  <si>
    <t>UBS JARDIM SANTA FÉ</t>
  </si>
  <si>
    <t>Rua Condé de Lancastre, 214</t>
  </si>
  <si>
    <t>Jardim Santa Fé (Zona Sul)</t>
  </si>
  <si>
    <t>UBS JARDIM SÃO CARLOS</t>
  </si>
  <si>
    <t>Rua Cláudia Muzio, 163</t>
  </si>
  <si>
    <t>Jardim São Carlos (Zona Sul)</t>
  </si>
  <si>
    <t>UBS Jardim SÃO NORBERTO</t>
  </si>
  <si>
    <t>Rua Domenico Lanzeti, s/n</t>
  </si>
  <si>
    <t>Jardim São Norberto</t>
  </si>
  <si>
    <t>UBS JARDIM SELMA</t>
  </si>
  <si>
    <t>Rua Pedro Fernandes Aragão, 305</t>
  </si>
  <si>
    <t>Jardim Selma</t>
  </si>
  <si>
    <t>UBS JARDIM SILVEIRA</t>
  </si>
  <si>
    <t>Rua Bonifácio Asioli, 162</t>
  </si>
  <si>
    <t>Jardim Silveira</t>
  </si>
  <si>
    <t>UBS Jardim Três Corações</t>
  </si>
  <si>
    <t>Rua General José de Oliveira Ramos, 275</t>
  </si>
  <si>
    <t>Jardim Três Corações</t>
  </si>
  <si>
    <t>UBS JARDIM UMUARAMA</t>
  </si>
  <si>
    <t>Rua Antônio Gil, 721</t>
  </si>
  <si>
    <t>UBS LARANJEIRAS</t>
  </si>
  <si>
    <t>Rua Denis Furtel, 108</t>
  </si>
  <si>
    <t>Jardim Laranjeiras (Zona Sul)</t>
  </si>
  <si>
    <t>UBS MAR PAULISTA</t>
  </si>
  <si>
    <t>Rua Matsuichi Wada, 393</t>
  </si>
  <si>
    <t>Balneário Mar Paulista</t>
  </si>
  <si>
    <t>UBS Marsilac</t>
  </si>
  <si>
    <t>Estrada Eng. Marsilac, 1487</t>
  </si>
  <si>
    <t>Marsilac</t>
  </si>
  <si>
    <t>UBS MATA VIRGEM</t>
  </si>
  <si>
    <t>Rua da Saúde, 47</t>
  </si>
  <si>
    <t>Mata Virgem</t>
  </si>
  <si>
    <t>UBS NOVA AMÉRICA</t>
  </si>
  <si>
    <t>Rua Eduardo Coller Filho, 14</t>
  </si>
  <si>
    <t>Jardim Nova América</t>
  </si>
  <si>
    <t>UBS NOVO HORIZONTE</t>
  </si>
  <si>
    <t>Novo Horizonte</t>
  </si>
  <si>
    <t>UBS PARAISOPOLIS I</t>
  </si>
  <si>
    <t>Rua Melchior Giola, 80</t>
  </si>
  <si>
    <t>UBS PARAISOPOLIS II</t>
  </si>
  <si>
    <t>Rua Pasquale Gallupi, 951</t>
  </si>
  <si>
    <t>UBS PARAISÓPOLIS III</t>
  </si>
  <si>
    <t>Rua Silveira Sampaio, 660</t>
  </si>
  <si>
    <t>Jardim Morumbi</t>
  </si>
  <si>
    <t>UBS PARELHEIROS</t>
  </si>
  <si>
    <t>Rua Juvenal Luz, s/n</t>
  </si>
  <si>
    <t>UBS Parque ARARIBA E CEO Parque ARARIBA</t>
  </si>
  <si>
    <t>Rua Francisco Soares, 81</t>
  </si>
  <si>
    <t>Jardim Ingá</t>
  </si>
  <si>
    <t>Centro de Referência da Dor Crônica - Parque Maria Helena</t>
  </si>
  <si>
    <t>Rua Dr. Benedito Matarazzo, 371</t>
  </si>
  <si>
    <t>UBS Parque REGINA</t>
  </si>
  <si>
    <t>Rua Melo Coutinho, 260</t>
  </si>
  <si>
    <t>UBS Parque Residencial Cocaia Independente</t>
  </si>
  <si>
    <t>Rua Felinto Milanez, 26</t>
  </si>
  <si>
    <t>Parque Residencial Cocaia</t>
  </si>
  <si>
    <t>UBS RECANTO CAMPO BELO</t>
  </si>
  <si>
    <t>Rua Virgínia Modesto, 800</t>
  </si>
  <si>
    <t>Recanto Campo Belo</t>
  </si>
  <si>
    <t>UBS SÃO JORGE</t>
  </si>
  <si>
    <t>Avenida Eduardo Pereira Ramos, 810</t>
  </si>
  <si>
    <t>Jardim São Jorge (Zona Sul)</t>
  </si>
  <si>
    <t>UBS SERGIO CHADDAD</t>
  </si>
  <si>
    <t>Avenida Carlos Oberhuber, 659</t>
  </si>
  <si>
    <t>Vila São José (Zona Sul)</t>
  </si>
  <si>
    <t>UBS VARGEM GRANDE</t>
  </si>
  <si>
    <t>Avenida das Ararás, 49</t>
  </si>
  <si>
    <t>Vargem Grande</t>
  </si>
  <si>
    <t>UBS VILA APARECIDA</t>
  </si>
  <si>
    <t>Avenida Batista Maciel, 430</t>
  </si>
  <si>
    <t>UBS VILA ARRIETE</t>
  </si>
  <si>
    <t>Rua Julieta de Araújo Almeida, 44</t>
  </si>
  <si>
    <t>Vila Arriete</t>
  </si>
  <si>
    <t>UBS VILA GUACURI</t>
  </si>
  <si>
    <t>Rua Valentino Fiorevante, 416</t>
  </si>
  <si>
    <t>UBS VILA MARCELO</t>
  </si>
  <si>
    <t>Rua Amado Benedito Vilas Bôas, 616</t>
  </si>
  <si>
    <t>Vila Marcelo</t>
  </si>
  <si>
    <t>UBS VILA NATAL</t>
  </si>
  <si>
    <t>Avenida Professor Marta Maria Bernardes, 246</t>
  </si>
  <si>
    <t>Vila Natal</t>
  </si>
  <si>
    <t>UBS VILA PRAIA - VITTORIO R. BOCALETTI</t>
  </si>
  <si>
    <t>Rua André de Andrade, s/n</t>
  </si>
  <si>
    <t>UBS VILA ROSCHEL</t>
  </si>
  <si>
    <t>Rua Alice Bastide, 290</t>
  </si>
  <si>
    <t>Vila Roschel</t>
  </si>
  <si>
    <t>URSI CIDADE ADEMAR</t>
  </si>
  <si>
    <t>Rua Sebastião Andrade Bonani, 340</t>
  </si>
  <si>
    <t>URSI SANTO AMARO</t>
  </si>
  <si>
    <t>Rua Bragança Paulista, 71</t>
  </si>
  <si>
    <t>Vila Cruzeiro</t>
  </si>
  <si>
    <t>ALMOXARIFADO</t>
  </si>
  <si>
    <t>Rua Filipe Neri Teixeira, 185</t>
  </si>
  <si>
    <t>BASE SAMU Interlagos (Autódromo)</t>
  </si>
  <si>
    <t>Avenida Interlagos, 5945</t>
  </si>
  <si>
    <t>SMSU</t>
  </si>
  <si>
    <t>BDAM Bororé</t>
  </si>
  <si>
    <t>Estrada do Curucutu, 48</t>
  </si>
  <si>
    <t>BDAM Represas</t>
  </si>
  <si>
    <t>Avenida Atlântica, 5048</t>
  </si>
  <si>
    <t>Jardim Três Marias (Zona Sul)</t>
  </si>
  <si>
    <t>COP 5</t>
  </si>
  <si>
    <t>Rua Cassiano dos Santos, 499</t>
  </si>
  <si>
    <t>Jardim Cliper</t>
  </si>
  <si>
    <t>IA Capivari Monos</t>
  </si>
  <si>
    <t>Rua Antônio Marcondes Boeta, 620</t>
  </si>
  <si>
    <t>Jardim Aladim</t>
  </si>
  <si>
    <t>ID 13</t>
  </si>
  <si>
    <t>Rua Capitão Macedo, 553</t>
  </si>
  <si>
    <t>ID 50</t>
  </si>
  <si>
    <t>Rua Darwin, 221</t>
  </si>
  <si>
    <t>ID 51</t>
  </si>
  <si>
    <t>Rua Lussanvira, 178</t>
  </si>
  <si>
    <t>ID 53</t>
  </si>
  <si>
    <t>Rua Nova do Tuparoquera, 2220</t>
  </si>
  <si>
    <t>ID 54</t>
  </si>
  <si>
    <t>Rua Sebastião Afonso, 828</t>
  </si>
  <si>
    <t>ID 55</t>
  </si>
  <si>
    <t>Rua Manoel José Pereira, 300</t>
  </si>
  <si>
    <t>Capão redondo</t>
  </si>
  <si>
    <t>ID 56</t>
  </si>
  <si>
    <t>Avenida Atlântica, 2450</t>
  </si>
  <si>
    <t>ID 57</t>
  </si>
  <si>
    <t>Estrada Ecoturística de Parelheiros, 5252</t>
  </si>
  <si>
    <t>SUB CL</t>
  </si>
  <si>
    <t xml:space="preserve">Armazenamento e Areas Verdes/Varrição </t>
  </si>
  <si>
    <t>Avenida Augusto Barbosa Tavares, 119</t>
  </si>
  <si>
    <t>SUB CS</t>
  </si>
  <si>
    <t>CAF-UDO</t>
  </si>
  <si>
    <t>Rua Jaburuna, 82</t>
  </si>
  <si>
    <t>CPDU-UCFVALP</t>
  </si>
  <si>
    <t>Rua Jaburuna, 55</t>
  </si>
  <si>
    <t>CPO</t>
  </si>
  <si>
    <t>Rua Cassiano dos Santos, 43</t>
  </si>
  <si>
    <t>Rio Bonito</t>
  </si>
  <si>
    <t>CPO VIVEIRO 1</t>
  </si>
  <si>
    <t>Rua Frederico René de Jaegher, 2615</t>
  </si>
  <si>
    <t>Sede</t>
  </si>
  <si>
    <t>SUB JA</t>
  </si>
  <si>
    <t>Subprefeitura Jabaquara</t>
  </si>
  <si>
    <t>Avenida Eng. Armando de Arruda Pereira, 2314</t>
  </si>
  <si>
    <t>Unidade de Suprimentos</t>
  </si>
  <si>
    <t>Rua Borboletas Psicodélicas, 35</t>
  </si>
  <si>
    <t>Área de Lazer e Recreação</t>
  </si>
  <si>
    <t>Rua Genaro de Carvalho, 135</t>
  </si>
  <si>
    <t>SUB PA</t>
  </si>
  <si>
    <t>Casa de Agricultura Parelheiros + GCM</t>
  </si>
  <si>
    <t>Jardim dos Álamos</t>
  </si>
  <si>
    <t>Posto de Atendimento ao Turista</t>
  </si>
  <si>
    <t>Avenida Senador Teotônio Vilela, 8000</t>
  </si>
  <si>
    <t>Jardim São Rafael</t>
  </si>
  <si>
    <t>SUB SA</t>
  </si>
  <si>
    <t>SUB-SA/CAF/SAS</t>
  </si>
  <si>
    <t>Avenida Professor Alceu Maynard Araújo, 32</t>
  </si>
  <si>
    <t>Avenida Professor Alceu Maynard Araújo, 500</t>
  </si>
  <si>
    <t>Praça Floriano Peixoto, 54</t>
  </si>
  <si>
    <t>SUB VM</t>
  </si>
  <si>
    <t>Armazenamento</t>
  </si>
  <si>
    <t>Rua Loefgreen, 1742</t>
  </si>
  <si>
    <t>CPO/STM</t>
  </si>
  <si>
    <t>Rua José de Magalhães, 119</t>
  </si>
  <si>
    <t>ESPAÇO DE LEITURA ZALINA ROLIM</t>
  </si>
  <si>
    <t>Rua Corredeira, 26</t>
  </si>
  <si>
    <t>Subprefeitura Vila Mariana</t>
  </si>
  <si>
    <t>Rua José de Magalhães, 500</t>
  </si>
  <si>
    <t>SVMA</t>
  </si>
  <si>
    <t>CHUVISCO</t>
  </si>
  <si>
    <t>Rua Ipiranga, 792</t>
  </si>
  <si>
    <t>CORDEIRO MARTIN LUTHER KING</t>
  </si>
  <si>
    <t>Rua Breves, 968</t>
  </si>
  <si>
    <t>GUANHEMBÚ - BENEDICTA RAMOS CARUSO</t>
  </si>
  <si>
    <t>Rua Daniel Ribeiro Calado, 40</t>
  </si>
  <si>
    <t>Jardim Guanhembú</t>
  </si>
  <si>
    <t>GUARAPIRANGA</t>
  </si>
  <si>
    <t>Estrada Guarapiranga, 575</t>
  </si>
  <si>
    <t>Parque Alves de Lima</t>
  </si>
  <si>
    <t>Herbário Municipal</t>
  </si>
  <si>
    <t>Avenida Quarto Centenário, 1260, Portão 7A</t>
  </si>
  <si>
    <t>INDEPENDÊNCIA</t>
  </si>
  <si>
    <t>Avenida Nazareth, s/n</t>
  </si>
  <si>
    <t>JARDIM HERCULANO</t>
  </si>
  <si>
    <t>Estrada da Riviera, 2282</t>
  </si>
  <si>
    <t>Jardim Herculano</t>
  </si>
  <si>
    <t>Laguinho - Viveiro Jacques Cousteau</t>
  </si>
  <si>
    <t>Rua Catanumi, 60</t>
  </si>
  <si>
    <t>LINEAR FEITIÇO DA VILA</t>
  </si>
  <si>
    <t>Rua Feitiço da Vila / Rua Cortegaça, 25 / Rua Moenda</t>
  </si>
  <si>
    <t>LINEAR RIBEIRÃO COCAIA</t>
  </si>
  <si>
    <t>Rua Major Lucio Dias Ramos, 1130</t>
  </si>
  <si>
    <t>M'BOI MIRIM</t>
  </si>
  <si>
    <t>Estrada do M'Boi Mirim, 7100</t>
  </si>
  <si>
    <t>NABUCO</t>
  </si>
  <si>
    <t>Rua Frederico Albuquerque, 120</t>
  </si>
  <si>
    <t>NASCENTES DO RIBEIRÃO COLÔNIA</t>
  </si>
  <si>
    <t>Estrada da Colônia, 2500</t>
  </si>
  <si>
    <t>Parque Sete Campos</t>
  </si>
  <si>
    <t>Estrada do Alvarenga, s/n</t>
  </si>
  <si>
    <t>PRAIA DO SOL / PRAIA DE SÃO PAULO</t>
  </si>
  <si>
    <t>Avenida José Marques do Nascimento (altura 3540 da Avenida Atlântica)</t>
  </si>
  <si>
    <t>Jardim Santa Helena</t>
  </si>
  <si>
    <t>PRAINHA</t>
  </si>
  <si>
    <t>Rua Mafranz, 100</t>
  </si>
  <si>
    <t>Jardim Prainha</t>
  </si>
  <si>
    <t>SANTO DIAS</t>
  </si>
  <si>
    <t>Rua Jasmin da Beirada, 71, Portão 1 / Rua Arroio das Caneleiras, s/n, Portão 2</t>
  </si>
  <si>
    <t>SEVERO GOMES</t>
  </si>
  <si>
    <t>Rua Pires de Oliveira, 356</t>
  </si>
  <si>
    <t>Granja Julieta</t>
  </si>
  <si>
    <t>SHANGRILÁ</t>
  </si>
  <si>
    <t>Rua Irmã Maria Lourença, 250</t>
  </si>
  <si>
    <t>UMAPAZ Coord. de Ed. Ambiental e Cultura de Paz</t>
  </si>
  <si>
    <t>Avenida Quarto Centenário, 1268, Portão 7A</t>
  </si>
  <si>
    <t>Viveiro Manequinho Lopes</t>
  </si>
  <si>
    <t>Avenida Quarto Centenário, 1288, Portão 7A</t>
  </si>
  <si>
    <t>Parque Morumbi Sul</t>
  </si>
  <si>
    <t>Rua Nossa Senhora do Bom Conselho, 624</t>
  </si>
  <si>
    <t>Chácara Nossa Senhora do Bom Conselho</t>
  </si>
  <si>
    <t>Parque de Paraisópolis</t>
  </si>
  <si>
    <t>Rua Silveira Sampaio, 720</t>
  </si>
  <si>
    <t>Paraisopolis</t>
  </si>
  <si>
    <t>FORMULÁRIO PARA ACIONAMENTO DE ATA POR ÓRGÃO PARTICIPANTE OU NÃO PARTICIPANTE</t>
  </si>
  <si>
    <t>SEÇÃO I - INFORMAÇÕES DO REQUISITANTE</t>
  </si>
  <si>
    <t>Órgão Requisitante</t>
  </si>
  <si>
    <t> </t>
  </si>
  <si>
    <t>Unidade Requisitante</t>
  </si>
  <si>
    <t>Unidade SEI para a qual este processo deverá ser devolvido</t>
  </si>
  <si>
    <t>CNPJ do contratante</t>
  </si>
  <si>
    <t>Servidor responsável pela requisição</t>
  </si>
  <si>
    <t>Cargo</t>
  </si>
  <si>
    <t>Telefone</t>
  </si>
  <si>
    <t>E-mail</t>
  </si>
  <si>
    <t>SEÇÃO II - ARP E OBJETO</t>
  </si>
  <si>
    <t>Órgão Gestor da ARP</t>
  </si>
  <si>
    <t>Coordenadoria de Gestão de Bens e Serviços (COBES), da Secretaria Municipal de Gestão (SEGES)</t>
  </si>
  <si>
    <t>Nº da ARP</t>
  </si>
  <si>
    <t>0XX/SEGES-COBES/20XX</t>
  </si>
  <si>
    <t>Validade da ARP:</t>
  </si>
  <si>
    <t>Objeto</t>
  </si>
  <si>
    <t>Digite/Selecione o bairro</t>
  </si>
  <si>
    <t>Para pesquisar um bairro, filtre a coluna A ou pressione Ctrl + F (pesquise por palavras-chave sem abreviaturas, exemplo: São Rafael)</t>
  </si>
  <si>
    <t>Aclimação</t>
  </si>
  <si>
    <t>Central</t>
  </si>
  <si>
    <t>Água Branca</t>
  </si>
  <si>
    <t>Oeste</t>
  </si>
  <si>
    <t>Água Fria</t>
  </si>
  <si>
    <t>Norte</t>
  </si>
  <si>
    <t>Água Rasa</t>
  </si>
  <si>
    <t>Leste</t>
  </si>
  <si>
    <t>Almanara</t>
  </si>
  <si>
    <t>Alto da Lapa</t>
  </si>
  <si>
    <t>Alto de Pinheiros</t>
  </si>
  <si>
    <t>Altos de Vila Prudente</t>
  </si>
  <si>
    <t>Anhanguera</t>
  </si>
  <si>
    <t>Aricanduva</t>
  </si>
  <si>
    <t>Artur Alvim</t>
  </si>
  <si>
    <t>Barra Funda</t>
  </si>
  <si>
    <t>Barro Branco (Zona Leste)</t>
  </si>
  <si>
    <t>Barro Branco (Zona Norte)</t>
  </si>
  <si>
    <t>Bela Vista</t>
  </si>
  <si>
    <t>Belém</t>
  </si>
  <si>
    <t>Belenzinho</t>
  </si>
  <si>
    <t>Bom Retiro</t>
  </si>
  <si>
    <t>Brás</t>
  </si>
  <si>
    <t>Brasilândia</t>
  </si>
  <si>
    <t>Burgo Paulista</t>
  </si>
  <si>
    <t>Butantã</t>
  </si>
  <si>
    <t>Cachoeirinha</t>
  </si>
  <si>
    <t>Cambuci</t>
  </si>
  <si>
    <t>Campo Limpo</t>
  </si>
  <si>
    <t>Campos Elíseos</t>
  </si>
  <si>
    <t>Cangaíba</t>
  </si>
  <si>
    <t>Canindé</t>
  </si>
  <si>
    <t>Cantinho do Céu</t>
  </si>
  <si>
    <t>Capela do Socorro</t>
  </si>
  <si>
    <t>Carandiru</t>
  </si>
  <si>
    <t>Carrão</t>
  </si>
  <si>
    <t>Casa Verde</t>
  </si>
  <si>
    <t>Catumbi</t>
  </si>
  <si>
    <t>Caxingui</t>
  </si>
  <si>
    <t>Centro</t>
  </si>
  <si>
    <t>Cerqueira César</t>
  </si>
  <si>
    <t>Chácara Cruzeiro do Sul</t>
  </si>
  <si>
    <t>Chácara Dona Olívia</t>
  </si>
  <si>
    <t>Chácara Inglesa (Zona Norte)</t>
  </si>
  <si>
    <t>Chácara Nossa Senhora Aparecida</t>
  </si>
  <si>
    <t>Chácara Pirajussara</t>
  </si>
  <si>
    <t>Chácara Santo Antônio (Zona Leste)</t>
  </si>
  <si>
    <t>Chacara Santo Hubertus</t>
  </si>
  <si>
    <t>Cidade A. E. Carvalho</t>
  </si>
  <si>
    <t>Cidade Antônio Estêvão de Carvalho</t>
  </si>
  <si>
    <t>Cidade Centenário</t>
  </si>
  <si>
    <t>Cidade Jardim</t>
  </si>
  <si>
    <t>Cidade Kemel</t>
  </si>
  <si>
    <t>Cidade Líder</t>
  </si>
  <si>
    <t>Cidade Mãe do Céu</t>
  </si>
  <si>
    <t>Cidade Monções</t>
  </si>
  <si>
    <t>Cidade Nova São Miguel</t>
  </si>
  <si>
    <t>Cidade Patriarca</t>
  </si>
  <si>
    <t>Cidade São Francisco</t>
  </si>
  <si>
    <t>Cidade São Mateus</t>
  </si>
  <si>
    <t>Cidade Satélite Santa Bárbara</t>
  </si>
  <si>
    <t>Cidade Tiradentes</t>
  </si>
  <si>
    <t>Cipó do Meio</t>
  </si>
  <si>
    <t>Cohab Raposo Tavares</t>
  </si>
  <si>
    <t>Colônia (Zona Leste)</t>
  </si>
  <si>
    <t>Conj. City Jaraguá</t>
  </si>
  <si>
    <t>Conj. Hab. Brg. Faria Lima</t>
  </si>
  <si>
    <t>Conj. Hab. José Bonifácio</t>
  </si>
  <si>
    <t>Conj. Hab. Jova Rural</t>
  </si>
  <si>
    <t>Conj. Hab. Juscelino Kubitschek</t>
  </si>
  <si>
    <t>Conj. Hab. Mal. Mascarenhas de Morais</t>
  </si>
  <si>
    <t>Conj. Hab. Padre José de Anchieta</t>
  </si>
  <si>
    <t>Conj. Hab. Padre Manoel da Nobrega</t>
  </si>
  <si>
    <t>Conj. Hab. Pirajussara</t>
  </si>
  <si>
    <t>Conj. Hab. Recanto dos Humildes</t>
  </si>
  <si>
    <t>Conj. Hab. Sítio Conceição</t>
  </si>
  <si>
    <t>Conj. Hab. Teotônio Vilela</t>
  </si>
  <si>
    <t>Conj. Hab. Turistica</t>
  </si>
  <si>
    <t>Conj. Promorar Estrada da Parada</t>
  </si>
  <si>
    <t>Conj. Promorar Raposo Tavares</t>
  </si>
  <si>
    <t>Conj. Promorar Rio Claro</t>
  </si>
  <si>
    <t>Conj. Promorar Sapopemba</t>
  </si>
  <si>
    <t>Conj. Residencial Elísio T. Leite</t>
  </si>
  <si>
    <t>Conj. Vila Brasilândia</t>
  </si>
  <si>
    <t>Consolação</t>
  </si>
  <si>
    <t>Cupecê</t>
  </si>
  <si>
    <t>Cursino</t>
  </si>
  <si>
    <t>Eng. Goulart</t>
  </si>
  <si>
    <t>Engenheiro Goulart</t>
  </si>
  <si>
    <t>Ermelino Matarazzo</t>
  </si>
  <si>
    <t>Fazenda da Juta</t>
  </si>
  <si>
    <t>Freguesia do Ó</t>
  </si>
  <si>
    <t>Gleba do Pessego</t>
  </si>
  <si>
    <t>Gleba do Pêssego</t>
  </si>
  <si>
    <t>Granja Nossa Senhora Aparecida</t>
  </si>
  <si>
    <t>Guaianases</t>
  </si>
  <si>
    <t>Guapira</t>
  </si>
  <si>
    <t>Heliópolis</t>
  </si>
  <si>
    <t>Higienópolis</t>
  </si>
  <si>
    <t>Horto Florestal</t>
  </si>
  <si>
    <t>Ibirapuera</t>
  </si>
  <si>
    <t>Iguatemi</t>
  </si>
  <si>
    <t>Imirim</t>
  </si>
  <si>
    <t>Inácio Monteiro</t>
  </si>
  <si>
    <t>Instituto de Previdência</t>
  </si>
  <si>
    <t>Itaberaba</t>
  </si>
  <si>
    <t>Itaim Bibi</t>
  </si>
  <si>
    <t>Itaim Paulista</t>
  </si>
  <si>
    <t>Itaquera</t>
  </si>
  <si>
    <t>Jaçanã</t>
  </si>
  <si>
    <t>Jaguara</t>
  </si>
  <si>
    <t>Jaguaré</t>
  </si>
  <si>
    <t>Jaraguá</t>
  </si>
  <si>
    <t>Jardim Adelfiore</t>
  </si>
  <si>
    <t>Jardim Adhemar de Barros</t>
  </si>
  <si>
    <t>Jardim Adutora</t>
  </si>
  <si>
    <t>Jardim Almanara</t>
  </si>
  <si>
    <t>Jardim Alto Alegre</t>
  </si>
  <si>
    <t>Jardim Ana Lucia</t>
  </si>
  <si>
    <t>Jardim Andaraí</t>
  </si>
  <si>
    <t>Jardim Ângela (Zona Leste)</t>
  </si>
  <si>
    <t>Jardim Angelina</t>
  </si>
  <si>
    <t>Jardim Anhanguera (Zona Norte)</t>
  </si>
  <si>
    <t>Jardim Anhanguera (Zona Sul)</t>
  </si>
  <si>
    <t>Jardim Antártica</t>
  </si>
  <si>
    <t>Jardim Aricanduva</t>
  </si>
  <si>
    <t>Jardim Arize</t>
  </si>
  <si>
    <t>Jardim Arpoador</t>
  </si>
  <si>
    <t>Jardim Artur Alvim</t>
  </si>
  <si>
    <t>Jardim Avelino</t>
  </si>
  <si>
    <t>Jardim Bandeirantes</t>
  </si>
  <si>
    <t>Jardim Bartira</t>
  </si>
  <si>
    <t>Jardim Batalha</t>
  </si>
  <si>
    <t>Jardim Beatriz</t>
  </si>
  <si>
    <t>Jardim Belcito</t>
  </si>
  <si>
    <t>Jardim Belém</t>
  </si>
  <si>
    <t>Jardim Boa Vista (Zona Oeste)</t>
  </si>
  <si>
    <t>Jardim Boa Vista (Zona Sul)</t>
  </si>
  <si>
    <t>Jardim Bonfiglioli</t>
  </si>
  <si>
    <t>Jardim Bonito</t>
  </si>
  <si>
    <t>Jardim Brasil (Zona Leste)</t>
  </si>
  <si>
    <t>Jardim Brasil (Zona Norte)</t>
  </si>
  <si>
    <t>Jardim Brasil (Zona Sul)</t>
  </si>
  <si>
    <t>Jardim Brasília (Zona Leste)</t>
  </si>
  <si>
    <t>Jardim Brasília (Zona Norte)</t>
  </si>
  <si>
    <t>Jardim Britânia</t>
  </si>
  <si>
    <t>Jardim Cachoeira</t>
  </si>
  <si>
    <t>Jardim Camargo Novo</t>
  </si>
  <si>
    <t>Jardim Camargo Velho</t>
  </si>
  <si>
    <t>Jardim Campinas</t>
  </si>
  <si>
    <t>Jardim Campos</t>
  </si>
  <si>
    <t>Jardim Caravelas</t>
  </si>
  <si>
    <t>Jardim Carolina</t>
  </si>
  <si>
    <t>Jardim Carumbé</t>
  </si>
  <si>
    <t>Jardim Casa Grande</t>
  </si>
  <si>
    <t>Jardim Celeste (Zona Oeste)</t>
  </si>
  <si>
    <t>Jardim Célia</t>
  </si>
  <si>
    <t>Jardim Centenário</t>
  </si>
  <si>
    <t>Jardim Cidade Pirituba</t>
  </si>
  <si>
    <t>Jardim Cleide</t>
  </si>
  <si>
    <t>Jardim Coimbra (Zona Leste)</t>
  </si>
  <si>
    <t>Jardim Colombo</t>
  </si>
  <si>
    <t>Jardim Colonial</t>
  </si>
  <si>
    <t>Jardim Consorcio</t>
  </si>
  <si>
    <t>Jardim Corisco</t>
  </si>
  <si>
    <t>Jardim Cotinha</t>
  </si>
  <si>
    <t>Jardim d'Abril</t>
  </si>
  <si>
    <t>Jardim da Conquista (Zona Leste)</t>
  </si>
  <si>
    <t>Jardim da Conquista (Zona Norte)</t>
  </si>
  <si>
    <t>Jardim da Laranjeira (Zona Leste)</t>
  </si>
  <si>
    <t>Jardim Damasceno</t>
  </si>
  <si>
    <t>Jardim Danfer</t>
  </si>
  <si>
    <t>Jardim Dânfer</t>
  </si>
  <si>
    <t>Jardim das Camélias</t>
  </si>
  <si>
    <t>Jardim das Esmeraldas</t>
  </si>
  <si>
    <t>Jardim das Imbuias</t>
  </si>
  <si>
    <t>Jardim das Laranjeiras (Zona Norte)</t>
  </si>
  <si>
    <t>Jardim das Oliveiras</t>
  </si>
  <si>
    <t>Jardim das Pedras (Zona Norte)</t>
  </si>
  <si>
    <t>Jardim das Pedras (Zona Sul)</t>
  </si>
  <si>
    <t>Jardim das Vertentes</t>
  </si>
  <si>
    <t>Jardim do Carmo</t>
  </si>
  <si>
    <t>Jardim dos Francos</t>
  </si>
  <si>
    <t>Jardim dos Ipês</t>
  </si>
  <si>
    <t>Jardim dos Lagos</t>
  </si>
  <si>
    <t>Jardim Dracena</t>
  </si>
  <si>
    <t>Jardim Edith</t>
  </si>
  <si>
    <t>Jardim Educandário</t>
  </si>
  <si>
    <t>Jardim Elba</t>
  </si>
  <si>
    <t>Jardim Eliana</t>
  </si>
  <si>
    <t>Jardim Eliane</t>
  </si>
  <si>
    <t>Jardim Elisa Maria</t>
  </si>
  <si>
    <t>Jardim Elza</t>
  </si>
  <si>
    <t>Jardim Esmeralda</t>
  </si>
  <si>
    <t>Jardim Ester</t>
  </si>
  <si>
    <t>Jardim Ester Yolanda</t>
  </si>
  <si>
    <t>Jardim Esther</t>
  </si>
  <si>
    <t>Jardim Esther Yolanda</t>
  </si>
  <si>
    <t>Jardim Eva</t>
  </si>
  <si>
    <t>Jardim Felicidade</t>
  </si>
  <si>
    <t>Jardim Flor de Maio</t>
  </si>
  <si>
    <t>Jardim Floresta</t>
  </si>
  <si>
    <t>Jardim Fontalis</t>
  </si>
  <si>
    <t>Jardim Gaivotas</t>
  </si>
  <si>
    <t>Jardim Gonzaga</t>
  </si>
  <si>
    <t>Jardim Grimaldi</t>
  </si>
  <si>
    <t>Jardim Guairacá</t>
  </si>
  <si>
    <t>Jardim Guanabara</t>
  </si>
  <si>
    <t>Jardim Guanhembu</t>
  </si>
  <si>
    <t>Jardim Guarani</t>
  </si>
  <si>
    <t>Jardim Helena</t>
  </si>
  <si>
    <t>Jardim Helena Guaianases</t>
  </si>
  <si>
    <t>Jardim Hercília</t>
  </si>
  <si>
    <t>Jardim Icarai</t>
  </si>
  <si>
    <t>Jardim Icaraí</t>
  </si>
  <si>
    <t>Jardim Iguatemi</t>
  </si>
  <si>
    <t>Jardim Imperador (Zona Leste)</t>
  </si>
  <si>
    <t>Jardim Imperador (Zona Sul)</t>
  </si>
  <si>
    <t>Jardim Independência</t>
  </si>
  <si>
    <t>Jardim Ipanema (Zona Norte)</t>
  </si>
  <si>
    <t>Jardim Ipanema (Zona Sul)</t>
  </si>
  <si>
    <t>Jardim Ismênia</t>
  </si>
  <si>
    <t>Jardim Itália</t>
  </si>
  <si>
    <t>Jardim Iva</t>
  </si>
  <si>
    <t>Jardim Japão</t>
  </si>
  <si>
    <t>Jardim Jaqueline</t>
  </si>
  <si>
    <t>Jardim Jaraguá (Zona Norte)</t>
  </si>
  <si>
    <t>Jardim Joamar</t>
  </si>
  <si>
    <t>Jardim João XXIII</t>
  </si>
  <si>
    <t>Jardim José Bonifacio</t>
  </si>
  <si>
    <t>Jardim José Bonifácio</t>
  </si>
  <si>
    <t>Jardim Julieta</t>
  </si>
  <si>
    <t>Jardim Keralux</t>
  </si>
  <si>
    <t>Jardim Kioto</t>
  </si>
  <si>
    <t>Jardim Ladeira Rosa</t>
  </si>
  <si>
    <t>Jardim Laranjal (Zona Sul)</t>
  </si>
  <si>
    <t>Jardim Laranjeiras (Zona Leste)</t>
  </si>
  <si>
    <t>Jardim Laura</t>
  </si>
  <si>
    <t>Jardim Libano</t>
  </si>
  <si>
    <t>Jardim Líbano</t>
  </si>
  <si>
    <t>Jardim Lisboa</t>
  </si>
  <si>
    <t>Jardim Lucélia</t>
  </si>
  <si>
    <t>Jardim Maia</t>
  </si>
  <si>
    <t>Jardim Mangalot</t>
  </si>
  <si>
    <t>Jardim Maracanâ</t>
  </si>
  <si>
    <t>Jardim Maracanã</t>
  </si>
  <si>
    <t>Jardim Maria Amália</t>
  </si>
  <si>
    <t>Jardim Maria Luiza (Zona Leste)</t>
  </si>
  <si>
    <t>Jardim Maria Luiza (Zona Oeste)</t>
  </si>
  <si>
    <t>Jardim Maria Luiza (Zona Sul)</t>
  </si>
  <si>
    <t>Jardim Maria Rita</t>
  </si>
  <si>
    <t>Jardim Marilda</t>
  </si>
  <si>
    <t>Jardim Marilia</t>
  </si>
  <si>
    <t>Jardim Marília</t>
  </si>
  <si>
    <t>Jardim Marilu (Zona Leste)</t>
  </si>
  <si>
    <t>Jardim Marilu (Zona Norte)</t>
  </si>
  <si>
    <t>Jardim Maringá</t>
  </si>
  <si>
    <t>Jardim Marisa (Zona Oeste)</t>
  </si>
  <si>
    <t>Jardim Matarazzo</t>
  </si>
  <si>
    <t>Jardim Miliunas</t>
  </si>
  <si>
    <t>Jardim Miragaia</t>
  </si>
  <si>
    <t>Jardim Miriam (Zona Leste)</t>
  </si>
  <si>
    <t>Jardim Modelo (Zona Norte)</t>
  </si>
  <si>
    <t>Jardim Monjolo</t>
  </si>
  <si>
    <t>Jardim Monte Alegre (Zona Norte)</t>
  </si>
  <si>
    <t>Jardim Monte Alegre (Zona Oeste)</t>
  </si>
  <si>
    <t>Jardim Monte Alegre (Zona Sul)</t>
  </si>
  <si>
    <t>Jardim Monte Azul</t>
  </si>
  <si>
    <t>Jardim Monte Belo (Zona Norte)</t>
  </si>
  <si>
    <t>Jardim Myrna</t>
  </si>
  <si>
    <t>Jardim Nazareth</t>
  </si>
  <si>
    <t>Jardim Nélia</t>
  </si>
  <si>
    <t>Jardim Nice</t>
  </si>
  <si>
    <t>Jardim Nordeste</t>
  </si>
  <si>
    <t>Jardim Norma</t>
  </si>
  <si>
    <t>Jardim Noronha</t>
  </si>
  <si>
    <t>Jardim Nossa Senhora Aparecida</t>
  </si>
  <si>
    <t>Jardim Nossa Senhora do Carmo</t>
  </si>
  <si>
    <t>Jardim Nova Vitória</t>
  </si>
  <si>
    <t>Jardim Nove de Julho</t>
  </si>
  <si>
    <t>Jardim Olympia</t>
  </si>
  <si>
    <t>Jardim Panorama (Zona Leste)</t>
  </si>
  <si>
    <t>Jardim Paris</t>
  </si>
  <si>
    <t>Jardim Passárgada, Cotia</t>
  </si>
  <si>
    <t>Jardim Patente</t>
  </si>
  <si>
    <t>Jardim Paulista</t>
  </si>
  <si>
    <t>Jardim Paulistano</t>
  </si>
  <si>
    <t>Jardim Paulistano (Zona Norte)</t>
  </si>
  <si>
    <t>Jardim Paulo VI</t>
  </si>
  <si>
    <t>Jardim Pedra Branca</t>
  </si>
  <si>
    <t>Jardim Pedro José Nunes</t>
  </si>
  <si>
    <t>Jardim Penha</t>
  </si>
  <si>
    <t>Jardim Pereira Leite</t>
  </si>
  <si>
    <t>Jardim Peri</t>
  </si>
  <si>
    <t>Jardim Peri Peri</t>
  </si>
  <si>
    <t>Jardim Pirituba</t>
  </si>
  <si>
    <t>Jardim Planalto</t>
  </si>
  <si>
    <t>Jardim Popular</t>
  </si>
  <si>
    <t>Jardim Primavera</t>
  </si>
  <si>
    <t>Jardim Raposo Tavares</t>
  </si>
  <si>
    <t>Jardim Regis</t>
  </si>
  <si>
    <t>Jardim Reimberg</t>
  </si>
  <si>
    <t>Jardim República</t>
  </si>
  <si>
    <t>Jardim Rincão</t>
  </si>
  <si>
    <t>Jardim Robru</t>
  </si>
  <si>
    <t>Jardim Robrú</t>
  </si>
  <si>
    <t>Jardim Rodolfo Pirani</t>
  </si>
  <si>
    <t>Jardim Rodrigo</t>
  </si>
  <si>
    <t>Jardim Rolinópolis</t>
  </si>
  <si>
    <t>Jardim Romano</t>
  </si>
  <si>
    <t>Jardim Roseli</t>
  </si>
  <si>
    <t>Jardim Rossin</t>
  </si>
  <si>
    <t>Jardim Russo</t>
  </si>
  <si>
    <t>Jardim Ruth</t>
  </si>
  <si>
    <t>Jardim Sandra</t>
  </si>
  <si>
    <t>Jardim Santa Adélia</t>
  </si>
  <si>
    <t>Jardim Santa Fé (Zona Norte)</t>
  </si>
  <si>
    <t>Jardim Santa Fe (Zona Sul)</t>
  </si>
  <si>
    <t>Jardim Santa Lucrécia</t>
  </si>
  <si>
    <t>Jardim Santa Terezinha (Zona Leste)</t>
  </si>
  <si>
    <t>Jardim Santa Terezinha (Zona Sul)</t>
  </si>
  <si>
    <t>Jardim Santana</t>
  </si>
  <si>
    <t>Jardim Santo Alberto</t>
  </si>
  <si>
    <t>Jardim Santo André</t>
  </si>
  <si>
    <t>Jardim Santo Antônio (Zona Sul)</t>
  </si>
  <si>
    <t>Jardim Santo Elias</t>
  </si>
  <si>
    <t>Jardim Sao Benedito</t>
  </si>
  <si>
    <t>Jardim São Bento (Zona Norte)</t>
  </si>
  <si>
    <t>Jardim São Bernardo</t>
  </si>
  <si>
    <t>Jardim São Carlos (Zona Leste)</t>
  </si>
  <si>
    <t>Jardim São Francisco (Zona Leste)</t>
  </si>
  <si>
    <t>Jardim São João (Zona Leste)</t>
  </si>
  <si>
    <t>Jardim São João (Zona Norte)</t>
  </si>
  <si>
    <t>Jardim São João (Zona Sul)</t>
  </si>
  <si>
    <t>Jardim São Jorge (Zona Oeste)</t>
  </si>
  <si>
    <t>Jardim São José (Zona Norte)</t>
  </si>
  <si>
    <t>Jardim São Luís (Zona Leste)</t>
  </si>
  <si>
    <t>Jardim São Nicolau</t>
  </si>
  <si>
    <t>Jardim São Paulo</t>
  </si>
  <si>
    <t>Jardim São Pedro (Zona Leste)</t>
  </si>
  <si>
    <t>Jardim São Pedro (Zona Sul)</t>
  </si>
  <si>
    <t>Jardim São Roberto</t>
  </si>
  <si>
    <t>Jardim São Vicente</t>
  </si>
  <si>
    <t>Jardim Sapopemba</t>
  </si>
  <si>
    <t>Jardim Satélite</t>
  </si>
  <si>
    <t>Jardim Shangrilá (Zona Norte)</t>
  </si>
  <si>
    <t>Jardim Shangrilá (Zona Sul)</t>
  </si>
  <si>
    <t>Jardim Silva Teles</t>
  </si>
  <si>
    <t>Jardim Sipramar</t>
  </si>
  <si>
    <t>Jardim Somara</t>
  </si>
  <si>
    <t>Jardim Soraia</t>
  </si>
  <si>
    <t>Jardim Susana</t>
  </si>
  <si>
    <t>Jardim Sydney</t>
  </si>
  <si>
    <t>Jardim Taboão</t>
  </si>
  <si>
    <t>Jardim Teresa</t>
  </si>
  <si>
    <t>Jardim Têxtil</t>
  </si>
  <si>
    <t>Jardim Tietê</t>
  </si>
  <si>
    <t>Jardim Três Marias (Zona Leste)</t>
  </si>
  <si>
    <t>Jardim Ubirajara (Zona Leste)</t>
  </si>
  <si>
    <t>Jardim Vera Cruz (Zona Leste)</t>
  </si>
  <si>
    <t>Jardim Verônica</t>
  </si>
  <si>
    <t>Jardim Vila Carrão</t>
  </si>
  <si>
    <t>Jardim Virginia Bianca</t>
  </si>
  <si>
    <t>Jardim Vista Alegre</t>
  </si>
  <si>
    <t>Jardim Vivan</t>
  </si>
  <si>
    <t>Jardim Yara</t>
  </si>
  <si>
    <t>Jordanópolis</t>
  </si>
  <si>
    <t>José Bonifácio</t>
  </si>
  <si>
    <t>Lajeado</t>
  </si>
  <si>
    <t>Lapa</t>
  </si>
  <si>
    <t>Lapa de Baixo</t>
  </si>
  <si>
    <t>Lauzane Paulista</t>
  </si>
  <si>
    <t>Liberdade</t>
  </si>
  <si>
    <t>Limão</t>
  </si>
  <si>
    <t>Limoeiro</t>
  </si>
  <si>
    <t>Luz</t>
  </si>
  <si>
    <t>M'Boi Mirim</t>
  </si>
  <si>
    <t>Mandaqui</t>
  </si>
  <si>
    <t>Maranhão</t>
  </si>
  <si>
    <t>Moinho Velho</t>
  </si>
  <si>
    <t>Mooca</t>
  </si>
  <si>
    <t>Morumbi</t>
  </si>
  <si>
    <t>Pacaembu</t>
  </si>
  <si>
    <t>Parada Inglesa</t>
  </si>
  <si>
    <t>Parada XV de Novembro</t>
  </si>
  <si>
    <t>Paraíso do Morumbi</t>
  </si>
  <si>
    <t>Pari</t>
  </si>
  <si>
    <t>Parque Alto do Rio Bonito</t>
  </si>
  <si>
    <t>Parque America</t>
  </si>
  <si>
    <t>Parque América</t>
  </si>
  <si>
    <t>Parque Artur Alvim</t>
  </si>
  <si>
    <t>Parque Boa Esperança</t>
  </si>
  <si>
    <t>Parque Boturussu</t>
  </si>
  <si>
    <t>Parque Casa de Pedra</t>
  </si>
  <si>
    <t>Parque Císper</t>
  </si>
  <si>
    <t>Parque Cocaia</t>
  </si>
  <si>
    <t>Parque Colonial</t>
  </si>
  <si>
    <t>Parque Cruzeiro do Sul</t>
  </si>
  <si>
    <t>Parque das Flores</t>
  </si>
  <si>
    <t>Parque do Carmo</t>
  </si>
  <si>
    <t>Parque Dom João Neri</t>
  </si>
  <si>
    <t>Parque Dom João Nery</t>
  </si>
  <si>
    <t>Parque Doroteia</t>
  </si>
  <si>
    <t>Parque dos Bancários</t>
  </si>
  <si>
    <t>Parque dos Príncipes</t>
  </si>
  <si>
    <t>Parque Edu Chaves</t>
  </si>
  <si>
    <t>Parque Grajau</t>
  </si>
  <si>
    <t>Parque Grajaú</t>
  </si>
  <si>
    <t>Parque Guarani</t>
  </si>
  <si>
    <t>Parque Ipê (Zona Oeste)</t>
  </si>
  <si>
    <t>Parque Mandaqui</t>
  </si>
  <si>
    <t>Parque Maria Domitila</t>
  </si>
  <si>
    <t>Parque Maria Fernandes</t>
  </si>
  <si>
    <t>Parque Maria Luiza</t>
  </si>
  <si>
    <t>Parque Monteiro Soares</t>
  </si>
  <si>
    <t>Parque Nações Unidas (Zona Norte)</t>
  </si>
  <si>
    <t>Parque Nações Unidas (Zona Sul)</t>
  </si>
  <si>
    <t>Parque Novo Mundo</t>
  </si>
  <si>
    <t>Parque Paineiras</t>
  </si>
  <si>
    <t>Parque Panamericano</t>
  </si>
  <si>
    <t>Parque Paulistano</t>
  </si>
  <si>
    <t>Parque Pedroso</t>
  </si>
  <si>
    <t>Parque Peruche</t>
  </si>
  <si>
    <t>Parque Residencial da Lapa</t>
  </si>
  <si>
    <t>Parque Santa Amélia</t>
  </si>
  <si>
    <t>Parque Santa Madalena</t>
  </si>
  <si>
    <t>Parque Santa Rita</t>
  </si>
  <si>
    <t>Parque Santo Antônio (Zona Leste)</t>
  </si>
  <si>
    <t>Parque Santo Eduardo</t>
  </si>
  <si>
    <t>Parque São Domingos</t>
  </si>
  <si>
    <t>Parque São Lourenço</t>
  </si>
  <si>
    <t>Parque São Lucas</t>
  </si>
  <si>
    <t>Parque São Luis</t>
  </si>
  <si>
    <t>Parque São Luís</t>
  </si>
  <si>
    <t>Parque São Rafael</t>
  </si>
  <si>
    <t>Parque Savoy City</t>
  </si>
  <si>
    <t>Parque Sevilha</t>
  </si>
  <si>
    <t>Parque Sônia</t>
  </si>
  <si>
    <t>Parque Taipas</t>
  </si>
  <si>
    <t>Parque Tietê</t>
  </si>
  <si>
    <t>Parque Tomas Saraiva</t>
  </si>
  <si>
    <t>Parque Vila Maria</t>
  </si>
  <si>
    <t>Penha</t>
  </si>
  <si>
    <t>Penha de França</t>
  </si>
  <si>
    <t>Perdizes</t>
  </si>
  <si>
    <t>Perus</t>
  </si>
  <si>
    <t>Pinheiros</t>
  </si>
  <si>
    <t>Piraporinha</t>
  </si>
  <si>
    <t>Pirituba</t>
  </si>
  <si>
    <t>Pompeia</t>
  </si>
  <si>
    <t>Ponte Pequena</t>
  </si>
  <si>
    <t>Ponte Rasa</t>
  </si>
  <si>
    <t>Ponte Seca</t>
  </si>
  <si>
    <t>Quinta da Paineira</t>
  </si>
  <si>
    <t>Raposo Tavares</t>
  </si>
  <si>
    <t>Real Parque</t>
  </si>
  <si>
    <t>Recanto Verde do Sol</t>
  </si>
  <si>
    <t>República</t>
  </si>
  <si>
    <t>Rio Pequeno</t>
  </si>
  <si>
    <t>Santa Cecília</t>
  </si>
  <si>
    <t>Santa Terezinha</t>
  </si>
  <si>
    <t>Santana</t>
  </si>
  <si>
    <t>São Domingos</t>
  </si>
  <si>
    <t>São Lucas</t>
  </si>
  <si>
    <t>São Mateus</t>
  </si>
  <si>
    <t>São Miguel Paulista</t>
  </si>
  <si>
    <t>São Rafael</t>
  </si>
  <si>
    <t>Sapopemba</t>
  </si>
  <si>
    <t>Sé</t>
  </si>
  <si>
    <t>Siciliano</t>
  </si>
  <si>
    <t>Sítio Areião</t>
  </si>
  <si>
    <t>Sitio Morro Grande</t>
  </si>
  <si>
    <t>Sítio Morro Grande</t>
  </si>
  <si>
    <t>Sumaré</t>
  </si>
  <si>
    <t>Super Quadra Morumbi</t>
  </si>
  <si>
    <t>Tatuapé</t>
  </si>
  <si>
    <t>Teotônio Vilela</t>
  </si>
  <si>
    <t>Terceira Divisão</t>
  </si>
  <si>
    <t>Tremembé</t>
  </si>
  <si>
    <t>Tucuruvi</t>
  </si>
  <si>
    <t>Vale das Virtudes</t>
  </si>
  <si>
    <t>Veleiros</t>
  </si>
  <si>
    <t>Vila Aimoré</t>
  </si>
  <si>
    <t>Vila Alba</t>
  </si>
  <si>
    <t>Vila Albano</t>
  </si>
  <si>
    <t>Vila Albertina</t>
  </si>
  <si>
    <t>Vila Alpina</t>
  </si>
  <si>
    <t>Vila Amélia</t>
  </si>
  <si>
    <t>Vila Americana</t>
  </si>
  <si>
    <t>Vila Anadir</t>
  </si>
  <si>
    <t>Vila Anastácio</t>
  </si>
  <si>
    <t>Vila Antonieta</t>
  </si>
  <si>
    <t>Vila Arcadia</t>
  </si>
  <si>
    <t>Vila Arcádia</t>
  </si>
  <si>
    <t>Vila Aurora</t>
  </si>
  <si>
    <t>Vila Barreto</t>
  </si>
  <si>
    <t>Vila Basiléia</t>
  </si>
  <si>
    <t>Vila Bauab</t>
  </si>
  <si>
    <t>Vila Beatriz</t>
  </si>
  <si>
    <t>Vila Bela</t>
  </si>
  <si>
    <t>Vila Bela Vista</t>
  </si>
  <si>
    <t>Vila Bertioga</t>
  </si>
  <si>
    <t>Vila Bonilha</t>
  </si>
  <si>
    <t>Vila Brasilândia</t>
  </si>
  <si>
    <t>Vila Buarque</t>
  </si>
  <si>
    <t>Vila Buenos Aires</t>
  </si>
  <si>
    <t>Vila Califórnia</t>
  </si>
  <si>
    <t>Vila Calú</t>
  </si>
  <si>
    <t>Vila Cardoso Franco</t>
  </si>
  <si>
    <t>Vila Carioca</t>
  </si>
  <si>
    <t>Vila Carmosina</t>
  </si>
  <si>
    <t>Vila Carrão</t>
  </si>
  <si>
    <t>Vila Centenário</t>
  </si>
  <si>
    <t>Vila Chuca</t>
  </si>
  <si>
    <t>Vila Clarice</t>
  </si>
  <si>
    <t>Vila Constança (Zona Norte)</t>
  </si>
  <si>
    <t>Vila Constância (Zona Leste)</t>
  </si>
  <si>
    <t>Vila Constância (Zona Norte)</t>
  </si>
  <si>
    <t>Vila Cordeiro</t>
  </si>
  <si>
    <t>Vila Cunha Bueno</t>
  </si>
  <si>
    <t>Vila Curuça</t>
  </si>
  <si>
    <t>Vila Curuçá</t>
  </si>
  <si>
    <t>Vila Curuça Nova</t>
  </si>
  <si>
    <t>Vila Curuçá Nova</t>
  </si>
  <si>
    <t>Vila Curuça Velha</t>
  </si>
  <si>
    <t>Vila Curuçá Velha</t>
  </si>
  <si>
    <t>Vila da Paz</t>
  </si>
  <si>
    <t>Vila Dalila</t>
  </si>
  <si>
    <t>Vila Dalva</t>
  </si>
  <si>
    <t>Vila Danubio Azul</t>
  </si>
  <si>
    <t>Vila Danúbio Azul</t>
  </si>
  <si>
    <t>Vila Dionisia</t>
  </si>
  <si>
    <t>Vila Dionísia</t>
  </si>
  <si>
    <t>Vila Domitila</t>
  </si>
  <si>
    <t>Vila dos Andrades</t>
  </si>
  <si>
    <t>Vila dos Palmares</t>
  </si>
  <si>
    <t>Vila dos Remédios</t>
  </si>
  <si>
    <t>Vila Elze</t>
  </si>
  <si>
    <t>Vila Ema</t>
  </si>
  <si>
    <t>Vila Esperança (Zona Leste)</t>
  </si>
  <si>
    <t>Vila Esperança (Zona Sul)</t>
  </si>
  <si>
    <t>Vila Ester (Zona Leste)</t>
  </si>
  <si>
    <t>Vila Ester (Zona Norte)</t>
  </si>
  <si>
    <t>Vila Eutália</t>
  </si>
  <si>
    <t>Vila Euthalia</t>
  </si>
  <si>
    <t>Vila Euthália</t>
  </si>
  <si>
    <t>Vila Fanton</t>
  </si>
  <si>
    <t>Vila Fátima</t>
  </si>
  <si>
    <t>Vila Ferreira</t>
  </si>
  <si>
    <t>Vila Flamengo</t>
  </si>
  <si>
    <t>Vila Formosa</t>
  </si>
  <si>
    <t>Vila Friburgo</t>
  </si>
  <si>
    <t>Vila Gomes</t>
  </si>
  <si>
    <t>Vila Gomes Cardim</t>
  </si>
  <si>
    <t>Vila Guarani (Zona Leste)</t>
  </si>
  <si>
    <t>Vila Guilherme</t>
  </si>
  <si>
    <t>Vila Guilhermina</t>
  </si>
  <si>
    <t>Vila Gustavo</t>
  </si>
  <si>
    <t>Vila Helena (Zona Central)</t>
  </si>
  <si>
    <t>Vila Helena (Zona Leste)</t>
  </si>
  <si>
    <t>Vila Heloísa</t>
  </si>
  <si>
    <t>Vila Homero</t>
  </si>
  <si>
    <t>Vila Inácio</t>
  </si>
  <si>
    <t>Vila Invernada</t>
  </si>
  <si>
    <t>Vila Iorio</t>
  </si>
  <si>
    <t>Vila Iório</t>
  </si>
  <si>
    <t>Vila Ipojuca</t>
  </si>
  <si>
    <t>Vila Irmãos Arnoni</t>
  </si>
  <si>
    <t>Vila Isabel</t>
  </si>
  <si>
    <t>Vila Isolina Mazzei</t>
  </si>
  <si>
    <t>Vila Itaim</t>
  </si>
  <si>
    <t>Vila Jacui</t>
  </si>
  <si>
    <t>Vila Jacuí</t>
  </si>
  <si>
    <t>Vila Jaguara</t>
  </si>
  <si>
    <t>Vila Jaragua</t>
  </si>
  <si>
    <t>Vila Jaraguá</t>
  </si>
  <si>
    <t>Vila Jurema</t>
  </si>
  <si>
    <t>Vila Lageado</t>
  </si>
  <si>
    <t>Vila Leonor</t>
  </si>
  <si>
    <t>Vila Leopoldina</t>
  </si>
  <si>
    <t>Vila Lourdes</t>
  </si>
  <si>
    <t>Vila Madalena</t>
  </si>
  <si>
    <t>Vila Mangalot</t>
  </si>
  <si>
    <t>Vila Mara</t>
  </si>
  <si>
    <t>Vila Maracanã</t>
  </si>
  <si>
    <t>Vila Marari</t>
  </si>
  <si>
    <t>Vila Maria</t>
  </si>
  <si>
    <t>Vila Maria Alta</t>
  </si>
  <si>
    <t>Vila Maria Baixa</t>
  </si>
  <si>
    <t>Vila Marieta</t>
  </si>
  <si>
    <t>Vila Marina</t>
  </si>
  <si>
    <t>Vila Matilde</t>
  </si>
  <si>
    <t>Vila Mazzei</t>
  </si>
  <si>
    <t>Vila Medeiros</t>
  </si>
  <si>
    <t>Vila Mesquita</t>
  </si>
  <si>
    <t>Vila Mirante</t>
  </si>
  <si>
    <t>Vila Missionaria</t>
  </si>
  <si>
    <t>Vila Moinho Velho (Zona Norte)</t>
  </si>
  <si>
    <t>Vila Moraes</t>
  </si>
  <si>
    <t>Vila Moreira</t>
  </si>
  <si>
    <t>Vila Nascente</t>
  </si>
  <si>
    <t>Vila Nhocuné</t>
  </si>
  <si>
    <t>Vila Nice</t>
  </si>
  <si>
    <t>Vila Nilo</t>
  </si>
  <si>
    <t>Vila Nina</t>
  </si>
  <si>
    <t>Vila Nivi</t>
  </si>
  <si>
    <t>Vila Nova Alba</t>
  </si>
  <si>
    <t>Vila Nova Cachoeirinha</t>
  </si>
  <si>
    <t>Vila Nova Curuça</t>
  </si>
  <si>
    <t>Vila Nova Curuçá</t>
  </si>
  <si>
    <t>Vila Nova Manchester</t>
  </si>
  <si>
    <t>Vila Nova Perus</t>
  </si>
  <si>
    <t>Vila Nova Pirajussara</t>
  </si>
  <si>
    <t>Vila Nova Teresa</t>
  </si>
  <si>
    <t>Vila Nova União</t>
  </si>
  <si>
    <t>Vila Olímpia</t>
  </si>
  <si>
    <t>Vila Palmeiras</t>
  </si>
  <si>
    <t>Vila Paranaguá</t>
  </si>
  <si>
    <t>Vila Pauliceia</t>
  </si>
  <si>
    <t>Vila Paulicéia</t>
  </si>
  <si>
    <t>Vila Paulistana (Zona Leste)</t>
  </si>
  <si>
    <t>Vila Paulistana (Zona Norte)</t>
  </si>
  <si>
    <t>Vila Paulistania</t>
  </si>
  <si>
    <t>Vila Pedra Branca</t>
  </si>
  <si>
    <t>Vila Pedroso</t>
  </si>
  <si>
    <t>Vila Penteado</t>
  </si>
  <si>
    <t>Vila Pereira Barreto</t>
  </si>
  <si>
    <t>Vila Perus</t>
  </si>
  <si>
    <t>Vila Piaui</t>
  </si>
  <si>
    <t>Vila Piauí</t>
  </si>
  <si>
    <t>Vila Polopoli</t>
  </si>
  <si>
    <t>Vila Prado (Zona Norte)</t>
  </si>
  <si>
    <t>Vila Prado (Zona Oeste)</t>
  </si>
  <si>
    <t>Vila Primavera</t>
  </si>
  <si>
    <t>Vila Princesa Isabel</t>
  </si>
  <si>
    <t>Vila Progredior</t>
  </si>
  <si>
    <t>Vila Progresso (Zona Leste)</t>
  </si>
  <si>
    <t>Vila Prudente</t>
  </si>
  <si>
    <t>Vila Ré</t>
  </si>
  <si>
    <t>Vila Regina (Zona Leste)</t>
  </si>
  <si>
    <t>Vila Regina (Zona Norte)</t>
  </si>
  <si>
    <t>Vila Ribeiro de Barros</t>
  </si>
  <si>
    <t>Vila Rica (Zona Leste)</t>
  </si>
  <si>
    <t>Vila Rica (Zona Norte)</t>
  </si>
  <si>
    <t>Vila Rio Branco</t>
  </si>
  <si>
    <t>Vila Romana</t>
  </si>
  <si>
    <t>Vila Roque</t>
  </si>
  <si>
    <t>Vila Rubi</t>
  </si>
  <si>
    <t>Vila Sabrina</t>
  </si>
  <si>
    <t>Vila Santa Catarina (Zona Norte)</t>
  </si>
  <si>
    <t>Vila Santa Delfina</t>
  </si>
  <si>
    <t>Vila Santa Ines</t>
  </si>
  <si>
    <t>Vila Santa Inês</t>
  </si>
  <si>
    <t>Vila Santa Izabel</t>
  </si>
  <si>
    <t>Vila Santa Maria (Zona Norte)</t>
  </si>
  <si>
    <t>Vila Santa Maria (Zona Sul)</t>
  </si>
  <si>
    <t>Vila Santa Teresa (Zona Leste)</t>
  </si>
  <si>
    <t>Vila Santa Teresinha (Zona Norte)</t>
  </si>
  <si>
    <t>Vila Santa Terezinha (Zona Leste)</t>
  </si>
  <si>
    <t>Vila Santista</t>
  </si>
  <si>
    <t>Vila São Francisco (Oeste)</t>
  </si>
  <si>
    <t>Vila São Francisco (Zona Leste)</t>
  </si>
  <si>
    <t>Vila São Geraldo</t>
  </si>
  <si>
    <t>Vila São José (Zona Leste)</t>
  </si>
  <si>
    <t>Vila São José (Zona Norte)</t>
  </si>
  <si>
    <t>Vila São Nicolau</t>
  </si>
  <si>
    <t>Vila São Pedro</t>
  </si>
  <si>
    <t>Vila São Silvestre</t>
  </si>
  <si>
    <t>Vila Seabra</t>
  </si>
  <si>
    <t>Vila Silvia</t>
  </si>
  <si>
    <t>Vila Siqueira</t>
  </si>
  <si>
    <t>Vila Socorro</t>
  </si>
  <si>
    <t>Vila Sônia</t>
  </si>
  <si>
    <t>Vila Souza</t>
  </si>
  <si>
    <t>Vila Talarico</t>
  </si>
  <si>
    <t>Vila Teresinha (Zona Norte)</t>
  </si>
  <si>
    <t>Vila Tiradentes</t>
  </si>
  <si>
    <t>Vila União (Zona Leste)</t>
  </si>
  <si>
    <t>Vila Vera (Zona Leste)</t>
  </si>
  <si>
    <t>Vila Vera (Zona Sul)</t>
  </si>
  <si>
    <t>Vila Verde</t>
  </si>
  <si>
    <t>Vila Vitório Mazzei</t>
  </si>
  <si>
    <t>Vila Zat</t>
  </si>
  <si>
    <t>Vila Zelina</t>
  </si>
  <si>
    <t>Residencial Sol Nascente</t>
  </si>
  <si>
    <t>Jardim Monte Kemel</t>
  </si>
  <si>
    <t>Jardim Guacuri</t>
  </si>
  <si>
    <t>Jardim Maristela (Zona Sul)</t>
  </si>
  <si>
    <t>Jardim Maristela (Zona Norte)</t>
  </si>
  <si>
    <t>Vila Baruel</t>
  </si>
  <si>
    <t>Vila Bancária Munhoz</t>
  </si>
  <si>
    <t>Jardim Santa Margarida (Zona Leste)</t>
  </si>
  <si>
    <t>Adicionar</t>
  </si>
  <si>
    <t>Digite/Selecione a sigla</t>
  </si>
  <si>
    <t>Selecione a região</t>
  </si>
  <si>
    <t>Situação da unidade</t>
  </si>
  <si>
    <t>ADESAMPA</t>
  </si>
  <si>
    <t>Ativa</t>
  </si>
  <si>
    <t>CET</t>
  </si>
  <si>
    <t>Extinta</t>
  </si>
  <si>
    <t>CGM</t>
  </si>
  <si>
    <t>Transferida a outro órgão</t>
  </si>
  <si>
    <t>CMSP</t>
  </si>
  <si>
    <t>Não Participante</t>
  </si>
  <si>
    <t>COHAB</t>
  </si>
  <si>
    <t>FTMSP</t>
  </si>
  <si>
    <t>FUNDATEC</t>
  </si>
  <si>
    <t>HSPM</t>
  </si>
  <si>
    <t>IPREM</t>
  </si>
  <si>
    <t>PGM</t>
  </si>
  <si>
    <t>SEGES</t>
  </si>
  <si>
    <t>SEHAB</t>
  </si>
  <si>
    <t>SEME</t>
  </si>
  <si>
    <t>SF</t>
  </si>
  <si>
    <t>SFMSP</t>
  </si>
  <si>
    <t>SGM</t>
  </si>
  <si>
    <t>SIURB</t>
  </si>
  <si>
    <t>SMADS</t>
  </si>
  <si>
    <t>SMC</t>
  </si>
  <si>
    <t>SMDHC</t>
  </si>
  <si>
    <t>SME CODAE</t>
  </si>
  <si>
    <t>SME DRE CS</t>
  </si>
  <si>
    <t>SME DRE FB</t>
  </si>
  <si>
    <t>SME DRE G</t>
  </si>
  <si>
    <t>SME DRE IQ</t>
  </si>
  <si>
    <t>SME DRE JT</t>
  </si>
  <si>
    <t>SME DRE MP</t>
  </si>
  <si>
    <t>SME DRE PE</t>
  </si>
  <si>
    <t>SME DRE PJ</t>
  </si>
  <si>
    <t>SME DRE SM</t>
  </si>
  <si>
    <t>SMIT</t>
  </si>
  <si>
    <t>SMPED</t>
  </si>
  <si>
    <t>SMRI</t>
  </si>
  <si>
    <t>SMS</t>
  </si>
  <si>
    <t>SMS COVISA</t>
  </si>
  <si>
    <t>SMS CRS Centro</t>
  </si>
  <si>
    <t>SMS CRS Leste</t>
  </si>
  <si>
    <t>SMS CRS Norte</t>
  </si>
  <si>
    <t>SMS CRS Oeste</t>
  </si>
  <si>
    <t>SMS HMEC</t>
  </si>
  <si>
    <t>SMSUB</t>
  </si>
  <si>
    <t>SMT</t>
  </si>
  <si>
    <t>SMUL</t>
  </si>
  <si>
    <t>SP Cine</t>
  </si>
  <si>
    <t>SP Obras</t>
  </si>
  <si>
    <t>SP Parcerias</t>
  </si>
  <si>
    <t>SP Regula</t>
  </si>
  <si>
    <t>SP Trans</t>
  </si>
  <si>
    <t>SP Turis</t>
  </si>
  <si>
    <t>SP Urb</t>
  </si>
  <si>
    <t>SPIN</t>
  </si>
  <si>
    <t>SUB AD</t>
  </si>
  <si>
    <t>SUB AF</t>
  </si>
  <si>
    <t>SUB BT</t>
  </si>
  <si>
    <t>SUB CT</t>
  </si>
  <si>
    <t>SUB CV</t>
  </si>
  <si>
    <t>SUB EM</t>
  </si>
  <si>
    <t>SUB FB</t>
  </si>
  <si>
    <t>SUB G</t>
  </si>
  <si>
    <t>SUB IP</t>
  </si>
  <si>
    <t>SUB IQ</t>
  </si>
  <si>
    <t>SUB IT</t>
  </si>
  <si>
    <t>SUB JT</t>
  </si>
  <si>
    <t>SUB LA</t>
  </si>
  <si>
    <t>SUB MB</t>
  </si>
  <si>
    <t>SUB MG</t>
  </si>
  <si>
    <t>SUB MO</t>
  </si>
  <si>
    <t>SUB MP</t>
  </si>
  <si>
    <t>SUB PE</t>
  </si>
  <si>
    <t>SUB PI</t>
  </si>
  <si>
    <t>SUB PJ</t>
  </si>
  <si>
    <t>SUB PR</t>
  </si>
  <si>
    <t>SUB SB</t>
  </si>
  <si>
    <t>SUB SE</t>
  </si>
  <si>
    <t>SUB SM</t>
  </si>
  <si>
    <t>SUB ST</t>
  </si>
  <si>
    <t>SUB VP</t>
  </si>
  <si>
    <t>TCMSP</t>
  </si>
  <si>
    <t>LOTE 1 - CENTRO</t>
  </si>
  <si>
    <t>#</t>
  </si>
  <si>
    <t>Participante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</si>
  <si>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</si>
  <si>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</si>
  <si>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</si>
  <si>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</si>
  <si>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</si>
  <si>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</si>
  <si>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</si>
  <si>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</si>
  <si>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</si>
  <si>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</si>
  <si>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</si>
  <si>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</si>
  <si>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</si>
  <si>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</si>
  <si>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</si>
  <si>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>Item 16</t>
  </si>
  <si>
    <t>Item 17</t>
  </si>
  <si>
    <t>Item 18</t>
  </si>
  <si>
    <t>Total de reservatórios por Participante</t>
  </si>
  <si>
    <t>Total de limpezas por Participante (por ano)</t>
  </si>
  <si>
    <t>251 até 500 litros</t>
  </si>
  <si>
    <t>501 até 1.000 litros</t>
  </si>
  <si>
    <t>1.001 até 1.500 litros</t>
  </si>
  <si>
    <t>1.501 até 3.000 litros</t>
  </si>
  <si>
    <t>3.001 até 4.000 litros</t>
  </si>
  <si>
    <t>4.001 até 5.000 litros</t>
  </si>
  <si>
    <t>5.001 até 5.500 litros</t>
  </si>
  <si>
    <t>5.501 até 7.500 litros</t>
  </si>
  <si>
    <t>7.501 até 10.000 litros</t>
  </si>
  <si>
    <t>10.001 até 20.000 litros</t>
  </si>
  <si>
    <t>20.001 até 25.000 litros</t>
  </si>
  <si>
    <t>25.001 até 40.000 litros</t>
  </si>
  <si>
    <t>40.001 até 45.000 litros</t>
  </si>
  <si>
    <t>50.001 até 100.000 litros</t>
  </si>
  <si>
    <t>100.001 até 200.000 litros</t>
  </si>
  <si>
    <t>200.001 até 300.000 litros</t>
  </si>
  <si>
    <t>Limpezas</t>
  </si>
  <si>
    <t>Total</t>
  </si>
  <si>
    <t>LOTE 2 - OESTE</t>
  </si>
  <si>
    <t>LOTE 3 - NORTE</t>
  </si>
  <si>
    <t>LOTE 4 - LESTE</t>
  </si>
  <si>
    <t>LOTE 5 - SUL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</si>
</sst>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rgb="FF000000"/>
      <name val="Arial"/>
      <scheme val="minor"/>
    </font>
    <font>
      <b/>
      <sz val="14"/>
      <color rgb="FFFFFFFF"/>
      <name val="Calibri"/>
    </font>
    <font>
      <b/>
      <sz val="18"/>
      <color rgb="FF000000"/>
      <name val="Calibri"/>
    </font>
    <font>
      <sz val="11"/>
      <name val="Arial"/>
    </font>
    <font>
      <b/>
      <sz val="14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Arial"/>
    </font>
    <font>
      <sz val="12"/>
      <color rgb="FF974806"/>
      <name val="Calibri"/>
    </font>
    <font>
      <i/>
      <sz val="11"/>
      <color rgb="FF000000"/>
      <name val="Arial"/>
    </font>
    <font>
      <sz val="11"/>
      <color rgb="FF000000"/>
      <name val="Arial"/>
    </font>
    <font>
      <sz val="11"/>
      <color theme="1"/>
      <name val="Arial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theme="1"/>
        <bgColor theme="1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  <fill>
      <patternFill patternType="solid">
        <fgColor rgb="FFFFFF66"/>
        <bgColor rgb="FFFFFF6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rgb="FFE6E6E6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3" fontId="5" fillId="6" borderId="7" xfId="0" applyNumberFormat="1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3" fontId="5" fillId="6" borderId="6" xfId="0" applyNumberFormat="1" applyFont="1" applyFill="1" applyBorder="1" applyAlignment="1">
      <alignment horizontal="center" vertical="center" wrapText="1"/>
    </xf>
    <xf numFmtId="3" fontId="11" fillId="6" borderId="6" xfId="0" applyNumberFormat="1" applyFont="1" applyFill="1" applyBorder="1" applyAlignment="1">
      <alignment horizontal="center" vertical="center" wrapText="1"/>
    </xf>
    <xf numFmtId="3" fontId="5" fillId="6" borderId="10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center" vertical="center" wrapText="1"/>
    </xf>
    <xf numFmtId="3" fontId="5" fillId="6" borderId="4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3" fontId="5" fillId="6" borderId="9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3" fontId="5" fillId="6" borderId="8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 wrapText="1"/>
    </xf>
    <xf numFmtId="3" fontId="5" fillId="6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/>
    </xf>
    <xf numFmtId="0" fontId="16" fillId="9" borderId="0" xfId="0" applyFont="1" applyFill="1" applyAlignment="1">
      <alignment vertical="center"/>
    </xf>
    <xf numFmtId="0" fontId="16" fillId="9" borderId="14" xfId="0" applyFont="1" applyFill="1" applyBorder="1" applyAlignment="1">
      <alignment horizontal="center" vertical="center" textRotation="90" wrapText="1"/>
    </xf>
    <xf numFmtId="0" fontId="16" fillId="10" borderId="14" xfId="0" applyFont="1" applyFill="1" applyBorder="1" applyAlignment="1">
      <alignment horizontal="center" vertical="center" textRotation="90" wrapText="1"/>
    </xf>
    <xf numFmtId="0" fontId="16" fillId="9" borderId="14" xfId="0" applyFont="1" applyFill="1" applyBorder="1" applyAlignment="1">
      <alignment vertical="center"/>
    </xf>
    <xf numFmtId="3" fontId="16" fillId="9" borderId="14" xfId="0" applyNumberFormat="1" applyFont="1" applyFill="1" applyBorder="1" applyAlignment="1">
      <alignment horizontal="center" vertical="center" wrapText="1"/>
    </xf>
    <xf numFmtId="3" fontId="16" fillId="10" borderId="14" xfId="0" applyNumberFormat="1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vertical="center"/>
    </xf>
    <xf numFmtId="3" fontId="15" fillId="9" borderId="14" xfId="0" applyNumberFormat="1" applyFont="1" applyFill="1" applyBorder="1" applyAlignment="1">
      <alignment horizontal="center" vertical="center" wrapText="1"/>
    </xf>
    <xf numFmtId="3" fontId="15" fillId="10" borderId="14" xfId="0" applyNumberFormat="1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/>
    </xf>
    <xf numFmtId="0" fontId="16" fillId="9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10" xfId="0" applyNumberFormat="1" applyFont="1" applyBorder="1" applyAlignment="1">
      <alignment horizontal="left" vertical="center" wrapText="1"/>
    </xf>
    <xf numFmtId="3" fontId="8" fillId="0" borderId="4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6" borderId="3" xfId="0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5" fillId="6" borderId="0" xfId="0" applyNumberFormat="1" applyFont="1" applyFill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vertical="center" wrapText="1"/>
    </xf>
    <xf numFmtId="0" fontId="17" fillId="12" borderId="12" xfId="0" applyFont="1" applyFill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7" fillId="11" borderId="16" xfId="0" applyFont="1" applyFill="1" applyBorder="1" applyAlignment="1">
      <alignment horizontal="center" vertical="center" wrapText="1"/>
    </xf>
    <xf numFmtId="0" fontId="17" fillId="11" borderId="12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vertical="center" wrapText="1"/>
    </xf>
    <xf numFmtId="0" fontId="20" fillId="12" borderId="12" xfId="0" applyFont="1" applyFill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2" fillId="8" borderId="11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/>
    </xf>
    <xf numFmtId="0" fontId="3" fillId="0" borderId="11" xfId="0" applyFont="1" applyBorder="1" applyAlignment="1"/>
  </cellXfs>
  <cellStyles count="1">
    <cellStyle name="Normal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/>
        <color rgb="FF000000"/>
      </font>
      <fill>
        <patternFill patternType="solid">
          <fgColor rgb="FFF1C232"/>
          <bgColor rgb="FFF1C232"/>
        </patternFill>
      </fill>
    </dxf>
    <dxf>
      <font>
        <b/>
        <color rgb="FF009242"/>
      </font>
      <fill>
        <patternFill patternType="solid">
          <fgColor rgb="FFCCFFCC"/>
          <bgColor rgb="FFCCFFCC"/>
        </patternFill>
      </fill>
    </dxf>
    <dxf>
      <font>
        <b/>
        <color rgb="FF996633"/>
      </font>
      <fill>
        <patternFill patternType="solid">
          <fgColor rgb="FFFFFF66"/>
          <bgColor rgb="FFFFFF66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rgb="FF632423"/>
      </font>
      <fill>
        <patternFill patternType="solid">
          <fgColor rgb="FFE5B8B7"/>
          <bgColor rgb="FFE5B8B7"/>
        </patternFill>
      </fill>
    </dxf>
    <dxf>
      <font>
        <b/>
        <color rgb="FFC00000"/>
      </font>
      <fill>
        <patternFill patternType="solid">
          <fgColor rgb="FFFF9999"/>
          <bgColor rgb="FFFF9999"/>
        </patternFill>
      </fill>
    </dxf>
    <dxf>
      <font>
        <b/>
        <color rgb="FF974806"/>
      </font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565"/>
  <sheetViews>
    <sheetView tabSelected="1" zoomScale="70" zoomScaleNormal="70" workbookViewId="0">
      <pane xSplit="2" ySplit="2" topLeftCell="AF521" activePane="bottomRight" state="frozen"/>
      <selection pane="bottomRight" activeCell="AQ534" sqref="AQ534"/>
      <selection pane="bottomLeft" activeCell="A3" sqref="A3"/>
      <selection pane="topRight" activeCell="E1" sqref="E1"/>
    </sheetView>
  </sheetViews>
  <sheetFormatPr defaultColWidth="0" defaultRowHeight="15" customHeight="1" zeroHeight="1"/>
  <cols>
    <col min="1" max="1" width="17" customWidth="1"/>
    <col min="2" max="2" width="37.875" customWidth="1"/>
    <col min="3" max="3" width="47.5" bestFit="1" customWidth="1"/>
    <col min="4" max="4" width="21.75" customWidth="1"/>
    <col min="5" max="5" width="15.625" customWidth="1"/>
    <col min="6" max="6" width="12.75" hidden="1" customWidth="1"/>
    <col min="7" max="42" width="17.5" customWidth="1"/>
    <col min="43" max="43" width="24.25" customWidth="1"/>
    <col min="44" max="67" width="12.625" hidden="1" customWidth="1"/>
    <col min="68" max="71" width="0" hidden="1" customWidth="1"/>
    <col min="72" max="16384" width="12.625" hidden="1"/>
  </cols>
  <sheetData>
    <row r="1" spans="1:43" ht="36" customHeight="1">
      <c r="A1" s="1"/>
      <c r="B1" s="47"/>
      <c r="C1" s="47"/>
      <c r="D1" s="47"/>
      <c r="E1" s="47"/>
      <c r="F1" s="48"/>
      <c r="G1" s="67" t="s">
        <v>0</v>
      </c>
      <c r="H1" s="68"/>
      <c r="I1" s="67" t="s">
        <v>1</v>
      </c>
      <c r="J1" s="68"/>
      <c r="K1" s="67" t="s">
        <v>2</v>
      </c>
      <c r="L1" s="68"/>
      <c r="M1" s="67" t="s">
        <v>3</v>
      </c>
      <c r="N1" s="68"/>
      <c r="O1" s="67" t="s">
        <v>4</v>
      </c>
      <c r="P1" s="68"/>
      <c r="Q1" s="67" t="s">
        <v>5</v>
      </c>
      <c r="R1" s="68"/>
      <c r="S1" s="67" t="s">
        <v>6</v>
      </c>
      <c r="T1" s="68"/>
      <c r="U1" s="67" t="s">
        <v>7</v>
      </c>
      <c r="V1" s="68"/>
      <c r="W1" s="67" t="s">
        <v>8</v>
      </c>
      <c r="X1" s="68"/>
      <c r="Y1" s="67" t="s">
        <v>9</v>
      </c>
      <c r="Z1" s="68"/>
      <c r="AA1" s="67" t="s">
        <v>10</v>
      </c>
      <c r="AB1" s="68"/>
      <c r="AC1" s="67" t="s">
        <v>11</v>
      </c>
      <c r="AD1" s="68"/>
      <c r="AE1" s="67" t="s">
        <v>12</v>
      </c>
      <c r="AF1" s="68"/>
      <c r="AG1" s="67" t="s">
        <v>13</v>
      </c>
      <c r="AH1" s="68"/>
      <c r="AI1" s="67" t="s">
        <v>14</v>
      </c>
      <c r="AJ1" s="68"/>
      <c r="AK1" s="67" t="s">
        <v>15</v>
      </c>
      <c r="AL1" s="68"/>
      <c r="AM1" s="67" t="s">
        <v>16</v>
      </c>
      <c r="AN1" s="68"/>
      <c r="AO1" s="67" t="s">
        <v>17</v>
      </c>
      <c r="AP1" s="68"/>
      <c r="AQ1" s="49"/>
    </row>
    <row r="2" spans="1:43" ht="36" customHeight="1">
      <c r="A2" s="2" t="s">
        <v>18</v>
      </c>
      <c r="B2" s="2" t="s">
        <v>19</v>
      </c>
      <c r="C2" s="2" t="s">
        <v>20</v>
      </c>
      <c r="D2" s="3" t="s">
        <v>21</v>
      </c>
      <c r="E2" s="3" t="s">
        <v>22</v>
      </c>
      <c r="F2" s="4" t="s">
        <v>23</v>
      </c>
      <c r="G2" s="5" t="s">
        <v>24</v>
      </c>
      <c r="H2" s="5" t="s">
        <v>25</v>
      </c>
      <c r="I2" s="5" t="s">
        <v>24</v>
      </c>
      <c r="J2" s="5" t="s">
        <v>25</v>
      </c>
      <c r="K2" s="5" t="s">
        <v>24</v>
      </c>
      <c r="L2" s="5" t="s">
        <v>25</v>
      </c>
      <c r="M2" s="5" t="s">
        <v>24</v>
      </c>
      <c r="N2" s="5" t="s">
        <v>25</v>
      </c>
      <c r="O2" s="5" t="s">
        <v>24</v>
      </c>
      <c r="P2" s="5" t="s">
        <v>25</v>
      </c>
      <c r="Q2" s="5" t="s">
        <v>24</v>
      </c>
      <c r="R2" s="5" t="s">
        <v>25</v>
      </c>
      <c r="S2" s="5" t="s">
        <v>24</v>
      </c>
      <c r="T2" s="5" t="s">
        <v>25</v>
      </c>
      <c r="U2" s="5" t="s">
        <v>24</v>
      </c>
      <c r="V2" s="5" t="s">
        <v>25</v>
      </c>
      <c r="W2" s="5" t="s">
        <v>24</v>
      </c>
      <c r="X2" s="5" t="s">
        <v>25</v>
      </c>
      <c r="Y2" s="5" t="s">
        <v>24</v>
      </c>
      <c r="Z2" s="5" t="s">
        <v>25</v>
      </c>
      <c r="AA2" s="5" t="s">
        <v>24</v>
      </c>
      <c r="AB2" s="5" t="s">
        <v>25</v>
      </c>
      <c r="AC2" s="5" t="s">
        <v>24</v>
      </c>
      <c r="AD2" s="5" t="s">
        <v>25</v>
      </c>
      <c r="AE2" s="5" t="s">
        <v>24</v>
      </c>
      <c r="AF2" s="5" t="s">
        <v>25</v>
      </c>
      <c r="AG2" s="5" t="s">
        <v>24</v>
      </c>
      <c r="AH2" s="5" t="s">
        <v>25</v>
      </c>
      <c r="AI2" s="5" t="s">
        <v>24</v>
      </c>
      <c r="AJ2" s="5" t="s">
        <v>25</v>
      </c>
      <c r="AK2" s="5" t="s">
        <v>24</v>
      </c>
      <c r="AL2" s="5" t="s">
        <v>25</v>
      </c>
      <c r="AM2" s="5" t="s">
        <v>24</v>
      </c>
      <c r="AN2" s="5" t="s">
        <v>25</v>
      </c>
      <c r="AO2" s="5" t="s">
        <v>24</v>
      </c>
      <c r="AP2" s="5" t="s">
        <v>25</v>
      </c>
      <c r="AQ2" s="2" t="s">
        <v>26</v>
      </c>
    </row>
    <row r="3" spans="1:43" ht="33.75" customHeight="1">
      <c r="A3" s="28" t="s">
        <v>27</v>
      </c>
      <c r="B3" s="29" t="s">
        <v>28</v>
      </c>
      <c r="C3" s="29" t="s">
        <v>29</v>
      </c>
      <c r="D3" s="9" t="s">
        <v>30</v>
      </c>
      <c r="E3" s="9" t="s">
        <v>31</v>
      </c>
      <c r="F3" s="8" t="str">
        <f>IFERROR(IF(OR(D3="Adicionar",D3="Digite/Selecione o bairro"),"",VLOOKUP(D3,Gabarito!$A$1:$B$1006,2,0)),"Consulte a aba Gabarito")</f>
        <v>Sul</v>
      </c>
      <c r="G3" s="7"/>
      <c r="H3" s="6" t="str">
        <f t="shared" ref="H3:H66" si="0">IF(G3="","",G3*2)</f>
        <v/>
      </c>
      <c r="I3" s="7"/>
      <c r="J3" s="6" t="str">
        <f t="shared" ref="J3:J66" si="1">IF(I3="","",I3*2)</f>
        <v/>
      </c>
      <c r="K3" s="7">
        <v>2</v>
      </c>
      <c r="L3" s="6">
        <f t="shared" ref="L3:L66" si="2">IF(K3="","",K3*2)</f>
        <v>4</v>
      </c>
      <c r="M3" s="7"/>
      <c r="N3" s="6" t="str">
        <f t="shared" ref="N3:N66" si="3">IF(M3="","",M3*2)</f>
        <v/>
      </c>
      <c r="O3" s="7"/>
      <c r="P3" s="6" t="str">
        <f t="shared" ref="P3:P66" si="4">IF(O3="","",O3*2)</f>
        <v/>
      </c>
      <c r="Q3" s="7"/>
      <c r="R3" s="6" t="str">
        <f t="shared" ref="R3:R66" si="5">IF(Q3="","",Q3*2)</f>
        <v/>
      </c>
      <c r="S3" s="7"/>
      <c r="T3" s="6" t="str">
        <f t="shared" ref="T3:T66" si="6">IF(S3="","",S3*2)</f>
        <v/>
      </c>
      <c r="U3" s="7"/>
      <c r="V3" s="6" t="str">
        <f t="shared" ref="V3:V66" si="7">IF(U3="","",U3*2)</f>
        <v/>
      </c>
      <c r="W3" s="7"/>
      <c r="X3" s="6" t="str">
        <f t="shared" ref="X3:X66" si="8">IF(W3="","",W3*2)</f>
        <v/>
      </c>
      <c r="Y3" s="7"/>
      <c r="Z3" s="6" t="str">
        <f t="shared" ref="Z3:Z66" si="9">IF(Y3="","",Y3*2)</f>
        <v/>
      </c>
      <c r="AA3" s="7"/>
      <c r="AB3" s="6" t="str">
        <f t="shared" ref="AB3:AB66" si="10">IF(AA3="","",AA3*2)</f>
        <v/>
      </c>
      <c r="AC3" s="7"/>
      <c r="AD3" s="6" t="str">
        <f t="shared" ref="AD3:AD66" si="11">IF(AC3="","",AC3*2)</f>
        <v/>
      </c>
      <c r="AE3" s="7"/>
      <c r="AF3" s="6" t="str">
        <f t="shared" ref="AF3:AF66" si="12">IF(AE3="","",AE3*2)</f>
        <v/>
      </c>
      <c r="AG3" s="7"/>
      <c r="AH3" s="6" t="str">
        <f t="shared" ref="AH3:AH66" si="13">IF(AG3="","",AG3*2)</f>
        <v/>
      </c>
      <c r="AI3" s="7"/>
      <c r="AJ3" s="6" t="str">
        <f t="shared" ref="AJ3:AJ66" si="14">IF(AI3="","",AI3*2)</f>
        <v/>
      </c>
      <c r="AK3" s="7"/>
      <c r="AL3" s="6" t="str">
        <f t="shared" ref="AL3:AL66" si="15">IF(AK3="","",AK3*2)</f>
        <v/>
      </c>
      <c r="AM3" s="7"/>
      <c r="AN3" s="6" t="str">
        <f t="shared" ref="AN3:AN66" si="16">IF(AM3="","",AM3*2)</f>
        <v/>
      </c>
      <c r="AO3" s="7"/>
      <c r="AP3" s="6" t="str">
        <f t="shared" ref="AP3:AP66" si="17">IF(AO3="","",AO3*2)</f>
        <v/>
      </c>
      <c r="AQ3" s="12">
        <f t="shared" ref="AQ3:AQ66" si="18">G3+I3+K3+M3+O3+Q3+S3+U3+W3+Y3+AA3+AC3+AE3+AG3+AI3+AK3+AM3+AO3</f>
        <v>2</v>
      </c>
    </row>
    <row r="4" spans="1:43" ht="33.75" customHeight="1">
      <c r="A4" s="28" t="s">
        <v>32</v>
      </c>
      <c r="B4" s="28" t="s">
        <v>33</v>
      </c>
      <c r="C4" s="29" t="s">
        <v>34</v>
      </c>
      <c r="D4" s="9" t="s">
        <v>35</v>
      </c>
      <c r="E4" s="9" t="s">
        <v>31</v>
      </c>
      <c r="F4" s="8" t="str">
        <f>IFERROR(IF(OR(D4="Adicionar",D4="Digite/Selecione o bairro"),"",VLOOKUP(D4,Gabarito!$A$1:$B$1006,2,0)),"Consulte a aba Gabarito")</f>
        <v>Sul</v>
      </c>
      <c r="G4" s="7"/>
      <c r="H4" s="6" t="str">
        <f t="shared" si="0"/>
        <v/>
      </c>
      <c r="I4" s="7"/>
      <c r="J4" s="6" t="str">
        <f t="shared" si="1"/>
        <v/>
      </c>
      <c r="K4" s="7"/>
      <c r="L4" s="6" t="str">
        <f t="shared" si="2"/>
        <v/>
      </c>
      <c r="M4" s="7"/>
      <c r="N4" s="6" t="str">
        <f t="shared" si="3"/>
        <v/>
      </c>
      <c r="O4" s="7"/>
      <c r="P4" s="6" t="str">
        <f t="shared" si="4"/>
        <v/>
      </c>
      <c r="Q4" s="7"/>
      <c r="R4" s="6" t="str">
        <f t="shared" si="5"/>
        <v/>
      </c>
      <c r="S4" s="7"/>
      <c r="T4" s="6" t="str">
        <f t="shared" si="6"/>
        <v/>
      </c>
      <c r="U4" s="7"/>
      <c r="V4" s="6" t="str">
        <f t="shared" si="7"/>
        <v/>
      </c>
      <c r="W4" s="7"/>
      <c r="X4" s="6" t="str">
        <f t="shared" si="8"/>
        <v/>
      </c>
      <c r="Y4" s="7"/>
      <c r="Z4" s="6" t="str">
        <f t="shared" si="9"/>
        <v/>
      </c>
      <c r="AA4" s="7">
        <v>2</v>
      </c>
      <c r="AB4" s="6">
        <f t="shared" si="10"/>
        <v>4</v>
      </c>
      <c r="AC4" s="7"/>
      <c r="AD4" s="6" t="str">
        <f t="shared" si="11"/>
        <v/>
      </c>
      <c r="AE4" s="7"/>
      <c r="AF4" s="6" t="str">
        <f t="shared" si="12"/>
        <v/>
      </c>
      <c r="AG4" s="7"/>
      <c r="AH4" s="6" t="str">
        <f t="shared" si="13"/>
        <v/>
      </c>
      <c r="AI4" s="7"/>
      <c r="AJ4" s="6" t="str">
        <f t="shared" si="14"/>
        <v/>
      </c>
      <c r="AK4" s="7"/>
      <c r="AL4" s="6" t="str">
        <f t="shared" si="15"/>
        <v/>
      </c>
      <c r="AM4" s="7"/>
      <c r="AN4" s="6" t="str">
        <f t="shared" si="16"/>
        <v/>
      </c>
      <c r="AO4" s="7"/>
      <c r="AP4" s="6" t="str">
        <f t="shared" si="17"/>
        <v/>
      </c>
      <c r="AQ4" s="12">
        <f t="shared" si="18"/>
        <v>2</v>
      </c>
    </row>
    <row r="5" spans="1:43" ht="33.75" customHeight="1">
      <c r="A5" s="28" t="s">
        <v>32</v>
      </c>
      <c r="B5" s="28" t="s">
        <v>36</v>
      </c>
      <c r="C5" s="29" t="s">
        <v>37</v>
      </c>
      <c r="D5" s="9" t="s">
        <v>35</v>
      </c>
      <c r="E5" s="9" t="s">
        <v>31</v>
      </c>
      <c r="F5" s="8" t="str">
        <f>IFERROR(IF(OR(D5="Adicionar",D5="Digite/Selecione o bairro"),"",VLOOKUP(D5,Gabarito!$A$1:$B$1006,2,0)),"Consulte a aba Gabarito")</f>
        <v>Sul</v>
      </c>
      <c r="G5" s="7"/>
      <c r="H5" s="6" t="str">
        <f t="shared" si="0"/>
        <v/>
      </c>
      <c r="I5" s="7"/>
      <c r="J5" s="6" t="str">
        <f t="shared" si="1"/>
        <v/>
      </c>
      <c r="K5" s="7">
        <v>2</v>
      </c>
      <c r="L5" s="6">
        <f t="shared" si="2"/>
        <v>4</v>
      </c>
      <c r="M5" s="7"/>
      <c r="N5" s="6" t="str">
        <f t="shared" si="3"/>
        <v/>
      </c>
      <c r="O5" s="7">
        <v>2</v>
      </c>
      <c r="P5" s="6">
        <f t="shared" si="4"/>
        <v>4</v>
      </c>
      <c r="Q5" s="7"/>
      <c r="R5" s="6" t="str">
        <f t="shared" si="5"/>
        <v/>
      </c>
      <c r="S5" s="7"/>
      <c r="T5" s="6" t="str">
        <f t="shared" si="6"/>
        <v/>
      </c>
      <c r="U5" s="7"/>
      <c r="V5" s="6" t="str">
        <f t="shared" si="7"/>
        <v/>
      </c>
      <c r="W5" s="7"/>
      <c r="X5" s="6" t="str">
        <f t="shared" si="8"/>
        <v/>
      </c>
      <c r="Y5" s="7"/>
      <c r="Z5" s="6" t="str">
        <f t="shared" si="9"/>
        <v/>
      </c>
      <c r="AA5" s="7"/>
      <c r="AB5" s="6" t="str">
        <f t="shared" si="10"/>
        <v/>
      </c>
      <c r="AC5" s="7"/>
      <c r="AD5" s="6" t="str">
        <f t="shared" si="11"/>
        <v/>
      </c>
      <c r="AE5" s="7"/>
      <c r="AF5" s="6" t="str">
        <f t="shared" si="12"/>
        <v/>
      </c>
      <c r="AG5" s="7"/>
      <c r="AH5" s="6" t="str">
        <f t="shared" si="13"/>
        <v/>
      </c>
      <c r="AI5" s="7"/>
      <c r="AJ5" s="6" t="str">
        <f t="shared" si="14"/>
        <v/>
      </c>
      <c r="AK5" s="7"/>
      <c r="AL5" s="6" t="str">
        <f t="shared" si="15"/>
        <v/>
      </c>
      <c r="AM5" s="7"/>
      <c r="AN5" s="6" t="str">
        <f t="shared" si="16"/>
        <v/>
      </c>
      <c r="AO5" s="7"/>
      <c r="AP5" s="6" t="str">
        <f t="shared" si="17"/>
        <v/>
      </c>
      <c r="AQ5" s="12">
        <f t="shared" si="18"/>
        <v>4</v>
      </c>
    </row>
    <row r="6" spans="1:43" ht="33.75" customHeight="1">
      <c r="A6" s="28" t="s">
        <v>32</v>
      </c>
      <c r="B6" s="28" t="s">
        <v>38</v>
      </c>
      <c r="C6" s="29" t="s">
        <v>39</v>
      </c>
      <c r="D6" s="9" t="s">
        <v>35</v>
      </c>
      <c r="E6" s="9" t="s">
        <v>31</v>
      </c>
      <c r="F6" s="8" t="str">
        <f>IFERROR(IF(OR(D6="Adicionar",D6="Digite/Selecione o bairro"),"",VLOOKUP(D6,Gabarito!$A$1:$B$1006,2,0)),"Consulte a aba Gabarito")</f>
        <v>Sul</v>
      </c>
      <c r="G6" s="7"/>
      <c r="H6" s="6" t="str">
        <f t="shared" si="0"/>
        <v/>
      </c>
      <c r="I6" s="7"/>
      <c r="J6" s="6" t="str">
        <f t="shared" si="1"/>
        <v/>
      </c>
      <c r="K6" s="7"/>
      <c r="L6" s="6" t="str">
        <f t="shared" si="2"/>
        <v/>
      </c>
      <c r="M6" s="7"/>
      <c r="N6" s="6" t="str">
        <f t="shared" si="3"/>
        <v/>
      </c>
      <c r="O6" s="7"/>
      <c r="P6" s="6" t="str">
        <f t="shared" si="4"/>
        <v/>
      </c>
      <c r="Q6" s="7"/>
      <c r="R6" s="6" t="str">
        <f t="shared" si="5"/>
        <v/>
      </c>
      <c r="S6" s="7"/>
      <c r="T6" s="6" t="str">
        <f t="shared" si="6"/>
        <v/>
      </c>
      <c r="U6" s="7"/>
      <c r="V6" s="6" t="str">
        <f t="shared" si="7"/>
        <v/>
      </c>
      <c r="W6" s="7"/>
      <c r="X6" s="6" t="str">
        <f t="shared" si="8"/>
        <v/>
      </c>
      <c r="Y6" s="7"/>
      <c r="Z6" s="6" t="str">
        <f t="shared" si="9"/>
        <v/>
      </c>
      <c r="AA6" s="7"/>
      <c r="AB6" s="6" t="str">
        <f t="shared" si="10"/>
        <v/>
      </c>
      <c r="AC6" s="7"/>
      <c r="AD6" s="6" t="str">
        <f t="shared" si="11"/>
        <v/>
      </c>
      <c r="AE6" s="7">
        <v>2</v>
      </c>
      <c r="AF6" s="6">
        <f t="shared" si="12"/>
        <v>4</v>
      </c>
      <c r="AG6" s="7"/>
      <c r="AH6" s="6" t="str">
        <f t="shared" si="13"/>
        <v/>
      </c>
      <c r="AI6" s="7"/>
      <c r="AJ6" s="6" t="str">
        <f t="shared" si="14"/>
        <v/>
      </c>
      <c r="AK6" s="7"/>
      <c r="AL6" s="6" t="str">
        <f t="shared" si="15"/>
        <v/>
      </c>
      <c r="AM6" s="7"/>
      <c r="AN6" s="6" t="str">
        <f t="shared" si="16"/>
        <v/>
      </c>
      <c r="AO6" s="7"/>
      <c r="AP6" s="6" t="str">
        <f t="shared" si="17"/>
        <v/>
      </c>
      <c r="AQ6" s="12">
        <f t="shared" si="18"/>
        <v>2</v>
      </c>
    </row>
    <row r="7" spans="1:43" ht="33.75" customHeight="1">
      <c r="A7" s="28" t="s">
        <v>32</v>
      </c>
      <c r="B7" s="28" t="s">
        <v>40</v>
      </c>
      <c r="C7" s="29" t="s">
        <v>41</v>
      </c>
      <c r="D7" s="9" t="s">
        <v>35</v>
      </c>
      <c r="E7" s="9" t="s">
        <v>31</v>
      </c>
      <c r="F7" s="8" t="str">
        <f>IFERROR(IF(OR(D7="Adicionar",D7="Digite/Selecione o bairro"),"",VLOOKUP(D7,Gabarito!$A$1:$B$1006,2,0)),"Consulte a aba Gabarito")</f>
        <v>Sul</v>
      </c>
      <c r="G7" s="7"/>
      <c r="H7" s="6" t="str">
        <f t="shared" si="0"/>
        <v/>
      </c>
      <c r="I7" s="7"/>
      <c r="J7" s="6" t="str">
        <f t="shared" si="1"/>
        <v/>
      </c>
      <c r="K7" s="7"/>
      <c r="L7" s="6" t="str">
        <f t="shared" si="2"/>
        <v/>
      </c>
      <c r="M7" s="7"/>
      <c r="N7" s="6" t="str">
        <f t="shared" si="3"/>
        <v/>
      </c>
      <c r="O7" s="7"/>
      <c r="P7" s="6" t="str">
        <f t="shared" si="4"/>
        <v/>
      </c>
      <c r="Q7" s="7"/>
      <c r="R7" s="6" t="str">
        <f t="shared" si="5"/>
        <v/>
      </c>
      <c r="S7" s="7"/>
      <c r="T7" s="6" t="str">
        <f t="shared" si="6"/>
        <v/>
      </c>
      <c r="U7" s="7"/>
      <c r="V7" s="6" t="str">
        <f t="shared" si="7"/>
        <v/>
      </c>
      <c r="W7" s="7"/>
      <c r="X7" s="6" t="str">
        <f t="shared" si="8"/>
        <v/>
      </c>
      <c r="Y7" s="7">
        <v>1</v>
      </c>
      <c r="Z7" s="6">
        <f t="shared" si="9"/>
        <v>2</v>
      </c>
      <c r="AA7" s="7"/>
      <c r="AB7" s="6" t="str">
        <f t="shared" si="10"/>
        <v/>
      </c>
      <c r="AC7" s="7"/>
      <c r="AD7" s="6" t="str">
        <f t="shared" si="11"/>
        <v/>
      </c>
      <c r="AE7" s="7">
        <v>1</v>
      </c>
      <c r="AF7" s="6">
        <f t="shared" si="12"/>
        <v>2</v>
      </c>
      <c r="AG7" s="7"/>
      <c r="AH7" s="6" t="str">
        <f t="shared" si="13"/>
        <v/>
      </c>
      <c r="AI7" s="7"/>
      <c r="AJ7" s="6" t="str">
        <f t="shared" si="14"/>
        <v/>
      </c>
      <c r="AK7" s="7"/>
      <c r="AL7" s="6" t="str">
        <f t="shared" si="15"/>
        <v/>
      </c>
      <c r="AM7" s="7"/>
      <c r="AN7" s="6" t="str">
        <f t="shared" si="16"/>
        <v/>
      </c>
      <c r="AO7" s="7"/>
      <c r="AP7" s="6" t="str">
        <f t="shared" si="17"/>
        <v/>
      </c>
      <c r="AQ7" s="12">
        <f t="shared" si="18"/>
        <v>2</v>
      </c>
    </row>
    <row r="8" spans="1:43" ht="33.75" customHeight="1">
      <c r="A8" s="28" t="s">
        <v>32</v>
      </c>
      <c r="B8" s="28" t="s">
        <v>42</v>
      </c>
      <c r="C8" s="29" t="s">
        <v>43</v>
      </c>
      <c r="D8" s="9" t="s">
        <v>44</v>
      </c>
      <c r="E8" s="9" t="s">
        <v>31</v>
      </c>
      <c r="F8" s="8" t="str">
        <f>IFERROR(IF(OR(D8="Adicionar",D8="Digite/Selecione o bairro"),"",VLOOKUP(D8,Gabarito!$A$1:$B$1006,2,0)),"Consulte a aba Gabarito")</f>
        <v>Sul</v>
      </c>
      <c r="G8" s="7"/>
      <c r="H8" s="6" t="str">
        <f t="shared" si="0"/>
        <v/>
      </c>
      <c r="I8" s="7"/>
      <c r="J8" s="6" t="str">
        <f t="shared" si="1"/>
        <v/>
      </c>
      <c r="K8" s="7">
        <v>1</v>
      </c>
      <c r="L8" s="6">
        <f t="shared" si="2"/>
        <v>2</v>
      </c>
      <c r="M8" s="7"/>
      <c r="N8" s="6" t="str">
        <f t="shared" si="3"/>
        <v/>
      </c>
      <c r="O8" s="7"/>
      <c r="P8" s="6" t="str">
        <f t="shared" si="4"/>
        <v/>
      </c>
      <c r="Q8" s="7"/>
      <c r="R8" s="6" t="str">
        <f t="shared" si="5"/>
        <v/>
      </c>
      <c r="S8" s="7"/>
      <c r="T8" s="6" t="str">
        <f t="shared" si="6"/>
        <v/>
      </c>
      <c r="U8" s="7"/>
      <c r="V8" s="6" t="str">
        <f t="shared" si="7"/>
        <v/>
      </c>
      <c r="W8" s="7"/>
      <c r="X8" s="6" t="str">
        <f t="shared" si="8"/>
        <v/>
      </c>
      <c r="Y8" s="7"/>
      <c r="Z8" s="6" t="str">
        <f t="shared" si="9"/>
        <v/>
      </c>
      <c r="AA8" s="7">
        <v>1</v>
      </c>
      <c r="AB8" s="6">
        <f t="shared" si="10"/>
        <v>2</v>
      </c>
      <c r="AC8" s="7"/>
      <c r="AD8" s="6" t="str">
        <f t="shared" si="11"/>
        <v/>
      </c>
      <c r="AE8" s="7">
        <v>1</v>
      </c>
      <c r="AF8" s="6">
        <f t="shared" si="12"/>
        <v>2</v>
      </c>
      <c r="AG8" s="7"/>
      <c r="AH8" s="6" t="str">
        <f t="shared" si="13"/>
        <v/>
      </c>
      <c r="AI8" s="7"/>
      <c r="AJ8" s="6" t="str">
        <f t="shared" si="14"/>
        <v/>
      </c>
      <c r="AK8" s="7"/>
      <c r="AL8" s="6" t="str">
        <f t="shared" si="15"/>
        <v/>
      </c>
      <c r="AM8" s="7"/>
      <c r="AN8" s="6" t="str">
        <f t="shared" si="16"/>
        <v/>
      </c>
      <c r="AO8" s="7"/>
      <c r="AP8" s="6" t="str">
        <f t="shared" si="17"/>
        <v/>
      </c>
      <c r="AQ8" s="12">
        <f t="shared" si="18"/>
        <v>3</v>
      </c>
    </row>
    <row r="9" spans="1:43" ht="33.75" customHeight="1">
      <c r="A9" s="28" t="s">
        <v>32</v>
      </c>
      <c r="B9" s="28" t="s">
        <v>45</v>
      </c>
      <c r="C9" s="29" t="s">
        <v>46</v>
      </c>
      <c r="D9" s="9" t="s">
        <v>35</v>
      </c>
      <c r="E9" s="9" t="s">
        <v>31</v>
      </c>
      <c r="F9" s="8" t="str">
        <f>IFERROR(IF(OR(D9="Adicionar",D9="Digite/Selecione o bairro"),"",VLOOKUP(D9,Gabarito!$A$1:$B$1006,2,0)),"Consulte a aba Gabarito")</f>
        <v>Sul</v>
      </c>
      <c r="G9" s="7"/>
      <c r="H9" s="6" t="str">
        <f t="shared" si="0"/>
        <v/>
      </c>
      <c r="I9" s="7">
        <v>2</v>
      </c>
      <c r="J9" s="6">
        <f t="shared" si="1"/>
        <v>4</v>
      </c>
      <c r="K9" s="7"/>
      <c r="L9" s="6" t="str">
        <f t="shared" si="2"/>
        <v/>
      </c>
      <c r="M9" s="7"/>
      <c r="N9" s="6" t="str">
        <f t="shared" si="3"/>
        <v/>
      </c>
      <c r="O9" s="7"/>
      <c r="P9" s="6" t="str">
        <f t="shared" si="4"/>
        <v/>
      </c>
      <c r="Q9" s="7"/>
      <c r="R9" s="6" t="str">
        <f t="shared" si="5"/>
        <v/>
      </c>
      <c r="S9" s="7"/>
      <c r="T9" s="6" t="str">
        <f t="shared" si="6"/>
        <v/>
      </c>
      <c r="U9" s="7"/>
      <c r="V9" s="6" t="str">
        <f t="shared" si="7"/>
        <v/>
      </c>
      <c r="W9" s="7"/>
      <c r="X9" s="6" t="str">
        <f t="shared" si="8"/>
        <v/>
      </c>
      <c r="Y9" s="7"/>
      <c r="Z9" s="6" t="str">
        <f t="shared" si="9"/>
        <v/>
      </c>
      <c r="AA9" s="7"/>
      <c r="AB9" s="6" t="str">
        <f t="shared" si="10"/>
        <v/>
      </c>
      <c r="AC9" s="7"/>
      <c r="AD9" s="6" t="str">
        <f t="shared" si="11"/>
        <v/>
      </c>
      <c r="AE9" s="7"/>
      <c r="AF9" s="6" t="str">
        <f t="shared" si="12"/>
        <v/>
      </c>
      <c r="AG9" s="7"/>
      <c r="AH9" s="6" t="str">
        <f t="shared" si="13"/>
        <v/>
      </c>
      <c r="AI9" s="7"/>
      <c r="AJ9" s="6" t="str">
        <f t="shared" si="14"/>
        <v/>
      </c>
      <c r="AK9" s="7"/>
      <c r="AL9" s="6" t="str">
        <f t="shared" si="15"/>
        <v/>
      </c>
      <c r="AM9" s="7"/>
      <c r="AN9" s="6" t="str">
        <f t="shared" si="16"/>
        <v/>
      </c>
      <c r="AO9" s="7"/>
      <c r="AP9" s="6" t="str">
        <f t="shared" si="17"/>
        <v/>
      </c>
      <c r="AQ9" s="12">
        <f t="shared" si="18"/>
        <v>2</v>
      </c>
    </row>
    <row r="10" spans="1:43" ht="33.75" customHeight="1">
      <c r="A10" s="28" t="s">
        <v>47</v>
      </c>
      <c r="B10" s="29" t="s">
        <v>48</v>
      </c>
      <c r="C10" s="29" t="s">
        <v>49</v>
      </c>
      <c r="D10" s="9" t="s">
        <v>50</v>
      </c>
      <c r="E10" s="9" t="s">
        <v>31</v>
      </c>
      <c r="F10" s="8" t="str">
        <f>IFERROR(IF(OR(D10="Adicionar",D10="Digite/Selecione o bairro"),"",VLOOKUP(D10,Gabarito!$A$1:$B$1006,2,0)),"Consulte a aba Gabarito")</f>
        <v>Sul</v>
      </c>
      <c r="G10" s="7"/>
      <c r="H10" s="6" t="str">
        <f t="shared" si="0"/>
        <v/>
      </c>
      <c r="I10" s="7"/>
      <c r="J10" s="6" t="str">
        <f t="shared" si="1"/>
        <v/>
      </c>
      <c r="K10" s="7"/>
      <c r="L10" s="6" t="str">
        <f t="shared" si="2"/>
        <v/>
      </c>
      <c r="M10" s="7"/>
      <c r="N10" s="6" t="str">
        <f t="shared" si="3"/>
        <v/>
      </c>
      <c r="O10" s="7"/>
      <c r="P10" s="6" t="str">
        <f t="shared" si="4"/>
        <v/>
      </c>
      <c r="Q10" s="7"/>
      <c r="R10" s="6" t="str">
        <f t="shared" si="5"/>
        <v/>
      </c>
      <c r="S10" s="7"/>
      <c r="T10" s="6" t="str">
        <f t="shared" si="6"/>
        <v/>
      </c>
      <c r="U10" s="7"/>
      <c r="V10" s="6" t="str">
        <f t="shared" si="7"/>
        <v/>
      </c>
      <c r="W10" s="7"/>
      <c r="X10" s="6" t="str">
        <f t="shared" si="8"/>
        <v/>
      </c>
      <c r="Y10" s="7"/>
      <c r="Z10" s="6" t="str">
        <f t="shared" si="9"/>
        <v/>
      </c>
      <c r="AA10" s="7"/>
      <c r="AB10" s="6" t="str">
        <f t="shared" si="10"/>
        <v/>
      </c>
      <c r="AC10" s="7"/>
      <c r="AD10" s="6" t="str">
        <f t="shared" si="11"/>
        <v/>
      </c>
      <c r="AE10" s="7">
        <v>4</v>
      </c>
      <c r="AF10" s="6">
        <f t="shared" si="12"/>
        <v>8</v>
      </c>
      <c r="AG10" s="7">
        <v>2</v>
      </c>
      <c r="AH10" s="6">
        <f t="shared" si="13"/>
        <v>4</v>
      </c>
      <c r="AI10" s="7"/>
      <c r="AJ10" s="6" t="str">
        <f t="shared" si="14"/>
        <v/>
      </c>
      <c r="AK10" s="7"/>
      <c r="AL10" s="6" t="str">
        <f t="shared" si="15"/>
        <v/>
      </c>
      <c r="AM10" s="7"/>
      <c r="AN10" s="6" t="str">
        <f t="shared" si="16"/>
        <v/>
      </c>
      <c r="AO10" s="7"/>
      <c r="AP10" s="6" t="str">
        <f t="shared" si="17"/>
        <v/>
      </c>
      <c r="AQ10" s="12">
        <f t="shared" si="18"/>
        <v>6</v>
      </c>
    </row>
    <row r="11" spans="1:43" ht="33.75" customHeight="1">
      <c r="A11" s="28" t="s">
        <v>47</v>
      </c>
      <c r="B11" s="29" t="s">
        <v>51</v>
      </c>
      <c r="C11" s="29" t="s">
        <v>52</v>
      </c>
      <c r="D11" s="9" t="s">
        <v>53</v>
      </c>
      <c r="E11" s="9" t="s">
        <v>31</v>
      </c>
      <c r="F11" s="8" t="str">
        <f>IFERROR(IF(OR(D11="Adicionar",D11="Digite/Selecione o bairro"),"",VLOOKUP(D11,Gabarito!$A$1:$B$1006,2,0)),"Consulte a aba Gabarito")</f>
        <v>Sul</v>
      </c>
      <c r="G11" s="7"/>
      <c r="H11" s="6" t="str">
        <f t="shared" si="0"/>
        <v/>
      </c>
      <c r="I11" s="7"/>
      <c r="J11" s="6" t="str">
        <f t="shared" si="1"/>
        <v/>
      </c>
      <c r="K11" s="7">
        <v>6</v>
      </c>
      <c r="L11" s="6">
        <f t="shared" si="2"/>
        <v>12</v>
      </c>
      <c r="M11" s="7"/>
      <c r="N11" s="6" t="str">
        <f t="shared" si="3"/>
        <v/>
      </c>
      <c r="O11" s="7"/>
      <c r="P11" s="6" t="str">
        <f t="shared" si="4"/>
        <v/>
      </c>
      <c r="Q11" s="7"/>
      <c r="R11" s="6" t="str">
        <f t="shared" si="5"/>
        <v/>
      </c>
      <c r="S11" s="7">
        <v>1</v>
      </c>
      <c r="T11" s="6">
        <f t="shared" si="6"/>
        <v>2</v>
      </c>
      <c r="U11" s="7"/>
      <c r="V11" s="6" t="str">
        <f t="shared" si="7"/>
        <v/>
      </c>
      <c r="W11" s="7"/>
      <c r="X11" s="6" t="str">
        <f t="shared" si="8"/>
        <v/>
      </c>
      <c r="Y11" s="7"/>
      <c r="Z11" s="6" t="str">
        <f t="shared" si="9"/>
        <v/>
      </c>
      <c r="AA11" s="7"/>
      <c r="AB11" s="6" t="str">
        <f t="shared" si="10"/>
        <v/>
      </c>
      <c r="AC11" s="7"/>
      <c r="AD11" s="6" t="str">
        <f t="shared" si="11"/>
        <v/>
      </c>
      <c r="AE11" s="7"/>
      <c r="AF11" s="6" t="str">
        <f t="shared" si="12"/>
        <v/>
      </c>
      <c r="AG11" s="7"/>
      <c r="AH11" s="6" t="str">
        <f t="shared" si="13"/>
        <v/>
      </c>
      <c r="AI11" s="7"/>
      <c r="AJ11" s="6" t="str">
        <f t="shared" si="14"/>
        <v/>
      </c>
      <c r="AK11" s="7"/>
      <c r="AL11" s="6" t="str">
        <f t="shared" si="15"/>
        <v/>
      </c>
      <c r="AM11" s="7"/>
      <c r="AN11" s="6" t="str">
        <f t="shared" si="16"/>
        <v/>
      </c>
      <c r="AO11" s="7"/>
      <c r="AP11" s="6" t="str">
        <f t="shared" si="17"/>
        <v/>
      </c>
      <c r="AQ11" s="12">
        <f t="shared" si="18"/>
        <v>7</v>
      </c>
    </row>
    <row r="12" spans="1:43" ht="33.75" customHeight="1">
      <c r="A12" s="28" t="s">
        <v>47</v>
      </c>
      <c r="B12" s="29" t="s">
        <v>54</v>
      </c>
      <c r="C12" s="29" t="s">
        <v>55</v>
      </c>
      <c r="D12" s="9" t="s">
        <v>56</v>
      </c>
      <c r="E12" s="9" t="s">
        <v>31</v>
      </c>
      <c r="F12" s="8" t="str">
        <f>IFERROR(IF(OR(D12="Adicionar",D12="Digite/Selecione o bairro"),"",VLOOKUP(D12,Gabarito!$A$1:$B$1006,2,0)),"Consulte a aba Gabarito")</f>
        <v>Sul</v>
      </c>
      <c r="G12" s="7"/>
      <c r="H12" s="6" t="str">
        <f t="shared" si="0"/>
        <v/>
      </c>
      <c r="I12" s="7"/>
      <c r="J12" s="6" t="str">
        <f t="shared" si="1"/>
        <v/>
      </c>
      <c r="K12" s="7"/>
      <c r="L12" s="6" t="str">
        <f t="shared" si="2"/>
        <v/>
      </c>
      <c r="M12" s="7"/>
      <c r="N12" s="6" t="str">
        <f t="shared" si="3"/>
        <v/>
      </c>
      <c r="O12" s="7"/>
      <c r="P12" s="6" t="str">
        <f t="shared" si="4"/>
        <v/>
      </c>
      <c r="Q12" s="7"/>
      <c r="R12" s="6" t="str">
        <f t="shared" si="5"/>
        <v/>
      </c>
      <c r="S12" s="7"/>
      <c r="T12" s="6" t="str">
        <f t="shared" si="6"/>
        <v/>
      </c>
      <c r="U12" s="7"/>
      <c r="V12" s="6" t="str">
        <f t="shared" si="7"/>
        <v/>
      </c>
      <c r="W12" s="7"/>
      <c r="X12" s="6" t="str">
        <f t="shared" si="8"/>
        <v/>
      </c>
      <c r="Y12" s="7"/>
      <c r="Z12" s="6" t="str">
        <f t="shared" si="9"/>
        <v/>
      </c>
      <c r="AA12" s="7"/>
      <c r="AB12" s="6" t="str">
        <f t="shared" si="10"/>
        <v/>
      </c>
      <c r="AC12" s="7"/>
      <c r="AD12" s="6" t="str">
        <f t="shared" si="11"/>
        <v/>
      </c>
      <c r="AE12" s="7">
        <v>1</v>
      </c>
      <c r="AF12" s="6">
        <f t="shared" si="12"/>
        <v>2</v>
      </c>
      <c r="AG12" s="7"/>
      <c r="AH12" s="6" t="str">
        <f t="shared" si="13"/>
        <v/>
      </c>
      <c r="AI12" s="7"/>
      <c r="AJ12" s="6" t="str">
        <f t="shared" si="14"/>
        <v/>
      </c>
      <c r="AK12" s="7"/>
      <c r="AL12" s="6" t="str">
        <f t="shared" si="15"/>
        <v/>
      </c>
      <c r="AM12" s="7"/>
      <c r="AN12" s="6" t="str">
        <f t="shared" si="16"/>
        <v/>
      </c>
      <c r="AO12" s="7"/>
      <c r="AP12" s="6" t="str">
        <f t="shared" si="17"/>
        <v/>
      </c>
      <c r="AQ12" s="12">
        <f t="shared" si="18"/>
        <v>1</v>
      </c>
    </row>
    <row r="13" spans="1:43" ht="33.75" customHeight="1">
      <c r="A13" s="28" t="s">
        <v>47</v>
      </c>
      <c r="B13" s="29" t="s">
        <v>57</v>
      </c>
      <c r="C13" s="29" t="s">
        <v>58</v>
      </c>
      <c r="D13" s="9" t="s">
        <v>59</v>
      </c>
      <c r="E13" s="9" t="s">
        <v>31</v>
      </c>
      <c r="F13" s="8" t="str">
        <f>IFERROR(IF(OR(D13="Adicionar",D13="Digite/Selecione o bairro"),"",VLOOKUP(D13,Gabarito!$A$1:$B$1006,2,0)),"Consulte a aba Gabarito")</f>
        <v>Sul</v>
      </c>
      <c r="G13" s="7"/>
      <c r="H13" s="6" t="str">
        <f t="shared" si="0"/>
        <v/>
      </c>
      <c r="I13" s="7"/>
      <c r="J13" s="6" t="str">
        <f t="shared" si="1"/>
        <v/>
      </c>
      <c r="K13" s="7"/>
      <c r="L13" s="6" t="str">
        <f t="shared" si="2"/>
        <v/>
      </c>
      <c r="M13" s="7"/>
      <c r="N13" s="6" t="str">
        <f t="shared" si="3"/>
        <v/>
      </c>
      <c r="O13" s="7"/>
      <c r="P13" s="6" t="str">
        <f t="shared" si="4"/>
        <v/>
      </c>
      <c r="Q13" s="7"/>
      <c r="R13" s="6" t="str">
        <f t="shared" si="5"/>
        <v/>
      </c>
      <c r="S13" s="7"/>
      <c r="T13" s="6" t="str">
        <f t="shared" si="6"/>
        <v/>
      </c>
      <c r="U13" s="7"/>
      <c r="V13" s="6" t="str">
        <f t="shared" si="7"/>
        <v/>
      </c>
      <c r="W13" s="7"/>
      <c r="X13" s="6" t="str">
        <f t="shared" si="8"/>
        <v/>
      </c>
      <c r="Y13" s="7"/>
      <c r="Z13" s="6" t="str">
        <f t="shared" si="9"/>
        <v/>
      </c>
      <c r="AA13" s="7"/>
      <c r="AB13" s="6" t="str">
        <f t="shared" si="10"/>
        <v/>
      </c>
      <c r="AC13" s="7"/>
      <c r="AD13" s="6" t="str">
        <f t="shared" si="11"/>
        <v/>
      </c>
      <c r="AE13" s="7">
        <v>1</v>
      </c>
      <c r="AF13" s="6">
        <f t="shared" si="12"/>
        <v>2</v>
      </c>
      <c r="AG13" s="7"/>
      <c r="AH13" s="6" t="str">
        <f t="shared" si="13"/>
        <v/>
      </c>
      <c r="AI13" s="7"/>
      <c r="AJ13" s="6" t="str">
        <f t="shared" si="14"/>
        <v/>
      </c>
      <c r="AK13" s="7"/>
      <c r="AL13" s="6" t="str">
        <f t="shared" si="15"/>
        <v/>
      </c>
      <c r="AM13" s="7"/>
      <c r="AN13" s="6" t="str">
        <f t="shared" si="16"/>
        <v/>
      </c>
      <c r="AO13" s="7"/>
      <c r="AP13" s="6" t="str">
        <f t="shared" si="17"/>
        <v/>
      </c>
      <c r="AQ13" s="12">
        <f t="shared" si="18"/>
        <v>1</v>
      </c>
    </row>
    <row r="14" spans="1:43" ht="33.75" customHeight="1">
      <c r="A14" s="28" t="s">
        <v>47</v>
      </c>
      <c r="B14" s="29" t="s">
        <v>60</v>
      </c>
      <c r="C14" s="29" t="s">
        <v>61</v>
      </c>
      <c r="D14" s="9" t="s">
        <v>62</v>
      </c>
      <c r="E14" s="9" t="s">
        <v>31</v>
      </c>
      <c r="F14" s="8" t="str">
        <f>IFERROR(IF(OR(D14="Adicionar",D14="Digite/Selecione o bairro"),"",VLOOKUP(D14,Gabarito!$A$1:$B$1006,2,0)),"Consulte a aba Gabarito")</f>
        <v>Sul</v>
      </c>
      <c r="G14" s="7"/>
      <c r="H14" s="6" t="str">
        <f t="shared" si="0"/>
        <v/>
      </c>
      <c r="I14" s="7"/>
      <c r="J14" s="6" t="str">
        <f t="shared" si="1"/>
        <v/>
      </c>
      <c r="K14" s="7"/>
      <c r="L14" s="6" t="str">
        <f t="shared" si="2"/>
        <v/>
      </c>
      <c r="M14" s="7"/>
      <c r="N14" s="6" t="str">
        <f t="shared" si="3"/>
        <v/>
      </c>
      <c r="O14" s="7"/>
      <c r="P14" s="6" t="str">
        <f t="shared" si="4"/>
        <v/>
      </c>
      <c r="Q14" s="7"/>
      <c r="R14" s="6" t="str">
        <f t="shared" si="5"/>
        <v/>
      </c>
      <c r="S14" s="7"/>
      <c r="T14" s="6" t="str">
        <f t="shared" si="6"/>
        <v/>
      </c>
      <c r="U14" s="7"/>
      <c r="V14" s="6" t="str">
        <f t="shared" si="7"/>
        <v/>
      </c>
      <c r="W14" s="7"/>
      <c r="X14" s="6" t="str">
        <f t="shared" si="8"/>
        <v/>
      </c>
      <c r="Y14" s="7"/>
      <c r="Z14" s="6" t="str">
        <f t="shared" si="9"/>
        <v/>
      </c>
      <c r="AA14" s="7"/>
      <c r="AB14" s="6" t="str">
        <f t="shared" si="10"/>
        <v/>
      </c>
      <c r="AC14" s="7">
        <v>1</v>
      </c>
      <c r="AD14" s="6">
        <f t="shared" si="11"/>
        <v>2</v>
      </c>
      <c r="AE14" s="7"/>
      <c r="AF14" s="6" t="str">
        <f t="shared" si="12"/>
        <v/>
      </c>
      <c r="AG14" s="7"/>
      <c r="AH14" s="6" t="str">
        <f t="shared" si="13"/>
        <v/>
      </c>
      <c r="AI14" s="7"/>
      <c r="AJ14" s="6" t="str">
        <f t="shared" si="14"/>
        <v/>
      </c>
      <c r="AK14" s="7"/>
      <c r="AL14" s="6" t="str">
        <f t="shared" si="15"/>
        <v/>
      </c>
      <c r="AM14" s="7"/>
      <c r="AN14" s="6" t="str">
        <f t="shared" si="16"/>
        <v/>
      </c>
      <c r="AO14" s="7"/>
      <c r="AP14" s="6" t="str">
        <f t="shared" si="17"/>
        <v/>
      </c>
      <c r="AQ14" s="12">
        <f t="shared" si="18"/>
        <v>1</v>
      </c>
    </row>
    <row r="15" spans="1:43" ht="33.75" customHeight="1">
      <c r="A15" s="28" t="s">
        <v>47</v>
      </c>
      <c r="B15" s="29" t="s">
        <v>63</v>
      </c>
      <c r="C15" s="29" t="s">
        <v>64</v>
      </c>
      <c r="D15" s="9" t="s">
        <v>62</v>
      </c>
      <c r="E15" s="9" t="s">
        <v>31</v>
      </c>
      <c r="F15" s="8" t="str">
        <f>IFERROR(IF(OR(D15="Adicionar",D15="Digite/Selecione o bairro"),"",VLOOKUP(D15,Gabarito!$A$1:$B$1006,2,0)),"Consulte a aba Gabarito")</f>
        <v>Sul</v>
      </c>
      <c r="G15" s="7"/>
      <c r="H15" s="6" t="str">
        <f t="shared" si="0"/>
        <v/>
      </c>
      <c r="I15" s="7"/>
      <c r="J15" s="6" t="str">
        <f t="shared" si="1"/>
        <v/>
      </c>
      <c r="K15" s="7"/>
      <c r="L15" s="6" t="str">
        <f t="shared" si="2"/>
        <v/>
      </c>
      <c r="M15" s="7"/>
      <c r="N15" s="6" t="str">
        <f t="shared" si="3"/>
        <v/>
      </c>
      <c r="O15" s="7"/>
      <c r="P15" s="6" t="str">
        <f t="shared" si="4"/>
        <v/>
      </c>
      <c r="Q15" s="7"/>
      <c r="R15" s="6" t="str">
        <f t="shared" si="5"/>
        <v/>
      </c>
      <c r="S15" s="7"/>
      <c r="T15" s="6" t="str">
        <f t="shared" si="6"/>
        <v/>
      </c>
      <c r="U15" s="7"/>
      <c r="V15" s="6" t="str">
        <f t="shared" si="7"/>
        <v/>
      </c>
      <c r="W15" s="7"/>
      <c r="X15" s="6" t="str">
        <f t="shared" si="8"/>
        <v/>
      </c>
      <c r="Y15" s="7"/>
      <c r="Z15" s="6" t="str">
        <f t="shared" si="9"/>
        <v/>
      </c>
      <c r="AA15" s="7">
        <v>2</v>
      </c>
      <c r="AB15" s="6">
        <f t="shared" si="10"/>
        <v>4</v>
      </c>
      <c r="AC15" s="7"/>
      <c r="AD15" s="6" t="str">
        <f t="shared" si="11"/>
        <v/>
      </c>
      <c r="AE15" s="7"/>
      <c r="AF15" s="6" t="str">
        <f t="shared" si="12"/>
        <v/>
      </c>
      <c r="AG15" s="7"/>
      <c r="AH15" s="6" t="str">
        <f t="shared" si="13"/>
        <v/>
      </c>
      <c r="AI15" s="7"/>
      <c r="AJ15" s="6" t="str">
        <f t="shared" si="14"/>
        <v/>
      </c>
      <c r="AK15" s="7"/>
      <c r="AL15" s="6" t="str">
        <f t="shared" si="15"/>
        <v/>
      </c>
      <c r="AM15" s="7"/>
      <c r="AN15" s="6" t="str">
        <f t="shared" si="16"/>
        <v/>
      </c>
      <c r="AO15" s="7"/>
      <c r="AP15" s="6" t="str">
        <f t="shared" si="17"/>
        <v/>
      </c>
      <c r="AQ15" s="12">
        <f t="shared" si="18"/>
        <v>2</v>
      </c>
    </row>
    <row r="16" spans="1:43" ht="33.75" customHeight="1">
      <c r="A16" s="28" t="s">
        <v>47</v>
      </c>
      <c r="B16" s="29" t="s">
        <v>65</v>
      </c>
      <c r="C16" s="29" t="s">
        <v>66</v>
      </c>
      <c r="D16" s="9" t="s">
        <v>56</v>
      </c>
      <c r="E16" s="9" t="s">
        <v>31</v>
      </c>
      <c r="F16" s="8" t="str">
        <f>IFERROR(IF(OR(D16="Adicionar",D16="Digite/Selecione o bairro"),"",VLOOKUP(D16,Gabarito!$A$1:$B$1006,2,0)),"Consulte a aba Gabarito")</f>
        <v>Sul</v>
      </c>
      <c r="G16" s="7"/>
      <c r="H16" s="6" t="str">
        <f t="shared" si="0"/>
        <v/>
      </c>
      <c r="I16" s="7"/>
      <c r="J16" s="6" t="str">
        <f t="shared" si="1"/>
        <v/>
      </c>
      <c r="K16" s="7"/>
      <c r="L16" s="6" t="str">
        <f t="shared" si="2"/>
        <v/>
      </c>
      <c r="M16" s="7"/>
      <c r="N16" s="6" t="str">
        <f t="shared" si="3"/>
        <v/>
      </c>
      <c r="O16" s="7"/>
      <c r="P16" s="6" t="str">
        <f t="shared" si="4"/>
        <v/>
      </c>
      <c r="Q16" s="7"/>
      <c r="R16" s="6" t="str">
        <f t="shared" si="5"/>
        <v/>
      </c>
      <c r="S16" s="7"/>
      <c r="T16" s="6" t="str">
        <f t="shared" si="6"/>
        <v/>
      </c>
      <c r="U16" s="7"/>
      <c r="V16" s="6" t="str">
        <f t="shared" si="7"/>
        <v/>
      </c>
      <c r="W16" s="7"/>
      <c r="X16" s="6" t="str">
        <f t="shared" si="8"/>
        <v/>
      </c>
      <c r="Y16" s="7"/>
      <c r="Z16" s="6" t="str">
        <f t="shared" si="9"/>
        <v/>
      </c>
      <c r="AA16" s="7"/>
      <c r="AB16" s="6" t="str">
        <f t="shared" si="10"/>
        <v/>
      </c>
      <c r="AC16" s="7"/>
      <c r="AD16" s="6" t="str">
        <f t="shared" si="11"/>
        <v/>
      </c>
      <c r="AE16" s="7">
        <v>1</v>
      </c>
      <c r="AF16" s="6">
        <f t="shared" si="12"/>
        <v>2</v>
      </c>
      <c r="AG16" s="7"/>
      <c r="AH16" s="6" t="str">
        <f t="shared" si="13"/>
        <v/>
      </c>
      <c r="AI16" s="7"/>
      <c r="AJ16" s="6" t="str">
        <f t="shared" si="14"/>
        <v/>
      </c>
      <c r="AK16" s="7"/>
      <c r="AL16" s="6" t="str">
        <f t="shared" si="15"/>
        <v/>
      </c>
      <c r="AM16" s="7"/>
      <c r="AN16" s="6" t="str">
        <f t="shared" si="16"/>
        <v/>
      </c>
      <c r="AO16" s="7"/>
      <c r="AP16" s="6" t="str">
        <f t="shared" si="17"/>
        <v/>
      </c>
      <c r="AQ16" s="12">
        <f t="shared" si="18"/>
        <v>1</v>
      </c>
    </row>
    <row r="17" spans="1:43" ht="33.75" customHeight="1">
      <c r="A17" s="28" t="s">
        <v>47</v>
      </c>
      <c r="B17" s="29" t="s">
        <v>67</v>
      </c>
      <c r="C17" s="29" t="s">
        <v>68</v>
      </c>
      <c r="D17" s="9" t="s">
        <v>62</v>
      </c>
      <c r="E17" s="9" t="s">
        <v>31</v>
      </c>
      <c r="F17" s="8" t="str">
        <f>IFERROR(IF(OR(D17="Adicionar",D17="Digite/Selecione o bairro"),"",VLOOKUP(D17,Gabarito!$A$1:$B$1006,2,0)),"Consulte a aba Gabarito")</f>
        <v>Sul</v>
      </c>
      <c r="G17" s="7"/>
      <c r="H17" s="6" t="str">
        <f t="shared" si="0"/>
        <v/>
      </c>
      <c r="I17" s="7"/>
      <c r="J17" s="6" t="str">
        <f t="shared" si="1"/>
        <v/>
      </c>
      <c r="K17" s="7"/>
      <c r="L17" s="6" t="str">
        <f t="shared" si="2"/>
        <v/>
      </c>
      <c r="M17" s="7"/>
      <c r="N17" s="6" t="str">
        <f t="shared" si="3"/>
        <v/>
      </c>
      <c r="O17" s="7"/>
      <c r="P17" s="6" t="str">
        <f t="shared" si="4"/>
        <v/>
      </c>
      <c r="Q17" s="7"/>
      <c r="R17" s="6" t="str">
        <f t="shared" si="5"/>
        <v/>
      </c>
      <c r="S17" s="7"/>
      <c r="T17" s="6" t="str">
        <f t="shared" si="6"/>
        <v/>
      </c>
      <c r="U17" s="7"/>
      <c r="V17" s="6" t="str">
        <f t="shared" si="7"/>
        <v/>
      </c>
      <c r="W17" s="7"/>
      <c r="X17" s="6" t="str">
        <f t="shared" si="8"/>
        <v/>
      </c>
      <c r="Y17" s="7"/>
      <c r="Z17" s="6" t="str">
        <f t="shared" si="9"/>
        <v/>
      </c>
      <c r="AA17" s="7">
        <v>3</v>
      </c>
      <c r="AB17" s="6">
        <f t="shared" si="10"/>
        <v>6</v>
      </c>
      <c r="AC17" s="7"/>
      <c r="AD17" s="6" t="str">
        <f t="shared" si="11"/>
        <v/>
      </c>
      <c r="AE17" s="7"/>
      <c r="AF17" s="6" t="str">
        <f t="shared" si="12"/>
        <v/>
      </c>
      <c r="AG17" s="7"/>
      <c r="AH17" s="6" t="str">
        <f t="shared" si="13"/>
        <v/>
      </c>
      <c r="AI17" s="7"/>
      <c r="AJ17" s="6" t="str">
        <f t="shared" si="14"/>
        <v/>
      </c>
      <c r="AK17" s="7"/>
      <c r="AL17" s="6" t="str">
        <f t="shared" si="15"/>
        <v/>
      </c>
      <c r="AM17" s="7"/>
      <c r="AN17" s="6" t="str">
        <f t="shared" si="16"/>
        <v/>
      </c>
      <c r="AO17" s="7"/>
      <c r="AP17" s="6" t="str">
        <f t="shared" si="17"/>
        <v/>
      </c>
      <c r="AQ17" s="12">
        <f t="shared" si="18"/>
        <v>3</v>
      </c>
    </row>
    <row r="18" spans="1:43" ht="33.75" customHeight="1">
      <c r="A18" s="28" t="s">
        <v>47</v>
      </c>
      <c r="B18" s="29" t="s">
        <v>69</v>
      </c>
      <c r="C18" s="29" t="s">
        <v>70</v>
      </c>
      <c r="D18" s="9" t="s">
        <v>71</v>
      </c>
      <c r="E18" s="9" t="s">
        <v>31</v>
      </c>
      <c r="F18" s="8" t="str">
        <f>IFERROR(IF(OR(D18="Adicionar",D18="Digite/Selecione o bairro"),"",VLOOKUP(D18,Gabarito!$A$1:$B$1006,2,0)),"Consulte a aba Gabarito")</f>
        <v>Sul</v>
      </c>
      <c r="G18" s="7"/>
      <c r="H18" s="6" t="str">
        <f t="shared" si="0"/>
        <v/>
      </c>
      <c r="I18" s="7"/>
      <c r="J18" s="6" t="str">
        <f t="shared" si="1"/>
        <v/>
      </c>
      <c r="K18" s="7"/>
      <c r="L18" s="6" t="str">
        <f t="shared" si="2"/>
        <v/>
      </c>
      <c r="M18" s="7"/>
      <c r="N18" s="6" t="str">
        <f t="shared" si="3"/>
        <v/>
      </c>
      <c r="O18" s="7"/>
      <c r="P18" s="6" t="str">
        <f t="shared" si="4"/>
        <v/>
      </c>
      <c r="Q18" s="7"/>
      <c r="R18" s="6" t="str">
        <f t="shared" si="5"/>
        <v/>
      </c>
      <c r="S18" s="7"/>
      <c r="T18" s="6" t="str">
        <f t="shared" si="6"/>
        <v/>
      </c>
      <c r="U18" s="7"/>
      <c r="V18" s="6" t="str">
        <f t="shared" si="7"/>
        <v/>
      </c>
      <c r="W18" s="7"/>
      <c r="X18" s="6" t="str">
        <f t="shared" si="8"/>
        <v/>
      </c>
      <c r="Y18" s="7">
        <v>4</v>
      </c>
      <c r="Z18" s="6">
        <f t="shared" si="9"/>
        <v>8</v>
      </c>
      <c r="AA18" s="7"/>
      <c r="AB18" s="6" t="str">
        <f t="shared" si="10"/>
        <v/>
      </c>
      <c r="AC18" s="7"/>
      <c r="AD18" s="6" t="str">
        <f t="shared" si="11"/>
        <v/>
      </c>
      <c r="AE18" s="7"/>
      <c r="AF18" s="6" t="str">
        <f t="shared" si="12"/>
        <v/>
      </c>
      <c r="AG18" s="7"/>
      <c r="AH18" s="6" t="str">
        <f t="shared" si="13"/>
        <v/>
      </c>
      <c r="AI18" s="7"/>
      <c r="AJ18" s="6" t="str">
        <f t="shared" si="14"/>
        <v/>
      </c>
      <c r="AK18" s="7"/>
      <c r="AL18" s="6" t="str">
        <f t="shared" si="15"/>
        <v/>
      </c>
      <c r="AM18" s="7"/>
      <c r="AN18" s="6" t="str">
        <f t="shared" si="16"/>
        <v/>
      </c>
      <c r="AO18" s="7"/>
      <c r="AP18" s="6" t="str">
        <f t="shared" si="17"/>
        <v/>
      </c>
      <c r="AQ18" s="12">
        <f t="shared" si="18"/>
        <v>4</v>
      </c>
    </row>
    <row r="19" spans="1:43" ht="33.75" customHeight="1">
      <c r="A19" s="28" t="s">
        <v>47</v>
      </c>
      <c r="B19" s="29" t="s">
        <v>72</v>
      </c>
      <c r="C19" s="29" t="s">
        <v>73</v>
      </c>
      <c r="D19" s="9" t="s">
        <v>50</v>
      </c>
      <c r="E19" s="9" t="s">
        <v>31</v>
      </c>
      <c r="F19" s="8" t="str">
        <f>IFERROR(IF(OR(D19="Adicionar",D19="Digite/Selecione o bairro"),"",VLOOKUP(D19,Gabarito!$A$1:$B$1006,2,0)),"Consulte a aba Gabarito")</f>
        <v>Sul</v>
      </c>
      <c r="G19" s="7"/>
      <c r="H19" s="6" t="str">
        <f t="shared" si="0"/>
        <v/>
      </c>
      <c r="I19" s="7"/>
      <c r="J19" s="6" t="str">
        <f t="shared" si="1"/>
        <v/>
      </c>
      <c r="K19" s="7"/>
      <c r="L19" s="6" t="str">
        <f t="shared" si="2"/>
        <v/>
      </c>
      <c r="M19" s="7"/>
      <c r="N19" s="6" t="str">
        <f t="shared" si="3"/>
        <v/>
      </c>
      <c r="O19" s="7"/>
      <c r="P19" s="6" t="str">
        <f t="shared" si="4"/>
        <v/>
      </c>
      <c r="Q19" s="7"/>
      <c r="R19" s="6" t="str">
        <f t="shared" si="5"/>
        <v/>
      </c>
      <c r="S19" s="7"/>
      <c r="T19" s="6" t="str">
        <f t="shared" si="6"/>
        <v/>
      </c>
      <c r="U19" s="7"/>
      <c r="V19" s="6" t="str">
        <f t="shared" si="7"/>
        <v/>
      </c>
      <c r="W19" s="7"/>
      <c r="X19" s="6" t="str">
        <f t="shared" si="8"/>
        <v/>
      </c>
      <c r="Y19" s="7"/>
      <c r="Z19" s="6" t="str">
        <f t="shared" si="9"/>
        <v/>
      </c>
      <c r="AA19" s="7"/>
      <c r="AB19" s="6" t="str">
        <f t="shared" si="10"/>
        <v/>
      </c>
      <c r="AC19" s="7"/>
      <c r="AD19" s="6" t="str">
        <f t="shared" si="11"/>
        <v/>
      </c>
      <c r="AE19" s="7"/>
      <c r="AF19" s="6" t="str">
        <f t="shared" si="12"/>
        <v/>
      </c>
      <c r="AG19" s="7"/>
      <c r="AH19" s="6" t="str">
        <f t="shared" si="13"/>
        <v/>
      </c>
      <c r="AI19" s="7">
        <v>1</v>
      </c>
      <c r="AJ19" s="6">
        <f t="shared" si="14"/>
        <v>2</v>
      </c>
      <c r="AK19" s="7"/>
      <c r="AL19" s="6" t="str">
        <f t="shared" si="15"/>
        <v/>
      </c>
      <c r="AM19" s="7"/>
      <c r="AN19" s="6" t="str">
        <f t="shared" si="16"/>
        <v/>
      </c>
      <c r="AO19" s="7"/>
      <c r="AP19" s="6" t="str">
        <f t="shared" si="17"/>
        <v/>
      </c>
      <c r="AQ19" s="12">
        <f t="shared" si="18"/>
        <v>1</v>
      </c>
    </row>
    <row r="20" spans="1:43" ht="33.75" customHeight="1">
      <c r="A20" s="28" t="s">
        <v>47</v>
      </c>
      <c r="B20" s="29" t="s">
        <v>74</v>
      </c>
      <c r="C20" s="29" t="s">
        <v>75</v>
      </c>
      <c r="D20" s="9" t="s">
        <v>50</v>
      </c>
      <c r="E20" s="9" t="s">
        <v>31</v>
      </c>
      <c r="F20" s="8" t="str">
        <f>IFERROR(IF(OR(D20="Adicionar",D20="Digite/Selecione o bairro"),"",VLOOKUP(D20,Gabarito!$A$1:$B$1006,2,0)),"Consulte a aba Gabarito")</f>
        <v>Sul</v>
      </c>
      <c r="G20" s="7"/>
      <c r="H20" s="6" t="str">
        <f t="shared" si="0"/>
        <v/>
      </c>
      <c r="I20" s="7"/>
      <c r="J20" s="6" t="str">
        <f t="shared" si="1"/>
        <v/>
      </c>
      <c r="K20" s="7"/>
      <c r="L20" s="6" t="str">
        <f t="shared" si="2"/>
        <v/>
      </c>
      <c r="M20" s="7"/>
      <c r="N20" s="6" t="str">
        <f t="shared" si="3"/>
        <v/>
      </c>
      <c r="O20" s="7"/>
      <c r="P20" s="6" t="str">
        <f t="shared" si="4"/>
        <v/>
      </c>
      <c r="Q20" s="7"/>
      <c r="R20" s="6" t="str">
        <f t="shared" si="5"/>
        <v/>
      </c>
      <c r="S20" s="7"/>
      <c r="T20" s="6" t="str">
        <f t="shared" si="6"/>
        <v/>
      </c>
      <c r="U20" s="7"/>
      <c r="V20" s="6" t="str">
        <f t="shared" si="7"/>
        <v/>
      </c>
      <c r="W20" s="7"/>
      <c r="X20" s="6" t="str">
        <f t="shared" si="8"/>
        <v/>
      </c>
      <c r="Y20" s="7"/>
      <c r="Z20" s="6" t="str">
        <f t="shared" si="9"/>
        <v/>
      </c>
      <c r="AA20" s="7">
        <v>2</v>
      </c>
      <c r="AB20" s="6">
        <f t="shared" si="10"/>
        <v>4</v>
      </c>
      <c r="AC20" s="7"/>
      <c r="AD20" s="6" t="str">
        <f t="shared" si="11"/>
        <v/>
      </c>
      <c r="AE20" s="7"/>
      <c r="AF20" s="6" t="str">
        <f t="shared" si="12"/>
        <v/>
      </c>
      <c r="AG20" s="7"/>
      <c r="AH20" s="6" t="str">
        <f t="shared" si="13"/>
        <v/>
      </c>
      <c r="AI20" s="7"/>
      <c r="AJ20" s="6" t="str">
        <f t="shared" si="14"/>
        <v/>
      </c>
      <c r="AK20" s="7"/>
      <c r="AL20" s="6" t="str">
        <f t="shared" si="15"/>
        <v/>
      </c>
      <c r="AM20" s="7"/>
      <c r="AN20" s="6" t="str">
        <f t="shared" si="16"/>
        <v/>
      </c>
      <c r="AO20" s="7"/>
      <c r="AP20" s="6" t="str">
        <f t="shared" si="17"/>
        <v/>
      </c>
      <c r="AQ20" s="12">
        <f t="shared" si="18"/>
        <v>2</v>
      </c>
    </row>
    <row r="21" spans="1:43" ht="33.75" customHeight="1">
      <c r="A21" s="28" t="s">
        <v>76</v>
      </c>
      <c r="B21" s="29" t="s">
        <v>77</v>
      </c>
      <c r="C21" s="29" t="s">
        <v>78</v>
      </c>
      <c r="D21" s="9" t="s">
        <v>79</v>
      </c>
      <c r="E21" s="9" t="s">
        <v>31</v>
      </c>
      <c r="F21" s="8" t="str">
        <f>IFERROR(IF(OR(D21="Adicionar",D21="Digite/Selecione o bairro"),"",VLOOKUP(D21,Gabarito!$A$1:$B$1006,2,0)),"Consulte a aba Gabarito")</f>
        <v>Sul</v>
      </c>
      <c r="G21" s="7"/>
      <c r="H21" s="6" t="str">
        <f t="shared" si="0"/>
        <v/>
      </c>
      <c r="I21" s="7"/>
      <c r="J21" s="6" t="str">
        <f t="shared" si="1"/>
        <v/>
      </c>
      <c r="K21" s="7"/>
      <c r="L21" s="6" t="str">
        <f t="shared" si="2"/>
        <v/>
      </c>
      <c r="M21" s="7"/>
      <c r="N21" s="6" t="str">
        <f t="shared" si="3"/>
        <v/>
      </c>
      <c r="O21" s="7"/>
      <c r="P21" s="6" t="str">
        <f t="shared" si="4"/>
        <v/>
      </c>
      <c r="Q21" s="7"/>
      <c r="R21" s="6" t="str">
        <f t="shared" si="5"/>
        <v/>
      </c>
      <c r="S21" s="7"/>
      <c r="T21" s="6" t="str">
        <f t="shared" si="6"/>
        <v/>
      </c>
      <c r="U21" s="7"/>
      <c r="V21" s="6" t="str">
        <f t="shared" si="7"/>
        <v/>
      </c>
      <c r="W21" s="7"/>
      <c r="X21" s="6" t="str">
        <f t="shared" si="8"/>
        <v/>
      </c>
      <c r="Y21" s="7"/>
      <c r="Z21" s="6" t="str">
        <f t="shared" si="9"/>
        <v/>
      </c>
      <c r="AA21" s="7">
        <v>1</v>
      </c>
      <c r="AB21" s="6">
        <f t="shared" si="10"/>
        <v>2</v>
      </c>
      <c r="AC21" s="7"/>
      <c r="AD21" s="6" t="str">
        <f t="shared" si="11"/>
        <v/>
      </c>
      <c r="AE21" s="7"/>
      <c r="AF21" s="6" t="str">
        <f t="shared" si="12"/>
        <v/>
      </c>
      <c r="AG21" s="7"/>
      <c r="AH21" s="6" t="str">
        <f t="shared" si="13"/>
        <v/>
      </c>
      <c r="AI21" s="7"/>
      <c r="AJ21" s="6" t="str">
        <f t="shared" si="14"/>
        <v/>
      </c>
      <c r="AK21" s="7"/>
      <c r="AL21" s="6" t="str">
        <f t="shared" si="15"/>
        <v/>
      </c>
      <c r="AM21" s="7"/>
      <c r="AN21" s="6" t="str">
        <f t="shared" si="16"/>
        <v/>
      </c>
      <c r="AO21" s="7"/>
      <c r="AP21" s="6" t="str">
        <f t="shared" si="17"/>
        <v/>
      </c>
      <c r="AQ21" s="12">
        <f t="shared" si="18"/>
        <v>1</v>
      </c>
    </row>
    <row r="22" spans="1:43" ht="33.75" customHeight="1">
      <c r="A22" s="28" t="s">
        <v>76</v>
      </c>
      <c r="B22" s="29" t="s">
        <v>80</v>
      </c>
      <c r="C22" s="29" t="s">
        <v>81</v>
      </c>
      <c r="D22" s="9" t="s">
        <v>82</v>
      </c>
      <c r="E22" s="9" t="s">
        <v>31</v>
      </c>
      <c r="F22" s="8" t="str">
        <f>IFERROR(IF(OR(D22="Adicionar",D22="Digite/Selecione o bairro"),"",VLOOKUP(D22,Gabarito!$A$1:$B$1006,2,0)),"Consulte a aba Gabarito")</f>
        <v>Sul</v>
      </c>
      <c r="G22" s="7"/>
      <c r="H22" s="6" t="str">
        <f t="shared" si="0"/>
        <v/>
      </c>
      <c r="I22" s="7"/>
      <c r="J22" s="6" t="str">
        <f t="shared" si="1"/>
        <v/>
      </c>
      <c r="K22" s="7">
        <v>9</v>
      </c>
      <c r="L22" s="6">
        <f t="shared" si="2"/>
        <v>18</v>
      </c>
      <c r="M22" s="7"/>
      <c r="N22" s="6" t="str">
        <f t="shared" si="3"/>
        <v/>
      </c>
      <c r="O22" s="7"/>
      <c r="P22" s="6" t="str">
        <f t="shared" si="4"/>
        <v/>
      </c>
      <c r="Q22" s="7"/>
      <c r="R22" s="6" t="str">
        <f t="shared" si="5"/>
        <v/>
      </c>
      <c r="S22" s="7"/>
      <c r="T22" s="6" t="str">
        <f t="shared" si="6"/>
        <v/>
      </c>
      <c r="U22" s="7"/>
      <c r="V22" s="6" t="str">
        <f t="shared" si="7"/>
        <v/>
      </c>
      <c r="W22" s="7"/>
      <c r="X22" s="6" t="str">
        <f t="shared" si="8"/>
        <v/>
      </c>
      <c r="Y22" s="7"/>
      <c r="Z22" s="6" t="str">
        <f t="shared" si="9"/>
        <v/>
      </c>
      <c r="AA22" s="7"/>
      <c r="AB22" s="6" t="str">
        <f t="shared" si="10"/>
        <v/>
      </c>
      <c r="AC22" s="7"/>
      <c r="AD22" s="6" t="str">
        <f t="shared" si="11"/>
        <v/>
      </c>
      <c r="AE22" s="7"/>
      <c r="AF22" s="6" t="str">
        <f t="shared" si="12"/>
        <v/>
      </c>
      <c r="AG22" s="7"/>
      <c r="AH22" s="6" t="str">
        <f t="shared" si="13"/>
        <v/>
      </c>
      <c r="AI22" s="7"/>
      <c r="AJ22" s="6" t="str">
        <f t="shared" si="14"/>
        <v/>
      </c>
      <c r="AK22" s="7"/>
      <c r="AL22" s="6" t="str">
        <f t="shared" si="15"/>
        <v/>
      </c>
      <c r="AM22" s="7"/>
      <c r="AN22" s="6" t="str">
        <f t="shared" si="16"/>
        <v/>
      </c>
      <c r="AO22" s="7"/>
      <c r="AP22" s="6" t="str">
        <f t="shared" si="17"/>
        <v/>
      </c>
      <c r="AQ22" s="12">
        <f t="shared" si="18"/>
        <v>9</v>
      </c>
    </row>
    <row r="23" spans="1:43" ht="33.75" customHeight="1">
      <c r="A23" s="28" t="s">
        <v>76</v>
      </c>
      <c r="B23" s="29" t="s">
        <v>83</v>
      </c>
      <c r="C23" s="29" t="s">
        <v>84</v>
      </c>
      <c r="D23" s="9" t="s">
        <v>62</v>
      </c>
      <c r="E23" s="9" t="s">
        <v>31</v>
      </c>
      <c r="F23" s="8" t="str">
        <f>IFERROR(IF(OR(D23="Adicionar",D23="Digite/Selecione o bairro"),"",VLOOKUP(D23,Gabarito!$A$1:$B$1006,2,0)),"Consulte a aba Gabarito")</f>
        <v>Sul</v>
      </c>
      <c r="G23" s="7"/>
      <c r="H23" s="6" t="str">
        <f t="shared" si="0"/>
        <v/>
      </c>
      <c r="I23" s="7"/>
      <c r="J23" s="6" t="str">
        <f t="shared" si="1"/>
        <v/>
      </c>
      <c r="K23" s="7">
        <v>5</v>
      </c>
      <c r="L23" s="6">
        <f t="shared" si="2"/>
        <v>10</v>
      </c>
      <c r="M23" s="7"/>
      <c r="N23" s="6" t="str">
        <f t="shared" si="3"/>
        <v/>
      </c>
      <c r="O23" s="7"/>
      <c r="P23" s="6" t="str">
        <f t="shared" si="4"/>
        <v/>
      </c>
      <c r="Q23" s="7"/>
      <c r="R23" s="6" t="str">
        <f t="shared" si="5"/>
        <v/>
      </c>
      <c r="S23" s="7"/>
      <c r="T23" s="6" t="str">
        <f t="shared" si="6"/>
        <v/>
      </c>
      <c r="U23" s="7"/>
      <c r="V23" s="6" t="str">
        <f t="shared" si="7"/>
        <v/>
      </c>
      <c r="W23" s="7"/>
      <c r="X23" s="6" t="str">
        <f t="shared" si="8"/>
        <v/>
      </c>
      <c r="Y23" s="7"/>
      <c r="Z23" s="6" t="str">
        <f t="shared" si="9"/>
        <v/>
      </c>
      <c r="AA23" s="7">
        <v>1</v>
      </c>
      <c r="AB23" s="6">
        <f t="shared" si="10"/>
        <v>2</v>
      </c>
      <c r="AC23" s="7"/>
      <c r="AD23" s="6" t="str">
        <f t="shared" si="11"/>
        <v/>
      </c>
      <c r="AE23" s="7"/>
      <c r="AF23" s="6" t="str">
        <f t="shared" si="12"/>
        <v/>
      </c>
      <c r="AG23" s="7"/>
      <c r="AH23" s="6" t="str">
        <f t="shared" si="13"/>
        <v/>
      </c>
      <c r="AI23" s="7"/>
      <c r="AJ23" s="6" t="str">
        <f t="shared" si="14"/>
        <v/>
      </c>
      <c r="AK23" s="7"/>
      <c r="AL23" s="6" t="str">
        <f t="shared" si="15"/>
        <v/>
      </c>
      <c r="AM23" s="7"/>
      <c r="AN23" s="6" t="str">
        <f t="shared" si="16"/>
        <v/>
      </c>
      <c r="AO23" s="7"/>
      <c r="AP23" s="6" t="str">
        <f t="shared" si="17"/>
        <v/>
      </c>
      <c r="AQ23" s="12">
        <f t="shared" si="18"/>
        <v>6</v>
      </c>
    </row>
    <row r="24" spans="1:43" ht="33.75" customHeight="1">
      <c r="A24" s="28" t="s">
        <v>76</v>
      </c>
      <c r="B24" s="29" t="s">
        <v>85</v>
      </c>
      <c r="C24" s="29" t="s">
        <v>86</v>
      </c>
      <c r="D24" s="9" t="s">
        <v>87</v>
      </c>
      <c r="E24" s="9" t="s">
        <v>31</v>
      </c>
      <c r="F24" s="8" t="str">
        <f>IFERROR(IF(OR(D24="Adicionar",D24="Digite/Selecione o bairro"),"",VLOOKUP(D24,Gabarito!$A$1:$B$1006,2,0)),"Consulte a aba Gabarito")</f>
        <v>Sul</v>
      </c>
      <c r="G24" s="7"/>
      <c r="H24" s="6" t="str">
        <f t="shared" si="0"/>
        <v/>
      </c>
      <c r="I24" s="7"/>
      <c r="J24" s="6" t="str">
        <f t="shared" si="1"/>
        <v/>
      </c>
      <c r="K24" s="7">
        <v>9</v>
      </c>
      <c r="L24" s="6">
        <f t="shared" si="2"/>
        <v>18</v>
      </c>
      <c r="M24" s="7"/>
      <c r="N24" s="6" t="str">
        <f t="shared" si="3"/>
        <v/>
      </c>
      <c r="O24" s="7"/>
      <c r="P24" s="6" t="str">
        <f t="shared" si="4"/>
        <v/>
      </c>
      <c r="Q24" s="7"/>
      <c r="R24" s="6" t="str">
        <f t="shared" si="5"/>
        <v/>
      </c>
      <c r="S24" s="7"/>
      <c r="T24" s="6" t="str">
        <f t="shared" si="6"/>
        <v/>
      </c>
      <c r="U24" s="7">
        <v>1</v>
      </c>
      <c r="V24" s="6">
        <f t="shared" si="7"/>
        <v>2</v>
      </c>
      <c r="W24" s="7"/>
      <c r="X24" s="6" t="str">
        <f t="shared" si="8"/>
        <v/>
      </c>
      <c r="Y24" s="7"/>
      <c r="Z24" s="6" t="str">
        <f t="shared" si="9"/>
        <v/>
      </c>
      <c r="AA24" s="7"/>
      <c r="AB24" s="6" t="str">
        <f t="shared" si="10"/>
        <v/>
      </c>
      <c r="AC24" s="7"/>
      <c r="AD24" s="6" t="str">
        <f t="shared" si="11"/>
        <v/>
      </c>
      <c r="AE24" s="7"/>
      <c r="AF24" s="6" t="str">
        <f t="shared" si="12"/>
        <v/>
      </c>
      <c r="AG24" s="7"/>
      <c r="AH24" s="6" t="str">
        <f t="shared" si="13"/>
        <v/>
      </c>
      <c r="AI24" s="7"/>
      <c r="AJ24" s="6" t="str">
        <f t="shared" si="14"/>
        <v/>
      </c>
      <c r="AK24" s="7"/>
      <c r="AL24" s="6" t="str">
        <f t="shared" si="15"/>
        <v/>
      </c>
      <c r="AM24" s="7"/>
      <c r="AN24" s="6" t="str">
        <f t="shared" si="16"/>
        <v/>
      </c>
      <c r="AO24" s="7"/>
      <c r="AP24" s="6" t="str">
        <f t="shared" si="17"/>
        <v/>
      </c>
      <c r="AQ24" s="12">
        <f t="shared" si="18"/>
        <v>10</v>
      </c>
    </row>
    <row r="25" spans="1:43" ht="33.75" customHeight="1">
      <c r="A25" s="28" t="s">
        <v>76</v>
      </c>
      <c r="B25" s="28" t="s">
        <v>88</v>
      </c>
      <c r="C25" s="29" t="s">
        <v>89</v>
      </c>
      <c r="D25" s="9" t="s">
        <v>90</v>
      </c>
      <c r="E25" s="9" t="s">
        <v>31</v>
      </c>
      <c r="F25" s="8" t="str">
        <f>IFERROR(IF(OR(D25="Adicionar",D25="Digite/Selecione o bairro"),"",VLOOKUP(D25,Gabarito!$A$1:$B$1006,2,0)),"Consulte a aba Gabarito")</f>
        <v>Sul</v>
      </c>
      <c r="G25" s="7"/>
      <c r="H25" s="6" t="str">
        <f t="shared" si="0"/>
        <v/>
      </c>
      <c r="I25" s="7"/>
      <c r="J25" s="6" t="str">
        <f t="shared" si="1"/>
        <v/>
      </c>
      <c r="K25" s="7">
        <v>3</v>
      </c>
      <c r="L25" s="6">
        <f t="shared" si="2"/>
        <v>6</v>
      </c>
      <c r="M25" s="7"/>
      <c r="N25" s="6" t="str">
        <f t="shared" si="3"/>
        <v/>
      </c>
      <c r="O25" s="7"/>
      <c r="P25" s="6" t="str">
        <f t="shared" si="4"/>
        <v/>
      </c>
      <c r="Q25" s="7"/>
      <c r="R25" s="6" t="str">
        <f t="shared" si="5"/>
        <v/>
      </c>
      <c r="S25" s="7"/>
      <c r="T25" s="6" t="str">
        <f t="shared" si="6"/>
        <v/>
      </c>
      <c r="U25" s="7"/>
      <c r="V25" s="6" t="str">
        <f t="shared" si="7"/>
        <v/>
      </c>
      <c r="W25" s="7"/>
      <c r="X25" s="6" t="str">
        <f t="shared" si="8"/>
        <v/>
      </c>
      <c r="Y25" s="7"/>
      <c r="Z25" s="6" t="str">
        <f t="shared" si="9"/>
        <v/>
      </c>
      <c r="AA25" s="7">
        <v>1</v>
      </c>
      <c r="AB25" s="6">
        <f t="shared" si="10"/>
        <v>2</v>
      </c>
      <c r="AC25" s="7"/>
      <c r="AD25" s="6" t="str">
        <f t="shared" si="11"/>
        <v/>
      </c>
      <c r="AE25" s="7"/>
      <c r="AF25" s="6" t="str">
        <f t="shared" si="12"/>
        <v/>
      </c>
      <c r="AG25" s="7"/>
      <c r="AH25" s="6" t="str">
        <f t="shared" si="13"/>
        <v/>
      </c>
      <c r="AI25" s="7"/>
      <c r="AJ25" s="6" t="str">
        <f t="shared" si="14"/>
        <v/>
      </c>
      <c r="AK25" s="7"/>
      <c r="AL25" s="6" t="str">
        <f t="shared" si="15"/>
        <v/>
      </c>
      <c r="AM25" s="7"/>
      <c r="AN25" s="6" t="str">
        <f t="shared" si="16"/>
        <v/>
      </c>
      <c r="AO25" s="7"/>
      <c r="AP25" s="6" t="str">
        <f t="shared" si="17"/>
        <v/>
      </c>
      <c r="AQ25" s="12">
        <f t="shared" si="18"/>
        <v>4</v>
      </c>
    </row>
    <row r="26" spans="1:43" ht="33.75" customHeight="1">
      <c r="A26" s="28" t="s">
        <v>76</v>
      </c>
      <c r="B26" s="29" t="s">
        <v>91</v>
      </c>
      <c r="C26" s="29" t="s">
        <v>92</v>
      </c>
      <c r="D26" s="9" t="s">
        <v>93</v>
      </c>
      <c r="E26" s="9" t="s">
        <v>31</v>
      </c>
      <c r="F26" s="8" t="str">
        <f>IFERROR(IF(OR(D26="Adicionar",D26="Digite/Selecione o bairro"),"",VLOOKUP(D26,Gabarito!$A$1:$B$1006,2,0)),"Consulte a aba Gabarito")</f>
        <v>Sul</v>
      </c>
      <c r="G26" s="7"/>
      <c r="H26" s="6" t="str">
        <f t="shared" si="0"/>
        <v/>
      </c>
      <c r="I26" s="7"/>
      <c r="J26" s="6" t="str">
        <f t="shared" si="1"/>
        <v/>
      </c>
      <c r="K26" s="7"/>
      <c r="L26" s="6" t="str">
        <f t="shared" si="2"/>
        <v/>
      </c>
      <c r="M26" s="7"/>
      <c r="N26" s="6" t="str">
        <f t="shared" si="3"/>
        <v/>
      </c>
      <c r="O26" s="7"/>
      <c r="P26" s="6" t="str">
        <f t="shared" si="4"/>
        <v/>
      </c>
      <c r="Q26" s="7"/>
      <c r="R26" s="6" t="str">
        <f t="shared" si="5"/>
        <v/>
      </c>
      <c r="S26" s="7">
        <v>1</v>
      </c>
      <c r="T26" s="6">
        <f t="shared" si="6"/>
        <v>2</v>
      </c>
      <c r="U26" s="7"/>
      <c r="V26" s="6" t="str">
        <f t="shared" si="7"/>
        <v/>
      </c>
      <c r="W26" s="7"/>
      <c r="X26" s="6" t="str">
        <f t="shared" si="8"/>
        <v/>
      </c>
      <c r="Y26" s="7"/>
      <c r="Z26" s="6" t="str">
        <f t="shared" si="9"/>
        <v/>
      </c>
      <c r="AA26" s="7"/>
      <c r="AB26" s="6" t="str">
        <f t="shared" si="10"/>
        <v/>
      </c>
      <c r="AC26" s="7"/>
      <c r="AD26" s="6" t="str">
        <f t="shared" si="11"/>
        <v/>
      </c>
      <c r="AE26" s="7"/>
      <c r="AF26" s="6" t="str">
        <f t="shared" si="12"/>
        <v/>
      </c>
      <c r="AG26" s="7"/>
      <c r="AH26" s="6" t="str">
        <f t="shared" si="13"/>
        <v/>
      </c>
      <c r="AI26" s="7"/>
      <c r="AJ26" s="6" t="str">
        <f t="shared" si="14"/>
        <v/>
      </c>
      <c r="AK26" s="7"/>
      <c r="AL26" s="6" t="str">
        <f t="shared" si="15"/>
        <v/>
      </c>
      <c r="AM26" s="7"/>
      <c r="AN26" s="6" t="str">
        <f t="shared" si="16"/>
        <v/>
      </c>
      <c r="AO26" s="7"/>
      <c r="AP26" s="6" t="str">
        <f t="shared" si="17"/>
        <v/>
      </c>
      <c r="AQ26" s="12">
        <f t="shared" si="18"/>
        <v>1</v>
      </c>
    </row>
    <row r="27" spans="1:43" ht="33.75" customHeight="1">
      <c r="A27" s="28" t="s">
        <v>76</v>
      </c>
      <c r="B27" s="29" t="s">
        <v>94</v>
      </c>
      <c r="C27" s="29" t="s">
        <v>95</v>
      </c>
      <c r="D27" s="9" t="s">
        <v>96</v>
      </c>
      <c r="E27" s="9" t="s">
        <v>31</v>
      </c>
      <c r="F27" s="8" t="str">
        <f>IFERROR(IF(OR(D27="Adicionar",D27="Digite/Selecione o bairro"),"",VLOOKUP(D27,Gabarito!$A$1:$B$1006,2,0)),"Consulte a aba Gabarito")</f>
        <v>Sul</v>
      </c>
      <c r="G27" s="7"/>
      <c r="H27" s="6" t="str">
        <f t="shared" si="0"/>
        <v/>
      </c>
      <c r="I27" s="7"/>
      <c r="J27" s="6" t="str">
        <f t="shared" si="1"/>
        <v/>
      </c>
      <c r="K27" s="7"/>
      <c r="L27" s="6" t="str">
        <f t="shared" si="2"/>
        <v/>
      </c>
      <c r="M27" s="7"/>
      <c r="N27" s="6" t="str">
        <f t="shared" si="3"/>
        <v/>
      </c>
      <c r="O27" s="7"/>
      <c r="P27" s="6" t="str">
        <f t="shared" si="4"/>
        <v/>
      </c>
      <c r="Q27" s="7"/>
      <c r="R27" s="6" t="str">
        <f t="shared" si="5"/>
        <v/>
      </c>
      <c r="S27" s="7"/>
      <c r="T27" s="6" t="str">
        <f t="shared" si="6"/>
        <v/>
      </c>
      <c r="U27" s="7"/>
      <c r="V27" s="6" t="str">
        <f t="shared" si="7"/>
        <v/>
      </c>
      <c r="W27" s="7"/>
      <c r="X27" s="6" t="str">
        <f t="shared" si="8"/>
        <v/>
      </c>
      <c r="Y27" s="7"/>
      <c r="Z27" s="6" t="str">
        <f t="shared" si="9"/>
        <v/>
      </c>
      <c r="AA27" s="7">
        <v>1</v>
      </c>
      <c r="AB27" s="6">
        <f t="shared" si="10"/>
        <v>2</v>
      </c>
      <c r="AC27" s="7"/>
      <c r="AD27" s="6" t="str">
        <f t="shared" si="11"/>
        <v/>
      </c>
      <c r="AE27" s="7"/>
      <c r="AF27" s="6" t="str">
        <f t="shared" si="12"/>
        <v/>
      </c>
      <c r="AG27" s="7"/>
      <c r="AH27" s="6" t="str">
        <f t="shared" si="13"/>
        <v/>
      </c>
      <c r="AI27" s="7"/>
      <c r="AJ27" s="6" t="str">
        <f t="shared" si="14"/>
        <v/>
      </c>
      <c r="AK27" s="7"/>
      <c r="AL27" s="6" t="str">
        <f t="shared" si="15"/>
        <v/>
      </c>
      <c r="AM27" s="7"/>
      <c r="AN27" s="6" t="str">
        <f t="shared" si="16"/>
        <v/>
      </c>
      <c r="AO27" s="7"/>
      <c r="AP27" s="6" t="str">
        <f t="shared" si="17"/>
        <v/>
      </c>
      <c r="AQ27" s="12">
        <f t="shared" si="18"/>
        <v>1</v>
      </c>
    </row>
    <row r="28" spans="1:43" ht="33.75" customHeight="1">
      <c r="A28" s="28" t="s">
        <v>76</v>
      </c>
      <c r="B28" s="29" t="s">
        <v>97</v>
      </c>
      <c r="C28" s="29" t="s">
        <v>98</v>
      </c>
      <c r="D28" s="9" t="s">
        <v>99</v>
      </c>
      <c r="E28" s="9" t="s">
        <v>31</v>
      </c>
      <c r="F28" s="8" t="str">
        <f>IFERROR(IF(OR(D28="Adicionar",D28="Digite/Selecione o bairro"),"",VLOOKUP(D28,Gabarito!$A$1:$B$1006,2,0)),"Consulte a aba Gabarito")</f>
        <v>Sul</v>
      </c>
      <c r="G28" s="7"/>
      <c r="H28" s="6" t="str">
        <f t="shared" si="0"/>
        <v/>
      </c>
      <c r="I28" s="7"/>
      <c r="J28" s="6" t="str">
        <f t="shared" si="1"/>
        <v/>
      </c>
      <c r="K28" s="7"/>
      <c r="L28" s="6" t="str">
        <f t="shared" si="2"/>
        <v/>
      </c>
      <c r="M28" s="7"/>
      <c r="N28" s="6" t="str">
        <f t="shared" si="3"/>
        <v/>
      </c>
      <c r="O28" s="7"/>
      <c r="P28" s="6" t="str">
        <f t="shared" si="4"/>
        <v/>
      </c>
      <c r="Q28" s="7"/>
      <c r="R28" s="6" t="str">
        <f t="shared" si="5"/>
        <v/>
      </c>
      <c r="S28" s="7">
        <v>1</v>
      </c>
      <c r="T28" s="6">
        <f t="shared" si="6"/>
        <v>2</v>
      </c>
      <c r="U28" s="7"/>
      <c r="V28" s="6" t="str">
        <f t="shared" si="7"/>
        <v/>
      </c>
      <c r="W28" s="7"/>
      <c r="X28" s="6" t="str">
        <f t="shared" si="8"/>
        <v/>
      </c>
      <c r="Y28" s="7"/>
      <c r="Z28" s="6" t="str">
        <f t="shared" si="9"/>
        <v/>
      </c>
      <c r="AA28" s="7"/>
      <c r="AB28" s="6" t="str">
        <f t="shared" si="10"/>
        <v/>
      </c>
      <c r="AC28" s="7"/>
      <c r="AD28" s="6" t="str">
        <f t="shared" si="11"/>
        <v/>
      </c>
      <c r="AE28" s="7"/>
      <c r="AF28" s="6" t="str">
        <f t="shared" si="12"/>
        <v/>
      </c>
      <c r="AG28" s="7"/>
      <c r="AH28" s="6" t="str">
        <f t="shared" si="13"/>
        <v/>
      </c>
      <c r="AI28" s="7"/>
      <c r="AJ28" s="6" t="str">
        <f t="shared" si="14"/>
        <v/>
      </c>
      <c r="AK28" s="7"/>
      <c r="AL28" s="6" t="str">
        <f t="shared" si="15"/>
        <v/>
      </c>
      <c r="AM28" s="7"/>
      <c r="AN28" s="6" t="str">
        <f t="shared" si="16"/>
        <v/>
      </c>
      <c r="AO28" s="7"/>
      <c r="AP28" s="6" t="str">
        <f t="shared" si="17"/>
        <v/>
      </c>
      <c r="AQ28" s="12">
        <f t="shared" si="18"/>
        <v>1</v>
      </c>
    </row>
    <row r="29" spans="1:43" ht="33.75" customHeight="1">
      <c r="A29" s="28" t="s">
        <v>76</v>
      </c>
      <c r="B29" s="28" t="s">
        <v>100</v>
      </c>
      <c r="C29" s="29" t="s">
        <v>101</v>
      </c>
      <c r="D29" s="9" t="s">
        <v>102</v>
      </c>
      <c r="E29" s="9" t="s">
        <v>31</v>
      </c>
      <c r="F29" s="8" t="str">
        <f>IFERROR(IF(OR(D29="Adicionar",D29="Digite/Selecione o bairro"),"",VLOOKUP(D29,Gabarito!$A$1:$B$1006,2,0)),"Consulte a aba Gabarito")</f>
        <v>Sul</v>
      </c>
      <c r="G29" s="7"/>
      <c r="H29" s="6" t="str">
        <f t="shared" si="0"/>
        <v/>
      </c>
      <c r="I29" s="7"/>
      <c r="J29" s="6" t="str">
        <f t="shared" si="1"/>
        <v/>
      </c>
      <c r="K29" s="7"/>
      <c r="L29" s="6" t="str">
        <f t="shared" si="2"/>
        <v/>
      </c>
      <c r="M29" s="7"/>
      <c r="N29" s="6" t="str">
        <f t="shared" si="3"/>
        <v/>
      </c>
      <c r="O29" s="7"/>
      <c r="P29" s="6" t="str">
        <f t="shared" si="4"/>
        <v/>
      </c>
      <c r="Q29" s="7"/>
      <c r="R29" s="6" t="str">
        <f t="shared" si="5"/>
        <v/>
      </c>
      <c r="S29" s="7">
        <v>2</v>
      </c>
      <c r="T29" s="6">
        <f t="shared" si="6"/>
        <v>4</v>
      </c>
      <c r="U29" s="7"/>
      <c r="V29" s="6" t="str">
        <f t="shared" si="7"/>
        <v/>
      </c>
      <c r="W29" s="7"/>
      <c r="X29" s="6" t="str">
        <f t="shared" si="8"/>
        <v/>
      </c>
      <c r="Y29" s="7"/>
      <c r="Z29" s="6" t="str">
        <f t="shared" si="9"/>
        <v/>
      </c>
      <c r="AA29" s="7"/>
      <c r="AB29" s="6" t="str">
        <f t="shared" si="10"/>
        <v/>
      </c>
      <c r="AC29" s="7"/>
      <c r="AD29" s="6" t="str">
        <f t="shared" si="11"/>
        <v/>
      </c>
      <c r="AE29" s="7"/>
      <c r="AF29" s="6" t="str">
        <f t="shared" si="12"/>
        <v/>
      </c>
      <c r="AG29" s="7"/>
      <c r="AH29" s="6" t="str">
        <f t="shared" si="13"/>
        <v/>
      </c>
      <c r="AI29" s="7"/>
      <c r="AJ29" s="6" t="str">
        <f t="shared" si="14"/>
        <v/>
      </c>
      <c r="AK29" s="7"/>
      <c r="AL29" s="6" t="str">
        <f t="shared" si="15"/>
        <v/>
      </c>
      <c r="AM29" s="7"/>
      <c r="AN29" s="6" t="str">
        <f t="shared" si="16"/>
        <v/>
      </c>
      <c r="AO29" s="7"/>
      <c r="AP29" s="6" t="str">
        <f t="shared" si="17"/>
        <v/>
      </c>
      <c r="AQ29" s="12">
        <f t="shared" si="18"/>
        <v>2</v>
      </c>
    </row>
    <row r="30" spans="1:43" ht="33.75" customHeight="1">
      <c r="A30" s="28" t="s">
        <v>76</v>
      </c>
      <c r="B30" s="28" t="s">
        <v>103</v>
      </c>
      <c r="C30" s="29" t="s">
        <v>104</v>
      </c>
      <c r="D30" s="9" t="s">
        <v>105</v>
      </c>
      <c r="E30" s="9" t="s">
        <v>31</v>
      </c>
      <c r="F30" s="8" t="str">
        <f>IFERROR(IF(OR(D30="Adicionar",D30="Digite/Selecione o bairro"),"",VLOOKUP(D30,Gabarito!$A$1:$B$1006,2,0)),"Consulte a aba Gabarito")</f>
        <v>Sul</v>
      </c>
      <c r="G30" s="7"/>
      <c r="H30" s="6" t="str">
        <f t="shared" si="0"/>
        <v/>
      </c>
      <c r="I30" s="7"/>
      <c r="J30" s="6" t="str">
        <f t="shared" si="1"/>
        <v/>
      </c>
      <c r="K30" s="7"/>
      <c r="L30" s="6" t="str">
        <f t="shared" si="2"/>
        <v/>
      </c>
      <c r="M30" s="7"/>
      <c r="N30" s="6" t="str">
        <f t="shared" si="3"/>
        <v/>
      </c>
      <c r="O30" s="7"/>
      <c r="P30" s="6" t="str">
        <f t="shared" si="4"/>
        <v/>
      </c>
      <c r="Q30" s="7">
        <v>3</v>
      </c>
      <c r="R30" s="6">
        <f t="shared" si="5"/>
        <v>6</v>
      </c>
      <c r="S30" s="7"/>
      <c r="T30" s="6" t="str">
        <f t="shared" si="6"/>
        <v/>
      </c>
      <c r="U30" s="7"/>
      <c r="V30" s="6" t="str">
        <f t="shared" si="7"/>
        <v/>
      </c>
      <c r="W30" s="7"/>
      <c r="X30" s="6" t="str">
        <f t="shared" si="8"/>
        <v/>
      </c>
      <c r="Y30" s="7"/>
      <c r="Z30" s="6" t="str">
        <f t="shared" si="9"/>
        <v/>
      </c>
      <c r="AA30" s="7"/>
      <c r="AB30" s="6" t="str">
        <f t="shared" si="10"/>
        <v/>
      </c>
      <c r="AC30" s="7"/>
      <c r="AD30" s="6" t="str">
        <f t="shared" si="11"/>
        <v/>
      </c>
      <c r="AE30" s="7"/>
      <c r="AF30" s="6" t="str">
        <f t="shared" si="12"/>
        <v/>
      </c>
      <c r="AG30" s="7"/>
      <c r="AH30" s="6" t="str">
        <f t="shared" si="13"/>
        <v/>
      </c>
      <c r="AI30" s="7"/>
      <c r="AJ30" s="6" t="str">
        <f t="shared" si="14"/>
        <v/>
      </c>
      <c r="AK30" s="7"/>
      <c r="AL30" s="6" t="str">
        <f t="shared" si="15"/>
        <v/>
      </c>
      <c r="AM30" s="7"/>
      <c r="AN30" s="6" t="str">
        <f t="shared" si="16"/>
        <v/>
      </c>
      <c r="AO30" s="7"/>
      <c r="AP30" s="6" t="str">
        <f t="shared" si="17"/>
        <v/>
      </c>
      <c r="AQ30" s="12">
        <f t="shared" si="18"/>
        <v>3</v>
      </c>
    </row>
    <row r="31" spans="1:43" ht="33.75" customHeight="1">
      <c r="A31" s="28" t="s">
        <v>76</v>
      </c>
      <c r="B31" s="28" t="s">
        <v>106</v>
      </c>
      <c r="C31" s="29" t="s">
        <v>107</v>
      </c>
      <c r="D31" s="9" t="s">
        <v>108</v>
      </c>
      <c r="E31" s="9" t="s">
        <v>31</v>
      </c>
      <c r="F31" s="8" t="str">
        <f>IFERROR(IF(OR(D31="Adicionar",D31="Digite/Selecione o bairro"),"",VLOOKUP(D31,Gabarito!$A$1:$B$1006,2,0)),"Consulte a aba Gabarito")</f>
        <v>Sul</v>
      </c>
      <c r="G31" s="7"/>
      <c r="H31" s="6" t="str">
        <f t="shared" si="0"/>
        <v/>
      </c>
      <c r="I31" s="7"/>
      <c r="J31" s="6" t="str">
        <f t="shared" si="1"/>
        <v/>
      </c>
      <c r="K31" s="7"/>
      <c r="L31" s="6" t="str">
        <f t="shared" si="2"/>
        <v/>
      </c>
      <c r="M31" s="7"/>
      <c r="N31" s="6" t="str">
        <f t="shared" si="3"/>
        <v/>
      </c>
      <c r="O31" s="7"/>
      <c r="P31" s="6" t="str">
        <f t="shared" si="4"/>
        <v/>
      </c>
      <c r="Q31" s="7"/>
      <c r="R31" s="6" t="str">
        <f t="shared" si="5"/>
        <v/>
      </c>
      <c r="S31" s="7"/>
      <c r="T31" s="6" t="str">
        <f t="shared" si="6"/>
        <v/>
      </c>
      <c r="U31" s="7"/>
      <c r="V31" s="6" t="str">
        <f t="shared" si="7"/>
        <v/>
      </c>
      <c r="W31" s="7">
        <v>1</v>
      </c>
      <c r="X31" s="6">
        <f t="shared" si="8"/>
        <v>2</v>
      </c>
      <c r="Y31" s="7"/>
      <c r="Z31" s="6" t="str">
        <f t="shared" si="9"/>
        <v/>
      </c>
      <c r="AA31" s="7"/>
      <c r="AB31" s="6" t="str">
        <f t="shared" si="10"/>
        <v/>
      </c>
      <c r="AC31" s="7"/>
      <c r="AD31" s="6" t="str">
        <f t="shared" si="11"/>
        <v/>
      </c>
      <c r="AE31" s="7"/>
      <c r="AF31" s="6" t="str">
        <f t="shared" si="12"/>
        <v/>
      </c>
      <c r="AG31" s="7"/>
      <c r="AH31" s="6" t="str">
        <f t="shared" si="13"/>
        <v/>
      </c>
      <c r="AI31" s="7"/>
      <c r="AJ31" s="6" t="str">
        <f t="shared" si="14"/>
        <v/>
      </c>
      <c r="AK31" s="7"/>
      <c r="AL31" s="6" t="str">
        <f t="shared" si="15"/>
        <v/>
      </c>
      <c r="AM31" s="7"/>
      <c r="AN31" s="6" t="str">
        <f t="shared" si="16"/>
        <v/>
      </c>
      <c r="AO31" s="7"/>
      <c r="AP31" s="6" t="str">
        <f t="shared" si="17"/>
        <v/>
      </c>
      <c r="AQ31" s="12">
        <f t="shared" si="18"/>
        <v>1</v>
      </c>
    </row>
    <row r="32" spans="1:43" ht="33.75" customHeight="1">
      <c r="A32" s="28" t="s">
        <v>76</v>
      </c>
      <c r="B32" s="28" t="s">
        <v>109</v>
      </c>
      <c r="C32" s="29" t="s">
        <v>110</v>
      </c>
      <c r="D32" s="9" t="s">
        <v>111</v>
      </c>
      <c r="E32" s="9" t="s">
        <v>31</v>
      </c>
      <c r="F32" s="8" t="str">
        <f>IFERROR(IF(OR(D32="Adicionar",D32="Digite/Selecione o bairro"),"",VLOOKUP(D32,Gabarito!$A$1:$B$1006,2,0)),"Consulte a aba Gabarito")</f>
        <v>Sul</v>
      </c>
      <c r="G32" s="7"/>
      <c r="H32" s="6" t="str">
        <f t="shared" si="0"/>
        <v/>
      </c>
      <c r="I32" s="7"/>
      <c r="J32" s="6" t="str">
        <f t="shared" si="1"/>
        <v/>
      </c>
      <c r="K32" s="7"/>
      <c r="L32" s="6" t="str">
        <f t="shared" si="2"/>
        <v/>
      </c>
      <c r="M32" s="7"/>
      <c r="N32" s="6" t="str">
        <f t="shared" si="3"/>
        <v/>
      </c>
      <c r="O32" s="7"/>
      <c r="P32" s="6" t="str">
        <f t="shared" si="4"/>
        <v/>
      </c>
      <c r="Q32" s="7"/>
      <c r="R32" s="6" t="str">
        <f t="shared" si="5"/>
        <v/>
      </c>
      <c r="S32" s="7">
        <v>1</v>
      </c>
      <c r="T32" s="6">
        <f t="shared" si="6"/>
        <v>2</v>
      </c>
      <c r="U32" s="7"/>
      <c r="V32" s="6" t="str">
        <f t="shared" si="7"/>
        <v/>
      </c>
      <c r="W32" s="7"/>
      <c r="X32" s="6" t="str">
        <f t="shared" si="8"/>
        <v/>
      </c>
      <c r="Y32" s="7"/>
      <c r="Z32" s="6" t="str">
        <f t="shared" si="9"/>
        <v/>
      </c>
      <c r="AA32" s="7">
        <v>2</v>
      </c>
      <c r="AB32" s="6">
        <f t="shared" si="10"/>
        <v>4</v>
      </c>
      <c r="AC32" s="7"/>
      <c r="AD32" s="6" t="str">
        <f t="shared" si="11"/>
        <v/>
      </c>
      <c r="AE32" s="7"/>
      <c r="AF32" s="6" t="str">
        <f t="shared" si="12"/>
        <v/>
      </c>
      <c r="AG32" s="7"/>
      <c r="AH32" s="6" t="str">
        <f t="shared" si="13"/>
        <v/>
      </c>
      <c r="AI32" s="7"/>
      <c r="AJ32" s="6" t="str">
        <f t="shared" si="14"/>
        <v/>
      </c>
      <c r="AK32" s="7"/>
      <c r="AL32" s="6" t="str">
        <f t="shared" si="15"/>
        <v/>
      </c>
      <c r="AM32" s="7"/>
      <c r="AN32" s="6" t="str">
        <f t="shared" si="16"/>
        <v/>
      </c>
      <c r="AO32" s="7"/>
      <c r="AP32" s="6" t="str">
        <f t="shared" si="17"/>
        <v/>
      </c>
      <c r="AQ32" s="12">
        <f t="shared" si="18"/>
        <v>3</v>
      </c>
    </row>
    <row r="33" spans="1:43" ht="33.75" customHeight="1">
      <c r="A33" s="28" t="s">
        <v>76</v>
      </c>
      <c r="B33" s="28" t="s">
        <v>112</v>
      </c>
      <c r="C33" s="29" t="s">
        <v>113</v>
      </c>
      <c r="D33" s="9" t="s">
        <v>114</v>
      </c>
      <c r="E33" s="9" t="s">
        <v>31</v>
      </c>
      <c r="F33" s="8" t="str">
        <f>IFERROR(IF(OR(D33="Adicionar",D33="Digite/Selecione o bairro"),"",VLOOKUP(D33,Gabarito!$A$1:$B$1006,2,0)),"Consulte a aba Gabarito")</f>
        <v>Sul</v>
      </c>
      <c r="G33" s="7"/>
      <c r="H33" s="6" t="str">
        <f t="shared" si="0"/>
        <v/>
      </c>
      <c r="I33" s="7"/>
      <c r="J33" s="6" t="str">
        <f t="shared" si="1"/>
        <v/>
      </c>
      <c r="K33" s="7">
        <v>7</v>
      </c>
      <c r="L33" s="6">
        <f t="shared" si="2"/>
        <v>14</v>
      </c>
      <c r="M33" s="7"/>
      <c r="N33" s="6" t="str">
        <f t="shared" si="3"/>
        <v/>
      </c>
      <c r="O33" s="7"/>
      <c r="P33" s="6" t="str">
        <f t="shared" si="4"/>
        <v/>
      </c>
      <c r="Q33" s="7"/>
      <c r="R33" s="6" t="str">
        <f t="shared" si="5"/>
        <v/>
      </c>
      <c r="S33" s="7">
        <v>1</v>
      </c>
      <c r="T33" s="6">
        <f t="shared" si="6"/>
        <v>2</v>
      </c>
      <c r="U33" s="7"/>
      <c r="V33" s="6" t="str">
        <f t="shared" si="7"/>
        <v/>
      </c>
      <c r="W33" s="7"/>
      <c r="X33" s="6" t="str">
        <f t="shared" si="8"/>
        <v/>
      </c>
      <c r="Y33" s="7"/>
      <c r="Z33" s="6" t="str">
        <f t="shared" si="9"/>
        <v/>
      </c>
      <c r="AA33" s="7">
        <v>1</v>
      </c>
      <c r="AB33" s="6">
        <f t="shared" si="10"/>
        <v>2</v>
      </c>
      <c r="AC33" s="7"/>
      <c r="AD33" s="6" t="str">
        <f t="shared" si="11"/>
        <v/>
      </c>
      <c r="AE33" s="7"/>
      <c r="AF33" s="6" t="str">
        <f t="shared" si="12"/>
        <v/>
      </c>
      <c r="AG33" s="7"/>
      <c r="AH33" s="6" t="str">
        <f t="shared" si="13"/>
        <v/>
      </c>
      <c r="AI33" s="7"/>
      <c r="AJ33" s="6" t="str">
        <f t="shared" si="14"/>
        <v/>
      </c>
      <c r="AK33" s="7"/>
      <c r="AL33" s="6" t="str">
        <f t="shared" si="15"/>
        <v/>
      </c>
      <c r="AM33" s="7"/>
      <c r="AN33" s="6" t="str">
        <f t="shared" si="16"/>
        <v/>
      </c>
      <c r="AO33" s="7"/>
      <c r="AP33" s="6" t="str">
        <f t="shared" si="17"/>
        <v/>
      </c>
      <c r="AQ33" s="12">
        <f t="shared" si="18"/>
        <v>9</v>
      </c>
    </row>
    <row r="34" spans="1:43" ht="33.75" customHeight="1">
      <c r="A34" s="28" t="s">
        <v>76</v>
      </c>
      <c r="B34" s="28" t="s">
        <v>115</v>
      </c>
      <c r="C34" s="29" t="s">
        <v>116</v>
      </c>
      <c r="D34" s="9" t="s">
        <v>117</v>
      </c>
      <c r="E34" s="9" t="s">
        <v>31</v>
      </c>
      <c r="F34" s="8" t="str">
        <f>IFERROR(IF(OR(D34="Adicionar",D34="Digite/Selecione o bairro"),"",VLOOKUP(D34,Gabarito!$A$1:$B$1006,2,0)),"Consulte a aba Gabarito")</f>
        <v>Sul</v>
      </c>
      <c r="G34" s="7"/>
      <c r="H34" s="6" t="str">
        <f t="shared" si="0"/>
        <v/>
      </c>
      <c r="I34" s="7"/>
      <c r="J34" s="6" t="str">
        <f t="shared" si="1"/>
        <v/>
      </c>
      <c r="K34" s="7">
        <v>1</v>
      </c>
      <c r="L34" s="6">
        <f t="shared" si="2"/>
        <v>2</v>
      </c>
      <c r="M34" s="7"/>
      <c r="N34" s="6" t="str">
        <f t="shared" si="3"/>
        <v/>
      </c>
      <c r="O34" s="7"/>
      <c r="P34" s="6" t="str">
        <f t="shared" si="4"/>
        <v/>
      </c>
      <c r="Q34" s="7"/>
      <c r="R34" s="6" t="str">
        <f t="shared" si="5"/>
        <v/>
      </c>
      <c r="S34" s="7"/>
      <c r="T34" s="6" t="str">
        <f t="shared" si="6"/>
        <v/>
      </c>
      <c r="U34" s="7"/>
      <c r="V34" s="6" t="str">
        <f t="shared" si="7"/>
        <v/>
      </c>
      <c r="W34" s="7"/>
      <c r="X34" s="6" t="str">
        <f t="shared" si="8"/>
        <v/>
      </c>
      <c r="Y34" s="7">
        <v>1</v>
      </c>
      <c r="Z34" s="6">
        <f t="shared" si="9"/>
        <v>2</v>
      </c>
      <c r="AA34" s="7"/>
      <c r="AB34" s="6" t="str">
        <f t="shared" si="10"/>
        <v/>
      </c>
      <c r="AC34" s="7"/>
      <c r="AD34" s="6" t="str">
        <f t="shared" si="11"/>
        <v/>
      </c>
      <c r="AE34" s="7"/>
      <c r="AF34" s="6" t="str">
        <f t="shared" si="12"/>
        <v/>
      </c>
      <c r="AG34" s="7"/>
      <c r="AH34" s="6" t="str">
        <f t="shared" si="13"/>
        <v/>
      </c>
      <c r="AI34" s="7"/>
      <c r="AJ34" s="6" t="str">
        <f t="shared" si="14"/>
        <v/>
      </c>
      <c r="AK34" s="7"/>
      <c r="AL34" s="6" t="str">
        <f t="shared" si="15"/>
        <v/>
      </c>
      <c r="AM34" s="7"/>
      <c r="AN34" s="6" t="str">
        <f t="shared" si="16"/>
        <v/>
      </c>
      <c r="AO34" s="7"/>
      <c r="AP34" s="6" t="str">
        <f t="shared" si="17"/>
        <v/>
      </c>
      <c r="AQ34" s="12">
        <f t="shared" si="18"/>
        <v>2</v>
      </c>
    </row>
    <row r="35" spans="1:43" ht="33.75" customHeight="1">
      <c r="A35" s="28" t="s">
        <v>76</v>
      </c>
      <c r="B35" s="28" t="s">
        <v>118</v>
      </c>
      <c r="C35" s="29" t="s">
        <v>119</v>
      </c>
      <c r="D35" s="9" t="s">
        <v>120</v>
      </c>
      <c r="E35" s="9" t="s">
        <v>31</v>
      </c>
      <c r="F35" s="8" t="str">
        <f>IFERROR(IF(OR(D35="Adicionar",D35="Digite/Selecione o bairro"),"",VLOOKUP(D35,Gabarito!$A$1:$B$1006,2,0)),"Consulte a aba Gabarito")</f>
        <v>Sul</v>
      </c>
      <c r="G35" s="7"/>
      <c r="H35" s="6" t="str">
        <f t="shared" si="0"/>
        <v/>
      </c>
      <c r="I35" s="7"/>
      <c r="J35" s="6" t="str">
        <f t="shared" si="1"/>
        <v/>
      </c>
      <c r="K35" s="7">
        <v>8</v>
      </c>
      <c r="L35" s="6">
        <f t="shared" si="2"/>
        <v>16</v>
      </c>
      <c r="M35" s="7"/>
      <c r="N35" s="6" t="str">
        <f t="shared" si="3"/>
        <v/>
      </c>
      <c r="O35" s="7"/>
      <c r="P35" s="6" t="str">
        <f t="shared" si="4"/>
        <v/>
      </c>
      <c r="Q35" s="7"/>
      <c r="R35" s="6" t="str">
        <f t="shared" si="5"/>
        <v/>
      </c>
      <c r="S35" s="7"/>
      <c r="T35" s="6" t="str">
        <f t="shared" si="6"/>
        <v/>
      </c>
      <c r="U35" s="7"/>
      <c r="V35" s="6" t="str">
        <f t="shared" si="7"/>
        <v/>
      </c>
      <c r="W35" s="7"/>
      <c r="X35" s="6" t="str">
        <f t="shared" si="8"/>
        <v/>
      </c>
      <c r="Y35" s="7"/>
      <c r="Z35" s="6" t="str">
        <f t="shared" si="9"/>
        <v/>
      </c>
      <c r="AA35" s="7"/>
      <c r="AB35" s="6" t="str">
        <f t="shared" si="10"/>
        <v/>
      </c>
      <c r="AC35" s="7"/>
      <c r="AD35" s="6" t="str">
        <f t="shared" si="11"/>
        <v/>
      </c>
      <c r="AE35" s="7"/>
      <c r="AF35" s="6" t="str">
        <f t="shared" si="12"/>
        <v/>
      </c>
      <c r="AG35" s="7"/>
      <c r="AH35" s="6" t="str">
        <f t="shared" si="13"/>
        <v/>
      </c>
      <c r="AI35" s="7"/>
      <c r="AJ35" s="6" t="str">
        <f t="shared" si="14"/>
        <v/>
      </c>
      <c r="AK35" s="7"/>
      <c r="AL35" s="6" t="str">
        <f t="shared" si="15"/>
        <v/>
      </c>
      <c r="AM35" s="7"/>
      <c r="AN35" s="6" t="str">
        <f t="shared" si="16"/>
        <v/>
      </c>
      <c r="AO35" s="7"/>
      <c r="AP35" s="6" t="str">
        <f t="shared" si="17"/>
        <v/>
      </c>
      <c r="AQ35" s="12">
        <f t="shared" si="18"/>
        <v>8</v>
      </c>
    </row>
    <row r="36" spans="1:43" ht="33.75" customHeight="1">
      <c r="A36" s="28" t="s">
        <v>76</v>
      </c>
      <c r="B36" s="28" t="s">
        <v>121</v>
      </c>
      <c r="C36" s="29" t="s">
        <v>122</v>
      </c>
      <c r="D36" s="9" t="s">
        <v>123</v>
      </c>
      <c r="E36" s="9" t="s">
        <v>31</v>
      </c>
      <c r="F36" s="8" t="str">
        <f>IFERROR(IF(OR(D36="Adicionar",D36="Digite/Selecione o bairro"),"",VLOOKUP(D36,Gabarito!$A$1:$B$1006,2,0)),"Consulte a aba Gabarito")</f>
        <v>Sul</v>
      </c>
      <c r="G36" s="7"/>
      <c r="H36" s="6" t="str">
        <f t="shared" si="0"/>
        <v/>
      </c>
      <c r="I36" s="7"/>
      <c r="J36" s="6" t="str">
        <f t="shared" si="1"/>
        <v/>
      </c>
      <c r="K36" s="7"/>
      <c r="L36" s="6" t="str">
        <f t="shared" si="2"/>
        <v/>
      </c>
      <c r="M36" s="7"/>
      <c r="N36" s="6" t="str">
        <f t="shared" si="3"/>
        <v/>
      </c>
      <c r="O36" s="7"/>
      <c r="P36" s="6" t="str">
        <f t="shared" si="4"/>
        <v/>
      </c>
      <c r="Q36" s="7"/>
      <c r="R36" s="6" t="str">
        <f t="shared" si="5"/>
        <v/>
      </c>
      <c r="S36" s="7"/>
      <c r="T36" s="6" t="str">
        <f t="shared" si="6"/>
        <v/>
      </c>
      <c r="U36" s="7"/>
      <c r="V36" s="6" t="str">
        <f t="shared" si="7"/>
        <v/>
      </c>
      <c r="W36" s="7"/>
      <c r="X36" s="6" t="str">
        <f t="shared" si="8"/>
        <v/>
      </c>
      <c r="Y36" s="7"/>
      <c r="Z36" s="6" t="str">
        <f t="shared" si="9"/>
        <v/>
      </c>
      <c r="AA36" s="7"/>
      <c r="AB36" s="6" t="str">
        <f t="shared" si="10"/>
        <v/>
      </c>
      <c r="AC36" s="7">
        <v>2</v>
      </c>
      <c r="AD36" s="6">
        <f t="shared" si="11"/>
        <v>4</v>
      </c>
      <c r="AE36" s="7"/>
      <c r="AF36" s="6" t="str">
        <f t="shared" si="12"/>
        <v/>
      </c>
      <c r="AG36" s="7"/>
      <c r="AH36" s="6" t="str">
        <f t="shared" si="13"/>
        <v/>
      </c>
      <c r="AI36" s="7"/>
      <c r="AJ36" s="6" t="str">
        <f t="shared" si="14"/>
        <v/>
      </c>
      <c r="AK36" s="7"/>
      <c r="AL36" s="6" t="str">
        <f t="shared" si="15"/>
        <v/>
      </c>
      <c r="AM36" s="7"/>
      <c r="AN36" s="6" t="str">
        <f t="shared" si="16"/>
        <v/>
      </c>
      <c r="AO36" s="7"/>
      <c r="AP36" s="6" t="str">
        <f t="shared" si="17"/>
        <v/>
      </c>
      <c r="AQ36" s="12">
        <f t="shared" si="18"/>
        <v>2</v>
      </c>
    </row>
    <row r="37" spans="1:43" ht="33.75" customHeight="1">
      <c r="A37" s="28" t="s">
        <v>76</v>
      </c>
      <c r="B37" s="28" t="s">
        <v>124</v>
      </c>
      <c r="C37" s="29" t="s">
        <v>125</v>
      </c>
      <c r="D37" s="9" t="s">
        <v>126</v>
      </c>
      <c r="E37" s="9" t="s">
        <v>31</v>
      </c>
      <c r="F37" s="8" t="str">
        <f>IFERROR(IF(OR(D37="Adicionar",D37="Digite/Selecione o bairro"),"",VLOOKUP(D37,Gabarito!$A$1:$B$1006,2,0)),"Consulte a aba Gabarito")</f>
        <v>Sul</v>
      </c>
      <c r="G37" s="7"/>
      <c r="H37" s="6" t="str">
        <f t="shared" si="0"/>
        <v/>
      </c>
      <c r="I37" s="7"/>
      <c r="J37" s="6" t="str">
        <f t="shared" si="1"/>
        <v/>
      </c>
      <c r="K37" s="7">
        <v>6</v>
      </c>
      <c r="L37" s="6">
        <f t="shared" si="2"/>
        <v>12</v>
      </c>
      <c r="M37" s="7"/>
      <c r="N37" s="6" t="str">
        <f t="shared" si="3"/>
        <v/>
      </c>
      <c r="O37" s="7"/>
      <c r="P37" s="6" t="str">
        <f t="shared" si="4"/>
        <v/>
      </c>
      <c r="Q37" s="7"/>
      <c r="R37" s="6" t="str">
        <f t="shared" si="5"/>
        <v/>
      </c>
      <c r="S37" s="7"/>
      <c r="T37" s="6" t="str">
        <f t="shared" si="6"/>
        <v/>
      </c>
      <c r="U37" s="7"/>
      <c r="V37" s="6" t="str">
        <f t="shared" si="7"/>
        <v/>
      </c>
      <c r="W37" s="7"/>
      <c r="X37" s="6" t="str">
        <f t="shared" si="8"/>
        <v/>
      </c>
      <c r="Y37" s="7"/>
      <c r="Z37" s="6" t="str">
        <f t="shared" si="9"/>
        <v/>
      </c>
      <c r="AA37" s="7"/>
      <c r="AB37" s="6" t="str">
        <f t="shared" si="10"/>
        <v/>
      </c>
      <c r="AC37" s="7"/>
      <c r="AD37" s="6" t="str">
        <f t="shared" si="11"/>
        <v/>
      </c>
      <c r="AE37" s="7"/>
      <c r="AF37" s="6" t="str">
        <f t="shared" si="12"/>
        <v/>
      </c>
      <c r="AG37" s="7"/>
      <c r="AH37" s="6" t="str">
        <f t="shared" si="13"/>
        <v/>
      </c>
      <c r="AI37" s="7"/>
      <c r="AJ37" s="6" t="str">
        <f t="shared" si="14"/>
        <v/>
      </c>
      <c r="AK37" s="7"/>
      <c r="AL37" s="6" t="str">
        <f t="shared" si="15"/>
        <v/>
      </c>
      <c r="AM37" s="7"/>
      <c r="AN37" s="6" t="str">
        <f t="shared" si="16"/>
        <v/>
      </c>
      <c r="AO37" s="7"/>
      <c r="AP37" s="6" t="str">
        <f t="shared" si="17"/>
        <v/>
      </c>
      <c r="AQ37" s="12">
        <f t="shared" si="18"/>
        <v>6</v>
      </c>
    </row>
    <row r="38" spans="1:43" ht="33.75" customHeight="1">
      <c r="A38" s="28" t="s">
        <v>76</v>
      </c>
      <c r="B38" s="28" t="s">
        <v>127</v>
      </c>
      <c r="C38" s="29" t="s">
        <v>128</v>
      </c>
      <c r="D38" s="9" t="s">
        <v>129</v>
      </c>
      <c r="E38" s="9" t="s">
        <v>31</v>
      </c>
      <c r="F38" s="8" t="str">
        <f>IFERROR(IF(OR(D38="Adicionar",D38="Digite/Selecione o bairro"),"",VLOOKUP(D38,Gabarito!$A$1:$B$1006,2,0)),"Consulte a aba Gabarito")</f>
        <v>Sul</v>
      </c>
      <c r="G38" s="7"/>
      <c r="H38" s="6" t="str">
        <f t="shared" si="0"/>
        <v/>
      </c>
      <c r="I38" s="7">
        <v>6</v>
      </c>
      <c r="J38" s="6">
        <f t="shared" si="1"/>
        <v>12</v>
      </c>
      <c r="K38" s="7">
        <v>5</v>
      </c>
      <c r="L38" s="6">
        <f t="shared" si="2"/>
        <v>10</v>
      </c>
      <c r="M38" s="7"/>
      <c r="N38" s="6" t="str">
        <f t="shared" si="3"/>
        <v/>
      </c>
      <c r="O38" s="7"/>
      <c r="P38" s="6" t="str">
        <f t="shared" si="4"/>
        <v/>
      </c>
      <c r="Q38" s="7"/>
      <c r="R38" s="6" t="str">
        <f t="shared" si="5"/>
        <v/>
      </c>
      <c r="S38" s="7"/>
      <c r="T38" s="6" t="str">
        <f t="shared" si="6"/>
        <v/>
      </c>
      <c r="U38" s="7"/>
      <c r="V38" s="6" t="str">
        <f t="shared" si="7"/>
        <v/>
      </c>
      <c r="W38" s="7"/>
      <c r="X38" s="6" t="str">
        <f t="shared" si="8"/>
        <v/>
      </c>
      <c r="Y38" s="7"/>
      <c r="Z38" s="6" t="str">
        <f t="shared" si="9"/>
        <v/>
      </c>
      <c r="AA38" s="7"/>
      <c r="AB38" s="6" t="str">
        <f t="shared" si="10"/>
        <v/>
      </c>
      <c r="AC38" s="7"/>
      <c r="AD38" s="6" t="str">
        <f t="shared" si="11"/>
        <v/>
      </c>
      <c r="AE38" s="7"/>
      <c r="AF38" s="6" t="str">
        <f t="shared" si="12"/>
        <v/>
      </c>
      <c r="AG38" s="7"/>
      <c r="AH38" s="6" t="str">
        <f t="shared" si="13"/>
        <v/>
      </c>
      <c r="AI38" s="7"/>
      <c r="AJ38" s="6" t="str">
        <f t="shared" si="14"/>
        <v/>
      </c>
      <c r="AK38" s="7"/>
      <c r="AL38" s="6" t="str">
        <f t="shared" si="15"/>
        <v/>
      </c>
      <c r="AM38" s="7"/>
      <c r="AN38" s="6" t="str">
        <f t="shared" si="16"/>
        <v/>
      </c>
      <c r="AO38" s="7"/>
      <c r="AP38" s="6" t="str">
        <f t="shared" si="17"/>
        <v/>
      </c>
      <c r="AQ38" s="12">
        <f t="shared" si="18"/>
        <v>11</v>
      </c>
    </row>
    <row r="39" spans="1:43" ht="33.75" customHeight="1">
      <c r="A39" s="28" t="s">
        <v>76</v>
      </c>
      <c r="B39" s="28" t="s">
        <v>130</v>
      </c>
      <c r="C39" s="29" t="s">
        <v>131</v>
      </c>
      <c r="D39" s="9" t="s">
        <v>132</v>
      </c>
      <c r="E39" s="9" t="s">
        <v>31</v>
      </c>
      <c r="F39" s="8" t="str">
        <f>IFERROR(IF(OR(D39="Adicionar",D39="Digite/Selecione o bairro"),"",VLOOKUP(D39,Gabarito!$A$1:$B$1006,2,0)),"Consulte a aba Gabarito")</f>
        <v>Sul</v>
      </c>
      <c r="G39" s="7"/>
      <c r="H39" s="6" t="str">
        <f t="shared" si="0"/>
        <v/>
      </c>
      <c r="I39" s="7"/>
      <c r="J39" s="6" t="str">
        <f t="shared" si="1"/>
        <v/>
      </c>
      <c r="K39" s="7"/>
      <c r="L39" s="6" t="str">
        <f t="shared" si="2"/>
        <v/>
      </c>
      <c r="M39" s="7"/>
      <c r="N39" s="6" t="str">
        <f t="shared" si="3"/>
        <v/>
      </c>
      <c r="O39" s="7"/>
      <c r="P39" s="6" t="str">
        <f t="shared" si="4"/>
        <v/>
      </c>
      <c r="Q39" s="7"/>
      <c r="R39" s="6" t="str">
        <f t="shared" si="5"/>
        <v/>
      </c>
      <c r="S39" s="7"/>
      <c r="T39" s="6" t="str">
        <f t="shared" si="6"/>
        <v/>
      </c>
      <c r="U39" s="7"/>
      <c r="V39" s="6" t="str">
        <f t="shared" si="7"/>
        <v/>
      </c>
      <c r="W39" s="7"/>
      <c r="X39" s="6" t="str">
        <f t="shared" si="8"/>
        <v/>
      </c>
      <c r="Y39" s="7"/>
      <c r="Z39" s="6" t="str">
        <f t="shared" si="9"/>
        <v/>
      </c>
      <c r="AA39" s="7">
        <v>1</v>
      </c>
      <c r="AB39" s="6">
        <f t="shared" si="10"/>
        <v>2</v>
      </c>
      <c r="AC39" s="7"/>
      <c r="AD39" s="6" t="str">
        <f t="shared" si="11"/>
        <v/>
      </c>
      <c r="AE39" s="7"/>
      <c r="AF39" s="6" t="str">
        <f t="shared" si="12"/>
        <v/>
      </c>
      <c r="AG39" s="7"/>
      <c r="AH39" s="6" t="str">
        <f t="shared" si="13"/>
        <v/>
      </c>
      <c r="AI39" s="7"/>
      <c r="AJ39" s="6" t="str">
        <f t="shared" si="14"/>
        <v/>
      </c>
      <c r="AK39" s="7"/>
      <c r="AL39" s="6" t="str">
        <f t="shared" si="15"/>
        <v/>
      </c>
      <c r="AM39" s="7"/>
      <c r="AN39" s="6" t="str">
        <f t="shared" si="16"/>
        <v/>
      </c>
      <c r="AO39" s="7"/>
      <c r="AP39" s="6" t="str">
        <f t="shared" si="17"/>
        <v/>
      </c>
      <c r="AQ39" s="12">
        <f t="shared" si="18"/>
        <v>1</v>
      </c>
    </row>
    <row r="40" spans="1:43" ht="33.75" customHeight="1">
      <c r="A40" s="28" t="s">
        <v>76</v>
      </c>
      <c r="B40" s="28" t="s">
        <v>133</v>
      </c>
      <c r="C40" s="29" t="s">
        <v>134</v>
      </c>
      <c r="D40" s="9" t="s">
        <v>135</v>
      </c>
      <c r="E40" s="9" t="s">
        <v>31</v>
      </c>
      <c r="F40" s="8" t="str">
        <f>IFERROR(IF(OR(D40="Adicionar",D40="Digite/Selecione o bairro"),"",VLOOKUP(D40,Gabarito!$A$1:$B$1006,2,0)),"Consulte a aba Gabarito")</f>
        <v>Sul</v>
      </c>
      <c r="G40" s="7"/>
      <c r="H40" s="6" t="str">
        <f t="shared" si="0"/>
        <v/>
      </c>
      <c r="I40" s="7"/>
      <c r="J40" s="6" t="str">
        <f t="shared" si="1"/>
        <v/>
      </c>
      <c r="K40" s="7"/>
      <c r="L40" s="6" t="str">
        <f t="shared" si="2"/>
        <v/>
      </c>
      <c r="M40" s="7"/>
      <c r="N40" s="6" t="str">
        <f t="shared" si="3"/>
        <v/>
      </c>
      <c r="O40" s="7"/>
      <c r="P40" s="6" t="str">
        <f t="shared" si="4"/>
        <v/>
      </c>
      <c r="Q40" s="7"/>
      <c r="R40" s="6" t="str">
        <f t="shared" si="5"/>
        <v/>
      </c>
      <c r="S40" s="7"/>
      <c r="T40" s="6" t="str">
        <f t="shared" si="6"/>
        <v/>
      </c>
      <c r="U40" s="7"/>
      <c r="V40" s="6" t="str">
        <f t="shared" si="7"/>
        <v/>
      </c>
      <c r="W40" s="7"/>
      <c r="X40" s="6" t="str">
        <f t="shared" si="8"/>
        <v/>
      </c>
      <c r="Y40" s="7">
        <v>1</v>
      </c>
      <c r="Z40" s="6">
        <f t="shared" si="9"/>
        <v>2</v>
      </c>
      <c r="AA40" s="7"/>
      <c r="AB40" s="6" t="str">
        <f t="shared" si="10"/>
        <v/>
      </c>
      <c r="AC40" s="7"/>
      <c r="AD40" s="6" t="str">
        <f t="shared" si="11"/>
        <v/>
      </c>
      <c r="AE40" s="7"/>
      <c r="AF40" s="6" t="str">
        <f t="shared" si="12"/>
        <v/>
      </c>
      <c r="AG40" s="7"/>
      <c r="AH40" s="6" t="str">
        <f t="shared" si="13"/>
        <v/>
      </c>
      <c r="AI40" s="7"/>
      <c r="AJ40" s="6" t="str">
        <f t="shared" si="14"/>
        <v/>
      </c>
      <c r="AK40" s="7"/>
      <c r="AL40" s="6" t="str">
        <f t="shared" si="15"/>
        <v/>
      </c>
      <c r="AM40" s="7"/>
      <c r="AN40" s="6" t="str">
        <f t="shared" si="16"/>
        <v/>
      </c>
      <c r="AO40" s="7"/>
      <c r="AP40" s="6" t="str">
        <f t="shared" si="17"/>
        <v/>
      </c>
      <c r="AQ40" s="12">
        <f t="shared" si="18"/>
        <v>1</v>
      </c>
    </row>
    <row r="41" spans="1:43" ht="33.75" customHeight="1">
      <c r="A41" s="28" t="s">
        <v>76</v>
      </c>
      <c r="B41" s="28" t="s">
        <v>136</v>
      </c>
      <c r="C41" s="29" t="s">
        <v>137</v>
      </c>
      <c r="D41" s="9" t="s">
        <v>138</v>
      </c>
      <c r="E41" s="9" t="s">
        <v>31</v>
      </c>
      <c r="F41" s="8" t="str">
        <f>IFERROR(IF(OR(D41="Adicionar",D41="Digite/Selecione o bairro"),"",VLOOKUP(D41,Gabarito!$A$1:$B$1006,2,0)),"Consulte a aba Gabarito")</f>
        <v>Sul</v>
      </c>
      <c r="G41" s="7"/>
      <c r="H41" s="6" t="str">
        <f t="shared" si="0"/>
        <v/>
      </c>
      <c r="I41" s="7"/>
      <c r="J41" s="6" t="str">
        <f t="shared" si="1"/>
        <v/>
      </c>
      <c r="K41" s="7">
        <v>7</v>
      </c>
      <c r="L41" s="6">
        <f t="shared" si="2"/>
        <v>14</v>
      </c>
      <c r="M41" s="7"/>
      <c r="N41" s="6" t="str">
        <f t="shared" si="3"/>
        <v/>
      </c>
      <c r="O41" s="7"/>
      <c r="P41" s="6" t="str">
        <f t="shared" si="4"/>
        <v/>
      </c>
      <c r="Q41" s="7"/>
      <c r="R41" s="6" t="str">
        <f t="shared" si="5"/>
        <v/>
      </c>
      <c r="S41" s="7"/>
      <c r="T41" s="6" t="str">
        <f t="shared" si="6"/>
        <v/>
      </c>
      <c r="U41" s="7"/>
      <c r="V41" s="6" t="str">
        <f t="shared" si="7"/>
        <v/>
      </c>
      <c r="W41" s="7"/>
      <c r="X41" s="6" t="str">
        <f t="shared" si="8"/>
        <v/>
      </c>
      <c r="Y41" s="7"/>
      <c r="Z41" s="6" t="str">
        <f t="shared" si="9"/>
        <v/>
      </c>
      <c r="AA41" s="7"/>
      <c r="AB41" s="6" t="str">
        <f t="shared" si="10"/>
        <v/>
      </c>
      <c r="AC41" s="7"/>
      <c r="AD41" s="6" t="str">
        <f t="shared" si="11"/>
        <v/>
      </c>
      <c r="AE41" s="7"/>
      <c r="AF41" s="6" t="str">
        <f t="shared" si="12"/>
        <v/>
      </c>
      <c r="AG41" s="7"/>
      <c r="AH41" s="6" t="str">
        <f t="shared" si="13"/>
        <v/>
      </c>
      <c r="AI41" s="7"/>
      <c r="AJ41" s="6" t="str">
        <f t="shared" si="14"/>
        <v/>
      </c>
      <c r="AK41" s="7"/>
      <c r="AL41" s="6" t="str">
        <f t="shared" si="15"/>
        <v/>
      </c>
      <c r="AM41" s="7"/>
      <c r="AN41" s="6" t="str">
        <f t="shared" si="16"/>
        <v/>
      </c>
      <c r="AO41" s="7"/>
      <c r="AP41" s="6" t="str">
        <f t="shared" si="17"/>
        <v/>
      </c>
      <c r="AQ41" s="12">
        <f t="shared" si="18"/>
        <v>7</v>
      </c>
    </row>
    <row r="42" spans="1:43" ht="33.75" customHeight="1">
      <c r="A42" s="28" t="s">
        <v>76</v>
      </c>
      <c r="B42" s="28" t="s">
        <v>139</v>
      </c>
      <c r="C42" s="29" t="s">
        <v>140</v>
      </c>
      <c r="D42" s="9" t="s">
        <v>141</v>
      </c>
      <c r="E42" s="9" t="s">
        <v>31</v>
      </c>
      <c r="F42" s="8" t="str">
        <f>IFERROR(IF(OR(D42="Adicionar",D42="Digite/Selecione o bairro"),"",VLOOKUP(D42,Gabarito!$A$1:$B$1006,2,0)),"Consulte a aba Gabarito")</f>
        <v>Sul</v>
      </c>
      <c r="G42" s="7"/>
      <c r="H42" s="6" t="str">
        <f t="shared" si="0"/>
        <v/>
      </c>
      <c r="I42" s="7"/>
      <c r="J42" s="6" t="str">
        <f t="shared" si="1"/>
        <v/>
      </c>
      <c r="K42" s="7">
        <v>1</v>
      </c>
      <c r="L42" s="6">
        <f t="shared" si="2"/>
        <v>2</v>
      </c>
      <c r="M42" s="7"/>
      <c r="N42" s="6" t="str">
        <f t="shared" si="3"/>
        <v/>
      </c>
      <c r="O42" s="7"/>
      <c r="P42" s="6" t="str">
        <f t="shared" si="4"/>
        <v/>
      </c>
      <c r="Q42" s="7"/>
      <c r="R42" s="6" t="str">
        <f t="shared" si="5"/>
        <v/>
      </c>
      <c r="S42" s="7"/>
      <c r="T42" s="6" t="str">
        <f t="shared" si="6"/>
        <v/>
      </c>
      <c r="U42" s="7"/>
      <c r="V42" s="6" t="str">
        <f t="shared" si="7"/>
        <v/>
      </c>
      <c r="W42" s="7"/>
      <c r="X42" s="6" t="str">
        <f t="shared" si="8"/>
        <v/>
      </c>
      <c r="Y42" s="7"/>
      <c r="Z42" s="6" t="str">
        <f t="shared" si="9"/>
        <v/>
      </c>
      <c r="AA42" s="7">
        <v>2</v>
      </c>
      <c r="AB42" s="6">
        <f t="shared" si="10"/>
        <v>4</v>
      </c>
      <c r="AC42" s="7"/>
      <c r="AD42" s="6" t="str">
        <f t="shared" si="11"/>
        <v/>
      </c>
      <c r="AE42" s="7"/>
      <c r="AF42" s="6" t="str">
        <f t="shared" si="12"/>
        <v/>
      </c>
      <c r="AG42" s="7"/>
      <c r="AH42" s="6" t="str">
        <f t="shared" si="13"/>
        <v/>
      </c>
      <c r="AI42" s="7"/>
      <c r="AJ42" s="6" t="str">
        <f t="shared" si="14"/>
        <v/>
      </c>
      <c r="AK42" s="7"/>
      <c r="AL42" s="6" t="str">
        <f t="shared" si="15"/>
        <v/>
      </c>
      <c r="AM42" s="7"/>
      <c r="AN42" s="6" t="str">
        <f t="shared" si="16"/>
        <v/>
      </c>
      <c r="AO42" s="7"/>
      <c r="AP42" s="6" t="str">
        <f t="shared" si="17"/>
        <v/>
      </c>
      <c r="AQ42" s="12">
        <f t="shared" si="18"/>
        <v>3</v>
      </c>
    </row>
    <row r="43" spans="1:43" ht="33.75" customHeight="1">
      <c r="A43" s="28" t="s">
        <v>76</v>
      </c>
      <c r="B43" s="28" t="s">
        <v>142</v>
      </c>
      <c r="C43" s="29" t="s">
        <v>143</v>
      </c>
      <c r="D43" s="9" t="s">
        <v>141</v>
      </c>
      <c r="E43" s="9" t="s">
        <v>31</v>
      </c>
      <c r="F43" s="8" t="str">
        <f>IFERROR(IF(OR(D43="Adicionar",D43="Digite/Selecione o bairro"),"",VLOOKUP(D43,Gabarito!$A$1:$B$1006,2,0)),"Consulte a aba Gabarito")</f>
        <v>Sul</v>
      </c>
      <c r="G43" s="7"/>
      <c r="H43" s="6" t="str">
        <f t="shared" si="0"/>
        <v/>
      </c>
      <c r="I43" s="7"/>
      <c r="J43" s="6" t="str">
        <f t="shared" si="1"/>
        <v/>
      </c>
      <c r="K43" s="7"/>
      <c r="L43" s="6" t="str">
        <f t="shared" si="2"/>
        <v/>
      </c>
      <c r="M43" s="7"/>
      <c r="N43" s="6" t="str">
        <f t="shared" si="3"/>
        <v/>
      </c>
      <c r="O43" s="7"/>
      <c r="P43" s="6" t="str">
        <f t="shared" si="4"/>
        <v/>
      </c>
      <c r="Q43" s="7"/>
      <c r="R43" s="6" t="str">
        <f t="shared" si="5"/>
        <v/>
      </c>
      <c r="S43" s="7"/>
      <c r="T43" s="6" t="str">
        <f t="shared" si="6"/>
        <v/>
      </c>
      <c r="U43" s="7"/>
      <c r="V43" s="6" t="str">
        <f t="shared" si="7"/>
        <v/>
      </c>
      <c r="W43" s="7">
        <v>1</v>
      </c>
      <c r="X43" s="6">
        <f t="shared" si="8"/>
        <v>2</v>
      </c>
      <c r="Y43" s="7"/>
      <c r="Z43" s="6" t="str">
        <f t="shared" si="9"/>
        <v/>
      </c>
      <c r="AA43" s="7"/>
      <c r="AB43" s="6" t="str">
        <f t="shared" si="10"/>
        <v/>
      </c>
      <c r="AC43" s="7"/>
      <c r="AD43" s="6" t="str">
        <f t="shared" si="11"/>
        <v/>
      </c>
      <c r="AE43" s="7"/>
      <c r="AF43" s="6" t="str">
        <f t="shared" si="12"/>
        <v/>
      </c>
      <c r="AG43" s="7"/>
      <c r="AH43" s="6" t="str">
        <f t="shared" si="13"/>
        <v/>
      </c>
      <c r="AI43" s="7"/>
      <c r="AJ43" s="6" t="str">
        <f t="shared" si="14"/>
        <v/>
      </c>
      <c r="AK43" s="7"/>
      <c r="AL43" s="6" t="str">
        <f t="shared" si="15"/>
        <v/>
      </c>
      <c r="AM43" s="7"/>
      <c r="AN43" s="6" t="str">
        <f t="shared" si="16"/>
        <v/>
      </c>
      <c r="AO43" s="7"/>
      <c r="AP43" s="6" t="str">
        <f t="shared" si="17"/>
        <v/>
      </c>
      <c r="AQ43" s="12">
        <f t="shared" si="18"/>
        <v>1</v>
      </c>
    </row>
    <row r="44" spans="1:43" ht="33.75" customHeight="1">
      <c r="A44" s="28" t="s">
        <v>76</v>
      </c>
      <c r="B44" s="28" t="s">
        <v>144</v>
      </c>
      <c r="C44" s="29" t="s">
        <v>145</v>
      </c>
      <c r="D44" s="9" t="s">
        <v>146</v>
      </c>
      <c r="E44" s="9" t="s">
        <v>31</v>
      </c>
      <c r="F44" s="8" t="str">
        <f>IFERROR(IF(OR(D44="Adicionar",D44="Digite/Selecione o bairro"),"",VLOOKUP(D44,Gabarito!$A$1:$B$1006,2,0)),"Consulte a aba Gabarito")</f>
        <v>Sul</v>
      </c>
      <c r="G44" s="7"/>
      <c r="H44" s="6" t="str">
        <f t="shared" si="0"/>
        <v/>
      </c>
      <c r="I44" s="7"/>
      <c r="J44" s="6" t="str">
        <f t="shared" si="1"/>
        <v/>
      </c>
      <c r="K44" s="7">
        <v>5</v>
      </c>
      <c r="L44" s="6">
        <f t="shared" si="2"/>
        <v>10</v>
      </c>
      <c r="M44" s="7"/>
      <c r="N44" s="6" t="str">
        <f t="shared" si="3"/>
        <v/>
      </c>
      <c r="O44" s="7"/>
      <c r="P44" s="6" t="str">
        <f t="shared" si="4"/>
        <v/>
      </c>
      <c r="Q44" s="7"/>
      <c r="R44" s="6" t="str">
        <f t="shared" si="5"/>
        <v/>
      </c>
      <c r="S44" s="7"/>
      <c r="T44" s="6" t="str">
        <f t="shared" si="6"/>
        <v/>
      </c>
      <c r="U44" s="7"/>
      <c r="V44" s="6" t="str">
        <f t="shared" si="7"/>
        <v/>
      </c>
      <c r="W44" s="7"/>
      <c r="X44" s="6" t="str">
        <f t="shared" si="8"/>
        <v/>
      </c>
      <c r="Y44" s="7"/>
      <c r="Z44" s="6" t="str">
        <f t="shared" si="9"/>
        <v/>
      </c>
      <c r="AA44" s="7"/>
      <c r="AB44" s="6" t="str">
        <f t="shared" si="10"/>
        <v/>
      </c>
      <c r="AC44" s="7"/>
      <c r="AD44" s="6" t="str">
        <f t="shared" si="11"/>
        <v/>
      </c>
      <c r="AE44" s="7"/>
      <c r="AF44" s="6" t="str">
        <f t="shared" si="12"/>
        <v/>
      </c>
      <c r="AG44" s="7"/>
      <c r="AH44" s="6" t="str">
        <f t="shared" si="13"/>
        <v/>
      </c>
      <c r="AI44" s="7"/>
      <c r="AJ44" s="6" t="str">
        <f t="shared" si="14"/>
        <v/>
      </c>
      <c r="AK44" s="7"/>
      <c r="AL44" s="6" t="str">
        <f t="shared" si="15"/>
        <v/>
      </c>
      <c r="AM44" s="7"/>
      <c r="AN44" s="6" t="str">
        <f t="shared" si="16"/>
        <v/>
      </c>
      <c r="AO44" s="7"/>
      <c r="AP44" s="6" t="str">
        <f t="shared" si="17"/>
        <v/>
      </c>
      <c r="AQ44" s="12">
        <f t="shared" si="18"/>
        <v>5</v>
      </c>
    </row>
    <row r="45" spans="1:43" ht="33.75" customHeight="1">
      <c r="A45" s="28" t="s">
        <v>76</v>
      </c>
      <c r="B45" s="28" t="s">
        <v>147</v>
      </c>
      <c r="C45" s="29" t="s">
        <v>148</v>
      </c>
      <c r="D45" s="9" t="s">
        <v>149</v>
      </c>
      <c r="E45" s="9" t="s">
        <v>31</v>
      </c>
      <c r="F45" s="8" t="str">
        <f>IFERROR(IF(OR(D45="Adicionar",D45="Digite/Selecione o bairro"),"",VLOOKUP(D45,Gabarito!$A$1:$B$1006,2,0)),"Consulte a aba Gabarito")</f>
        <v>Sul</v>
      </c>
      <c r="G45" s="7"/>
      <c r="H45" s="6" t="str">
        <f t="shared" si="0"/>
        <v/>
      </c>
      <c r="I45" s="7"/>
      <c r="J45" s="6" t="str">
        <f t="shared" si="1"/>
        <v/>
      </c>
      <c r="K45" s="7"/>
      <c r="L45" s="6" t="str">
        <f t="shared" si="2"/>
        <v/>
      </c>
      <c r="M45" s="7"/>
      <c r="N45" s="6" t="str">
        <f t="shared" si="3"/>
        <v/>
      </c>
      <c r="O45" s="7"/>
      <c r="P45" s="6" t="str">
        <f t="shared" si="4"/>
        <v/>
      </c>
      <c r="Q45" s="7"/>
      <c r="R45" s="6" t="str">
        <f t="shared" si="5"/>
        <v/>
      </c>
      <c r="S45" s="7">
        <v>1</v>
      </c>
      <c r="T45" s="6">
        <f t="shared" si="6"/>
        <v>2</v>
      </c>
      <c r="U45" s="7"/>
      <c r="V45" s="6" t="str">
        <f t="shared" si="7"/>
        <v/>
      </c>
      <c r="W45" s="7"/>
      <c r="X45" s="6" t="str">
        <f t="shared" si="8"/>
        <v/>
      </c>
      <c r="Y45" s="7"/>
      <c r="Z45" s="6" t="str">
        <f t="shared" si="9"/>
        <v/>
      </c>
      <c r="AA45" s="7"/>
      <c r="AB45" s="6" t="str">
        <f t="shared" si="10"/>
        <v/>
      </c>
      <c r="AC45" s="7"/>
      <c r="AD45" s="6" t="str">
        <f t="shared" si="11"/>
        <v/>
      </c>
      <c r="AE45" s="7"/>
      <c r="AF45" s="6" t="str">
        <f t="shared" si="12"/>
        <v/>
      </c>
      <c r="AG45" s="7"/>
      <c r="AH45" s="6" t="str">
        <f t="shared" si="13"/>
        <v/>
      </c>
      <c r="AI45" s="7"/>
      <c r="AJ45" s="6" t="str">
        <f t="shared" si="14"/>
        <v/>
      </c>
      <c r="AK45" s="7"/>
      <c r="AL45" s="6" t="str">
        <f t="shared" si="15"/>
        <v/>
      </c>
      <c r="AM45" s="7"/>
      <c r="AN45" s="6" t="str">
        <f t="shared" si="16"/>
        <v/>
      </c>
      <c r="AO45" s="7"/>
      <c r="AP45" s="6" t="str">
        <f t="shared" si="17"/>
        <v/>
      </c>
      <c r="AQ45" s="12">
        <f t="shared" si="18"/>
        <v>1</v>
      </c>
    </row>
    <row r="46" spans="1:43" ht="33.75" customHeight="1">
      <c r="A46" s="28" t="s">
        <v>76</v>
      </c>
      <c r="B46" s="28" t="s">
        <v>150</v>
      </c>
      <c r="C46" s="29" t="s">
        <v>151</v>
      </c>
      <c r="D46" s="9" t="s">
        <v>152</v>
      </c>
      <c r="E46" s="9" t="s">
        <v>31</v>
      </c>
      <c r="F46" s="8" t="str">
        <f>IFERROR(IF(OR(D46="Adicionar",D46="Digite/Selecione o bairro"),"",VLOOKUP(D46,Gabarito!$A$1:$B$1006,2,0)),"Consulte a aba Gabarito")</f>
        <v>Sul</v>
      </c>
      <c r="G46" s="7"/>
      <c r="H46" s="6" t="str">
        <f t="shared" si="0"/>
        <v/>
      </c>
      <c r="I46" s="7"/>
      <c r="J46" s="6" t="str">
        <f t="shared" si="1"/>
        <v/>
      </c>
      <c r="K46" s="7"/>
      <c r="L46" s="6" t="str">
        <f t="shared" si="2"/>
        <v/>
      </c>
      <c r="M46" s="7"/>
      <c r="N46" s="6" t="str">
        <f t="shared" si="3"/>
        <v/>
      </c>
      <c r="O46" s="7"/>
      <c r="P46" s="6" t="str">
        <f t="shared" si="4"/>
        <v/>
      </c>
      <c r="Q46" s="7">
        <v>1</v>
      </c>
      <c r="R46" s="6">
        <f t="shared" si="5"/>
        <v>2</v>
      </c>
      <c r="S46" s="7"/>
      <c r="T46" s="6" t="str">
        <f t="shared" si="6"/>
        <v/>
      </c>
      <c r="U46" s="7"/>
      <c r="V46" s="6" t="str">
        <f t="shared" si="7"/>
        <v/>
      </c>
      <c r="W46" s="7"/>
      <c r="X46" s="6" t="str">
        <f t="shared" si="8"/>
        <v/>
      </c>
      <c r="Y46" s="7">
        <v>1</v>
      </c>
      <c r="Z46" s="6">
        <f t="shared" si="9"/>
        <v>2</v>
      </c>
      <c r="AA46" s="7"/>
      <c r="AB46" s="6" t="str">
        <f t="shared" si="10"/>
        <v/>
      </c>
      <c r="AC46" s="7"/>
      <c r="AD46" s="6" t="str">
        <f t="shared" si="11"/>
        <v/>
      </c>
      <c r="AE46" s="7"/>
      <c r="AF46" s="6" t="str">
        <f t="shared" si="12"/>
        <v/>
      </c>
      <c r="AG46" s="7"/>
      <c r="AH46" s="6" t="str">
        <f t="shared" si="13"/>
        <v/>
      </c>
      <c r="AI46" s="7"/>
      <c r="AJ46" s="6" t="str">
        <f t="shared" si="14"/>
        <v/>
      </c>
      <c r="AK46" s="7"/>
      <c r="AL46" s="6" t="str">
        <f t="shared" si="15"/>
        <v/>
      </c>
      <c r="AM46" s="7"/>
      <c r="AN46" s="6" t="str">
        <f t="shared" si="16"/>
        <v/>
      </c>
      <c r="AO46" s="7"/>
      <c r="AP46" s="6" t="str">
        <f t="shared" si="17"/>
        <v/>
      </c>
      <c r="AQ46" s="12">
        <f t="shared" si="18"/>
        <v>2</v>
      </c>
    </row>
    <row r="47" spans="1:43" ht="33.75" customHeight="1">
      <c r="A47" s="28" t="s">
        <v>76</v>
      </c>
      <c r="B47" s="28" t="s">
        <v>153</v>
      </c>
      <c r="C47" s="29" t="s">
        <v>154</v>
      </c>
      <c r="D47" s="9" t="s">
        <v>155</v>
      </c>
      <c r="E47" s="9" t="s">
        <v>31</v>
      </c>
      <c r="F47" s="8" t="str">
        <f>IFERROR(IF(OR(D47="Adicionar",D47="Digite/Selecione o bairro"),"",VLOOKUP(D47,Gabarito!$A$1:$B$1006,2,0)),"Consulte a aba Gabarito")</f>
        <v>Sul</v>
      </c>
      <c r="G47" s="7"/>
      <c r="H47" s="6" t="str">
        <f t="shared" si="0"/>
        <v/>
      </c>
      <c r="I47" s="7"/>
      <c r="J47" s="6" t="str">
        <f t="shared" si="1"/>
        <v/>
      </c>
      <c r="K47" s="7"/>
      <c r="L47" s="6" t="str">
        <f t="shared" si="2"/>
        <v/>
      </c>
      <c r="M47" s="7"/>
      <c r="N47" s="6" t="str">
        <f t="shared" si="3"/>
        <v/>
      </c>
      <c r="O47" s="7"/>
      <c r="P47" s="6" t="str">
        <f t="shared" si="4"/>
        <v/>
      </c>
      <c r="Q47" s="7"/>
      <c r="R47" s="6" t="str">
        <f t="shared" si="5"/>
        <v/>
      </c>
      <c r="S47" s="7">
        <v>1</v>
      </c>
      <c r="T47" s="6">
        <f t="shared" si="6"/>
        <v>2</v>
      </c>
      <c r="U47" s="7"/>
      <c r="V47" s="6" t="str">
        <f t="shared" si="7"/>
        <v/>
      </c>
      <c r="W47" s="7"/>
      <c r="X47" s="6" t="str">
        <f t="shared" si="8"/>
        <v/>
      </c>
      <c r="Y47" s="7"/>
      <c r="Z47" s="6" t="str">
        <f t="shared" si="9"/>
        <v/>
      </c>
      <c r="AA47" s="7"/>
      <c r="AB47" s="6" t="str">
        <f t="shared" si="10"/>
        <v/>
      </c>
      <c r="AC47" s="7"/>
      <c r="AD47" s="6" t="str">
        <f t="shared" si="11"/>
        <v/>
      </c>
      <c r="AE47" s="7"/>
      <c r="AF47" s="6" t="str">
        <f t="shared" si="12"/>
        <v/>
      </c>
      <c r="AG47" s="7"/>
      <c r="AH47" s="6" t="str">
        <f t="shared" si="13"/>
        <v/>
      </c>
      <c r="AI47" s="7"/>
      <c r="AJ47" s="6" t="str">
        <f t="shared" si="14"/>
        <v/>
      </c>
      <c r="AK47" s="7"/>
      <c r="AL47" s="6" t="str">
        <f t="shared" si="15"/>
        <v/>
      </c>
      <c r="AM47" s="7"/>
      <c r="AN47" s="6" t="str">
        <f t="shared" si="16"/>
        <v/>
      </c>
      <c r="AO47" s="7"/>
      <c r="AP47" s="6" t="str">
        <f t="shared" si="17"/>
        <v/>
      </c>
      <c r="AQ47" s="12">
        <f t="shared" si="18"/>
        <v>1</v>
      </c>
    </row>
    <row r="48" spans="1:43" ht="33.75" customHeight="1">
      <c r="A48" s="28" t="s">
        <v>76</v>
      </c>
      <c r="B48" s="28" t="s">
        <v>156</v>
      </c>
      <c r="C48" s="29" t="s">
        <v>157</v>
      </c>
      <c r="D48" s="9" t="s">
        <v>158</v>
      </c>
      <c r="E48" s="9" t="s">
        <v>31</v>
      </c>
      <c r="F48" s="8" t="str">
        <f>IFERROR(IF(OR(D48="Adicionar",D48="Digite/Selecione o bairro"),"",VLOOKUP(D48,Gabarito!$A$1:$B$1006,2,0)),"Consulte a aba Gabarito")</f>
        <v>Sul</v>
      </c>
      <c r="G48" s="7"/>
      <c r="H48" s="6" t="str">
        <f t="shared" si="0"/>
        <v/>
      </c>
      <c r="I48" s="7"/>
      <c r="J48" s="6" t="str">
        <f t="shared" si="1"/>
        <v/>
      </c>
      <c r="K48" s="7"/>
      <c r="L48" s="6" t="str">
        <f t="shared" si="2"/>
        <v/>
      </c>
      <c r="M48" s="7"/>
      <c r="N48" s="6" t="str">
        <f t="shared" si="3"/>
        <v/>
      </c>
      <c r="O48" s="7"/>
      <c r="P48" s="6" t="str">
        <f t="shared" si="4"/>
        <v/>
      </c>
      <c r="Q48" s="7"/>
      <c r="R48" s="6" t="str">
        <f t="shared" si="5"/>
        <v/>
      </c>
      <c r="S48" s="7"/>
      <c r="T48" s="6" t="str">
        <f t="shared" si="6"/>
        <v/>
      </c>
      <c r="U48" s="7">
        <v>1</v>
      </c>
      <c r="V48" s="6">
        <f t="shared" si="7"/>
        <v>2</v>
      </c>
      <c r="W48" s="7"/>
      <c r="X48" s="6" t="str">
        <f t="shared" si="8"/>
        <v/>
      </c>
      <c r="Y48" s="7"/>
      <c r="Z48" s="6" t="str">
        <f t="shared" si="9"/>
        <v/>
      </c>
      <c r="AA48" s="7"/>
      <c r="AB48" s="6" t="str">
        <f t="shared" si="10"/>
        <v/>
      </c>
      <c r="AC48" s="7"/>
      <c r="AD48" s="6" t="str">
        <f t="shared" si="11"/>
        <v/>
      </c>
      <c r="AE48" s="7"/>
      <c r="AF48" s="6" t="str">
        <f t="shared" si="12"/>
        <v/>
      </c>
      <c r="AG48" s="7"/>
      <c r="AH48" s="6" t="str">
        <f t="shared" si="13"/>
        <v/>
      </c>
      <c r="AI48" s="7"/>
      <c r="AJ48" s="6" t="str">
        <f t="shared" si="14"/>
        <v/>
      </c>
      <c r="AK48" s="7"/>
      <c r="AL48" s="6" t="str">
        <f t="shared" si="15"/>
        <v/>
      </c>
      <c r="AM48" s="7"/>
      <c r="AN48" s="6" t="str">
        <f t="shared" si="16"/>
        <v/>
      </c>
      <c r="AO48" s="7"/>
      <c r="AP48" s="6" t="str">
        <f t="shared" si="17"/>
        <v/>
      </c>
      <c r="AQ48" s="12">
        <f t="shared" si="18"/>
        <v>1</v>
      </c>
    </row>
    <row r="49" spans="1:43" ht="33.75" customHeight="1">
      <c r="A49" s="28" t="s">
        <v>76</v>
      </c>
      <c r="B49" s="28" t="s">
        <v>159</v>
      </c>
      <c r="C49" s="29" t="s">
        <v>160</v>
      </c>
      <c r="D49" s="9" t="s">
        <v>161</v>
      </c>
      <c r="E49" s="9" t="s">
        <v>31</v>
      </c>
      <c r="F49" s="8" t="str">
        <f>IFERROR(IF(OR(D49="Adicionar",D49="Digite/Selecione o bairro"),"",VLOOKUP(D49,Gabarito!$A$1:$B$1006,2,0)),"Consulte a aba Gabarito")</f>
        <v>Sul</v>
      </c>
      <c r="G49" s="7"/>
      <c r="H49" s="6" t="str">
        <f t="shared" si="0"/>
        <v/>
      </c>
      <c r="I49" s="7"/>
      <c r="J49" s="6" t="str">
        <f t="shared" si="1"/>
        <v/>
      </c>
      <c r="K49" s="7">
        <v>4</v>
      </c>
      <c r="L49" s="6">
        <f t="shared" si="2"/>
        <v>8</v>
      </c>
      <c r="M49" s="7"/>
      <c r="N49" s="6" t="str">
        <f t="shared" si="3"/>
        <v/>
      </c>
      <c r="O49" s="7"/>
      <c r="P49" s="6" t="str">
        <f t="shared" si="4"/>
        <v/>
      </c>
      <c r="Q49" s="7"/>
      <c r="R49" s="6" t="str">
        <f t="shared" si="5"/>
        <v/>
      </c>
      <c r="S49" s="7"/>
      <c r="T49" s="6" t="str">
        <f t="shared" si="6"/>
        <v/>
      </c>
      <c r="U49" s="7"/>
      <c r="V49" s="6" t="str">
        <f t="shared" si="7"/>
        <v/>
      </c>
      <c r="W49" s="7"/>
      <c r="X49" s="6" t="str">
        <f t="shared" si="8"/>
        <v/>
      </c>
      <c r="Y49" s="7"/>
      <c r="Z49" s="6" t="str">
        <f t="shared" si="9"/>
        <v/>
      </c>
      <c r="AA49" s="7"/>
      <c r="AB49" s="6" t="str">
        <f t="shared" si="10"/>
        <v/>
      </c>
      <c r="AC49" s="7"/>
      <c r="AD49" s="6" t="str">
        <f t="shared" si="11"/>
        <v/>
      </c>
      <c r="AE49" s="7"/>
      <c r="AF49" s="6" t="str">
        <f t="shared" si="12"/>
        <v/>
      </c>
      <c r="AG49" s="7"/>
      <c r="AH49" s="6" t="str">
        <f t="shared" si="13"/>
        <v/>
      </c>
      <c r="AI49" s="7"/>
      <c r="AJ49" s="6" t="str">
        <f t="shared" si="14"/>
        <v/>
      </c>
      <c r="AK49" s="7"/>
      <c r="AL49" s="6" t="str">
        <f t="shared" si="15"/>
        <v/>
      </c>
      <c r="AM49" s="7"/>
      <c r="AN49" s="6" t="str">
        <f t="shared" si="16"/>
        <v/>
      </c>
      <c r="AO49" s="7"/>
      <c r="AP49" s="6" t="str">
        <f t="shared" si="17"/>
        <v/>
      </c>
      <c r="AQ49" s="12">
        <f t="shared" si="18"/>
        <v>4</v>
      </c>
    </row>
    <row r="50" spans="1:43" ht="33.75" customHeight="1">
      <c r="A50" s="28" t="s">
        <v>76</v>
      </c>
      <c r="B50" s="28" t="s">
        <v>162</v>
      </c>
      <c r="C50" s="29" t="s">
        <v>163</v>
      </c>
      <c r="D50" s="9" t="s">
        <v>161</v>
      </c>
      <c r="E50" s="9" t="s">
        <v>31</v>
      </c>
      <c r="F50" s="8" t="str">
        <f>IFERROR(IF(OR(D50="Adicionar",D50="Digite/Selecione o bairro"),"",VLOOKUP(D50,Gabarito!$A$1:$B$1006,2,0)),"Consulte a aba Gabarito")</f>
        <v>Sul</v>
      </c>
      <c r="G50" s="7"/>
      <c r="H50" s="6" t="str">
        <f t="shared" si="0"/>
        <v/>
      </c>
      <c r="I50" s="7"/>
      <c r="J50" s="6" t="str">
        <f t="shared" si="1"/>
        <v/>
      </c>
      <c r="K50" s="7"/>
      <c r="L50" s="6" t="str">
        <f t="shared" si="2"/>
        <v/>
      </c>
      <c r="M50" s="7"/>
      <c r="N50" s="6" t="str">
        <f t="shared" si="3"/>
        <v/>
      </c>
      <c r="O50" s="7"/>
      <c r="P50" s="6" t="str">
        <f t="shared" si="4"/>
        <v/>
      </c>
      <c r="Q50" s="7"/>
      <c r="R50" s="6" t="str">
        <f t="shared" si="5"/>
        <v/>
      </c>
      <c r="S50" s="7">
        <v>1</v>
      </c>
      <c r="T50" s="6">
        <f t="shared" si="6"/>
        <v>2</v>
      </c>
      <c r="U50" s="7"/>
      <c r="V50" s="6" t="str">
        <f t="shared" si="7"/>
        <v/>
      </c>
      <c r="W50" s="7"/>
      <c r="X50" s="6" t="str">
        <f t="shared" si="8"/>
        <v/>
      </c>
      <c r="Y50" s="7"/>
      <c r="Z50" s="6" t="str">
        <f t="shared" si="9"/>
        <v/>
      </c>
      <c r="AA50" s="7">
        <v>1</v>
      </c>
      <c r="AB50" s="6">
        <f t="shared" si="10"/>
        <v>2</v>
      </c>
      <c r="AC50" s="7"/>
      <c r="AD50" s="6" t="str">
        <f t="shared" si="11"/>
        <v/>
      </c>
      <c r="AE50" s="7"/>
      <c r="AF50" s="6" t="str">
        <f t="shared" si="12"/>
        <v/>
      </c>
      <c r="AG50" s="7"/>
      <c r="AH50" s="6" t="str">
        <f t="shared" si="13"/>
        <v/>
      </c>
      <c r="AI50" s="7"/>
      <c r="AJ50" s="6" t="str">
        <f t="shared" si="14"/>
        <v/>
      </c>
      <c r="AK50" s="7"/>
      <c r="AL50" s="6" t="str">
        <f t="shared" si="15"/>
        <v/>
      </c>
      <c r="AM50" s="7"/>
      <c r="AN50" s="6" t="str">
        <f t="shared" si="16"/>
        <v/>
      </c>
      <c r="AO50" s="7"/>
      <c r="AP50" s="6" t="str">
        <f t="shared" si="17"/>
        <v/>
      </c>
      <c r="AQ50" s="12">
        <f t="shared" si="18"/>
        <v>2</v>
      </c>
    </row>
    <row r="51" spans="1:43" ht="33.75" customHeight="1">
      <c r="A51" s="28" t="s">
        <v>76</v>
      </c>
      <c r="B51" s="28" t="s">
        <v>164</v>
      </c>
      <c r="C51" s="29" t="s">
        <v>165</v>
      </c>
      <c r="D51" s="9" t="s">
        <v>166</v>
      </c>
      <c r="E51" s="9" t="s">
        <v>31</v>
      </c>
      <c r="F51" s="8" t="str">
        <f>IFERROR(IF(OR(D51="Adicionar",D51="Digite/Selecione o bairro"),"",VLOOKUP(D51,Gabarito!$A$1:$B$1006,2,0)),"Consulte a aba Gabarito")</f>
        <v>Sul</v>
      </c>
      <c r="G51" s="7"/>
      <c r="H51" s="6" t="str">
        <f t="shared" si="0"/>
        <v/>
      </c>
      <c r="I51" s="7"/>
      <c r="J51" s="6" t="str">
        <f t="shared" si="1"/>
        <v/>
      </c>
      <c r="K51" s="7">
        <v>4</v>
      </c>
      <c r="L51" s="6">
        <f t="shared" si="2"/>
        <v>8</v>
      </c>
      <c r="M51" s="7"/>
      <c r="N51" s="6" t="str">
        <f t="shared" si="3"/>
        <v/>
      </c>
      <c r="O51" s="7"/>
      <c r="P51" s="6" t="str">
        <f t="shared" si="4"/>
        <v/>
      </c>
      <c r="Q51" s="7"/>
      <c r="R51" s="6" t="str">
        <f t="shared" si="5"/>
        <v/>
      </c>
      <c r="S51" s="7"/>
      <c r="T51" s="6" t="str">
        <f t="shared" si="6"/>
        <v/>
      </c>
      <c r="U51" s="7"/>
      <c r="V51" s="6" t="str">
        <f t="shared" si="7"/>
        <v/>
      </c>
      <c r="W51" s="7"/>
      <c r="X51" s="6" t="str">
        <f t="shared" si="8"/>
        <v/>
      </c>
      <c r="Y51" s="7">
        <v>1</v>
      </c>
      <c r="Z51" s="6">
        <f t="shared" si="9"/>
        <v>2</v>
      </c>
      <c r="AA51" s="7"/>
      <c r="AB51" s="6" t="str">
        <f t="shared" si="10"/>
        <v/>
      </c>
      <c r="AC51" s="7"/>
      <c r="AD51" s="6" t="str">
        <f t="shared" si="11"/>
        <v/>
      </c>
      <c r="AE51" s="7"/>
      <c r="AF51" s="6" t="str">
        <f t="shared" si="12"/>
        <v/>
      </c>
      <c r="AG51" s="7"/>
      <c r="AH51" s="6" t="str">
        <f t="shared" si="13"/>
        <v/>
      </c>
      <c r="AI51" s="7"/>
      <c r="AJ51" s="6" t="str">
        <f t="shared" si="14"/>
        <v/>
      </c>
      <c r="AK51" s="7"/>
      <c r="AL51" s="6" t="str">
        <f t="shared" si="15"/>
        <v/>
      </c>
      <c r="AM51" s="7"/>
      <c r="AN51" s="6" t="str">
        <f t="shared" si="16"/>
        <v/>
      </c>
      <c r="AO51" s="7"/>
      <c r="AP51" s="6" t="str">
        <f t="shared" si="17"/>
        <v/>
      </c>
      <c r="AQ51" s="12">
        <f t="shared" si="18"/>
        <v>5</v>
      </c>
    </row>
    <row r="52" spans="1:43" ht="33.75" customHeight="1">
      <c r="A52" s="28" t="s">
        <v>76</v>
      </c>
      <c r="B52" s="28" t="s">
        <v>167</v>
      </c>
      <c r="C52" s="29" t="s">
        <v>168</v>
      </c>
      <c r="D52" s="9" t="s">
        <v>169</v>
      </c>
      <c r="E52" s="9" t="s">
        <v>31</v>
      </c>
      <c r="F52" s="8" t="str">
        <f>IFERROR(IF(OR(D52="Adicionar",D52="Digite/Selecione o bairro"),"",VLOOKUP(D52,Gabarito!$A$1:$B$1006,2,0)),"Consulte a aba Gabarito")</f>
        <v>Sul</v>
      </c>
      <c r="G52" s="7"/>
      <c r="H52" s="6" t="str">
        <f t="shared" si="0"/>
        <v/>
      </c>
      <c r="I52" s="7"/>
      <c r="J52" s="6" t="str">
        <f t="shared" si="1"/>
        <v/>
      </c>
      <c r="K52" s="7">
        <v>8</v>
      </c>
      <c r="L52" s="6">
        <f t="shared" si="2"/>
        <v>16</v>
      </c>
      <c r="M52" s="7"/>
      <c r="N52" s="6" t="str">
        <f t="shared" si="3"/>
        <v/>
      </c>
      <c r="O52" s="7"/>
      <c r="P52" s="6" t="str">
        <f t="shared" si="4"/>
        <v/>
      </c>
      <c r="Q52" s="7"/>
      <c r="R52" s="6" t="str">
        <f t="shared" si="5"/>
        <v/>
      </c>
      <c r="S52" s="7"/>
      <c r="T52" s="6" t="str">
        <f t="shared" si="6"/>
        <v/>
      </c>
      <c r="U52" s="7"/>
      <c r="V52" s="6" t="str">
        <f t="shared" si="7"/>
        <v/>
      </c>
      <c r="W52" s="7"/>
      <c r="X52" s="6" t="str">
        <f t="shared" si="8"/>
        <v/>
      </c>
      <c r="Y52" s="7"/>
      <c r="Z52" s="6" t="str">
        <f t="shared" si="9"/>
        <v/>
      </c>
      <c r="AA52" s="7"/>
      <c r="AB52" s="6" t="str">
        <f t="shared" si="10"/>
        <v/>
      </c>
      <c r="AC52" s="7"/>
      <c r="AD52" s="6" t="str">
        <f t="shared" si="11"/>
        <v/>
      </c>
      <c r="AE52" s="7"/>
      <c r="AF52" s="6" t="str">
        <f t="shared" si="12"/>
        <v/>
      </c>
      <c r="AG52" s="7"/>
      <c r="AH52" s="6" t="str">
        <f t="shared" si="13"/>
        <v/>
      </c>
      <c r="AI52" s="7"/>
      <c r="AJ52" s="6" t="str">
        <f t="shared" si="14"/>
        <v/>
      </c>
      <c r="AK52" s="7"/>
      <c r="AL52" s="6" t="str">
        <f t="shared" si="15"/>
        <v/>
      </c>
      <c r="AM52" s="7"/>
      <c r="AN52" s="6" t="str">
        <f t="shared" si="16"/>
        <v/>
      </c>
      <c r="AO52" s="7"/>
      <c r="AP52" s="6" t="str">
        <f t="shared" si="17"/>
        <v/>
      </c>
      <c r="AQ52" s="12">
        <f t="shared" si="18"/>
        <v>8</v>
      </c>
    </row>
    <row r="53" spans="1:43" ht="33.75" customHeight="1">
      <c r="A53" s="28" t="s">
        <v>76</v>
      </c>
      <c r="B53" s="28" t="s">
        <v>170</v>
      </c>
      <c r="C53" s="29" t="s">
        <v>171</v>
      </c>
      <c r="D53" s="9" t="s">
        <v>172</v>
      </c>
      <c r="E53" s="9" t="s">
        <v>31</v>
      </c>
      <c r="F53" s="8" t="str">
        <f>IFERROR(IF(OR(D53="Adicionar",D53="Digite/Selecione o bairro"),"",VLOOKUP(D53,Gabarito!$A$1:$B$1006,2,0)),"Consulte a aba Gabarito")</f>
        <v>Sul</v>
      </c>
      <c r="G53" s="7"/>
      <c r="H53" s="6" t="str">
        <f t="shared" si="0"/>
        <v/>
      </c>
      <c r="I53" s="7"/>
      <c r="J53" s="6" t="str">
        <f t="shared" si="1"/>
        <v/>
      </c>
      <c r="K53" s="7">
        <v>2</v>
      </c>
      <c r="L53" s="6">
        <f t="shared" si="2"/>
        <v>4</v>
      </c>
      <c r="M53" s="7"/>
      <c r="N53" s="6" t="str">
        <f t="shared" si="3"/>
        <v/>
      </c>
      <c r="O53" s="7"/>
      <c r="P53" s="6" t="str">
        <f t="shared" si="4"/>
        <v/>
      </c>
      <c r="Q53" s="7"/>
      <c r="R53" s="6" t="str">
        <f t="shared" si="5"/>
        <v/>
      </c>
      <c r="S53" s="7"/>
      <c r="T53" s="6" t="str">
        <f t="shared" si="6"/>
        <v/>
      </c>
      <c r="U53" s="7"/>
      <c r="V53" s="6" t="str">
        <f t="shared" si="7"/>
        <v/>
      </c>
      <c r="W53" s="7"/>
      <c r="X53" s="6" t="str">
        <f t="shared" si="8"/>
        <v/>
      </c>
      <c r="Y53" s="7">
        <v>1</v>
      </c>
      <c r="Z53" s="6">
        <f t="shared" si="9"/>
        <v>2</v>
      </c>
      <c r="AA53" s="7"/>
      <c r="AB53" s="6" t="str">
        <f t="shared" si="10"/>
        <v/>
      </c>
      <c r="AC53" s="7"/>
      <c r="AD53" s="6" t="str">
        <f t="shared" si="11"/>
        <v/>
      </c>
      <c r="AE53" s="7"/>
      <c r="AF53" s="6" t="str">
        <f t="shared" si="12"/>
        <v/>
      </c>
      <c r="AG53" s="7"/>
      <c r="AH53" s="6" t="str">
        <f t="shared" si="13"/>
        <v/>
      </c>
      <c r="AI53" s="7"/>
      <c r="AJ53" s="6" t="str">
        <f t="shared" si="14"/>
        <v/>
      </c>
      <c r="AK53" s="7"/>
      <c r="AL53" s="6" t="str">
        <f t="shared" si="15"/>
        <v/>
      </c>
      <c r="AM53" s="7"/>
      <c r="AN53" s="6" t="str">
        <f t="shared" si="16"/>
        <v/>
      </c>
      <c r="AO53" s="7"/>
      <c r="AP53" s="6" t="str">
        <f t="shared" si="17"/>
        <v/>
      </c>
      <c r="AQ53" s="12">
        <f t="shared" si="18"/>
        <v>3</v>
      </c>
    </row>
    <row r="54" spans="1:43" ht="33.75" customHeight="1">
      <c r="A54" s="28" t="s">
        <v>76</v>
      </c>
      <c r="B54" s="28" t="s">
        <v>173</v>
      </c>
      <c r="C54" s="29" t="s">
        <v>174</v>
      </c>
      <c r="D54" s="9" t="s">
        <v>87</v>
      </c>
      <c r="E54" s="9" t="s">
        <v>31</v>
      </c>
      <c r="F54" s="8" t="str">
        <f>IFERROR(IF(OR(D54="Adicionar",D54="Digite/Selecione o bairro"),"",VLOOKUP(D54,Gabarito!$A$1:$B$1006,2,0)),"Consulte a aba Gabarito")</f>
        <v>Sul</v>
      </c>
      <c r="G54" s="7"/>
      <c r="H54" s="6" t="str">
        <f t="shared" si="0"/>
        <v/>
      </c>
      <c r="I54" s="7"/>
      <c r="J54" s="6" t="str">
        <f t="shared" si="1"/>
        <v/>
      </c>
      <c r="K54" s="7"/>
      <c r="L54" s="6" t="str">
        <f t="shared" si="2"/>
        <v/>
      </c>
      <c r="M54" s="7"/>
      <c r="N54" s="6" t="str">
        <f t="shared" si="3"/>
        <v/>
      </c>
      <c r="O54" s="7"/>
      <c r="P54" s="6" t="str">
        <f t="shared" si="4"/>
        <v/>
      </c>
      <c r="Q54" s="7"/>
      <c r="R54" s="6" t="str">
        <f t="shared" si="5"/>
        <v/>
      </c>
      <c r="S54" s="7"/>
      <c r="T54" s="6" t="str">
        <f t="shared" si="6"/>
        <v/>
      </c>
      <c r="U54" s="7"/>
      <c r="V54" s="6" t="str">
        <f t="shared" si="7"/>
        <v/>
      </c>
      <c r="W54" s="7"/>
      <c r="X54" s="6" t="str">
        <f t="shared" si="8"/>
        <v/>
      </c>
      <c r="Y54" s="7"/>
      <c r="Z54" s="6" t="str">
        <f t="shared" si="9"/>
        <v/>
      </c>
      <c r="AA54" s="7">
        <v>1</v>
      </c>
      <c r="AB54" s="6">
        <f t="shared" si="10"/>
        <v>2</v>
      </c>
      <c r="AC54" s="7"/>
      <c r="AD54" s="6" t="str">
        <f t="shared" si="11"/>
        <v/>
      </c>
      <c r="AE54" s="7"/>
      <c r="AF54" s="6" t="str">
        <f t="shared" si="12"/>
        <v/>
      </c>
      <c r="AG54" s="7"/>
      <c r="AH54" s="6" t="str">
        <f t="shared" si="13"/>
        <v/>
      </c>
      <c r="AI54" s="7"/>
      <c r="AJ54" s="6" t="str">
        <f t="shared" si="14"/>
        <v/>
      </c>
      <c r="AK54" s="7"/>
      <c r="AL54" s="6" t="str">
        <f t="shared" si="15"/>
        <v/>
      </c>
      <c r="AM54" s="7"/>
      <c r="AN54" s="6" t="str">
        <f t="shared" si="16"/>
        <v/>
      </c>
      <c r="AO54" s="7"/>
      <c r="AP54" s="6" t="str">
        <f t="shared" si="17"/>
        <v/>
      </c>
      <c r="AQ54" s="12">
        <f t="shared" si="18"/>
        <v>1</v>
      </c>
    </row>
    <row r="55" spans="1:43" ht="33.75" customHeight="1">
      <c r="A55" s="28" t="s">
        <v>76</v>
      </c>
      <c r="B55" s="28" t="s">
        <v>175</v>
      </c>
      <c r="C55" s="29" t="s">
        <v>176</v>
      </c>
      <c r="D55" s="9" t="s">
        <v>177</v>
      </c>
      <c r="E55" s="9" t="s">
        <v>31</v>
      </c>
      <c r="F55" s="8" t="str">
        <f>IFERROR(IF(OR(D55="Adicionar",D55="Digite/Selecione o bairro"),"",VLOOKUP(D55,Gabarito!$A$1:$B$1006,2,0)),"Consulte a aba Gabarito")</f>
        <v>Sul</v>
      </c>
      <c r="G55" s="7"/>
      <c r="H55" s="6" t="str">
        <f t="shared" si="0"/>
        <v/>
      </c>
      <c r="I55" s="7"/>
      <c r="J55" s="6" t="str">
        <f t="shared" si="1"/>
        <v/>
      </c>
      <c r="K55" s="7">
        <v>4</v>
      </c>
      <c r="L55" s="6">
        <f t="shared" si="2"/>
        <v>8</v>
      </c>
      <c r="M55" s="7"/>
      <c r="N55" s="6" t="str">
        <f t="shared" si="3"/>
        <v/>
      </c>
      <c r="O55" s="7"/>
      <c r="P55" s="6" t="str">
        <f t="shared" si="4"/>
        <v/>
      </c>
      <c r="Q55" s="7"/>
      <c r="R55" s="6" t="str">
        <f t="shared" si="5"/>
        <v/>
      </c>
      <c r="S55" s="7"/>
      <c r="T55" s="6" t="str">
        <f t="shared" si="6"/>
        <v/>
      </c>
      <c r="U55" s="7"/>
      <c r="V55" s="6" t="str">
        <f t="shared" si="7"/>
        <v/>
      </c>
      <c r="W55" s="7"/>
      <c r="X55" s="6" t="str">
        <f t="shared" si="8"/>
        <v/>
      </c>
      <c r="Y55" s="7"/>
      <c r="Z55" s="6" t="str">
        <f t="shared" si="9"/>
        <v/>
      </c>
      <c r="AA55" s="7"/>
      <c r="AB55" s="6" t="str">
        <f t="shared" si="10"/>
        <v/>
      </c>
      <c r="AC55" s="7"/>
      <c r="AD55" s="6" t="str">
        <f t="shared" si="11"/>
        <v/>
      </c>
      <c r="AE55" s="7"/>
      <c r="AF55" s="6" t="str">
        <f t="shared" si="12"/>
        <v/>
      </c>
      <c r="AG55" s="7"/>
      <c r="AH55" s="6" t="str">
        <f t="shared" si="13"/>
        <v/>
      </c>
      <c r="AI55" s="7"/>
      <c r="AJ55" s="6" t="str">
        <f t="shared" si="14"/>
        <v/>
      </c>
      <c r="AK55" s="7"/>
      <c r="AL55" s="6" t="str">
        <f t="shared" si="15"/>
        <v/>
      </c>
      <c r="AM55" s="7"/>
      <c r="AN55" s="6" t="str">
        <f t="shared" si="16"/>
        <v/>
      </c>
      <c r="AO55" s="7"/>
      <c r="AP55" s="6" t="str">
        <f t="shared" si="17"/>
        <v/>
      </c>
      <c r="AQ55" s="12">
        <f t="shared" si="18"/>
        <v>4</v>
      </c>
    </row>
    <row r="56" spans="1:43" ht="33.75" customHeight="1">
      <c r="A56" s="28" t="s">
        <v>76</v>
      </c>
      <c r="B56" s="28" t="s">
        <v>178</v>
      </c>
      <c r="C56" s="29" t="s">
        <v>179</v>
      </c>
      <c r="D56" s="9" t="s">
        <v>120</v>
      </c>
      <c r="E56" s="9" t="s">
        <v>31</v>
      </c>
      <c r="F56" s="8" t="str">
        <f>IFERROR(IF(OR(D56="Adicionar",D56="Digite/Selecione o bairro"),"",VLOOKUP(D56,Gabarito!$A$1:$B$1006,2,0)),"Consulte a aba Gabarito")</f>
        <v>Sul</v>
      </c>
      <c r="G56" s="7"/>
      <c r="H56" s="6" t="str">
        <f t="shared" si="0"/>
        <v/>
      </c>
      <c r="I56" s="7"/>
      <c r="J56" s="6" t="str">
        <f t="shared" si="1"/>
        <v/>
      </c>
      <c r="K56" s="7">
        <v>9</v>
      </c>
      <c r="L56" s="6">
        <f t="shared" si="2"/>
        <v>18</v>
      </c>
      <c r="M56" s="7"/>
      <c r="N56" s="6" t="str">
        <f t="shared" si="3"/>
        <v/>
      </c>
      <c r="O56" s="7"/>
      <c r="P56" s="6" t="str">
        <f t="shared" si="4"/>
        <v/>
      </c>
      <c r="Q56" s="7"/>
      <c r="R56" s="6" t="str">
        <f t="shared" si="5"/>
        <v/>
      </c>
      <c r="S56" s="7"/>
      <c r="T56" s="6" t="str">
        <f t="shared" si="6"/>
        <v/>
      </c>
      <c r="U56" s="7"/>
      <c r="V56" s="6" t="str">
        <f t="shared" si="7"/>
        <v/>
      </c>
      <c r="W56" s="7"/>
      <c r="X56" s="6" t="str">
        <f t="shared" si="8"/>
        <v/>
      </c>
      <c r="Y56" s="7"/>
      <c r="Z56" s="6" t="str">
        <f t="shared" si="9"/>
        <v/>
      </c>
      <c r="AA56" s="7"/>
      <c r="AB56" s="6" t="str">
        <f t="shared" si="10"/>
        <v/>
      </c>
      <c r="AC56" s="7"/>
      <c r="AD56" s="6" t="str">
        <f t="shared" si="11"/>
        <v/>
      </c>
      <c r="AE56" s="7"/>
      <c r="AF56" s="6" t="str">
        <f t="shared" si="12"/>
        <v/>
      </c>
      <c r="AG56" s="7"/>
      <c r="AH56" s="6" t="str">
        <f t="shared" si="13"/>
        <v/>
      </c>
      <c r="AI56" s="7"/>
      <c r="AJ56" s="6" t="str">
        <f t="shared" si="14"/>
        <v/>
      </c>
      <c r="AK56" s="7"/>
      <c r="AL56" s="6" t="str">
        <f t="shared" si="15"/>
        <v/>
      </c>
      <c r="AM56" s="7"/>
      <c r="AN56" s="6" t="str">
        <f t="shared" si="16"/>
        <v/>
      </c>
      <c r="AO56" s="7"/>
      <c r="AP56" s="6" t="str">
        <f t="shared" si="17"/>
        <v/>
      </c>
      <c r="AQ56" s="12">
        <f t="shared" si="18"/>
        <v>9</v>
      </c>
    </row>
    <row r="57" spans="1:43" ht="33.75" customHeight="1">
      <c r="A57" s="28" t="s">
        <v>76</v>
      </c>
      <c r="B57" s="28" t="s">
        <v>180</v>
      </c>
      <c r="C57" s="29" t="s">
        <v>181</v>
      </c>
      <c r="D57" s="9" t="s">
        <v>79</v>
      </c>
      <c r="E57" s="9" t="s">
        <v>31</v>
      </c>
      <c r="F57" s="8" t="str">
        <f>IFERROR(IF(OR(D57="Adicionar",D57="Digite/Selecione o bairro"),"",VLOOKUP(D57,Gabarito!$A$1:$B$1006,2,0)),"Consulte a aba Gabarito")</f>
        <v>Sul</v>
      </c>
      <c r="G57" s="7"/>
      <c r="H57" s="6" t="str">
        <f t="shared" si="0"/>
        <v/>
      </c>
      <c r="I57" s="7"/>
      <c r="J57" s="6" t="str">
        <f t="shared" si="1"/>
        <v/>
      </c>
      <c r="K57" s="7"/>
      <c r="L57" s="6" t="str">
        <f t="shared" si="2"/>
        <v/>
      </c>
      <c r="M57" s="7"/>
      <c r="N57" s="6" t="str">
        <f t="shared" si="3"/>
        <v/>
      </c>
      <c r="O57" s="7"/>
      <c r="P57" s="6" t="str">
        <f t="shared" si="4"/>
        <v/>
      </c>
      <c r="Q57" s="7"/>
      <c r="R57" s="6" t="str">
        <f t="shared" si="5"/>
        <v/>
      </c>
      <c r="S57" s="7">
        <v>1</v>
      </c>
      <c r="T57" s="6">
        <f t="shared" si="6"/>
        <v>2</v>
      </c>
      <c r="U57" s="7"/>
      <c r="V57" s="6" t="str">
        <f t="shared" si="7"/>
        <v/>
      </c>
      <c r="W57" s="7"/>
      <c r="X57" s="6" t="str">
        <f t="shared" si="8"/>
        <v/>
      </c>
      <c r="Y57" s="7">
        <v>1</v>
      </c>
      <c r="Z57" s="6">
        <f t="shared" si="9"/>
        <v>2</v>
      </c>
      <c r="AA57" s="7"/>
      <c r="AB57" s="6" t="str">
        <f t="shared" si="10"/>
        <v/>
      </c>
      <c r="AC57" s="7"/>
      <c r="AD57" s="6" t="str">
        <f t="shared" si="11"/>
        <v/>
      </c>
      <c r="AE57" s="7"/>
      <c r="AF57" s="6" t="str">
        <f t="shared" si="12"/>
        <v/>
      </c>
      <c r="AG57" s="7"/>
      <c r="AH57" s="6" t="str">
        <f t="shared" si="13"/>
        <v/>
      </c>
      <c r="AI57" s="7"/>
      <c r="AJ57" s="6" t="str">
        <f t="shared" si="14"/>
        <v/>
      </c>
      <c r="AK57" s="7"/>
      <c r="AL57" s="6" t="str">
        <f t="shared" si="15"/>
        <v/>
      </c>
      <c r="AM57" s="7"/>
      <c r="AN57" s="6" t="str">
        <f t="shared" si="16"/>
        <v/>
      </c>
      <c r="AO57" s="7"/>
      <c r="AP57" s="6" t="str">
        <f t="shared" si="17"/>
        <v/>
      </c>
      <c r="AQ57" s="12">
        <f t="shared" si="18"/>
        <v>2</v>
      </c>
    </row>
    <row r="58" spans="1:43" ht="33.75" customHeight="1">
      <c r="A58" s="28" t="s">
        <v>76</v>
      </c>
      <c r="B58" s="28" t="s">
        <v>182</v>
      </c>
      <c r="C58" s="29" t="s">
        <v>183</v>
      </c>
      <c r="D58" s="9" t="s">
        <v>184</v>
      </c>
      <c r="E58" s="9" t="s">
        <v>31</v>
      </c>
      <c r="F58" s="8" t="str">
        <f>IFERROR(IF(OR(D58="Adicionar",D58="Digite/Selecione o bairro"),"",VLOOKUP(D58,Gabarito!$A$1:$B$1006,2,0)),"Consulte a aba Gabarito")</f>
        <v>Sul</v>
      </c>
      <c r="G58" s="7"/>
      <c r="H58" s="6" t="str">
        <f t="shared" si="0"/>
        <v/>
      </c>
      <c r="I58" s="7"/>
      <c r="J58" s="6" t="str">
        <f t="shared" si="1"/>
        <v/>
      </c>
      <c r="K58" s="7"/>
      <c r="L58" s="6" t="str">
        <f t="shared" si="2"/>
        <v/>
      </c>
      <c r="M58" s="7"/>
      <c r="N58" s="6" t="str">
        <f t="shared" si="3"/>
        <v/>
      </c>
      <c r="O58" s="7"/>
      <c r="P58" s="6" t="str">
        <f t="shared" si="4"/>
        <v/>
      </c>
      <c r="Q58" s="7"/>
      <c r="R58" s="6" t="str">
        <f t="shared" si="5"/>
        <v/>
      </c>
      <c r="S58" s="7">
        <v>1</v>
      </c>
      <c r="T58" s="6">
        <f t="shared" si="6"/>
        <v>2</v>
      </c>
      <c r="U58" s="7"/>
      <c r="V58" s="6" t="str">
        <f t="shared" si="7"/>
        <v/>
      </c>
      <c r="W58" s="7"/>
      <c r="X58" s="6" t="str">
        <f t="shared" si="8"/>
        <v/>
      </c>
      <c r="Y58" s="7"/>
      <c r="Z58" s="6" t="str">
        <f t="shared" si="9"/>
        <v/>
      </c>
      <c r="AA58" s="7"/>
      <c r="AB58" s="6" t="str">
        <f t="shared" si="10"/>
        <v/>
      </c>
      <c r="AC58" s="7"/>
      <c r="AD58" s="6" t="str">
        <f t="shared" si="11"/>
        <v/>
      </c>
      <c r="AE58" s="7"/>
      <c r="AF58" s="6" t="str">
        <f t="shared" si="12"/>
        <v/>
      </c>
      <c r="AG58" s="7"/>
      <c r="AH58" s="6" t="str">
        <f t="shared" si="13"/>
        <v/>
      </c>
      <c r="AI58" s="7"/>
      <c r="AJ58" s="6" t="str">
        <f t="shared" si="14"/>
        <v/>
      </c>
      <c r="AK58" s="7"/>
      <c r="AL58" s="6" t="str">
        <f t="shared" si="15"/>
        <v/>
      </c>
      <c r="AM58" s="7"/>
      <c r="AN58" s="6" t="str">
        <f t="shared" si="16"/>
        <v/>
      </c>
      <c r="AO58" s="7"/>
      <c r="AP58" s="6" t="str">
        <f t="shared" si="17"/>
        <v/>
      </c>
      <c r="AQ58" s="12">
        <f t="shared" si="18"/>
        <v>1</v>
      </c>
    </row>
    <row r="59" spans="1:43" ht="33.75" customHeight="1">
      <c r="A59" s="28" t="s">
        <v>76</v>
      </c>
      <c r="B59" s="28" t="s">
        <v>185</v>
      </c>
      <c r="C59" s="29" t="s">
        <v>186</v>
      </c>
      <c r="D59" s="9" t="s">
        <v>187</v>
      </c>
      <c r="E59" s="9" t="s">
        <v>31</v>
      </c>
      <c r="F59" s="8" t="str">
        <f>IFERROR(IF(OR(D59="Adicionar",D59="Digite/Selecione o bairro"),"",VLOOKUP(D59,Gabarito!$A$1:$B$1006,2,0)),"Consulte a aba Gabarito")</f>
        <v>Sul</v>
      </c>
      <c r="G59" s="7"/>
      <c r="H59" s="6" t="str">
        <f t="shared" si="0"/>
        <v/>
      </c>
      <c r="I59" s="7"/>
      <c r="J59" s="6" t="str">
        <f t="shared" si="1"/>
        <v/>
      </c>
      <c r="K59" s="7"/>
      <c r="L59" s="6" t="str">
        <f t="shared" si="2"/>
        <v/>
      </c>
      <c r="M59" s="7"/>
      <c r="N59" s="6" t="str">
        <f t="shared" si="3"/>
        <v/>
      </c>
      <c r="O59" s="7"/>
      <c r="P59" s="6" t="str">
        <f t="shared" si="4"/>
        <v/>
      </c>
      <c r="Q59" s="7"/>
      <c r="R59" s="6" t="str">
        <f t="shared" si="5"/>
        <v/>
      </c>
      <c r="S59" s="7"/>
      <c r="T59" s="6" t="str">
        <f t="shared" si="6"/>
        <v/>
      </c>
      <c r="U59" s="7"/>
      <c r="V59" s="6" t="str">
        <f t="shared" si="7"/>
        <v/>
      </c>
      <c r="W59" s="7"/>
      <c r="X59" s="6" t="str">
        <f t="shared" si="8"/>
        <v/>
      </c>
      <c r="Y59" s="7"/>
      <c r="Z59" s="6" t="str">
        <f t="shared" si="9"/>
        <v/>
      </c>
      <c r="AA59" s="7">
        <v>1</v>
      </c>
      <c r="AB59" s="6">
        <f t="shared" si="10"/>
        <v>2</v>
      </c>
      <c r="AC59" s="7"/>
      <c r="AD59" s="6" t="str">
        <f t="shared" si="11"/>
        <v/>
      </c>
      <c r="AE59" s="7"/>
      <c r="AF59" s="6" t="str">
        <f t="shared" si="12"/>
        <v/>
      </c>
      <c r="AG59" s="7"/>
      <c r="AH59" s="6" t="str">
        <f t="shared" si="13"/>
        <v/>
      </c>
      <c r="AI59" s="7"/>
      <c r="AJ59" s="6" t="str">
        <f t="shared" si="14"/>
        <v/>
      </c>
      <c r="AK59" s="7"/>
      <c r="AL59" s="6" t="str">
        <f t="shared" si="15"/>
        <v/>
      </c>
      <c r="AM59" s="7"/>
      <c r="AN59" s="6" t="str">
        <f t="shared" si="16"/>
        <v/>
      </c>
      <c r="AO59" s="7"/>
      <c r="AP59" s="6" t="str">
        <f t="shared" si="17"/>
        <v/>
      </c>
      <c r="AQ59" s="12">
        <f t="shared" si="18"/>
        <v>1</v>
      </c>
    </row>
    <row r="60" spans="1:43" ht="33.75" customHeight="1">
      <c r="A60" s="28" t="s">
        <v>76</v>
      </c>
      <c r="B60" s="28" t="s">
        <v>188</v>
      </c>
      <c r="C60" s="29" t="s">
        <v>189</v>
      </c>
      <c r="D60" s="9" t="s">
        <v>190</v>
      </c>
      <c r="E60" s="9" t="s">
        <v>31</v>
      </c>
      <c r="F60" s="8" t="str">
        <f>IFERROR(IF(OR(D60="Adicionar",D60="Digite/Selecione o bairro"),"",VLOOKUP(D60,Gabarito!$A$1:$B$1006,2,0)),"Consulte a aba Gabarito")</f>
        <v>Sul</v>
      </c>
      <c r="G60" s="7"/>
      <c r="H60" s="6" t="str">
        <f t="shared" si="0"/>
        <v/>
      </c>
      <c r="I60" s="7"/>
      <c r="J60" s="6" t="str">
        <f t="shared" si="1"/>
        <v/>
      </c>
      <c r="K60" s="7"/>
      <c r="L60" s="6" t="str">
        <f t="shared" si="2"/>
        <v/>
      </c>
      <c r="M60" s="7"/>
      <c r="N60" s="6" t="str">
        <f t="shared" si="3"/>
        <v/>
      </c>
      <c r="O60" s="7"/>
      <c r="P60" s="6" t="str">
        <f t="shared" si="4"/>
        <v/>
      </c>
      <c r="Q60" s="7"/>
      <c r="R60" s="6" t="str">
        <f t="shared" si="5"/>
        <v/>
      </c>
      <c r="S60" s="7"/>
      <c r="T60" s="6" t="str">
        <f t="shared" si="6"/>
        <v/>
      </c>
      <c r="U60" s="7"/>
      <c r="V60" s="6" t="str">
        <f t="shared" si="7"/>
        <v/>
      </c>
      <c r="W60" s="7"/>
      <c r="X60" s="6" t="str">
        <f t="shared" si="8"/>
        <v/>
      </c>
      <c r="Y60" s="7"/>
      <c r="Z60" s="6" t="str">
        <f t="shared" si="9"/>
        <v/>
      </c>
      <c r="AA60" s="7">
        <v>3</v>
      </c>
      <c r="AB60" s="6">
        <f t="shared" si="10"/>
        <v>6</v>
      </c>
      <c r="AC60" s="7"/>
      <c r="AD60" s="6" t="str">
        <f t="shared" si="11"/>
        <v/>
      </c>
      <c r="AE60" s="7"/>
      <c r="AF60" s="6" t="str">
        <f t="shared" si="12"/>
        <v/>
      </c>
      <c r="AG60" s="7"/>
      <c r="AH60" s="6" t="str">
        <f t="shared" si="13"/>
        <v/>
      </c>
      <c r="AI60" s="7"/>
      <c r="AJ60" s="6" t="str">
        <f t="shared" si="14"/>
        <v/>
      </c>
      <c r="AK60" s="7"/>
      <c r="AL60" s="6" t="str">
        <f t="shared" si="15"/>
        <v/>
      </c>
      <c r="AM60" s="7"/>
      <c r="AN60" s="6" t="str">
        <f t="shared" si="16"/>
        <v/>
      </c>
      <c r="AO60" s="7"/>
      <c r="AP60" s="6" t="str">
        <f t="shared" si="17"/>
        <v/>
      </c>
      <c r="AQ60" s="12">
        <f t="shared" si="18"/>
        <v>3</v>
      </c>
    </row>
    <row r="61" spans="1:43" ht="33.75" customHeight="1">
      <c r="A61" s="28" t="s">
        <v>76</v>
      </c>
      <c r="B61" s="28" t="s">
        <v>191</v>
      </c>
      <c r="C61" s="29" t="s">
        <v>192</v>
      </c>
      <c r="D61" s="9" t="s">
        <v>193</v>
      </c>
      <c r="E61" s="9" t="s">
        <v>31</v>
      </c>
      <c r="F61" s="8" t="str">
        <f>IFERROR(IF(OR(D61="Adicionar",D61="Digite/Selecione o bairro"),"",VLOOKUP(D61,Gabarito!$A$1:$B$1006,2,0)),"Consulte a aba Gabarito")</f>
        <v>Sul</v>
      </c>
      <c r="G61" s="7"/>
      <c r="H61" s="6" t="str">
        <f t="shared" si="0"/>
        <v/>
      </c>
      <c r="I61" s="7"/>
      <c r="J61" s="6" t="str">
        <f t="shared" si="1"/>
        <v/>
      </c>
      <c r="K61" s="7"/>
      <c r="L61" s="6" t="str">
        <f t="shared" si="2"/>
        <v/>
      </c>
      <c r="M61" s="7"/>
      <c r="N61" s="6" t="str">
        <f t="shared" si="3"/>
        <v/>
      </c>
      <c r="O61" s="7"/>
      <c r="P61" s="6" t="str">
        <f t="shared" si="4"/>
        <v/>
      </c>
      <c r="Q61" s="7"/>
      <c r="R61" s="6" t="str">
        <f t="shared" si="5"/>
        <v/>
      </c>
      <c r="S61" s="7">
        <v>2</v>
      </c>
      <c r="T61" s="6">
        <f t="shared" si="6"/>
        <v>4</v>
      </c>
      <c r="U61" s="7"/>
      <c r="V61" s="6" t="str">
        <f t="shared" si="7"/>
        <v/>
      </c>
      <c r="W61" s="7"/>
      <c r="X61" s="6" t="str">
        <f t="shared" si="8"/>
        <v/>
      </c>
      <c r="Y61" s="7">
        <v>3</v>
      </c>
      <c r="Z61" s="6">
        <f t="shared" si="9"/>
        <v>6</v>
      </c>
      <c r="AA61" s="7"/>
      <c r="AB61" s="6" t="str">
        <f t="shared" si="10"/>
        <v/>
      </c>
      <c r="AC61" s="7"/>
      <c r="AD61" s="6" t="str">
        <f t="shared" si="11"/>
        <v/>
      </c>
      <c r="AE61" s="7"/>
      <c r="AF61" s="6" t="str">
        <f t="shared" si="12"/>
        <v/>
      </c>
      <c r="AG61" s="7"/>
      <c r="AH61" s="6" t="str">
        <f t="shared" si="13"/>
        <v/>
      </c>
      <c r="AI61" s="7"/>
      <c r="AJ61" s="6" t="str">
        <f t="shared" si="14"/>
        <v/>
      </c>
      <c r="AK61" s="7"/>
      <c r="AL61" s="6" t="str">
        <f t="shared" si="15"/>
        <v/>
      </c>
      <c r="AM61" s="7"/>
      <c r="AN61" s="6" t="str">
        <f t="shared" si="16"/>
        <v/>
      </c>
      <c r="AO61" s="7"/>
      <c r="AP61" s="6" t="str">
        <f t="shared" si="17"/>
        <v/>
      </c>
      <c r="AQ61" s="12">
        <f t="shared" si="18"/>
        <v>5</v>
      </c>
    </row>
    <row r="62" spans="1:43" ht="33.75" customHeight="1">
      <c r="A62" s="28" t="s">
        <v>76</v>
      </c>
      <c r="B62" s="28" t="s">
        <v>194</v>
      </c>
      <c r="C62" s="29" t="s">
        <v>195</v>
      </c>
      <c r="D62" s="9" t="s">
        <v>196</v>
      </c>
      <c r="E62" s="9" t="s">
        <v>31</v>
      </c>
      <c r="F62" s="8" t="str">
        <f>IFERROR(IF(OR(D62="Adicionar",D62="Digite/Selecione o bairro"),"",VLOOKUP(D62,Gabarito!$A$1:$B$1006,2,0)),"Consulte a aba Gabarito")</f>
        <v>Sul</v>
      </c>
      <c r="G62" s="7"/>
      <c r="H62" s="6" t="str">
        <f t="shared" si="0"/>
        <v/>
      </c>
      <c r="I62" s="7"/>
      <c r="J62" s="6" t="str">
        <f t="shared" si="1"/>
        <v/>
      </c>
      <c r="K62" s="7"/>
      <c r="L62" s="6" t="str">
        <f t="shared" si="2"/>
        <v/>
      </c>
      <c r="M62" s="7"/>
      <c r="N62" s="6" t="str">
        <f t="shared" si="3"/>
        <v/>
      </c>
      <c r="O62" s="7"/>
      <c r="P62" s="6" t="str">
        <f t="shared" si="4"/>
        <v/>
      </c>
      <c r="Q62" s="7"/>
      <c r="R62" s="6" t="str">
        <f t="shared" si="5"/>
        <v/>
      </c>
      <c r="S62" s="7"/>
      <c r="T62" s="6" t="str">
        <f t="shared" si="6"/>
        <v/>
      </c>
      <c r="U62" s="7"/>
      <c r="V62" s="6" t="str">
        <f t="shared" si="7"/>
        <v/>
      </c>
      <c r="W62" s="7"/>
      <c r="X62" s="6" t="str">
        <f t="shared" si="8"/>
        <v/>
      </c>
      <c r="Y62" s="7"/>
      <c r="Z62" s="6" t="str">
        <f t="shared" si="9"/>
        <v/>
      </c>
      <c r="AA62" s="7"/>
      <c r="AB62" s="6" t="str">
        <f t="shared" si="10"/>
        <v/>
      </c>
      <c r="AC62" s="7"/>
      <c r="AD62" s="6" t="str">
        <f t="shared" si="11"/>
        <v/>
      </c>
      <c r="AE62" s="7"/>
      <c r="AF62" s="6" t="str">
        <f t="shared" si="12"/>
        <v/>
      </c>
      <c r="AG62" s="7"/>
      <c r="AH62" s="6" t="str">
        <f t="shared" si="13"/>
        <v/>
      </c>
      <c r="AI62" s="7"/>
      <c r="AJ62" s="6" t="str">
        <f t="shared" si="14"/>
        <v/>
      </c>
      <c r="AK62" s="7">
        <v>1</v>
      </c>
      <c r="AL62" s="6">
        <f t="shared" si="15"/>
        <v>2</v>
      </c>
      <c r="AM62" s="7"/>
      <c r="AN62" s="6" t="str">
        <f t="shared" si="16"/>
        <v/>
      </c>
      <c r="AO62" s="7"/>
      <c r="AP62" s="6" t="str">
        <f t="shared" si="17"/>
        <v/>
      </c>
      <c r="AQ62" s="12">
        <f t="shared" si="18"/>
        <v>1</v>
      </c>
    </row>
    <row r="63" spans="1:43" ht="33.75" customHeight="1">
      <c r="A63" s="28" t="s">
        <v>76</v>
      </c>
      <c r="B63" s="28" t="s">
        <v>197</v>
      </c>
      <c r="C63" s="29" t="s">
        <v>198</v>
      </c>
      <c r="D63" s="9" t="s">
        <v>105</v>
      </c>
      <c r="E63" s="9" t="s">
        <v>31</v>
      </c>
      <c r="F63" s="8" t="str">
        <f>IFERROR(IF(OR(D63="Adicionar",D63="Digite/Selecione o bairro"),"",VLOOKUP(D63,Gabarito!$A$1:$B$1006,2,0)),"Consulte a aba Gabarito")</f>
        <v>Sul</v>
      </c>
      <c r="G63" s="7"/>
      <c r="H63" s="6" t="str">
        <f t="shared" si="0"/>
        <v/>
      </c>
      <c r="I63" s="7"/>
      <c r="J63" s="6" t="str">
        <f t="shared" si="1"/>
        <v/>
      </c>
      <c r="K63" s="7"/>
      <c r="L63" s="6" t="str">
        <f t="shared" si="2"/>
        <v/>
      </c>
      <c r="M63" s="7"/>
      <c r="N63" s="6" t="str">
        <f t="shared" si="3"/>
        <v/>
      </c>
      <c r="O63" s="7"/>
      <c r="P63" s="6" t="str">
        <f t="shared" si="4"/>
        <v/>
      </c>
      <c r="Q63" s="7"/>
      <c r="R63" s="6" t="str">
        <f t="shared" si="5"/>
        <v/>
      </c>
      <c r="S63" s="7"/>
      <c r="T63" s="6" t="str">
        <f t="shared" si="6"/>
        <v/>
      </c>
      <c r="U63" s="7"/>
      <c r="V63" s="6" t="str">
        <f t="shared" si="7"/>
        <v/>
      </c>
      <c r="W63" s="7"/>
      <c r="X63" s="6" t="str">
        <f t="shared" si="8"/>
        <v/>
      </c>
      <c r="Y63" s="7"/>
      <c r="Z63" s="6" t="str">
        <f t="shared" si="9"/>
        <v/>
      </c>
      <c r="AA63" s="7"/>
      <c r="AB63" s="6" t="str">
        <f t="shared" si="10"/>
        <v/>
      </c>
      <c r="AC63" s="7"/>
      <c r="AD63" s="6" t="str">
        <f t="shared" si="11"/>
        <v/>
      </c>
      <c r="AE63" s="7"/>
      <c r="AF63" s="6" t="str">
        <f t="shared" si="12"/>
        <v/>
      </c>
      <c r="AG63" s="7">
        <v>1</v>
      </c>
      <c r="AH63" s="6">
        <f t="shared" si="13"/>
        <v>2</v>
      </c>
      <c r="AI63" s="7"/>
      <c r="AJ63" s="6" t="str">
        <f t="shared" si="14"/>
        <v/>
      </c>
      <c r="AK63" s="7"/>
      <c r="AL63" s="6" t="str">
        <f t="shared" si="15"/>
        <v/>
      </c>
      <c r="AM63" s="7"/>
      <c r="AN63" s="6" t="str">
        <f t="shared" si="16"/>
        <v/>
      </c>
      <c r="AO63" s="7"/>
      <c r="AP63" s="6" t="str">
        <f t="shared" si="17"/>
        <v/>
      </c>
      <c r="AQ63" s="12">
        <f t="shared" si="18"/>
        <v>1</v>
      </c>
    </row>
    <row r="64" spans="1:43" ht="33.75" customHeight="1">
      <c r="A64" s="28" t="s">
        <v>76</v>
      </c>
      <c r="B64" s="28" t="s">
        <v>199</v>
      </c>
      <c r="C64" s="29" t="s">
        <v>200</v>
      </c>
      <c r="D64" s="9" t="s">
        <v>201</v>
      </c>
      <c r="E64" s="9" t="s">
        <v>31</v>
      </c>
      <c r="F64" s="8" t="str">
        <f>IFERROR(IF(OR(D64="Adicionar",D64="Digite/Selecione o bairro"),"",VLOOKUP(D64,Gabarito!$A$1:$B$1006,2,0)),"Consulte a aba Gabarito")</f>
        <v>Sul</v>
      </c>
      <c r="G64" s="7"/>
      <c r="H64" s="6" t="str">
        <f t="shared" si="0"/>
        <v/>
      </c>
      <c r="I64" s="7"/>
      <c r="J64" s="6" t="str">
        <f t="shared" si="1"/>
        <v/>
      </c>
      <c r="K64" s="7"/>
      <c r="L64" s="6" t="str">
        <f t="shared" si="2"/>
        <v/>
      </c>
      <c r="M64" s="7"/>
      <c r="N64" s="6" t="str">
        <f t="shared" si="3"/>
        <v/>
      </c>
      <c r="O64" s="7"/>
      <c r="P64" s="6" t="str">
        <f t="shared" si="4"/>
        <v/>
      </c>
      <c r="Q64" s="7"/>
      <c r="R64" s="6" t="str">
        <f t="shared" si="5"/>
        <v/>
      </c>
      <c r="S64" s="7"/>
      <c r="T64" s="6" t="str">
        <f t="shared" si="6"/>
        <v/>
      </c>
      <c r="U64" s="7"/>
      <c r="V64" s="6" t="str">
        <f t="shared" si="7"/>
        <v/>
      </c>
      <c r="W64" s="7">
        <v>1</v>
      </c>
      <c r="X64" s="6">
        <f t="shared" si="8"/>
        <v>2</v>
      </c>
      <c r="Y64" s="7"/>
      <c r="Z64" s="6" t="str">
        <f t="shared" si="9"/>
        <v/>
      </c>
      <c r="AA64" s="7">
        <v>2</v>
      </c>
      <c r="AB64" s="6">
        <f t="shared" si="10"/>
        <v>4</v>
      </c>
      <c r="AC64" s="7"/>
      <c r="AD64" s="6" t="str">
        <f t="shared" si="11"/>
        <v/>
      </c>
      <c r="AE64" s="7"/>
      <c r="AF64" s="6" t="str">
        <f t="shared" si="12"/>
        <v/>
      </c>
      <c r="AG64" s="7"/>
      <c r="AH64" s="6" t="str">
        <f t="shared" si="13"/>
        <v/>
      </c>
      <c r="AI64" s="7"/>
      <c r="AJ64" s="6" t="str">
        <f t="shared" si="14"/>
        <v/>
      </c>
      <c r="AK64" s="7"/>
      <c r="AL64" s="6" t="str">
        <f t="shared" si="15"/>
        <v/>
      </c>
      <c r="AM64" s="7"/>
      <c r="AN64" s="6" t="str">
        <f t="shared" si="16"/>
        <v/>
      </c>
      <c r="AO64" s="7"/>
      <c r="AP64" s="6" t="str">
        <f t="shared" si="17"/>
        <v/>
      </c>
      <c r="AQ64" s="12">
        <f t="shared" si="18"/>
        <v>3</v>
      </c>
    </row>
    <row r="65" spans="1:43" ht="33.75" customHeight="1">
      <c r="A65" s="28" t="s">
        <v>76</v>
      </c>
      <c r="B65" s="28" t="s">
        <v>202</v>
      </c>
      <c r="C65" s="29" t="s">
        <v>203</v>
      </c>
      <c r="D65" s="9" t="s">
        <v>204</v>
      </c>
      <c r="E65" s="9" t="s">
        <v>31</v>
      </c>
      <c r="F65" s="8" t="str">
        <f>IFERROR(IF(OR(D65="Adicionar",D65="Digite/Selecione o bairro"),"",VLOOKUP(D65,Gabarito!$A$1:$B$1006,2,0)),"Consulte a aba Gabarito")</f>
        <v>Sul</v>
      </c>
      <c r="G65" s="7"/>
      <c r="H65" s="6" t="str">
        <f t="shared" si="0"/>
        <v/>
      </c>
      <c r="I65" s="7"/>
      <c r="J65" s="6" t="str">
        <f t="shared" si="1"/>
        <v/>
      </c>
      <c r="K65" s="7"/>
      <c r="L65" s="6" t="str">
        <f t="shared" si="2"/>
        <v/>
      </c>
      <c r="M65" s="7"/>
      <c r="N65" s="6" t="str">
        <f t="shared" si="3"/>
        <v/>
      </c>
      <c r="O65" s="7"/>
      <c r="P65" s="6" t="str">
        <f t="shared" si="4"/>
        <v/>
      </c>
      <c r="Q65" s="7"/>
      <c r="R65" s="6" t="str">
        <f t="shared" si="5"/>
        <v/>
      </c>
      <c r="S65" s="7">
        <v>4</v>
      </c>
      <c r="T65" s="6">
        <f t="shared" si="6"/>
        <v>8</v>
      </c>
      <c r="U65" s="7"/>
      <c r="V65" s="6" t="str">
        <f t="shared" si="7"/>
        <v/>
      </c>
      <c r="W65" s="7"/>
      <c r="X65" s="6" t="str">
        <f t="shared" si="8"/>
        <v/>
      </c>
      <c r="Y65" s="7"/>
      <c r="Z65" s="6" t="str">
        <f t="shared" si="9"/>
        <v/>
      </c>
      <c r="AA65" s="7"/>
      <c r="AB65" s="6" t="str">
        <f t="shared" si="10"/>
        <v/>
      </c>
      <c r="AC65" s="7"/>
      <c r="AD65" s="6" t="str">
        <f t="shared" si="11"/>
        <v/>
      </c>
      <c r="AE65" s="7"/>
      <c r="AF65" s="6" t="str">
        <f t="shared" si="12"/>
        <v/>
      </c>
      <c r="AG65" s="7"/>
      <c r="AH65" s="6" t="str">
        <f t="shared" si="13"/>
        <v/>
      </c>
      <c r="AI65" s="7"/>
      <c r="AJ65" s="6" t="str">
        <f t="shared" si="14"/>
        <v/>
      </c>
      <c r="AK65" s="7"/>
      <c r="AL65" s="6" t="str">
        <f t="shared" si="15"/>
        <v/>
      </c>
      <c r="AM65" s="7"/>
      <c r="AN65" s="6" t="str">
        <f t="shared" si="16"/>
        <v/>
      </c>
      <c r="AO65" s="7"/>
      <c r="AP65" s="6" t="str">
        <f t="shared" si="17"/>
        <v/>
      </c>
      <c r="AQ65" s="12">
        <f t="shared" si="18"/>
        <v>4</v>
      </c>
    </row>
    <row r="66" spans="1:43" ht="33.75" customHeight="1">
      <c r="A66" s="28" t="s">
        <v>76</v>
      </c>
      <c r="B66" s="28" t="s">
        <v>205</v>
      </c>
      <c r="C66" s="29" t="s">
        <v>206</v>
      </c>
      <c r="D66" s="9" t="s">
        <v>207</v>
      </c>
      <c r="E66" s="9" t="s">
        <v>31</v>
      </c>
      <c r="F66" s="8" t="str">
        <f>IFERROR(IF(OR(D66="Adicionar",D66="Digite/Selecione o bairro"),"",VLOOKUP(D66,Gabarito!$A$1:$B$1006,2,0)),"Consulte a aba Gabarito")</f>
        <v>Sul</v>
      </c>
      <c r="G66" s="7"/>
      <c r="H66" s="6" t="str">
        <f t="shared" si="0"/>
        <v/>
      </c>
      <c r="I66" s="7"/>
      <c r="J66" s="6" t="str">
        <f t="shared" si="1"/>
        <v/>
      </c>
      <c r="K66" s="7"/>
      <c r="L66" s="6" t="str">
        <f t="shared" si="2"/>
        <v/>
      </c>
      <c r="M66" s="7"/>
      <c r="N66" s="6" t="str">
        <f t="shared" si="3"/>
        <v/>
      </c>
      <c r="O66" s="7"/>
      <c r="P66" s="6" t="str">
        <f t="shared" si="4"/>
        <v/>
      </c>
      <c r="Q66" s="7"/>
      <c r="R66" s="6" t="str">
        <f t="shared" si="5"/>
        <v/>
      </c>
      <c r="S66" s="7">
        <v>1</v>
      </c>
      <c r="T66" s="6">
        <f t="shared" si="6"/>
        <v>2</v>
      </c>
      <c r="U66" s="7"/>
      <c r="V66" s="6" t="str">
        <f t="shared" si="7"/>
        <v/>
      </c>
      <c r="W66" s="7"/>
      <c r="X66" s="6" t="str">
        <f t="shared" si="8"/>
        <v/>
      </c>
      <c r="Y66" s="7"/>
      <c r="Z66" s="6" t="str">
        <f t="shared" si="9"/>
        <v/>
      </c>
      <c r="AA66" s="7">
        <v>1</v>
      </c>
      <c r="AB66" s="6">
        <f t="shared" si="10"/>
        <v>2</v>
      </c>
      <c r="AC66" s="7"/>
      <c r="AD66" s="6" t="str">
        <f t="shared" si="11"/>
        <v/>
      </c>
      <c r="AE66" s="7"/>
      <c r="AF66" s="6" t="str">
        <f t="shared" si="12"/>
        <v/>
      </c>
      <c r="AG66" s="7"/>
      <c r="AH66" s="6" t="str">
        <f t="shared" si="13"/>
        <v/>
      </c>
      <c r="AI66" s="7"/>
      <c r="AJ66" s="6" t="str">
        <f t="shared" si="14"/>
        <v/>
      </c>
      <c r="AK66" s="7"/>
      <c r="AL66" s="6" t="str">
        <f t="shared" si="15"/>
        <v/>
      </c>
      <c r="AM66" s="7"/>
      <c r="AN66" s="6" t="str">
        <f t="shared" si="16"/>
        <v/>
      </c>
      <c r="AO66" s="7"/>
      <c r="AP66" s="6" t="str">
        <f t="shared" si="17"/>
        <v/>
      </c>
      <c r="AQ66" s="12">
        <f t="shared" si="18"/>
        <v>2</v>
      </c>
    </row>
    <row r="67" spans="1:43" ht="33.75" customHeight="1">
      <c r="A67" s="28" t="s">
        <v>76</v>
      </c>
      <c r="B67" s="28" t="s">
        <v>208</v>
      </c>
      <c r="C67" s="29" t="s">
        <v>209</v>
      </c>
      <c r="D67" s="9" t="s">
        <v>111</v>
      </c>
      <c r="E67" s="9" t="s">
        <v>31</v>
      </c>
      <c r="F67" s="8" t="str">
        <f>IFERROR(IF(OR(D67="Adicionar",D67="Digite/Selecione o bairro"),"",VLOOKUP(D67,Gabarito!$A$1:$B$1006,2,0)),"Consulte a aba Gabarito")</f>
        <v>Sul</v>
      </c>
      <c r="G67" s="7"/>
      <c r="H67" s="6" t="str">
        <f t="shared" ref="H67:H130" si="19">IF(G67="","",G67*2)</f>
        <v/>
      </c>
      <c r="I67" s="7"/>
      <c r="J67" s="6" t="str">
        <f t="shared" ref="J67:J130" si="20">IF(I67="","",I67*2)</f>
        <v/>
      </c>
      <c r="K67" s="7"/>
      <c r="L67" s="6" t="str">
        <f t="shared" ref="L67:L130" si="21">IF(K67="","",K67*2)</f>
        <v/>
      </c>
      <c r="M67" s="7"/>
      <c r="N67" s="6" t="str">
        <f t="shared" ref="N67:N130" si="22">IF(M67="","",M67*2)</f>
        <v/>
      </c>
      <c r="O67" s="7"/>
      <c r="P67" s="6" t="str">
        <f t="shared" ref="P67:P130" si="23">IF(O67="","",O67*2)</f>
        <v/>
      </c>
      <c r="Q67" s="7"/>
      <c r="R67" s="6" t="str">
        <f t="shared" ref="R67:R130" si="24">IF(Q67="","",Q67*2)</f>
        <v/>
      </c>
      <c r="S67" s="7"/>
      <c r="T67" s="6" t="str">
        <f t="shared" ref="T67:T130" si="25">IF(S67="","",S67*2)</f>
        <v/>
      </c>
      <c r="U67" s="7"/>
      <c r="V67" s="6" t="str">
        <f t="shared" ref="V67:V130" si="26">IF(U67="","",U67*2)</f>
        <v/>
      </c>
      <c r="W67" s="7"/>
      <c r="X67" s="6" t="str">
        <f t="shared" ref="X67:X130" si="27">IF(W67="","",W67*2)</f>
        <v/>
      </c>
      <c r="Y67" s="7"/>
      <c r="Z67" s="6" t="str">
        <f t="shared" ref="Z67:Z130" si="28">IF(Y67="","",Y67*2)</f>
        <v/>
      </c>
      <c r="AA67" s="7">
        <v>1</v>
      </c>
      <c r="AB67" s="6">
        <f t="shared" ref="AB67:AB130" si="29">IF(AA67="","",AA67*2)</f>
        <v>2</v>
      </c>
      <c r="AC67" s="7">
        <v>1</v>
      </c>
      <c r="AD67" s="6">
        <f t="shared" ref="AD67:AD130" si="30">IF(AC67="","",AC67*2)</f>
        <v>2</v>
      </c>
      <c r="AE67" s="7"/>
      <c r="AF67" s="6" t="str">
        <f t="shared" ref="AF67:AF130" si="31">IF(AE67="","",AE67*2)</f>
        <v/>
      </c>
      <c r="AG67" s="7"/>
      <c r="AH67" s="6" t="str">
        <f t="shared" ref="AH67:AH130" si="32">IF(AG67="","",AG67*2)</f>
        <v/>
      </c>
      <c r="AI67" s="7"/>
      <c r="AJ67" s="6" t="str">
        <f t="shared" ref="AJ67:AJ130" si="33">IF(AI67="","",AI67*2)</f>
        <v/>
      </c>
      <c r="AK67" s="7"/>
      <c r="AL67" s="6" t="str">
        <f t="shared" ref="AL67:AL130" si="34">IF(AK67="","",AK67*2)</f>
        <v/>
      </c>
      <c r="AM67" s="7"/>
      <c r="AN67" s="6" t="str">
        <f t="shared" ref="AN67:AN130" si="35">IF(AM67="","",AM67*2)</f>
        <v/>
      </c>
      <c r="AO67" s="7"/>
      <c r="AP67" s="6" t="str">
        <f t="shared" ref="AP67:AP130" si="36">IF(AO67="","",AO67*2)</f>
        <v/>
      </c>
      <c r="AQ67" s="12">
        <f t="shared" ref="AQ67:AQ130" si="37">G67+I67+K67+M67+O67+Q67+S67+U67+W67+Y67+AA67+AC67+AE67+AG67+AI67+AK67+AM67+AO67</f>
        <v>2</v>
      </c>
    </row>
    <row r="68" spans="1:43" ht="33.75" customHeight="1">
      <c r="A68" s="28" t="s">
        <v>76</v>
      </c>
      <c r="B68" s="28" t="s">
        <v>210</v>
      </c>
      <c r="C68" s="29" t="s">
        <v>211</v>
      </c>
      <c r="D68" s="9" t="s">
        <v>212</v>
      </c>
      <c r="E68" s="9" t="s">
        <v>31</v>
      </c>
      <c r="F68" s="8" t="str">
        <f>IFERROR(IF(OR(D68="Adicionar",D68="Digite/Selecione o bairro"),"",VLOOKUP(D68,Gabarito!$A$1:$B$1006,2,0)),"Consulte a aba Gabarito")</f>
        <v>Sul</v>
      </c>
      <c r="G68" s="7"/>
      <c r="H68" s="6" t="str">
        <f t="shared" si="19"/>
        <v/>
      </c>
      <c r="I68" s="7"/>
      <c r="J68" s="6" t="str">
        <f t="shared" si="20"/>
        <v/>
      </c>
      <c r="K68" s="7"/>
      <c r="L68" s="6" t="str">
        <f t="shared" si="21"/>
        <v/>
      </c>
      <c r="M68" s="7"/>
      <c r="N68" s="6" t="str">
        <f t="shared" si="22"/>
        <v/>
      </c>
      <c r="O68" s="7"/>
      <c r="P68" s="6" t="str">
        <f t="shared" si="23"/>
        <v/>
      </c>
      <c r="Q68" s="7"/>
      <c r="R68" s="6" t="str">
        <f t="shared" si="24"/>
        <v/>
      </c>
      <c r="S68" s="7"/>
      <c r="T68" s="6" t="str">
        <f t="shared" si="25"/>
        <v/>
      </c>
      <c r="U68" s="7"/>
      <c r="V68" s="6" t="str">
        <f t="shared" si="26"/>
        <v/>
      </c>
      <c r="W68" s="7"/>
      <c r="X68" s="6" t="str">
        <f t="shared" si="27"/>
        <v/>
      </c>
      <c r="Y68" s="7"/>
      <c r="Z68" s="6" t="str">
        <f t="shared" si="28"/>
        <v/>
      </c>
      <c r="AA68" s="7"/>
      <c r="AB68" s="6" t="str">
        <f t="shared" si="29"/>
        <v/>
      </c>
      <c r="AC68" s="7">
        <v>1</v>
      </c>
      <c r="AD68" s="6">
        <f t="shared" si="30"/>
        <v>2</v>
      </c>
      <c r="AE68" s="7"/>
      <c r="AF68" s="6" t="str">
        <f t="shared" si="31"/>
        <v/>
      </c>
      <c r="AG68" s="7"/>
      <c r="AH68" s="6" t="str">
        <f t="shared" si="32"/>
        <v/>
      </c>
      <c r="AI68" s="7"/>
      <c r="AJ68" s="6" t="str">
        <f t="shared" si="33"/>
        <v/>
      </c>
      <c r="AK68" s="7"/>
      <c r="AL68" s="6" t="str">
        <f t="shared" si="34"/>
        <v/>
      </c>
      <c r="AM68" s="7"/>
      <c r="AN68" s="6" t="str">
        <f t="shared" si="35"/>
        <v/>
      </c>
      <c r="AO68" s="7"/>
      <c r="AP68" s="6" t="str">
        <f t="shared" si="36"/>
        <v/>
      </c>
      <c r="AQ68" s="12">
        <f t="shared" si="37"/>
        <v>1</v>
      </c>
    </row>
    <row r="69" spans="1:43" ht="33.75" customHeight="1">
      <c r="A69" s="28" t="s">
        <v>76</v>
      </c>
      <c r="B69" s="28" t="s">
        <v>213</v>
      </c>
      <c r="C69" s="29" t="s">
        <v>214</v>
      </c>
      <c r="D69" s="9" t="s">
        <v>204</v>
      </c>
      <c r="E69" s="9" t="s">
        <v>31</v>
      </c>
      <c r="F69" s="8" t="str">
        <f>IFERROR(IF(OR(D69="Adicionar",D69="Digite/Selecione o bairro"),"",VLOOKUP(D69,Gabarito!$A$1:$B$1006,2,0)),"Consulte a aba Gabarito")</f>
        <v>Sul</v>
      </c>
      <c r="G69" s="7"/>
      <c r="H69" s="6" t="str">
        <f t="shared" si="19"/>
        <v/>
      </c>
      <c r="I69" s="7"/>
      <c r="J69" s="6" t="str">
        <f t="shared" si="20"/>
        <v/>
      </c>
      <c r="K69" s="7"/>
      <c r="L69" s="6" t="str">
        <f t="shared" si="21"/>
        <v/>
      </c>
      <c r="M69" s="7"/>
      <c r="N69" s="6" t="str">
        <f t="shared" si="22"/>
        <v/>
      </c>
      <c r="O69" s="7"/>
      <c r="P69" s="6" t="str">
        <f t="shared" si="23"/>
        <v/>
      </c>
      <c r="Q69" s="7"/>
      <c r="R69" s="6" t="str">
        <f t="shared" si="24"/>
        <v/>
      </c>
      <c r="S69" s="7"/>
      <c r="T69" s="6" t="str">
        <f t="shared" si="25"/>
        <v/>
      </c>
      <c r="U69" s="7"/>
      <c r="V69" s="6" t="str">
        <f t="shared" si="26"/>
        <v/>
      </c>
      <c r="W69" s="7"/>
      <c r="X69" s="6" t="str">
        <f t="shared" si="27"/>
        <v/>
      </c>
      <c r="Y69" s="7"/>
      <c r="Z69" s="6" t="str">
        <f t="shared" si="28"/>
        <v/>
      </c>
      <c r="AA69" s="7"/>
      <c r="AB69" s="6" t="str">
        <f t="shared" si="29"/>
        <v/>
      </c>
      <c r="AC69" s="7"/>
      <c r="AD69" s="6" t="str">
        <f t="shared" si="30"/>
        <v/>
      </c>
      <c r="AE69" s="7"/>
      <c r="AF69" s="6" t="str">
        <f t="shared" si="31"/>
        <v/>
      </c>
      <c r="AG69" s="7"/>
      <c r="AH69" s="6" t="str">
        <f t="shared" si="32"/>
        <v/>
      </c>
      <c r="AI69" s="7"/>
      <c r="AJ69" s="6" t="str">
        <f t="shared" si="33"/>
        <v/>
      </c>
      <c r="AK69" s="7">
        <v>1</v>
      </c>
      <c r="AL69" s="6">
        <f t="shared" si="34"/>
        <v>2</v>
      </c>
      <c r="AM69" s="7"/>
      <c r="AN69" s="6" t="str">
        <f t="shared" si="35"/>
        <v/>
      </c>
      <c r="AO69" s="7"/>
      <c r="AP69" s="6" t="str">
        <f t="shared" si="36"/>
        <v/>
      </c>
      <c r="AQ69" s="12">
        <f t="shared" si="37"/>
        <v>1</v>
      </c>
    </row>
    <row r="70" spans="1:43" ht="33.75" customHeight="1">
      <c r="A70" s="28" t="s">
        <v>76</v>
      </c>
      <c r="B70" s="28" t="s">
        <v>215</v>
      </c>
      <c r="C70" s="29" t="s">
        <v>216</v>
      </c>
      <c r="D70" s="9" t="s">
        <v>217</v>
      </c>
      <c r="E70" s="9" t="s">
        <v>31</v>
      </c>
      <c r="F70" s="8" t="str">
        <f>IFERROR(IF(OR(D70="Adicionar",D70="Digite/Selecione o bairro"),"",VLOOKUP(D70,Gabarito!$A$1:$B$1006,2,0)),"Consulte a aba Gabarito")</f>
        <v>Sul</v>
      </c>
      <c r="G70" s="7"/>
      <c r="H70" s="6" t="str">
        <f t="shared" si="19"/>
        <v/>
      </c>
      <c r="I70" s="7"/>
      <c r="J70" s="6" t="str">
        <f t="shared" si="20"/>
        <v/>
      </c>
      <c r="K70" s="7"/>
      <c r="L70" s="6" t="str">
        <f t="shared" si="21"/>
        <v/>
      </c>
      <c r="M70" s="7"/>
      <c r="N70" s="6" t="str">
        <f t="shared" si="22"/>
        <v/>
      </c>
      <c r="O70" s="7"/>
      <c r="P70" s="6" t="str">
        <f t="shared" si="23"/>
        <v/>
      </c>
      <c r="Q70" s="7"/>
      <c r="R70" s="6" t="str">
        <f t="shared" si="24"/>
        <v/>
      </c>
      <c r="S70" s="7"/>
      <c r="T70" s="6" t="str">
        <f t="shared" si="25"/>
        <v/>
      </c>
      <c r="U70" s="7"/>
      <c r="V70" s="6" t="str">
        <f t="shared" si="26"/>
        <v/>
      </c>
      <c r="W70" s="7"/>
      <c r="X70" s="6" t="str">
        <f t="shared" si="27"/>
        <v/>
      </c>
      <c r="Y70" s="7"/>
      <c r="Z70" s="6" t="str">
        <f t="shared" si="28"/>
        <v/>
      </c>
      <c r="AA70" s="7">
        <v>1</v>
      </c>
      <c r="AB70" s="6">
        <f t="shared" si="29"/>
        <v>2</v>
      </c>
      <c r="AC70" s="7">
        <v>1</v>
      </c>
      <c r="AD70" s="6">
        <f t="shared" si="30"/>
        <v>2</v>
      </c>
      <c r="AE70" s="7">
        <v>1</v>
      </c>
      <c r="AF70" s="6">
        <f t="shared" si="31"/>
        <v>2</v>
      </c>
      <c r="AG70" s="7"/>
      <c r="AH70" s="6" t="str">
        <f t="shared" si="32"/>
        <v/>
      </c>
      <c r="AI70" s="7"/>
      <c r="AJ70" s="6" t="str">
        <f t="shared" si="33"/>
        <v/>
      </c>
      <c r="AK70" s="7"/>
      <c r="AL70" s="6" t="str">
        <f t="shared" si="34"/>
        <v/>
      </c>
      <c r="AM70" s="7"/>
      <c r="AN70" s="6" t="str">
        <f t="shared" si="35"/>
        <v/>
      </c>
      <c r="AO70" s="7"/>
      <c r="AP70" s="6" t="str">
        <f t="shared" si="36"/>
        <v/>
      </c>
      <c r="AQ70" s="12">
        <f t="shared" si="37"/>
        <v>3</v>
      </c>
    </row>
    <row r="71" spans="1:43" ht="33.75" customHeight="1">
      <c r="A71" s="28" t="s">
        <v>76</v>
      </c>
      <c r="B71" s="28" t="s">
        <v>218</v>
      </c>
      <c r="C71" s="29" t="s">
        <v>219</v>
      </c>
      <c r="D71" s="9" t="s">
        <v>220</v>
      </c>
      <c r="E71" s="9" t="s">
        <v>31</v>
      </c>
      <c r="F71" s="8" t="str">
        <f>IFERROR(IF(OR(D71="Adicionar",D71="Digite/Selecione o bairro"),"",VLOOKUP(D71,Gabarito!$A$1:$B$1006,2,0)),"Consulte a aba Gabarito")</f>
        <v>Sul</v>
      </c>
      <c r="G71" s="7"/>
      <c r="H71" s="6" t="str">
        <f t="shared" si="19"/>
        <v/>
      </c>
      <c r="I71" s="7"/>
      <c r="J71" s="6" t="str">
        <f t="shared" si="20"/>
        <v/>
      </c>
      <c r="K71" s="7"/>
      <c r="L71" s="6" t="str">
        <f t="shared" si="21"/>
        <v/>
      </c>
      <c r="M71" s="7"/>
      <c r="N71" s="6" t="str">
        <f t="shared" si="22"/>
        <v/>
      </c>
      <c r="O71" s="7"/>
      <c r="P71" s="6" t="str">
        <f t="shared" si="23"/>
        <v/>
      </c>
      <c r="Q71" s="7"/>
      <c r="R71" s="6" t="str">
        <f t="shared" si="24"/>
        <v/>
      </c>
      <c r="S71" s="7"/>
      <c r="T71" s="6" t="str">
        <f t="shared" si="25"/>
        <v/>
      </c>
      <c r="U71" s="7"/>
      <c r="V71" s="6" t="str">
        <f t="shared" si="26"/>
        <v/>
      </c>
      <c r="W71" s="7"/>
      <c r="X71" s="6" t="str">
        <f t="shared" si="27"/>
        <v/>
      </c>
      <c r="Y71" s="7"/>
      <c r="Z71" s="6" t="str">
        <f t="shared" si="28"/>
        <v/>
      </c>
      <c r="AA71" s="7"/>
      <c r="AB71" s="6" t="str">
        <f t="shared" si="29"/>
        <v/>
      </c>
      <c r="AC71" s="7"/>
      <c r="AD71" s="6" t="str">
        <f t="shared" si="30"/>
        <v/>
      </c>
      <c r="AE71" s="7"/>
      <c r="AF71" s="6" t="str">
        <f t="shared" si="31"/>
        <v/>
      </c>
      <c r="AG71" s="7"/>
      <c r="AH71" s="6" t="str">
        <f t="shared" si="32"/>
        <v/>
      </c>
      <c r="AI71" s="7"/>
      <c r="AJ71" s="6" t="str">
        <f t="shared" si="33"/>
        <v/>
      </c>
      <c r="AK71" s="7"/>
      <c r="AL71" s="6" t="str">
        <f t="shared" si="34"/>
        <v/>
      </c>
      <c r="AM71" s="7">
        <v>1</v>
      </c>
      <c r="AN71" s="6">
        <f t="shared" si="35"/>
        <v>2</v>
      </c>
      <c r="AO71" s="7"/>
      <c r="AP71" s="6" t="str">
        <f t="shared" si="36"/>
        <v/>
      </c>
      <c r="AQ71" s="12">
        <f t="shared" si="37"/>
        <v>1</v>
      </c>
    </row>
    <row r="72" spans="1:43" ht="33.75" customHeight="1">
      <c r="A72" s="28" t="s">
        <v>76</v>
      </c>
      <c r="B72" s="28" t="s">
        <v>221</v>
      </c>
      <c r="C72" s="29" t="s">
        <v>222</v>
      </c>
      <c r="D72" s="9" t="s">
        <v>223</v>
      </c>
      <c r="E72" s="9" t="s">
        <v>31</v>
      </c>
      <c r="F72" s="8" t="str">
        <f>IFERROR(IF(OR(D72="Adicionar",D72="Digite/Selecione o bairro"),"",VLOOKUP(D72,Gabarito!$A$1:$B$1006,2,0)),"Consulte a aba Gabarito")</f>
        <v>Sul</v>
      </c>
      <c r="G72" s="7"/>
      <c r="H72" s="6" t="str">
        <f t="shared" si="19"/>
        <v/>
      </c>
      <c r="I72" s="7"/>
      <c r="J72" s="6" t="str">
        <f t="shared" si="20"/>
        <v/>
      </c>
      <c r="K72" s="7"/>
      <c r="L72" s="6" t="str">
        <f t="shared" si="21"/>
        <v/>
      </c>
      <c r="M72" s="7"/>
      <c r="N72" s="6" t="str">
        <f t="shared" si="22"/>
        <v/>
      </c>
      <c r="O72" s="7"/>
      <c r="P72" s="6" t="str">
        <f t="shared" si="23"/>
        <v/>
      </c>
      <c r="Q72" s="7"/>
      <c r="R72" s="6" t="str">
        <f t="shared" si="24"/>
        <v/>
      </c>
      <c r="S72" s="7"/>
      <c r="T72" s="6" t="str">
        <f t="shared" si="25"/>
        <v/>
      </c>
      <c r="U72" s="7"/>
      <c r="V72" s="6" t="str">
        <f t="shared" si="26"/>
        <v/>
      </c>
      <c r="W72" s="7"/>
      <c r="X72" s="6" t="str">
        <f t="shared" si="27"/>
        <v/>
      </c>
      <c r="Y72" s="7"/>
      <c r="Z72" s="6" t="str">
        <f t="shared" si="28"/>
        <v/>
      </c>
      <c r="AA72" s="7"/>
      <c r="AB72" s="6" t="str">
        <f t="shared" si="29"/>
        <v/>
      </c>
      <c r="AC72" s="7"/>
      <c r="AD72" s="6" t="str">
        <f t="shared" si="30"/>
        <v/>
      </c>
      <c r="AE72" s="7">
        <v>6</v>
      </c>
      <c r="AF72" s="6">
        <f t="shared" si="31"/>
        <v>12</v>
      </c>
      <c r="AG72" s="7"/>
      <c r="AH72" s="6" t="str">
        <f t="shared" si="32"/>
        <v/>
      </c>
      <c r="AI72" s="7"/>
      <c r="AJ72" s="6" t="str">
        <f t="shared" si="33"/>
        <v/>
      </c>
      <c r="AK72" s="7"/>
      <c r="AL72" s="6" t="str">
        <f t="shared" si="34"/>
        <v/>
      </c>
      <c r="AM72" s="7"/>
      <c r="AN72" s="6" t="str">
        <f t="shared" si="35"/>
        <v/>
      </c>
      <c r="AO72" s="7"/>
      <c r="AP72" s="6" t="str">
        <f t="shared" si="36"/>
        <v/>
      </c>
      <c r="AQ72" s="12">
        <f t="shared" si="37"/>
        <v>6</v>
      </c>
    </row>
    <row r="73" spans="1:43" ht="33.75" customHeight="1">
      <c r="A73" s="28" t="s">
        <v>76</v>
      </c>
      <c r="B73" s="28" t="s">
        <v>224</v>
      </c>
      <c r="C73" s="29" t="s">
        <v>225</v>
      </c>
      <c r="D73" s="9" t="s">
        <v>226</v>
      </c>
      <c r="E73" s="9" t="s">
        <v>31</v>
      </c>
      <c r="F73" s="8" t="str">
        <f>IFERROR(IF(OR(D73="Adicionar",D73="Digite/Selecione o bairro"),"",VLOOKUP(D73,Gabarito!$A$1:$B$1006,2,0)),"Consulte a aba Gabarito")</f>
        <v>Sul</v>
      </c>
      <c r="G73" s="7"/>
      <c r="H73" s="6" t="str">
        <f t="shared" si="19"/>
        <v/>
      </c>
      <c r="I73" s="7"/>
      <c r="J73" s="6" t="str">
        <f t="shared" si="20"/>
        <v/>
      </c>
      <c r="K73" s="7"/>
      <c r="L73" s="6" t="str">
        <f t="shared" si="21"/>
        <v/>
      </c>
      <c r="M73" s="7"/>
      <c r="N73" s="6" t="str">
        <f t="shared" si="22"/>
        <v/>
      </c>
      <c r="O73" s="7"/>
      <c r="P73" s="6" t="str">
        <f t="shared" si="23"/>
        <v/>
      </c>
      <c r="Q73" s="7"/>
      <c r="R73" s="6" t="str">
        <f t="shared" si="24"/>
        <v/>
      </c>
      <c r="S73" s="7"/>
      <c r="T73" s="6" t="str">
        <f t="shared" si="25"/>
        <v/>
      </c>
      <c r="U73" s="7"/>
      <c r="V73" s="6" t="str">
        <f t="shared" si="26"/>
        <v/>
      </c>
      <c r="W73" s="7"/>
      <c r="X73" s="6" t="str">
        <f t="shared" si="27"/>
        <v/>
      </c>
      <c r="Y73" s="7"/>
      <c r="Z73" s="6" t="str">
        <f t="shared" si="28"/>
        <v/>
      </c>
      <c r="AA73" s="7"/>
      <c r="AB73" s="6" t="str">
        <f t="shared" si="29"/>
        <v/>
      </c>
      <c r="AC73" s="7"/>
      <c r="AD73" s="6" t="str">
        <f t="shared" si="30"/>
        <v/>
      </c>
      <c r="AE73" s="7">
        <v>3</v>
      </c>
      <c r="AF73" s="6">
        <f t="shared" si="31"/>
        <v>6</v>
      </c>
      <c r="AG73" s="7"/>
      <c r="AH73" s="6" t="str">
        <f t="shared" si="32"/>
        <v/>
      </c>
      <c r="AI73" s="7">
        <v>2</v>
      </c>
      <c r="AJ73" s="6">
        <f t="shared" si="33"/>
        <v>4</v>
      </c>
      <c r="AK73" s="7"/>
      <c r="AL73" s="6" t="str">
        <f t="shared" si="34"/>
        <v/>
      </c>
      <c r="AM73" s="7"/>
      <c r="AN73" s="6" t="str">
        <f t="shared" si="35"/>
        <v/>
      </c>
      <c r="AO73" s="7"/>
      <c r="AP73" s="6" t="str">
        <f t="shared" si="36"/>
        <v/>
      </c>
      <c r="AQ73" s="12">
        <f t="shared" si="37"/>
        <v>5</v>
      </c>
    </row>
    <row r="74" spans="1:43" ht="33.75" customHeight="1">
      <c r="A74" s="28" t="s">
        <v>76</v>
      </c>
      <c r="B74" s="28" t="s">
        <v>227</v>
      </c>
      <c r="C74" s="29" t="s">
        <v>228</v>
      </c>
      <c r="D74" s="9" t="s">
        <v>229</v>
      </c>
      <c r="E74" s="9" t="s">
        <v>31</v>
      </c>
      <c r="F74" s="8" t="str">
        <f>IFERROR(IF(OR(D74="Adicionar",D74="Digite/Selecione o bairro"),"",VLOOKUP(D74,Gabarito!$A$1:$B$1006,2,0)),"Consulte a aba Gabarito")</f>
        <v>Sul</v>
      </c>
      <c r="G74" s="7"/>
      <c r="H74" s="6" t="str">
        <f t="shared" si="19"/>
        <v/>
      </c>
      <c r="I74" s="7"/>
      <c r="J74" s="6" t="str">
        <f t="shared" si="20"/>
        <v/>
      </c>
      <c r="K74" s="7"/>
      <c r="L74" s="6" t="str">
        <f t="shared" si="21"/>
        <v/>
      </c>
      <c r="M74" s="7"/>
      <c r="N74" s="6" t="str">
        <f t="shared" si="22"/>
        <v/>
      </c>
      <c r="O74" s="7"/>
      <c r="P74" s="6" t="str">
        <f t="shared" si="23"/>
        <v/>
      </c>
      <c r="Q74" s="7"/>
      <c r="R74" s="6" t="str">
        <f t="shared" si="24"/>
        <v/>
      </c>
      <c r="S74" s="7"/>
      <c r="T74" s="6" t="str">
        <f t="shared" si="25"/>
        <v/>
      </c>
      <c r="U74" s="7"/>
      <c r="V74" s="6" t="str">
        <f t="shared" si="26"/>
        <v/>
      </c>
      <c r="W74" s="7"/>
      <c r="X74" s="6" t="str">
        <f t="shared" si="27"/>
        <v/>
      </c>
      <c r="Y74" s="7"/>
      <c r="Z74" s="6" t="str">
        <f t="shared" si="28"/>
        <v/>
      </c>
      <c r="AA74" s="7"/>
      <c r="AB74" s="6" t="str">
        <f t="shared" si="29"/>
        <v/>
      </c>
      <c r="AC74" s="7"/>
      <c r="AD74" s="6" t="str">
        <f t="shared" si="30"/>
        <v/>
      </c>
      <c r="AE74" s="7">
        <v>2</v>
      </c>
      <c r="AF74" s="6">
        <f t="shared" si="31"/>
        <v>4</v>
      </c>
      <c r="AG74" s="7"/>
      <c r="AH74" s="6" t="str">
        <f t="shared" si="32"/>
        <v/>
      </c>
      <c r="AI74" s="7"/>
      <c r="AJ74" s="6" t="str">
        <f t="shared" si="33"/>
        <v/>
      </c>
      <c r="AK74" s="7"/>
      <c r="AL74" s="6" t="str">
        <f t="shared" si="34"/>
        <v/>
      </c>
      <c r="AM74" s="7"/>
      <c r="AN74" s="6" t="str">
        <f t="shared" si="35"/>
        <v/>
      </c>
      <c r="AO74" s="7"/>
      <c r="AP74" s="6" t="str">
        <f t="shared" si="36"/>
        <v/>
      </c>
      <c r="AQ74" s="12">
        <f t="shared" si="37"/>
        <v>2</v>
      </c>
    </row>
    <row r="75" spans="1:43" ht="33.75" customHeight="1">
      <c r="A75" s="28" t="s">
        <v>76</v>
      </c>
      <c r="B75" s="28" t="s">
        <v>230</v>
      </c>
      <c r="C75" s="29" t="s">
        <v>231</v>
      </c>
      <c r="D75" s="9" t="s">
        <v>232</v>
      </c>
      <c r="E75" s="9" t="s">
        <v>31</v>
      </c>
      <c r="F75" s="8" t="str">
        <f>IFERROR(IF(OR(D75="Adicionar",D75="Digite/Selecione o bairro"),"",VLOOKUP(D75,Gabarito!$A$1:$B$1006,2,0)),"Consulte a aba Gabarito")</f>
        <v>Sul</v>
      </c>
      <c r="G75" s="7"/>
      <c r="H75" s="6" t="str">
        <f t="shared" si="19"/>
        <v/>
      </c>
      <c r="I75" s="7"/>
      <c r="J75" s="6" t="str">
        <f t="shared" si="20"/>
        <v/>
      </c>
      <c r="K75" s="7"/>
      <c r="L75" s="6" t="str">
        <f t="shared" si="21"/>
        <v/>
      </c>
      <c r="M75" s="7"/>
      <c r="N75" s="6" t="str">
        <f t="shared" si="22"/>
        <v/>
      </c>
      <c r="O75" s="7"/>
      <c r="P75" s="6" t="str">
        <f t="shared" si="23"/>
        <v/>
      </c>
      <c r="Q75" s="7"/>
      <c r="R75" s="6" t="str">
        <f t="shared" si="24"/>
        <v/>
      </c>
      <c r="S75" s="7"/>
      <c r="T75" s="6" t="str">
        <f t="shared" si="25"/>
        <v/>
      </c>
      <c r="U75" s="7"/>
      <c r="V75" s="6" t="str">
        <f t="shared" si="26"/>
        <v/>
      </c>
      <c r="W75" s="7"/>
      <c r="X75" s="6" t="str">
        <f t="shared" si="27"/>
        <v/>
      </c>
      <c r="Y75" s="7"/>
      <c r="Z75" s="6" t="str">
        <f t="shared" si="28"/>
        <v/>
      </c>
      <c r="AA75" s="7"/>
      <c r="AB75" s="6" t="str">
        <f t="shared" si="29"/>
        <v/>
      </c>
      <c r="AC75" s="7"/>
      <c r="AD75" s="6" t="str">
        <f t="shared" si="30"/>
        <v/>
      </c>
      <c r="AE75" s="7">
        <v>4</v>
      </c>
      <c r="AF75" s="6">
        <f t="shared" si="31"/>
        <v>8</v>
      </c>
      <c r="AG75" s="7">
        <v>2</v>
      </c>
      <c r="AH75" s="6">
        <f t="shared" si="32"/>
        <v>4</v>
      </c>
      <c r="AI75" s="7"/>
      <c r="AJ75" s="6" t="str">
        <f t="shared" si="33"/>
        <v/>
      </c>
      <c r="AK75" s="7"/>
      <c r="AL75" s="6" t="str">
        <f t="shared" si="34"/>
        <v/>
      </c>
      <c r="AM75" s="7"/>
      <c r="AN75" s="6" t="str">
        <f t="shared" si="35"/>
        <v/>
      </c>
      <c r="AO75" s="7"/>
      <c r="AP75" s="6" t="str">
        <f t="shared" si="36"/>
        <v/>
      </c>
      <c r="AQ75" s="12">
        <f t="shared" si="37"/>
        <v>6</v>
      </c>
    </row>
    <row r="76" spans="1:43" ht="33.75" customHeight="1">
      <c r="A76" s="28" t="s">
        <v>76</v>
      </c>
      <c r="B76" s="28" t="s">
        <v>233</v>
      </c>
      <c r="C76" s="29" t="s">
        <v>234</v>
      </c>
      <c r="D76" s="9" t="s">
        <v>235</v>
      </c>
      <c r="E76" s="9" t="s">
        <v>31</v>
      </c>
      <c r="F76" s="8" t="str">
        <f>IFERROR(IF(OR(D76="Adicionar",D76="Digite/Selecione o bairro"),"",VLOOKUP(D76,Gabarito!$A$1:$B$1006,2,0)),"Consulte a aba Gabarito")</f>
        <v>Sul</v>
      </c>
      <c r="G76" s="7"/>
      <c r="H76" s="6" t="str">
        <f t="shared" si="19"/>
        <v/>
      </c>
      <c r="I76" s="7"/>
      <c r="J76" s="6" t="str">
        <f t="shared" si="20"/>
        <v/>
      </c>
      <c r="K76" s="7"/>
      <c r="L76" s="6" t="str">
        <f t="shared" si="21"/>
        <v/>
      </c>
      <c r="M76" s="7"/>
      <c r="N76" s="6" t="str">
        <f t="shared" si="22"/>
        <v/>
      </c>
      <c r="O76" s="7"/>
      <c r="P76" s="6" t="str">
        <f t="shared" si="23"/>
        <v/>
      </c>
      <c r="Q76" s="7"/>
      <c r="R76" s="6" t="str">
        <f t="shared" si="24"/>
        <v/>
      </c>
      <c r="S76" s="7"/>
      <c r="T76" s="6" t="str">
        <f t="shared" si="25"/>
        <v/>
      </c>
      <c r="U76" s="7"/>
      <c r="V76" s="6" t="str">
        <f t="shared" si="26"/>
        <v/>
      </c>
      <c r="W76" s="7"/>
      <c r="X76" s="6" t="str">
        <f t="shared" si="27"/>
        <v/>
      </c>
      <c r="Y76" s="7"/>
      <c r="Z76" s="6" t="str">
        <f t="shared" si="28"/>
        <v/>
      </c>
      <c r="AA76" s="7"/>
      <c r="AB76" s="6" t="str">
        <f t="shared" si="29"/>
        <v/>
      </c>
      <c r="AC76" s="7"/>
      <c r="AD76" s="6" t="str">
        <f t="shared" si="30"/>
        <v/>
      </c>
      <c r="AE76" s="7">
        <v>4</v>
      </c>
      <c r="AF76" s="6">
        <f t="shared" si="31"/>
        <v>8</v>
      </c>
      <c r="AG76" s="7">
        <v>2</v>
      </c>
      <c r="AH76" s="6">
        <f t="shared" si="32"/>
        <v>4</v>
      </c>
      <c r="AI76" s="7"/>
      <c r="AJ76" s="6" t="str">
        <f t="shared" si="33"/>
        <v/>
      </c>
      <c r="AK76" s="7"/>
      <c r="AL76" s="6" t="str">
        <f t="shared" si="34"/>
        <v/>
      </c>
      <c r="AM76" s="7"/>
      <c r="AN76" s="6" t="str">
        <f t="shared" si="35"/>
        <v/>
      </c>
      <c r="AO76" s="7"/>
      <c r="AP76" s="6" t="str">
        <f t="shared" si="36"/>
        <v/>
      </c>
      <c r="AQ76" s="12">
        <f t="shared" si="37"/>
        <v>6</v>
      </c>
    </row>
    <row r="77" spans="1:43" ht="33.75" customHeight="1">
      <c r="A77" s="28" t="s">
        <v>76</v>
      </c>
      <c r="B77" s="28" t="s">
        <v>236</v>
      </c>
      <c r="C77" s="29" t="s">
        <v>237</v>
      </c>
      <c r="D77" s="9" t="s">
        <v>238</v>
      </c>
      <c r="E77" s="9" t="s">
        <v>31</v>
      </c>
      <c r="F77" s="8" t="str">
        <f>IFERROR(IF(OR(D77="Adicionar",D77="Digite/Selecione o bairro"),"",VLOOKUP(D77,Gabarito!$A$1:$B$1006,2,0)),"Consulte a aba Gabarito")</f>
        <v>Sul</v>
      </c>
      <c r="G77" s="7"/>
      <c r="H77" s="6" t="str">
        <f t="shared" si="19"/>
        <v/>
      </c>
      <c r="I77" s="7"/>
      <c r="J77" s="6" t="str">
        <f t="shared" si="20"/>
        <v/>
      </c>
      <c r="K77" s="7"/>
      <c r="L77" s="6" t="str">
        <f t="shared" si="21"/>
        <v/>
      </c>
      <c r="M77" s="7"/>
      <c r="N77" s="6" t="str">
        <f t="shared" si="22"/>
        <v/>
      </c>
      <c r="O77" s="7"/>
      <c r="P77" s="6" t="str">
        <f t="shared" si="23"/>
        <v/>
      </c>
      <c r="Q77" s="7"/>
      <c r="R77" s="6" t="str">
        <f t="shared" si="24"/>
        <v/>
      </c>
      <c r="S77" s="7"/>
      <c r="T77" s="6" t="str">
        <f t="shared" si="25"/>
        <v/>
      </c>
      <c r="U77" s="7"/>
      <c r="V77" s="6" t="str">
        <f t="shared" si="26"/>
        <v/>
      </c>
      <c r="W77" s="7"/>
      <c r="X77" s="6" t="str">
        <f t="shared" si="27"/>
        <v/>
      </c>
      <c r="Y77" s="7"/>
      <c r="Z77" s="6" t="str">
        <f t="shared" si="28"/>
        <v/>
      </c>
      <c r="AA77" s="7"/>
      <c r="AB77" s="6" t="str">
        <f t="shared" si="29"/>
        <v/>
      </c>
      <c r="AC77" s="7"/>
      <c r="AD77" s="6" t="str">
        <f t="shared" si="30"/>
        <v/>
      </c>
      <c r="AE77" s="7"/>
      <c r="AF77" s="6" t="str">
        <f t="shared" si="31"/>
        <v/>
      </c>
      <c r="AG77" s="7"/>
      <c r="AH77" s="6" t="str">
        <f t="shared" si="32"/>
        <v/>
      </c>
      <c r="AI77" s="7"/>
      <c r="AJ77" s="6" t="str">
        <f t="shared" si="33"/>
        <v/>
      </c>
      <c r="AK77" s="7">
        <v>1</v>
      </c>
      <c r="AL77" s="6">
        <f t="shared" si="34"/>
        <v>2</v>
      </c>
      <c r="AM77" s="7">
        <v>1</v>
      </c>
      <c r="AN77" s="6">
        <f t="shared" si="35"/>
        <v>2</v>
      </c>
      <c r="AO77" s="7"/>
      <c r="AP77" s="6" t="str">
        <f t="shared" si="36"/>
        <v/>
      </c>
      <c r="AQ77" s="12">
        <f t="shared" si="37"/>
        <v>2</v>
      </c>
    </row>
    <row r="78" spans="1:43" ht="33.75" customHeight="1">
      <c r="A78" s="28" t="s">
        <v>76</v>
      </c>
      <c r="B78" s="28" t="s">
        <v>239</v>
      </c>
      <c r="C78" s="29" t="s">
        <v>240</v>
      </c>
      <c r="D78" s="9" t="s">
        <v>241</v>
      </c>
      <c r="E78" s="9" t="s">
        <v>31</v>
      </c>
      <c r="F78" s="8" t="str">
        <f>IFERROR(IF(OR(D78="Adicionar",D78="Digite/Selecione o bairro"),"",VLOOKUP(D78,Gabarito!$A$1:$B$1006,2,0)),"Consulte a aba Gabarito")</f>
        <v>Sul</v>
      </c>
      <c r="G78" s="7"/>
      <c r="H78" s="6" t="str">
        <f t="shared" si="19"/>
        <v/>
      </c>
      <c r="I78" s="7"/>
      <c r="J78" s="6" t="str">
        <f t="shared" si="20"/>
        <v/>
      </c>
      <c r="K78" s="7">
        <v>5</v>
      </c>
      <c r="L78" s="6">
        <f t="shared" si="21"/>
        <v>10</v>
      </c>
      <c r="M78" s="7"/>
      <c r="N78" s="6" t="str">
        <f t="shared" si="22"/>
        <v/>
      </c>
      <c r="O78" s="7"/>
      <c r="P78" s="6" t="str">
        <f t="shared" si="23"/>
        <v/>
      </c>
      <c r="Q78" s="7"/>
      <c r="R78" s="6" t="str">
        <f t="shared" si="24"/>
        <v/>
      </c>
      <c r="S78" s="7"/>
      <c r="T78" s="6" t="str">
        <f t="shared" si="25"/>
        <v/>
      </c>
      <c r="U78" s="7"/>
      <c r="V78" s="6" t="str">
        <f t="shared" si="26"/>
        <v/>
      </c>
      <c r="W78" s="7"/>
      <c r="X78" s="6" t="str">
        <f t="shared" si="27"/>
        <v/>
      </c>
      <c r="Y78" s="7"/>
      <c r="Z78" s="6" t="str">
        <f t="shared" si="28"/>
        <v/>
      </c>
      <c r="AA78" s="7"/>
      <c r="AB78" s="6" t="str">
        <f t="shared" si="29"/>
        <v/>
      </c>
      <c r="AC78" s="7"/>
      <c r="AD78" s="6" t="str">
        <f t="shared" si="30"/>
        <v/>
      </c>
      <c r="AE78" s="7"/>
      <c r="AF78" s="6" t="str">
        <f t="shared" si="31"/>
        <v/>
      </c>
      <c r="AG78" s="7"/>
      <c r="AH78" s="6" t="str">
        <f t="shared" si="32"/>
        <v/>
      </c>
      <c r="AI78" s="7"/>
      <c r="AJ78" s="6" t="str">
        <f t="shared" si="33"/>
        <v/>
      </c>
      <c r="AK78" s="7"/>
      <c r="AL78" s="6" t="str">
        <f t="shared" si="34"/>
        <v/>
      </c>
      <c r="AM78" s="7"/>
      <c r="AN78" s="6" t="str">
        <f t="shared" si="35"/>
        <v/>
      </c>
      <c r="AO78" s="7"/>
      <c r="AP78" s="6" t="str">
        <f t="shared" si="36"/>
        <v/>
      </c>
      <c r="AQ78" s="12">
        <f t="shared" si="37"/>
        <v>5</v>
      </c>
    </row>
    <row r="79" spans="1:43" ht="33.75" customHeight="1">
      <c r="A79" s="28" t="s">
        <v>76</v>
      </c>
      <c r="B79" s="29" t="s">
        <v>242</v>
      </c>
      <c r="C79" s="29" t="s">
        <v>243</v>
      </c>
      <c r="D79" s="9" t="s">
        <v>244</v>
      </c>
      <c r="E79" s="9" t="s">
        <v>31</v>
      </c>
      <c r="F79" s="8" t="str">
        <f>IFERROR(IF(OR(D79="Adicionar",D79="Digite/Selecione o bairro"),"",VLOOKUP(D79,Gabarito!$A$1:$B$1006,2,0)),"Consulte a aba Gabarito")</f>
        <v>Sul</v>
      </c>
      <c r="G79" s="7"/>
      <c r="H79" s="6" t="str">
        <f t="shared" si="19"/>
        <v/>
      </c>
      <c r="I79" s="7">
        <v>1</v>
      </c>
      <c r="J79" s="6">
        <f t="shared" si="20"/>
        <v>2</v>
      </c>
      <c r="K79" s="7">
        <v>2</v>
      </c>
      <c r="L79" s="6">
        <f t="shared" si="21"/>
        <v>4</v>
      </c>
      <c r="M79" s="7"/>
      <c r="N79" s="6" t="str">
        <f t="shared" si="22"/>
        <v/>
      </c>
      <c r="O79" s="7"/>
      <c r="P79" s="6" t="str">
        <f t="shared" si="23"/>
        <v/>
      </c>
      <c r="Q79" s="7"/>
      <c r="R79" s="6" t="str">
        <f t="shared" si="24"/>
        <v/>
      </c>
      <c r="S79" s="7"/>
      <c r="T79" s="6" t="str">
        <f t="shared" si="25"/>
        <v/>
      </c>
      <c r="U79" s="7"/>
      <c r="V79" s="6" t="str">
        <f t="shared" si="26"/>
        <v/>
      </c>
      <c r="W79" s="7"/>
      <c r="X79" s="6" t="str">
        <f t="shared" si="27"/>
        <v/>
      </c>
      <c r="Y79" s="7"/>
      <c r="Z79" s="6" t="str">
        <f t="shared" si="28"/>
        <v/>
      </c>
      <c r="AA79" s="7"/>
      <c r="AB79" s="6" t="str">
        <f t="shared" si="29"/>
        <v/>
      </c>
      <c r="AC79" s="7"/>
      <c r="AD79" s="6" t="str">
        <f t="shared" si="30"/>
        <v/>
      </c>
      <c r="AE79" s="7"/>
      <c r="AF79" s="6" t="str">
        <f t="shared" si="31"/>
        <v/>
      </c>
      <c r="AG79" s="7"/>
      <c r="AH79" s="6" t="str">
        <f t="shared" si="32"/>
        <v/>
      </c>
      <c r="AI79" s="7"/>
      <c r="AJ79" s="6" t="str">
        <f t="shared" si="33"/>
        <v/>
      </c>
      <c r="AK79" s="7"/>
      <c r="AL79" s="6" t="str">
        <f t="shared" si="34"/>
        <v/>
      </c>
      <c r="AM79" s="7"/>
      <c r="AN79" s="6" t="str">
        <f t="shared" si="35"/>
        <v/>
      </c>
      <c r="AO79" s="7"/>
      <c r="AP79" s="6" t="str">
        <f t="shared" si="36"/>
        <v/>
      </c>
      <c r="AQ79" s="12">
        <f t="shared" si="37"/>
        <v>3</v>
      </c>
    </row>
    <row r="80" spans="1:43" ht="33.75" customHeight="1">
      <c r="A80" s="28" t="s">
        <v>76</v>
      </c>
      <c r="B80" s="28" t="s">
        <v>245</v>
      </c>
      <c r="C80" s="29" t="s">
        <v>246</v>
      </c>
      <c r="D80" s="9" t="s">
        <v>247</v>
      </c>
      <c r="E80" s="9" t="s">
        <v>31</v>
      </c>
      <c r="F80" s="8" t="str">
        <f>IFERROR(IF(OR(D80="Adicionar",D80="Digite/Selecione o bairro"),"",VLOOKUP(D80,Gabarito!$A$1:$B$1006,2,0)),"Consulte a aba Gabarito")</f>
        <v>Sul</v>
      </c>
      <c r="G80" s="7"/>
      <c r="H80" s="6" t="str">
        <f t="shared" si="19"/>
        <v/>
      </c>
      <c r="I80" s="7"/>
      <c r="J80" s="6" t="str">
        <f t="shared" si="20"/>
        <v/>
      </c>
      <c r="K80" s="7"/>
      <c r="L80" s="6" t="str">
        <f t="shared" si="21"/>
        <v/>
      </c>
      <c r="M80" s="7"/>
      <c r="N80" s="6" t="str">
        <f t="shared" si="22"/>
        <v/>
      </c>
      <c r="O80" s="7"/>
      <c r="P80" s="6" t="str">
        <f t="shared" si="23"/>
        <v/>
      </c>
      <c r="Q80" s="7"/>
      <c r="R80" s="6" t="str">
        <f t="shared" si="24"/>
        <v/>
      </c>
      <c r="S80" s="7"/>
      <c r="T80" s="6" t="str">
        <f t="shared" si="25"/>
        <v/>
      </c>
      <c r="U80" s="7"/>
      <c r="V80" s="6" t="str">
        <f t="shared" si="26"/>
        <v/>
      </c>
      <c r="W80" s="7"/>
      <c r="X80" s="6" t="str">
        <f t="shared" si="27"/>
        <v/>
      </c>
      <c r="Y80" s="7">
        <v>2</v>
      </c>
      <c r="Z80" s="6">
        <f t="shared" si="28"/>
        <v>4</v>
      </c>
      <c r="AA80" s="7"/>
      <c r="AB80" s="6" t="str">
        <f t="shared" si="29"/>
        <v/>
      </c>
      <c r="AC80" s="7"/>
      <c r="AD80" s="6" t="str">
        <f t="shared" si="30"/>
        <v/>
      </c>
      <c r="AE80" s="7"/>
      <c r="AF80" s="6" t="str">
        <f t="shared" si="31"/>
        <v/>
      </c>
      <c r="AG80" s="7"/>
      <c r="AH80" s="6" t="str">
        <f t="shared" si="32"/>
        <v/>
      </c>
      <c r="AI80" s="7"/>
      <c r="AJ80" s="6" t="str">
        <f t="shared" si="33"/>
        <v/>
      </c>
      <c r="AK80" s="7"/>
      <c r="AL80" s="6" t="str">
        <f t="shared" si="34"/>
        <v/>
      </c>
      <c r="AM80" s="7"/>
      <c r="AN80" s="6" t="str">
        <f t="shared" si="35"/>
        <v/>
      </c>
      <c r="AO80" s="7"/>
      <c r="AP80" s="6" t="str">
        <f t="shared" si="36"/>
        <v/>
      </c>
      <c r="AQ80" s="12">
        <f t="shared" si="37"/>
        <v>2</v>
      </c>
    </row>
    <row r="81" spans="1:43" ht="33.75" customHeight="1">
      <c r="A81" s="28" t="s">
        <v>76</v>
      </c>
      <c r="B81" s="28" t="s">
        <v>248</v>
      </c>
      <c r="C81" s="29" t="s">
        <v>249</v>
      </c>
      <c r="D81" s="9" t="s">
        <v>102</v>
      </c>
      <c r="E81" s="9" t="s">
        <v>31</v>
      </c>
      <c r="F81" s="8" t="str">
        <f>IFERROR(IF(OR(D81="Adicionar",D81="Digite/Selecione o bairro"),"",VLOOKUP(D81,Gabarito!$A$1:$B$1006,2,0)),"Consulte a aba Gabarito")</f>
        <v>Sul</v>
      </c>
      <c r="G81" s="7"/>
      <c r="H81" s="6" t="str">
        <f t="shared" si="19"/>
        <v/>
      </c>
      <c r="I81" s="7"/>
      <c r="J81" s="6" t="str">
        <f t="shared" si="20"/>
        <v/>
      </c>
      <c r="K81" s="7"/>
      <c r="L81" s="6" t="str">
        <f t="shared" si="21"/>
        <v/>
      </c>
      <c r="M81" s="7"/>
      <c r="N81" s="6" t="str">
        <f t="shared" si="22"/>
        <v/>
      </c>
      <c r="O81" s="7"/>
      <c r="P81" s="6" t="str">
        <f t="shared" si="23"/>
        <v/>
      </c>
      <c r="Q81" s="7"/>
      <c r="R81" s="6" t="str">
        <f t="shared" si="24"/>
        <v/>
      </c>
      <c r="S81" s="7"/>
      <c r="T81" s="6" t="str">
        <f t="shared" si="25"/>
        <v/>
      </c>
      <c r="U81" s="7"/>
      <c r="V81" s="6" t="str">
        <f t="shared" si="26"/>
        <v/>
      </c>
      <c r="W81" s="7"/>
      <c r="X81" s="6" t="str">
        <f t="shared" si="27"/>
        <v/>
      </c>
      <c r="Y81" s="7"/>
      <c r="Z81" s="6" t="str">
        <f t="shared" si="28"/>
        <v/>
      </c>
      <c r="AA81" s="7">
        <v>1</v>
      </c>
      <c r="AB81" s="6">
        <f t="shared" si="29"/>
        <v>2</v>
      </c>
      <c r="AC81" s="7"/>
      <c r="AD81" s="6" t="str">
        <f t="shared" si="30"/>
        <v/>
      </c>
      <c r="AE81" s="7"/>
      <c r="AF81" s="6" t="str">
        <f t="shared" si="31"/>
        <v/>
      </c>
      <c r="AG81" s="7"/>
      <c r="AH81" s="6" t="str">
        <f t="shared" si="32"/>
        <v/>
      </c>
      <c r="AI81" s="7"/>
      <c r="AJ81" s="6" t="str">
        <f t="shared" si="33"/>
        <v/>
      </c>
      <c r="AK81" s="7"/>
      <c r="AL81" s="6" t="str">
        <f t="shared" si="34"/>
        <v/>
      </c>
      <c r="AM81" s="7"/>
      <c r="AN81" s="6" t="str">
        <f t="shared" si="35"/>
        <v/>
      </c>
      <c r="AO81" s="7"/>
      <c r="AP81" s="6" t="str">
        <f t="shared" si="36"/>
        <v/>
      </c>
      <c r="AQ81" s="12">
        <f t="shared" si="37"/>
        <v>1</v>
      </c>
    </row>
    <row r="82" spans="1:43" ht="33.75" customHeight="1">
      <c r="A82" s="28" t="s">
        <v>76</v>
      </c>
      <c r="B82" s="28" t="s">
        <v>250</v>
      </c>
      <c r="C82" s="29" t="s">
        <v>251</v>
      </c>
      <c r="D82" s="9" t="s">
        <v>141</v>
      </c>
      <c r="E82" s="9" t="s">
        <v>31</v>
      </c>
      <c r="F82" s="8" t="str">
        <f>IFERROR(IF(OR(D82="Adicionar",D82="Digite/Selecione o bairro"),"",VLOOKUP(D82,Gabarito!$A$1:$B$1006,2,0)),"Consulte a aba Gabarito")</f>
        <v>Sul</v>
      </c>
      <c r="G82" s="7"/>
      <c r="H82" s="6" t="str">
        <f t="shared" si="19"/>
        <v/>
      </c>
      <c r="I82" s="7"/>
      <c r="J82" s="6" t="str">
        <f t="shared" si="20"/>
        <v/>
      </c>
      <c r="K82" s="7"/>
      <c r="L82" s="6" t="str">
        <f t="shared" si="21"/>
        <v/>
      </c>
      <c r="M82" s="7"/>
      <c r="N82" s="6" t="str">
        <f t="shared" si="22"/>
        <v/>
      </c>
      <c r="O82" s="7"/>
      <c r="P82" s="6" t="str">
        <f t="shared" si="23"/>
        <v/>
      </c>
      <c r="Q82" s="7"/>
      <c r="R82" s="6" t="str">
        <f t="shared" si="24"/>
        <v/>
      </c>
      <c r="S82" s="7"/>
      <c r="T82" s="6" t="str">
        <f t="shared" si="25"/>
        <v/>
      </c>
      <c r="U82" s="7"/>
      <c r="V82" s="6" t="str">
        <f t="shared" si="26"/>
        <v/>
      </c>
      <c r="W82" s="7"/>
      <c r="X82" s="6" t="str">
        <f t="shared" si="27"/>
        <v/>
      </c>
      <c r="Y82" s="7"/>
      <c r="Z82" s="6" t="str">
        <f t="shared" si="28"/>
        <v/>
      </c>
      <c r="AA82" s="7">
        <v>1</v>
      </c>
      <c r="AB82" s="6">
        <f t="shared" si="29"/>
        <v>2</v>
      </c>
      <c r="AC82" s="7"/>
      <c r="AD82" s="6" t="str">
        <f t="shared" si="30"/>
        <v/>
      </c>
      <c r="AE82" s="7"/>
      <c r="AF82" s="6" t="str">
        <f t="shared" si="31"/>
        <v/>
      </c>
      <c r="AG82" s="7"/>
      <c r="AH82" s="6" t="str">
        <f t="shared" si="32"/>
        <v/>
      </c>
      <c r="AI82" s="7"/>
      <c r="AJ82" s="6" t="str">
        <f t="shared" si="33"/>
        <v/>
      </c>
      <c r="AK82" s="7">
        <v>1</v>
      </c>
      <c r="AL82" s="6">
        <f t="shared" si="34"/>
        <v>2</v>
      </c>
      <c r="AM82" s="7"/>
      <c r="AN82" s="6" t="str">
        <f t="shared" si="35"/>
        <v/>
      </c>
      <c r="AO82" s="7"/>
      <c r="AP82" s="6" t="str">
        <f t="shared" si="36"/>
        <v/>
      </c>
      <c r="AQ82" s="12">
        <f t="shared" si="37"/>
        <v>2</v>
      </c>
    </row>
    <row r="83" spans="1:43" ht="33.75" customHeight="1">
      <c r="A83" s="28" t="s">
        <v>76</v>
      </c>
      <c r="B83" s="28" t="s">
        <v>252</v>
      </c>
      <c r="C83" s="29" t="s">
        <v>253</v>
      </c>
      <c r="D83" s="9" t="s">
        <v>254</v>
      </c>
      <c r="E83" s="9" t="s">
        <v>31</v>
      </c>
      <c r="F83" s="8" t="str">
        <f>IFERROR(IF(OR(D83="Adicionar",D83="Digite/Selecione o bairro"),"",VLOOKUP(D83,Gabarito!$A$1:$B$1006,2,0)),"Consulte a aba Gabarito")</f>
        <v>Sul</v>
      </c>
      <c r="G83" s="7"/>
      <c r="H83" s="6" t="str">
        <f t="shared" si="19"/>
        <v/>
      </c>
      <c r="I83" s="7"/>
      <c r="J83" s="6" t="str">
        <f t="shared" si="20"/>
        <v/>
      </c>
      <c r="K83" s="7"/>
      <c r="L83" s="6" t="str">
        <f t="shared" si="21"/>
        <v/>
      </c>
      <c r="M83" s="7"/>
      <c r="N83" s="6" t="str">
        <f t="shared" si="22"/>
        <v/>
      </c>
      <c r="O83" s="7"/>
      <c r="P83" s="6" t="str">
        <f t="shared" si="23"/>
        <v/>
      </c>
      <c r="Q83" s="7"/>
      <c r="R83" s="6" t="str">
        <f t="shared" si="24"/>
        <v/>
      </c>
      <c r="S83" s="7"/>
      <c r="T83" s="6" t="str">
        <f t="shared" si="25"/>
        <v/>
      </c>
      <c r="U83" s="7"/>
      <c r="V83" s="6" t="str">
        <f t="shared" si="26"/>
        <v/>
      </c>
      <c r="W83" s="7"/>
      <c r="X83" s="6" t="str">
        <f t="shared" si="27"/>
        <v/>
      </c>
      <c r="Y83" s="7"/>
      <c r="Z83" s="6" t="str">
        <f t="shared" si="28"/>
        <v/>
      </c>
      <c r="AA83" s="7"/>
      <c r="AB83" s="6" t="str">
        <f t="shared" si="29"/>
        <v/>
      </c>
      <c r="AC83" s="7"/>
      <c r="AD83" s="6" t="str">
        <f t="shared" si="30"/>
        <v/>
      </c>
      <c r="AE83" s="7"/>
      <c r="AF83" s="6" t="str">
        <f t="shared" si="31"/>
        <v/>
      </c>
      <c r="AG83" s="7"/>
      <c r="AH83" s="6" t="str">
        <f t="shared" si="32"/>
        <v/>
      </c>
      <c r="AI83" s="7"/>
      <c r="AJ83" s="6" t="str">
        <f t="shared" si="33"/>
        <v/>
      </c>
      <c r="AK83" s="7">
        <v>1</v>
      </c>
      <c r="AL83" s="6">
        <f t="shared" si="34"/>
        <v>2</v>
      </c>
      <c r="AM83" s="7"/>
      <c r="AN83" s="6" t="str">
        <f t="shared" si="35"/>
        <v/>
      </c>
      <c r="AO83" s="7"/>
      <c r="AP83" s="6" t="str">
        <f t="shared" si="36"/>
        <v/>
      </c>
      <c r="AQ83" s="12">
        <f t="shared" si="37"/>
        <v>1</v>
      </c>
    </row>
    <row r="84" spans="1:43" ht="33.75" customHeight="1">
      <c r="A84" s="28" t="s">
        <v>76</v>
      </c>
      <c r="B84" s="28" t="s">
        <v>255</v>
      </c>
      <c r="C84" s="29" t="s">
        <v>256</v>
      </c>
      <c r="D84" s="9" t="s">
        <v>257</v>
      </c>
      <c r="E84" s="9" t="s">
        <v>31</v>
      </c>
      <c r="F84" s="8" t="str">
        <f>IFERROR(IF(OR(D84="Adicionar",D84="Digite/Selecione o bairro"),"",VLOOKUP(D84,Gabarito!$A$1:$B$1006,2,0)),"Consulte a aba Gabarito")</f>
        <v>Sul</v>
      </c>
      <c r="G84" s="7"/>
      <c r="H84" s="6" t="str">
        <f t="shared" si="19"/>
        <v/>
      </c>
      <c r="I84" s="7"/>
      <c r="J84" s="6" t="str">
        <f t="shared" si="20"/>
        <v/>
      </c>
      <c r="K84" s="7"/>
      <c r="L84" s="6" t="str">
        <f t="shared" si="21"/>
        <v/>
      </c>
      <c r="M84" s="7"/>
      <c r="N84" s="6" t="str">
        <f t="shared" si="22"/>
        <v/>
      </c>
      <c r="O84" s="7"/>
      <c r="P84" s="6" t="str">
        <f t="shared" si="23"/>
        <v/>
      </c>
      <c r="Q84" s="7"/>
      <c r="R84" s="6" t="str">
        <f t="shared" si="24"/>
        <v/>
      </c>
      <c r="S84" s="7"/>
      <c r="T84" s="6" t="str">
        <f t="shared" si="25"/>
        <v/>
      </c>
      <c r="U84" s="7"/>
      <c r="V84" s="6" t="str">
        <f t="shared" si="26"/>
        <v/>
      </c>
      <c r="W84" s="7"/>
      <c r="X84" s="6" t="str">
        <f t="shared" si="27"/>
        <v/>
      </c>
      <c r="Y84" s="7"/>
      <c r="Z84" s="6" t="str">
        <f t="shared" si="28"/>
        <v/>
      </c>
      <c r="AA84" s="7">
        <v>3</v>
      </c>
      <c r="AB84" s="6">
        <f t="shared" si="29"/>
        <v>6</v>
      </c>
      <c r="AC84" s="7"/>
      <c r="AD84" s="6" t="str">
        <f t="shared" si="30"/>
        <v/>
      </c>
      <c r="AE84" s="7"/>
      <c r="AF84" s="6" t="str">
        <f t="shared" si="31"/>
        <v/>
      </c>
      <c r="AG84" s="7"/>
      <c r="AH84" s="6" t="str">
        <f t="shared" si="32"/>
        <v/>
      </c>
      <c r="AI84" s="7"/>
      <c r="AJ84" s="6" t="str">
        <f t="shared" si="33"/>
        <v/>
      </c>
      <c r="AK84" s="7"/>
      <c r="AL84" s="6" t="str">
        <f t="shared" si="34"/>
        <v/>
      </c>
      <c r="AM84" s="7"/>
      <c r="AN84" s="6" t="str">
        <f t="shared" si="35"/>
        <v/>
      </c>
      <c r="AO84" s="7"/>
      <c r="AP84" s="6" t="str">
        <f t="shared" si="36"/>
        <v/>
      </c>
      <c r="AQ84" s="12">
        <f t="shared" si="37"/>
        <v>3</v>
      </c>
    </row>
    <row r="85" spans="1:43" ht="33.75" customHeight="1">
      <c r="A85" s="28" t="s">
        <v>76</v>
      </c>
      <c r="B85" s="28" t="s">
        <v>258</v>
      </c>
      <c r="C85" s="29" t="s">
        <v>259</v>
      </c>
      <c r="D85" s="9" t="s">
        <v>172</v>
      </c>
      <c r="E85" s="9" t="s">
        <v>31</v>
      </c>
      <c r="F85" s="8" t="str">
        <f>IFERROR(IF(OR(D85="Adicionar",D85="Digite/Selecione o bairro"),"",VLOOKUP(D85,Gabarito!$A$1:$B$1006,2,0)),"Consulte a aba Gabarito")</f>
        <v>Sul</v>
      </c>
      <c r="G85" s="7"/>
      <c r="H85" s="6" t="str">
        <f t="shared" si="19"/>
        <v/>
      </c>
      <c r="I85" s="7"/>
      <c r="J85" s="6" t="str">
        <f t="shared" si="20"/>
        <v/>
      </c>
      <c r="K85" s="7"/>
      <c r="L85" s="6" t="str">
        <f t="shared" si="21"/>
        <v/>
      </c>
      <c r="M85" s="7"/>
      <c r="N85" s="6" t="str">
        <f t="shared" si="22"/>
        <v/>
      </c>
      <c r="O85" s="7"/>
      <c r="P85" s="6" t="str">
        <f t="shared" si="23"/>
        <v/>
      </c>
      <c r="Q85" s="7"/>
      <c r="R85" s="6" t="str">
        <f t="shared" si="24"/>
        <v/>
      </c>
      <c r="S85" s="7"/>
      <c r="T85" s="6" t="str">
        <f t="shared" si="25"/>
        <v/>
      </c>
      <c r="U85" s="7"/>
      <c r="V85" s="6" t="str">
        <f t="shared" si="26"/>
        <v/>
      </c>
      <c r="W85" s="7"/>
      <c r="X85" s="6" t="str">
        <f t="shared" si="27"/>
        <v/>
      </c>
      <c r="Y85" s="7"/>
      <c r="Z85" s="6" t="str">
        <f t="shared" si="28"/>
        <v/>
      </c>
      <c r="AA85" s="7"/>
      <c r="AB85" s="6" t="str">
        <f t="shared" si="29"/>
        <v/>
      </c>
      <c r="AC85" s="7"/>
      <c r="AD85" s="6" t="str">
        <f t="shared" si="30"/>
        <v/>
      </c>
      <c r="AE85" s="7">
        <v>2</v>
      </c>
      <c r="AF85" s="6">
        <f t="shared" si="31"/>
        <v>4</v>
      </c>
      <c r="AG85" s="7"/>
      <c r="AH85" s="6" t="str">
        <f t="shared" si="32"/>
        <v/>
      </c>
      <c r="AI85" s="7"/>
      <c r="AJ85" s="6" t="str">
        <f t="shared" si="33"/>
        <v/>
      </c>
      <c r="AK85" s="7"/>
      <c r="AL85" s="6" t="str">
        <f t="shared" si="34"/>
        <v/>
      </c>
      <c r="AM85" s="7"/>
      <c r="AN85" s="6" t="str">
        <f t="shared" si="35"/>
        <v/>
      </c>
      <c r="AO85" s="7"/>
      <c r="AP85" s="6" t="str">
        <f t="shared" si="36"/>
        <v/>
      </c>
      <c r="AQ85" s="12">
        <f t="shared" si="37"/>
        <v>2</v>
      </c>
    </row>
    <row r="86" spans="1:43" ht="33.75" customHeight="1">
      <c r="A86" s="28" t="s">
        <v>76</v>
      </c>
      <c r="B86" s="28" t="s">
        <v>260</v>
      </c>
      <c r="C86" s="29" t="s">
        <v>261</v>
      </c>
      <c r="D86" s="9" t="s">
        <v>262</v>
      </c>
      <c r="E86" s="9" t="s">
        <v>31</v>
      </c>
      <c r="F86" s="8" t="str">
        <f>IFERROR(IF(OR(D86="Adicionar",D86="Digite/Selecione o bairro"),"",VLOOKUP(D86,Gabarito!$A$1:$B$1006,2,0)),"Consulte a aba Gabarito")</f>
        <v>Sul</v>
      </c>
      <c r="G86" s="7"/>
      <c r="H86" s="6" t="str">
        <f t="shared" si="19"/>
        <v/>
      </c>
      <c r="I86" s="7"/>
      <c r="J86" s="6" t="str">
        <f t="shared" si="20"/>
        <v/>
      </c>
      <c r="K86" s="7"/>
      <c r="L86" s="6" t="str">
        <f t="shared" si="21"/>
        <v/>
      </c>
      <c r="M86" s="7"/>
      <c r="N86" s="6" t="str">
        <f t="shared" si="22"/>
        <v/>
      </c>
      <c r="O86" s="7"/>
      <c r="P86" s="6" t="str">
        <f t="shared" si="23"/>
        <v/>
      </c>
      <c r="Q86" s="7"/>
      <c r="R86" s="6" t="str">
        <f t="shared" si="24"/>
        <v/>
      </c>
      <c r="S86" s="7"/>
      <c r="T86" s="6" t="str">
        <f t="shared" si="25"/>
        <v/>
      </c>
      <c r="U86" s="7"/>
      <c r="V86" s="6" t="str">
        <f t="shared" si="26"/>
        <v/>
      </c>
      <c r="W86" s="7"/>
      <c r="X86" s="6" t="str">
        <f t="shared" si="27"/>
        <v/>
      </c>
      <c r="Y86" s="7"/>
      <c r="Z86" s="6" t="str">
        <f t="shared" si="28"/>
        <v/>
      </c>
      <c r="AA86" s="7"/>
      <c r="AB86" s="6" t="str">
        <f t="shared" si="29"/>
        <v/>
      </c>
      <c r="AC86" s="7">
        <v>1</v>
      </c>
      <c r="AD86" s="6">
        <f t="shared" si="30"/>
        <v>2</v>
      </c>
      <c r="AE86" s="7"/>
      <c r="AF86" s="6" t="str">
        <f t="shared" si="31"/>
        <v/>
      </c>
      <c r="AG86" s="7"/>
      <c r="AH86" s="6" t="str">
        <f t="shared" si="32"/>
        <v/>
      </c>
      <c r="AI86" s="7"/>
      <c r="AJ86" s="6" t="str">
        <f t="shared" si="33"/>
        <v/>
      </c>
      <c r="AK86" s="7"/>
      <c r="AL86" s="6" t="str">
        <f t="shared" si="34"/>
        <v/>
      </c>
      <c r="AM86" s="7"/>
      <c r="AN86" s="6" t="str">
        <f t="shared" si="35"/>
        <v/>
      </c>
      <c r="AO86" s="7"/>
      <c r="AP86" s="6" t="str">
        <f t="shared" si="36"/>
        <v/>
      </c>
      <c r="AQ86" s="12">
        <f t="shared" si="37"/>
        <v>1</v>
      </c>
    </row>
    <row r="87" spans="1:43" ht="33.75" customHeight="1">
      <c r="A87" s="28" t="s">
        <v>76</v>
      </c>
      <c r="B87" s="28" t="s">
        <v>263</v>
      </c>
      <c r="C87" s="29" t="s">
        <v>264</v>
      </c>
      <c r="D87" s="9" t="s">
        <v>111</v>
      </c>
      <c r="E87" s="9" t="s">
        <v>31</v>
      </c>
      <c r="F87" s="8" t="str">
        <f>IFERROR(IF(OR(D87="Adicionar",D87="Digite/Selecione o bairro"),"",VLOOKUP(D87,Gabarito!$A$1:$B$1006,2,0)),"Consulte a aba Gabarito")</f>
        <v>Sul</v>
      </c>
      <c r="G87" s="7"/>
      <c r="H87" s="6" t="str">
        <f t="shared" si="19"/>
        <v/>
      </c>
      <c r="I87" s="7"/>
      <c r="J87" s="6" t="str">
        <f t="shared" si="20"/>
        <v/>
      </c>
      <c r="K87" s="7"/>
      <c r="L87" s="6" t="str">
        <f t="shared" si="21"/>
        <v/>
      </c>
      <c r="M87" s="7"/>
      <c r="N87" s="6" t="str">
        <f t="shared" si="22"/>
        <v/>
      </c>
      <c r="O87" s="7"/>
      <c r="P87" s="6" t="str">
        <f t="shared" si="23"/>
        <v/>
      </c>
      <c r="Q87" s="7"/>
      <c r="R87" s="6" t="str">
        <f t="shared" si="24"/>
        <v/>
      </c>
      <c r="S87" s="7"/>
      <c r="T87" s="6" t="str">
        <f t="shared" si="25"/>
        <v/>
      </c>
      <c r="U87" s="7"/>
      <c r="V87" s="6" t="str">
        <f t="shared" si="26"/>
        <v/>
      </c>
      <c r="W87" s="7"/>
      <c r="X87" s="6" t="str">
        <f t="shared" si="27"/>
        <v/>
      </c>
      <c r="Y87" s="7"/>
      <c r="Z87" s="6" t="str">
        <f t="shared" si="28"/>
        <v/>
      </c>
      <c r="AA87" s="7"/>
      <c r="AB87" s="6" t="str">
        <f t="shared" si="29"/>
        <v/>
      </c>
      <c r="AC87" s="7"/>
      <c r="AD87" s="6" t="str">
        <f t="shared" si="30"/>
        <v/>
      </c>
      <c r="AE87" s="7"/>
      <c r="AF87" s="6" t="str">
        <f t="shared" si="31"/>
        <v/>
      </c>
      <c r="AG87" s="7"/>
      <c r="AH87" s="6" t="str">
        <f t="shared" si="32"/>
        <v/>
      </c>
      <c r="AI87" s="7">
        <v>1</v>
      </c>
      <c r="AJ87" s="6">
        <f t="shared" si="33"/>
        <v>2</v>
      </c>
      <c r="AK87" s="7"/>
      <c r="AL87" s="6" t="str">
        <f t="shared" si="34"/>
        <v/>
      </c>
      <c r="AM87" s="7"/>
      <c r="AN87" s="6" t="str">
        <f t="shared" si="35"/>
        <v/>
      </c>
      <c r="AO87" s="7"/>
      <c r="AP87" s="6" t="str">
        <f t="shared" si="36"/>
        <v/>
      </c>
      <c r="AQ87" s="12">
        <f t="shared" si="37"/>
        <v>1</v>
      </c>
    </row>
    <row r="88" spans="1:43" ht="33.75" customHeight="1">
      <c r="A88" s="28" t="s">
        <v>76</v>
      </c>
      <c r="B88" s="28" t="s">
        <v>265</v>
      </c>
      <c r="C88" s="29" t="s">
        <v>266</v>
      </c>
      <c r="D88" s="9" t="s">
        <v>177</v>
      </c>
      <c r="E88" s="9" t="s">
        <v>31</v>
      </c>
      <c r="F88" s="8" t="str">
        <f>IFERROR(IF(OR(D88="Adicionar",D88="Digite/Selecione o bairro"),"",VLOOKUP(D88,Gabarito!$A$1:$B$1006,2,0)),"Consulte a aba Gabarito")</f>
        <v>Sul</v>
      </c>
      <c r="G88" s="7"/>
      <c r="H88" s="6" t="str">
        <f t="shared" si="19"/>
        <v/>
      </c>
      <c r="I88" s="7"/>
      <c r="J88" s="6" t="str">
        <f t="shared" si="20"/>
        <v/>
      </c>
      <c r="K88" s="7"/>
      <c r="L88" s="6" t="str">
        <f t="shared" si="21"/>
        <v/>
      </c>
      <c r="M88" s="7"/>
      <c r="N88" s="6" t="str">
        <f t="shared" si="22"/>
        <v/>
      </c>
      <c r="O88" s="7"/>
      <c r="P88" s="6" t="str">
        <f t="shared" si="23"/>
        <v/>
      </c>
      <c r="Q88" s="7"/>
      <c r="R88" s="6" t="str">
        <f t="shared" si="24"/>
        <v/>
      </c>
      <c r="S88" s="7"/>
      <c r="T88" s="6" t="str">
        <f t="shared" si="25"/>
        <v/>
      </c>
      <c r="U88" s="7"/>
      <c r="V88" s="6" t="str">
        <f t="shared" si="26"/>
        <v/>
      </c>
      <c r="W88" s="7"/>
      <c r="X88" s="6" t="str">
        <f t="shared" si="27"/>
        <v/>
      </c>
      <c r="Y88" s="7">
        <v>3</v>
      </c>
      <c r="Z88" s="6">
        <f t="shared" si="28"/>
        <v>6</v>
      </c>
      <c r="AA88" s="7"/>
      <c r="AB88" s="6" t="str">
        <f t="shared" si="29"/>
        <v/>
      </c>
      <c r="AC88" s="7"/>
      <c r="AD88" s="6" t="str">
        <f t="shared" si="30"/>
        <v/>
      </c>
      <c r="AE88" s="7"/>
      <c r="AF88" s="6" t="str">
        <f t="shared" si="31"/>
        <v/>
      </c>
      <c r="AG88" s="7"/>
      <c r="AH88" s="6" t="str">
        <f t="shared" si="32"/>
        <v/>
      </c>
      <c r="AI88" s="7"/>
      <c r="AJ88" s="6" t="str">
        <f t="shared" si="33"/>
        <v/>
      </c>
      <c r="AK88" s="7"/>
      <c r="AL88" s="6" t="str">
        <f t="shared" si="34"/>
        <v/>
      </c>
      <c r="AM88" s="7"/>
      <c r="AN88" s="6" t="str">
        <f t="shared" si="35"/>
        <v/>
      </c>
      <c r="AO88" s="7"/>
      <c r="AP88" s="6" t="str">
        <f t="shared" si="36"/>
        <v/>
      </c>
      <c r="AQ88" s="12">
        <f t="shared" si="37"/>
        <v>3</v>
      </c>
    </row>
    <row r="89" spans="1:43" ht="33.75" customHeight="1">
      <c r="A89" s="28" t="s">
        <v>76</v>
      </c>
      <c r="B89" s="28" t="s">
        <v>267</v>
      </c>
      <c r="C89" s="29" t="s">
        <v>268</v>
      </c>
      <c r="D89" s="9" t="s">
        <v>269</v>
      </c>
      <c r="E89" s="9" t="s">
        <v>31</v>
      </c>
      <c r="F89" s="8" t="str">
        <f>IFERROR(IF(OR(D89="Adicionar",D89="Digite/Selecione o bairro"),"",VLOOKUP(D89,Gabarito!$A$1:$B$1006,2,0)),"Consulte a aba Gabarito")</f>
        <v>Sul</v>
      </c>
      <c r="G89" s="7"/>
      <c r="H89" s="6" t="str">
        <f t="shared" si="19"/>
        <v/>
      </c>
      <c r="I89" s="7"/>
      <c r="J89" s="6" t="str">
        <f t="shared" si="20"/>
        <v/>
      </c>
      <c r="K89" s="7"/>
      <c r="L89" s="6" t="str">
        <f t="shared" si="21"/>
        <v/>
      </c>
      <c r="M89" s="7"/>
      <c r="N89" s="6" t="str">
        <f t="shared" si="22"/>
        <v/>
      </c>
      <c r="O89" s="7"/>
      <c r="P89" s="6" t="str">
        <f t="shared" si="23"/>
        <v/>
      </c>
      <c r="Q89" s="7"/>
      <c r="R89" s="6" t="str">
        <f t="shared" si="24"/>
        <v/>
      </c>
      <c r="S89" s="7"/>
      <c r="T89" s="6" t="str">
        <f t="shared" si="25"/>
        <v/>
      </c>
      <c r="U89" s="7"/>
      <c r="V89" s="6" t="str">
        <f t="shared" si="26"/>
        <v/>
      </c>
      <c r="W89" s="7"/>
      <c r="X89" s="6" t="str">
        <f t="shared" si="27"/>
        <v/>
      </c>
      <c r="Y89" s="7"/>
      <c r="Z89" s="6" t="str">
        <f t="shared" si="28"/>
        <v/>
      </c>
      <c r="AA89" s="7"/>
      <c r="AB89" s="6" t="str">
        <f t="shared" si="29"/>
        <v/>
      </c>
      <c r="AC89" s="7"/>
      <c r="AD89" s="6" t="str">
        <f t="shared" si="30"/>
        <v/>
      </c>
      <c r="AE89" s="7">
        <v>1</v>
      </c>
      <c r="AF89" s="6">
        <f t="shared" si="31"/>
        <v>2</v>
      </c>
      <c r="AG89" s="7"/>
      <c r="AH89" s="6" t="str">
        <f t="shared" si="32"/>
        <v/>
      </c>
      <c r="AI89" s="7"/>
      <c r="AJ89" s="6" t="str">
        <f t="shared" si="33"/>
        <v/>
      </c>
      <c r="AK89" s="7"/>
      <c r="AL89" s="6" t="str">
        <f t="shared" si="34"/>
        <v/>
      </c>
      <c r="AM89" s="7"/>
      <c r="AN89" s="6" t="str">
        <f t="shared" si="35"/>
        <v/>
      </c>
      <c r="AO89" s="7"/>
      <c r="AP89" s="6" t="str">
        <f t="shared" si="36"/>
        <v/>
      </c>
      <c r="AQ89" s="12">
        <f t="shared" si="37"/>
        <v>1</v>
      </c>
    </row>
    <row r="90" spans="1:43" ht="33.75" customHeight="1">
      <c r="A90" s="28" t="s">
        <v>76</v>
      </c>
      <c r="B90" s="28" t="s">
        <v>270</v>
      </c>
      <c r="C90" s="29" t="s">
        <v>271</v>
      </c>
      <c r="D90" s="9" t="s">
        <v>129</v>
      </c>
      <c r="E90" s="9" t="s">
        <v>31</v>
      </c>
      <c r="F90" s="8" t="str">
        <f>IFERROR(IF(OR(D90="Adicionar",D90="Digite/Selecione o bairro"),"",VLOOKUP(D90,Gabarito!$A$1:$B$1006,2,0)),"Consulte a aba Gabarito")</f>
        <v>Sul</v>
      </c>
      <c r="G90" s="7"/>
      <c r="H90" s="6" t="str">
        <f t="shared" si="19"/>
        <v/>
      </c>
      <c r="I90" s="7"/>
      <c r="J90" s="6" t="str">
        <f t="shared" si="20"/>
        <v/>
      </c>
      <c r="K90" s="7"/>
      <c r="L90" s="6" t="str">
        <f t="shared" si="21"/>
        <v/>
      </c>
      <c r="M90" s="7"/>
      <c r="N90" s="6" t="str">
        <f t="shared" si="22"/>
        <v/>
      </c>
      <c r="O90" s="7"/>
      <c r="P90" s="6" t="str">
        <f t="shared" si="23"/>
        <v/>
      </c>
      <c r="Q90" s="7"/>
      <c r="R90" s="6" t="str">
        <f t="shared" si="24"/>
        <v/>
      </c>
      <c r="S90" s="7"/>
      <c r="T90" s="6" t="str">
        <f t="shared" si="25"/>
        <v/>
      </c>
      <c r="U90" s="7"/>
      <c r="V90" s="6" t="str">
        <f t="shared" si="26"/>
        <v/>
      </c>
      <c r="W90" s="7"/>
      <c r="X90" s="6" t="str">
        <f t="shared" si="27"/>
        <v/>
      </c>
      <c r="Y90" s="7"/>
      <c r="Z90" s="6" t="str">
        <f t="shared" si="28"/>
        <v/>
      </c>
      <c r="AA90" s="7"/>
      <c r="AB90" s="6" t="str">
        <f t="shared" si="29"/>
        <v/>
      </c>
      <c r="AC90" s="7"/>
      <c r="AD90" s="6" t="str">
        <f t="shared" si="30"/>
        <v/>
      </c>
      <c r="AE90" s="7">
        <v>1</v>
      </c>
      <c r="AF90" s="6">
        <f t="shared" si="31"/>
        <v>2</v>
      </c>
      <c r="AG90" s="7"/>
      <c r="AH90" s="6" t="str">
        <f t="shared" si="32"/>
        <v/>
      </c>
      <c r="AI90" s="7"/>
      <c r="AJ90" s="6" t="str">
        <f t="shared" si="33"/>
        <v/>
      </c>
      <c r="AK90" s="7"/>
      <c r="AL90" s="6" t="str">
        <f t="shared" si="34"/>
        <v/>
      </c>
      <c r="AM90" s="7"/>
      <c r="AN90" s="6" t="str">
        <f t="shared" si="35"/>
        <v/>
      </c>
      <c r="AO90" s="7"/>
      <c r="AP90" s="6" t="str">
        <f t="shared" si="36"/>
        <v/>
      </c>
      <c r="AQ90" s="12">
        <f t="shared" si="37"/>
        <v>1</v>
      </c>
    </row>
    <row r="91" spans="1:43" ht="33.75" customHeight="1">
      <c r="A91" s="28" t="s">
        <v>76</v>
      </c>
      <c r="B91" s="28" t="s">
        <v>272</v>
      </c>
      <c r="C91" s="29" t="s">
        <v>273</v>
      </c>
      <c r="D91" s="9" t="s">
        <v>274</v>
      </c>
      <c r="E91" s="9" t="s">
        <v>31</v>
      </c>
      <c r="F91" s="8" t="str">
        <f>IFERROR(IF(OR(D91="Adicionar",D91="Digite/Selecione o bairro"),"",VLOOKUP(D91,Gabarito!$A$1:$B$1006,2,0)),"Consulte a aba Gabarito")</f>
        <v>Sul</v>
      </c>
      <c r="G91" s="7"/>
      <c r="H91" s="6" t="str">
        <f t="shared" si="19"/>
        <v/>
      </c>
      <c r="I91" s="7"/>
      <c r="J91" s="6" t="str">
        <f t="shared" si="20"/>
        <v/>
      </c>
      <c r="K91" s="7"/>
      <c r="L91" s="6" t="str">
        <f t="shared" si="21"/>
        <v/>
      </c>
      <c r="M91" s="7"/>
      <c r="N91" s="6" t="str">
        <f t="shared" si="22"/>
        <v/>
      </c>
      <c r="O91" s="7"/>
      <c r="P91" s="6" t="str">
        <f t="shared" si="23"/>
        <v/>
      </c>
      <c r="Q91" s="7"/>
      <c r="R91" s="6" t="str">
        <f t="shared" si="24"/>
        <v/>
      </c>
      <c r="S91" s="7"/>
      <c r="T91" s="6" t="str">
        <f t="shared" si="25"/>
        <v/>
      </c>
      <c r="U91" s="7"/>
      <c r="V91" s="6" t="str">
        <f t="shared" si="26"/>
        <v/>
      </c>
      <c r="W91" s="7"/>
      <c r="X91" s="6" t="str">
        <f t="shared" si="27"/>
        <v/>
      </c>
      <c r="Y91" s="7"/>
      <c r="Z91" s="6" t="str">
        <f t="shared" si="28"/>
        <v/>
      </c>
      <c r="AA91" s="7"/>
      <c r="AB91" s="6" t="str">
        <f t="shared" si="29"/>
        <v/>
      </c>
      <c r="AC91" s="7"/>
      <c r="AD91" s="6" t="str">
        <f t="shared" si="30"/>
        <v/>
      </c>
      <c r="AE91" s="7">
        <v>1</v>
      </c>
      <c r="AF91" s="6">
        <f t="shared" si="31"/>
        <v>2</v>
      </c>
      <c r="AG91" s="7"/>
      <c r="AH91" s="6" t="str">
        <f t="shared" si="32"/>
        <v/>
      </c>
      <c r="AI91" s="7"/>
      <c r="AJ91" s="6" t="str">
        <f t="shared" si="33"/>
        <v/>
      </c>
      <c r="AK91" s="7"/>
      <c r="AL91" s="6" t="str">
        <f t="shared" si="34"/>
        <v/>
      </c>
      <c r="AM91" s="7"/>
      <c r="AN91" s="6" t="str">
        <f t="shared" si="35"/>
        <v/>
      </c>
      <c r="AO91" s="7"/>
      <c r="AP91" s="6" t="str">
        <f t="shared" si="36"/>
        <v/>
      </c>
      <c r="AQ91" s="12">
        <f t="shared" si="37"/>
        <v>1</v>
      </c>
    </row>
    <row r="92" spans="1:43" ht="33.75" customHeight="1">
      <c r="A92" s="28" t="s">
        <v>76</v>
      </c>
      <c r="B92" s="28" t="s">
        <v>275</v>
      </c>
      <c r="C92" s="29" t="s">
        <v>276</v>
      </c>
      <c r="D92" s="9" t="s">
        <v>277</v>
      </c>
      <c r="E92" s="9" t="s">
        <v>31</v>
      </c>
      <c r="F92" s="8" t="str">
        <f>IFERROR(IF(OR(D92="Adicionar",D92="Digite/Selecione o bairro"),"",VLOOKUP(D92,Gabarito!$A$1:$B$1006,2,0)),"Consulte a aba Gabarito")</f>
        <v>Sul</v>
      </c>
      <c r="G92" s="7"/>
      <c r="H92" s="6" t="str">
        <f t="shared" si="19"/>
        <v/>
      </c>
      <c r="I92" s="7"/>
      <c r="J92" s="6" t="str">
        <f t="shared" si="20"/>
        <v/>
      </c>
      <c r="K92" s="7">
        <v>2</v>
      </c>
      <c r="L92" s="6">
        <f t="shared" si="21"/>
        <v>4</v>
      </c>
      <c r="M92" s="7"/>
      <c r="N92" s="6" t="str">
        <f t="shared" si="22"/>
        <v/>
      </c>
      <c r="O92" s="7"/>
      <c r="P92" s="6" t="str">
        <f t="shared" si="23"/>
        <v/>
      </c>
      <c r="Q92" s="7"/>
      <c r="R92" s="6" t="str">
        <f t="shared" si="24"/>
        <v/>
      </c>
      <c r="S92" s="7"/>
      <c r="T92" s="6" t="str">
        <f t="shared" si="25"/>
        <v/>
      </c>
      <c r="U92" s="7"/>
      <c r="V92" s="6" t="str">
        <f t="shared" si="26"/>
        <v/>
      </c>
      <c r="W92" s="7"/>
      <c r="X92" s="6" t="str">
        <f t="shared" si="27"/>
        <v/>
      </c>
      <c r="Y92" s="7"/>
      <c r="Z92" s="6" t="str">
        <f t="shared" si="28"/>
        <v/>
      </c>
      <c r="AA92" s="7">
        <v>2</v>
      </c>
      <c r="AB92" s="6">
        <f t="shared" si="29"/>
        <v>4</v>
      </c>
      <c r="AC92" s="7"/>
      <c r="AD92" s="6" t="str">
        <f t="shared" si="30"/>
        <v/>
      </c>
      <c r="AE92" s="7"/>
      <c r="AF92" s="6" t="str">
        <f t="shared" si="31"/>
        <v/>
      </c>
      <c r="AG92" s="7"/>
      <c r="AH92" s="6" t="str">
        <f t="shared" si="32"/>
        <v/>
      </c>
      <c r="AI92" s="7"/>
      <c r="AJ92" s="6" t="str">
        <f t="shared" si="33"/>
        <v/>
      </c>
      <c r="AK92" s="7"/>
      <c r="AL92" s="6" t="str">
        <f t="shared" si="34"/>
        <v/>
      </c>
      <c r="AM92" s="7"/>
      <c r="AN92" s="6" t="str">
        <f t="shared" si="35"/>
        <v/>
      </c>
      <c r="AO92" s="7"/>
      <c r="AP92" s="6" t="str">
        <f t="shared" si="36"/>
        <v/>
      </c>
      <c r="AQ92" s="12">
        <f t="shared" si="37"/>
        <v>4</v>
      </c>
    </row>
    <row r="93" spans="1:43" ht="33.75" customHeight="1">
      <c r="A93" s="28" t="s">
        <v>76</v>
      </c>
      <c r="B93" s="28" t="s">
        <v>278</v>
      </c>
      <c r="C93" s="29" t="s">
        <v>279</v>
      </c>
      <c r="D93" s="9" t="s">
        <v>280</v>
      </c>
      <c r="E93" s="9" t="s">
        <v>31</v>
      </c>
      <c r="F93" s="8" t="str">
        <f>IFERROR(IF(OR(D93="Adicionar",D93="Digite/Selecione o bairro"),"",VLOOKUP(D93,Gabarito!$A$1:$B$1006,2,0)),"Consulte a aba Gabarito")</f>
        <v>Sul</v>
      </c>
      <c r="G93" s="7"/>
      <c r="H93" s="6" t="str">
        <f t="shared" si="19"/>
        <v/>
      </c>
      <c r="I93" s="7"/>
      <c r="J93" s="6" t="str">
        <f t="shared" si="20"/>
        <v/>
      </c>
      <c r="K93" s="7"/>
      <c r="L93" s="6" t="str">
        <f t="shared" si="21"/>
        <v/>
      </c>
      <c r="M93" s="7"/>
      <c r="N93" s="6" t="str">
        <f t="shared" si="22"/>
        <v/>
      </c>
      <c r="O93" s="7"/>
      <c r="P93" s="6" t="str">
        <f t="shared" si="23"/>
        <v/>
      </c>
      <c r="Q93" s="7"/>
      <c r="R93" s="6" t="str">
        <f t="shared" si="24"/>
        <v/>
      </c>
      <c r="S93" s="7"/>
      <c r="T93" s="6" t="str">
        <f t="shared" si="25"/>
        <v/>
      </c>
      <c r="U93" s="7"/>
      <c r="V93" s="6" t="str">
        <f t="shared" si="26"/>
        <v/>
      </c>
      <c r="W93" s="7"/>
      <c r="X93" s="6" t="str">
        <f t="shared" si="27"/>
        <v/>
      </c>
      <c r="Y93" s="7"/>
      <c r="Z93" s="6" t="str">
        <f t="shared" si="28"/>
        <v/>
      </c>
      <c r="AA93" s="7">
        <v>2</v>
      </c>
      <c r="AB93" s="6">
        <f t="shared" si="29"/>
        <v>4</v>
      </c>
      <c r="AC93" s="7"/>
      <c r="AD93" s="6" t="str">
        <f t="shared" si="30"/>
        <v/>
      </c>
      <c r="AE93" s="7"/>
      <c r="AF93" s="6" t="str">
        <f t="shared" si="31"/>
        <v/>
      </c>
      <c r="AG93" s="7"/>
      <c r="AH93" s="6" t="str">
        <f t="shared" si="32"/>
        <v/>
      </c>
      <c r="AI93" s="7"/>
      <c r="AJ93" s="6" t="str">
        <f t="shared" si="33"/>
        <v/>
      </c>
      <c r="AK93" s="7"/>
      <c r="AL93" s="6" t="str">
        <f t="shared" si="34"/>
        <v/>
      </c>
      <c r="AM93" s="7"/>
      <c r="AN93" s="6" t="str">
        <f t="shared" si="35"/>
        <v/>
      </c>
      <c r="AO93" s="7"/>
      <c r="AP93" s="6" t="str">
        <f t="shared" si="36"/>
        <v/>
      </c>
      <c r="AQ93" s="12">
        <f t="shared" si="37"/>
        <v>2</v>
      </c>
    </row>
    <row r="94" spans="1:43" ht="33.75" customHeight="1">
      <c r="A94" s="28" t="s">
        <v>76</v>
      </c>
      <c r="B94" s="28" t="s">
        <v>281</v>
      </c>
      <c r="C94" s="29" t="s">
        <v>282</v>
      </c>
      <c r="D94" s="9" t="s">
        <v>283</v>
      </c>
      <c r="E94" s="9" t="s">
        <v>31</v>
      </c>
      <c r="F94" s="8" t="str">
        <f>IFERROR(IF(OR(D94="Adicionar",D94="Digite/Selecione o bairro"),"",VLOOKUP(D94,Gabarito!$A$1:$B$1006,2,0)),"Consulte a aba Gabarito")</f>
        <v>Sul</v>
      </c>
      <c r="G94" s="7"/>
      <c r="H94" s="6" t="str">
        <f t="shared" si="19"/>
        <v/>
      </c>
      <c r="I94" s="7"/>
      <c r="J94" s="6" t="str">
        <f t="shared" si="20"/>
        <v/>
      </c>
      <c r="K94" s="7"/>
      <c r="L94" s="6" t="str">
        <f t="shared" si="21"/>
        <v/>
      </c>
      <c r="M94" s="7"/>
      <c r="N94" s="6" t="str">
        <f t="shared" si="22"/>
        <v/>
      </c>
      <c r="O94" s="7"/>
      <c r="P94" s="6" t="str">
        <f t="shared" si="23"/>
        <v/>
      </c>
      <c r="Q94" s="7"/>
      <c r="R94" s="6" t="str">
        <f t="shared" si="24"/>
        <v/>
      </c>
      <c r="S94" s="7"/>
      <c r="T94" s="6" t="str">
        <f t="shared" si="25"/>
        <v/>
      </c>
      <c r="U94" s="7"/>
      <c r="V94" s="6" t="str">
        <f t="shared" si="26"/>
        <v/>
      </c>
      <c r="W94" s="7"/>
      <c r="X94" s="6" t="str">
        <f t="shared" si="27"/>
        <v/>
      </c>
      <c r="Y94" s="7"/>
      <c r="Z94" s="6" t="str">
        <f t="shared" si="28"/>
        <v/>
      </c>
      <c r="AA94" s="7">
        <v>1</v>
      </c>
      <c r="AB94" s="6">
        <f t="shared" si="29"/>
        <v>2</v>
      </c>
      <c r="AC94" s="7"/>
      <c r="AD94" s="6" t="str">
        <f t="shared" si="30"/>
        <v/>
      </c>
      <c r="AE94" s="7"/>
      <c r="AF94" s="6" t="str">
        <f t="shared" si="31"/>
        <v/>
      </c>
      <c r="AG94" s="7"/>
      <c r="AH94" s="6" t="str">
        <f t="shared" si="32"/>
        <v/>
      </c>
      <c r="AI94" s="7"/>
      <c r="AJ94" s="6" t="str">
        <f t="shared" si="33"/>
        <v/>
      </c>
      <c r="AK94" s="7"/>
      <c r="AL94" s="6" t="str">
        <f t="shared" si="34"/>
        <v/>
      </c>
      <c r="AM94" s="7"/>
      <c r="AN94" s="6" t="str">
        <f t="shared" si="35"/>
        <v/>
      </c>
      <c r="AO94" s="7"/>
      <c r="AP94" s="6" t="str">
        <f t="shared" si="36"/>
        <v/>
      </c>
      <c r="AQ94" s="12">
        <f t="shared" si="37"/>
        <v>1</v>
      </c>
    </row>
    <row r="95" spans="1:43" ht="33.75" customHeight="1">
      <c r="A95" s="28" t="s">
        <v>76</v>
      </c>
      <c r="B95" s="28" t="s">
        <v>284</v>
      </c>
      <c r="C95" s="29" t="s">
        <v>285</v>
      </c>
      <c r="D95" s="9" t="s">
        <v>212</v>
      </c>
      <c r="E95" s="9" t="s">
        <v>31</v>
      </c>
      <c r="F95" s="8" t="str">
        <f>IFERROR(IF(OR(D95="Adicionar",D95="Digite/Selecione o bairro"),"",VLOOKUP(D95,Gabarito!$A$1:$B$1006,2,0)),"Consulte a aba Gabarito")</f>
        <v>Sul</v>
      </c>
      <c r="G95" s="7"/>
      <c r="H95" s="6" t="str">
        <f t="shared" si="19"/>
        <v/>
      </c>
      <c r="I95" s="7"/>
      <c r="J95" s="6" t="str">
        <f t="shared" si="20"/>
        <v/>
      </c>
      <c r="K95" s="7"/>
      <c r="L95" s="6" t="str">
        <f t="shared" si="21"/>
        <v/>
      </c>
      <c r="M95" s="7"/>
      <c r="N95" s="6" t="str">
        <f t="shared" si="22"/>
        <v/>
      </c>
      <c r="O95" s="7"/>
      <c r="P95" s="6" t="str">
        <f t="shared" si="23"/>
        <v/>
      </c>
      <c r="Q95" s="7"/>
      <c r="R95" s="6" t="str">
        <f t="shared" si="24"/>
        <v/>
      </c>
      <c r="S95" s="7"/>
      <c r="T95" s="6" t="str">
        <f t="shared" si="25"/>
        <v/>
      </c>
      <c r="U95" s="7"/>
      <c r="V95" s="6" t="str">
        <f t="shared" si="26"/>
        <v/>
      </c>
      <c r="W95" s="7"/>
      <c r="X95" s="6" t="str">
        <f t="shared" si="27"/>
        <v/>
      </c>
      <c r="Y95" s="7"/>
      <c r="Z95" s="6" t="str">
        <f t="shared" si="28"/>
        <v/>
      </c>
      <c r="AA95" s="7"/>
      <c r="AB95" s="6" t="str">
        <f t="shared" si="29"/>
        <v/>
      </c>
      <c r="AC95" s="7"/>
      <c r="AD95" s="6" t="str">
        <f t="shared" si="30"/>
        <v/>
      </c>
      <c r="AE95" s="7">
        <v>1</v>
      </c>
      <c r="AF95" s="6">
        <f t="shared" si="31"/>
        <v>2</v>
      </c>
      <c r="AG95" s="7"/>
      <c r="AH95" s="6" t="str">
        <f t="shared" si="32"/>
        <v/>
      </c>
      <c r="AI95" s="7"/>
      <c r="AJ95" s="6" t="str">
        <f t="shared" si="33"/>
        <v/>
      </c>
      <c r="AK95" s="7">
        <v>4</v>
      </c>
      <c r="AL95" s="6">
        <f t="shared" si="34"/>
        <v>8</v>
      </c>
      <c r="AM95" s="7"/>
      <c r="AN95" s="6" t="str">
        <f t="shared" si="35"/>
        <v/>
      </c>
      <c r="AO95" s="7"/>
      <c r="AP95" s="6" t="str">
        <f t="shared" si="36"/>
        <v/>
      </c>
      <c r="AQ95" s="12">
        <f t="shared" si="37"/>
        <v>5</v>
      </c>
    </row>
    <row r="96" spans="1:43" ht="33.75" customHeight="1">
      <c r="A96" s="28" t="s">
        <v>76</v>
      </c>
      <c r="B96" s="28" t="s">
        <v>286</v>
      </c>
      <c r="C96" s="29" t="s">
        <v>287</v>
      </c>
      <c r="D96" s="9" t="s">
        <v>288</v>
      </c>
      <c r="E96" s="9" t="s">
        <v>31</v>
      </c>
      <c r="F96" s="8" t="str">
        <f>IFERROR(IF(OR(D96="Adicionar",D96="Digite/Selecione o bairro"),"",VLOOKUP(D96,Gabarito!$A$1:$B$1006,2,0)),"Consulte a aba Gabarito")</f>
        <v>Sul</v>
      </c>
      <c r="G96" s="7"/>
      <c r="H96" s="6" t="str">
        <f t="shared" si="19"/>
        <v/>
      </c>
      <c r="I96" s="7"/>
      <c r="J96" s="6" t="str">
        <f t="shared" si="20"/>
        <v/>
      </c>
      <c r="K96" s="7"/>
      <c r="L96" s="6" t="str">
        <f t="shared" si="21"/>
        <v/>
      </c>
      <c r="M96" s="7"/>
      <c r="N96" s="6" t="str">
        <f t="shared" si="22"/>
        <v/>
      </c>
      <c r="O96" s="7"/>
      <c r="P96" s="6" t="str">
        <f t="shared" si="23"/>
        <v/>
      </c>
      <c r="Q96" s="7"/>
      <c r="R96" s="6" t="str">
        <f t="shared" si="24"/>
        <v/>
      </c>
      <c r="S96" s="7"/>
      <c r="T96" s="6" t="str">
        <f t="shared" si="25"/>
        <v/>
      </c>
      <c r="U96" s="7"/>
      <c r="V96" s="6" t="str">
        <f t="shared" si="26"/>
        <v/>
      </c>
      <c r="W96" s="7"/>
      <c r="X96" s="6" t="str">
        <f t="shared" si="27"/>
        <v/>
      </c>
      <c r="Y96" s="7"/>
      <c r="Z96" s="6" t="str">
        <f t="shared" si="28"/>
        <v/>
      </c>
      <c r="AA96" s="7"/>
      <c r="AB96" s="6" t="str">
        <f t="shared" si="29"/>
        <v/>
      </c>
      <c r="AC96" s="7"/>
      <c r="AD96" s="6" t="str">
        <f t="shared" si="30"/>
        <v/>
      </c>
      <c r="AE96" s="7"/>
      <c r="AF96" s="6" t="str">
        <f t="shared" si="31"/>
        <v/>
      </c>
      <c r="AG96" s="7"/>
      <c r="AH96" s="6" t="str">
        <f t="shared" si="32"/>
        <v/>
      </c>
      <c r="AI96" s="7"/>
      <c r="AJ96" s="6" t="str">
        <f t="shared" si="33"/>
        <v/>
      </c>
      <c r="AK96" s="7">
        <v>1</v>
      </c>
      <c r="AL96" s="6">
        <f t="shared" si="34"/>
        <v>2</v>
      </c>
      <c r="AM96" s="7"/>
      <c r="AN96" s="6" t="str">
        <f t="shared" si="35"/>
        <v/>
      </c>
      <c r="AO96" s="7"/>
      <c r="AP96" s="6" t="str">
        <f t="shared" si="36"/>
        <v/>
      </c>
      <c r="AQ96" s="12">
        <f t="shared" si="37"/>
        <v>1</v>
      </c>
    </row>
    <row r="97" spans="1:43" ht="33.75" customHeight="1">
      <c r="A97" s="28" t="s">
        <v>76</v>
      </c>
      <c r="B97" s="28" t="s">
        <v>289</v>
      </c>
      <c r="C97" s="29" t="s">
        <v>290</v>
      </c>
      <c r="D97" s="9" t="s">
        <v>291</v>
      </c>
      <c r="E97" s="9" t="s">
        <v>31</v>
      </c>
      <c r="F97" s="8" t="str">
        <f>IFERROR(IF(OR(D97="Adicionar",D97="Digite/Selecione o bairro"),"",VLOOKUP(D97,Gabarito!$A$1:$B$1006,2,0)),"Consulte a aba Gabarito")</f>
        <v>Sul</v>
      </c>
      <c r="G97" s="7"/>
      <c r="H97" s="6" t="str">
        <f t="shared" si="19"/>
        <v/>
      </c>
      <c r="I97" s="7"/>
      <c r="J97" s="6" t="str">
        <f t="shared" si="20"/>
        <v/>
      </c>
      <c r="K97" s="7"/>
      <c r="L97" s="6" t="str">
        <f t="shared" si="21"/>
        <v/>
      </c>
      <c r="M97" s="7"/>
      <c r="N97" s="6" t="str">
        <f t="shared" si="22"/>
        <v/>
      </c>
      <c r="O97" s="7"/>
      <c r="P97" s="6" t="str">
        <f t="shared" si="23"/>
        <v/>
      </c>
      <c r="Q97" s="7"/>
      <c r="R97" s="6" t="str">
        <f t="shared" si="24"/>
        <v/>
      </c>
      <c r="S97" s="7"/>
      <c r="T97" s="6" t="str">
        <f t="shared" si="25"/>
        <v/>
      </c>
      <c r="U97" s="7"/>
      <c r="V97" s="6" t="str">
        <f t="shared" si="26"/>
        <v/>
      </c>
      <c r="W97" s="7"/>
      <c r="X97" s="6" t="str">
        <f t="shared" si="27"/>
        <v/>
      </c>
      <c r="Y97" s="7"/>
      <c r="Z97" s="6" t="str">
        <f t="shared" si="28"/>
        <v/>
      </c>
      <c r="AA97" s="7">
        <v>4</v>
      </c>
      <c r="AB97" s="6">
        <f t="shared" si="29"/>
        <v>8</v>
      </c>
      <c r="AC97" s="7"/>
      <c r="AD97" s="6" t="str">
        <f t="shared" si="30"/>
        <v/>
      </c>
      <c r="AE97" s="7"/>
      <c r="AF97" s="6" t="str">
        <f t="shared" si="31"/>
        <v/>
      </c>
      <c r="AG97" s="7"/>
      <c r="AH97" s="6" t="str">
        <f t="shared" si="32"/>
        <v/>
      </c>
      <c r="AI97" s="7"/>
      <c r="AJ97" s="6" t="str">
        <f t="shared" si="33"/>
        <v/>
      </c>
      <c r="AK97" s="7"/>
      <c r="AL97" s="6" t="str">
        <f t="shared" si="34"/>
        <v/>
      </c>
      <c r="AM97" s="7"/>
      <c r="AN97" s="6" t="str">
        <f t="shared" si="35"/>
        <v/>
      </c>
      <c r="AO97" s="7"/>
      <c r="AP97" s="6" t="str">
        <f t="shared" si="36"/>
        <v/>
      </c>
      <c r="AQ97" s="12">
        <f t="shared" si="37"/>
        <v>4</v>
      </c>
    </row>
    <row r="98" spans="1:43" ht="33.75" customHeight="1">
      <c r="A98" s="28" t="s">
        <v>76</v>
      </c>
      <c r="B98" s="28" t="s">
        <v>292</v>
      </c>
      <c r="C98" s="29" t="s">
        <v>293</v>
      </c>
      <c r="D98" s="9" t="s">
        <v>241</v>
      </c>
      <c r="E98" s="9" t="s">
        <v>31</v>
      </c>
      <c r="F98" s="8" t="str">
        <f>IFERROR(IF(OR(D98="Adicionar",D98="Digite/Selecione o bairro"),"",VLOOKUP(D98,Gabarito!$A$1:$B$1006,2,0)),"Consulte a aba Gabarito")</f>
        <v>Sul</v>
      </c>
      <c r="G98" s="7"/>
      <c r="H98" s="6" t="str">
        <f t="shared" si="19"/>
        <v/>
      </c>
      <c r="I98" s="7"/>
      <c r="J98" s="6" t="str">
        <f t="shared" si="20"/>
        <v/>
      </c>
      <c r="K98" s="7"/>
      <c r="L98" s="6" t="str">
        <f t="shared" si="21"/>
        <v/>
      </c>
      <c r="M98" s="7"/>
      <c r="N98" s="6" t="str">
        <f t="shared" si="22"/>
        <v/>
      </c>
      <c r="O98" s="7"/>
      <c r="P98" s="6" t="str">
        <f t="shared" si="23"/>
        <v/>
      </c>
      <c r="Q98" s="7"/>
      <c r="R98" s="6" t="str">
        <f t="shared" si="24"/>
        <v/>
      </c>
      <c r="S98" s="7"/>
      <c r="T98" s="6" t="str">
        <f t="shared" si="25"/>
        <v/>
      </c>
      <c r="U98" s="7"/>
      <c r="V98" s="6" t="str">
        <f t="shared" si="26"/>
        <v/>
      </c>
      <c r="W98" s="7"/>
      <c r="X98" s="6" t="str">
        <f t="shared" si="27"/>
        <v/>
      </c>
      <c r="Y98" s="7"/>
      <c r="Z98" s="6" t="str">
        <f t="shared" si="28"/>
        <v/>
      </c>
      <c r="AA98" s="7"/>
      <c r="AB98" s="6" t="str">
        <f t="shared" si="29"/>
        <v/>
      </c>
      <c r="AC98" s="7"/>
      <c r="AD98" s="6" t="str">
        <f t="shared" si="30"/>
        <v/>
      </c>
      <c r="AE98" s="7">
        <v>1</v>
      </c>
      <c r="AF98" s="6">
        <f t="shared" si="31"/>
        <v>2</v>
      </c>
      <c r="AG98" s="7"/>
      <c r="AH98" s="6" t="str">
        <f t="shared" si="32"/>
        <v/>
      </c>
      <c r="AI98" s="7"/>
      <c r="AJ98" s="6" t="str">
        <f t="shared" si="33"/>
        <v/>
      </c>
      <c r="AK98" s="7"/>
      <c r="AL98" s="6" t="str">
        <f t="shared" si="34"/>
        <v/>
      </c>
      <c r="AM98" s="7"/>
      <c r="AN98" s="6" t="str">
        <f t="shared" si="35"/>
        <v/>
      </c>
      <c r="AO98" s="7"/>
      <c r="AP98" s="6" t="str">
        <f t="shared" si="36"/>
        <v/>
      </c>
      <c r="AQ98" s="12">
        <f t="shared" si="37"/>
        <v>1</v>
      </c>
    </row>
    <row r="99" spans="1:43" ht="33.75" customHeight="1">
      <c r="A99" s="28" t="s">
        <v>76</v>
      </c>
      <c r="B99" s="28" t="s">
        <v>294</v>
      </c>
      <c r="C99" s="29" t="s">
        <v>295</v>
      </c>
      <c r="D99" s="9" t="s">
        <v>114</v>
      </c>
      <c r="E99" s="9" t="s">
        <v>31</v>
      </c>
      <c r="F99" s="8" t="str">
        <f>IFERROR(IF(OR(D99="Adicionar",D99="Digite/Selecione o bairro"),"",VLOOKUP(D99,Gabarito!$A$1:$B$1006,2,0)),"Consulte a aba Gabarito")</f>
        <v>Sul</v>
      </c>
      <c r="G99" s="7"/>
      <c r="H99" s="6" t="str">
        <f t="shared" si="19"/>
        <v/>
      </c>
      <c r="I99" s="7"/>
      <c r="J99" s="6" t="str">
        <f t="shared" si="20"/>
        <v/>
      </c>
      <c r="K99" s="7"/>
      <c r="L99" s="6" t="str">
        <f t="shared" si="21"/>
        <v/>
      </c>
      <c r="M99" s="7"/>
      <c r="N99" s="6" t="str">
        <f t="shared" si="22"/>
        <v/>
      </c>
      <c r="O99" s="7"/>
      <c r="P99" s="6" t="str">
        <f t="shared" si="23"/>
        <v/>
      </c>
      <c r="Q99" s="7"/>
      <c r="R99" s="6" t="str">
        <f t="shared" si="24"/>
        <v/>
      </c>
      <c r="S99" s="7"/>
      <c r="T99" s="6" t="str">
        <f t="shared" si="25"/>
        <v/>
      </c>
      <c r="U99" s="7"/>
      <c r="V99" s="6" t="str">
        <f t="shared" si="26"/>
        <v/>
      </c>
      <c r="W99" s="7"/>
      <c r="X99" s="6" t="str">
        <f t="shared" si="27"/>
        <v/>
      </c>
      <c r="Y99" s="7"/>
      <c r="Z99" s="6" t="str">
        <f t="shared" si="28"/>
        <v/>
      </c>
      <c r="AA99" s="7"/>
      <c r="AB99" s="6" t="str">
        <f t="shared" si="29"/>
        <v/>
      </c>
      <c r="AC99" s="7"/>
      <c r="AD99" s="6" t="str">
        <f t="shared" si="30"/>
        <v/>
      </c>
      <c r="AE99" s="7">
        <v>1</v>
      </c>
      <c r="AF99" s="6">
        <f t="shared" si="31"/>
        <v>2</v>
      </c>
      <c r="AG99" s="7"/>
      <c r="AH99" s="6" t="str">
        <f t="shared" si="32"/>
        <v/>
      </c>
      <c r="AI99" s="7"/>
      <c r="AJ99" s="6" t="str">
        <f t="shared" si="33"/>
        <v/>
      </c>
      <c r="AK99" s="7"/>
      <c r="AL99" s="6" t="str">
        <f t="shared" si="34"/>
        <v/>
      </c>
      <c r="AM99" s="7"/>
      <c r="AN99" s="6" t="str">
        <f t="shared" si="35"/>
        <v/>
      </c>
      <c r="AO99" s="7"/>
      <c r="AP99" s="6" t="str">
        <f t="shared" si="36"/>
        <v/>
      </c>
      <c r="AQ99" s="12">
        <f t="shared" si="37"/>
        <v>1</v>
      </c>
    </row>
    <row r="100" spans="1:43" ht="33.75" customHeight="1">
      <c r="A100" s="28" t="s">
        <v>76</v>
      </c>
      <c r="B100" s="28" t="s">
        <v>296</v>
      </c>
      <c r="C100" s="29" t="s">
        <v>297</v>
      </c>
      <c r="D100" s="9" t="s">
        <v>298</v>
      </c>
      <c r="E100" s="9" t="s">
        <v>31</v>
      </c>
      <c r="F100" s="8" t="str">
        <f>IFERROR(IF(OR(D100="Adicionar",D100="Digite/Selecione o bairro"),"",VLOOKUP(D100,Gabarito!$A$1:$B$1006,2,0)),"Consulte a aba Gabarito")</f>
        <v>Sul</v>
      </c>
      <c r="G100" s="7"/>
      <c r="H100" s="6" t="str">
        <f t="shared" si="19"/>
        <v/>
      </c>
      <c r="I100" s="7"/>
      <c r="J100" s="6" t="str">
        <f t="shared" si="20"/>
        <v/>
      </c>
      <c r="K100" s="7"/>
      <c r="L100" s="6" t="str">
        <f t="shared" si="21"/>
        <v/>
      </c>
      <c r="M100" s="7"/>
      <c r="N100" s="6" t="str">
        <f t="shared" si="22"/>
        <v/>
      </c>
      <c r="O100" s="7"/>
      <c r="P100" s="6" t="str">
        <f t="shared" si="23"/>
        <v/>
      </c>
      <c r="Q100" s="7"/>
      <c r="R100" s="6" t="str">
        <f t="shared" si="24"/>
        <v/>
      </c>
      <c r="S100" s="7"/>
      <c r="T100" s="6" t="str">
        <f t="shared" si="25"/>
        <v/>
      </c>
      <c r="U100" s="7"/>
      <c r="V100" s="6" t="str">
        <f t="shared" si="26"/>
        <v/>
      </c>
      <c r="W100" s="7"/>
      <c r="X100" s="6" t="str">
        <f t="shared" si="27"/>
        <v/>
      </c>
      <c r="Y100" s="7"/>
      <c r="Z100" s="6" t="str">
        <f t="shared" si="28"/>
        <v/>
      </c>
      <c r="AA100" s="7">
        <v>2</v>
      </c>
      <c r="AB100" s="6">
        <f t="shared" si="29"/>
        <v>4</v>
      </c>
      <c r="AC100" s="7"/>
      <c r="AD100" s="6" t="str">
        <f t="shared" si="30"/>
        <v/>
      </c>
      <c r="AE100" s="7"/>
      <c r="AF100" s="6" t="str">
        <f t="shared" si="31"/>
        <v/>
      </c>
      <c r="AG100" s="7"/>
      <c r="AH100" s="6" t="str">
        <f t="shared" si="32"/>
        <v/>
      </c>
      <c r="AI100" s="7"/>
      <c r="AJ100" s="6" t="str">
        <f t="shared" si="33"/>
        <v/>
      </c>
      <c r="AK100" s="7"/>
      <c r="AL100" s="6" t="str">
        <f t="shared" si="34"/>
        <v/>
      </c>
      <c r="AM100" s="7"/>
      <c r="AN100" s="6" t="str">
        <f t="shared" si="35"/>
        <v/>
      </c>
      <c r="AO100" s="7"/>
      <c r="AP100" s="6" t="str">
        <f t="shared" si="36"/>
        <v/>
      </c>
      <c r="AQ100" s="12">
        <f t="shared" si="37"/>
        <v>2</v>
      </c>
    </row>
    <row r="101" spans="1:43" ht="33.75" customHeight="1">
      <c r="A101" s="28" t="s">
        <v>76</v>
      </c>
      <c r="B101" s="28" t="s">
        <v>299</v>
      </c>
      <c r="C101" s="29" t="s">
        <v>300</v>
      </c>
      <c r="D101" s="9" t="s">
        <v>301</v>
      </c>
      <c r="E101" s="9" t="s">
        <v>31</v>
      </c>
      <c r="F101" s="8" t="str">
        <f>IFERROR(IF(OR(D101="Adicionar",D101="Digite/Selecione o bairro"),"",VLOOKUP(D101,Gabarito!$A$1:$B$1006,2,0)),"Consulte a aba Gabarito")</f>
        <v>Sul</v>
      </c>
      <c r="G101" s="7"/>
      <c r="H101" s="6" t="str">
        <f t="shared" si="19"/>
        <v/>
      </c>
      <c r="I101" s="7"/>
      <c r="J101" s="6" t="str">
        <f t="shared" si="20"/>
        <v/>
      </c>
      <c r="K101" s="7"/>
      <c r="L101" s="6" t="str">
        <f t="shared" si="21"/>
        <v/>
      </c>
      <c r="M101" s="7"/>
      <c r="N101" s="6" t="str">
        <f t="shared" si="22"/>
        <v/>
      </c>
      <c r="O101" s="7"/>
      <c r="P101" s="6" t="str">
        <f t="shared" si="23"/>
        <v/>
      </c>
      <c r="Q101" s="7"/>
      <c r="R101" s="6" t="str">
        <f t="shared" si="24"/>
        <v/>
      </c>
      <c r="S101" s="7"/>
      <c r="T101" s="6" t="str">
        <f t="shared" si="25"/>
        <v/>
      </c>
      <c r="U101" s="7"/>
      <c r="V101" s="6" t="str">
        <f t="shared" si="26"/>
        <v/>
      </c>
      <c r="W101" s="7"/>
      <c r="X101" s="6" t="str">
        <f t="shared" si="27"/>
        <v/>
      </c>
      <c r="Y101" s="7"/>
      <c r="Z101" s="6" t="str">
        <f t="shared" si="28"/>
        <v/>
      </c>
      <c r="AA101" s="7"/>
      <c r="AB101" s="6" t="str">
        <f t="shared" si="29"/>
        <v/>
      </c>
      <c r="AC101" s="7"/>
      <c r="AD101" s="6" t="str">
        <f t="shared" si="30"/>
        <v/>
      </c>
      <c r="AE101" s="7"/>
      <c r="AF101" s="6" t="str">
        <f t="shared" si="31"/>
        <v/>
      </c>
      <c r="AG101" s="7"/>
      <c r="AH101" s="6" t="str">
        <f t="shared" si="32"/>
        <v/>
      </c>
      <c r="AI101" s="7"/>
      <c r="AJ101" s="6" t="str">
        <f t="shared" si="33"/>
        <v/>
      </c>
      <c r="AK101" s="7">
        <v>1</v>
      </c>
      <c r="AL101" s="6">
        <f t="shared" si="34"/>
        <v>2</v>
      </c>
      <c r="AM101" s="7"/>
      <c r="AN101" s="6" t="str">
        <f t="shared" si="35"/>
        <v/>
      </c>
      <c r="AO101" s="7"/>
      <c r="AP101" s="6" t="str">
        <f t="shared" si="36"/>
        <v/>
      </c>
      <c r="AQ101" s="12">
        <f t="shared" si="37"/>
        <v>1</v>
      </c>
    </row>
    <row r="102" spans="1:43" ht="33.75" customHeight="1">
      <c r="A102" s="28" t="s">
        <v>76</v>
      </c>
      <c r="B102" s="28" t="s">
        <v>302</v>
      </c>
      <c r="C102" s="29" t="s">
        <v>303</v>
      </c>
      <c r="D102" s="9" t="s">
        <v>283</v>
      </c>
      <c r="E102" s="9" t="s">
        <v>31</v>
      </c>
      <c r="F102" s="8" t="str">
        <f>IFERROR(IF(OR(D102="Adicionar",D102="Digite/Selecione o bairro"),"",VLOOKUP(D102,Gabarito!$A$1:$B$1006,2,0)),"Consulte a aba Gabarito")</f>
        <v>Sul</v>
      </c>
      <c r="G102" s="7"/>
      <c r="H102" s="6" t="str">
        <f t="shared" si="19"/>
        <v/>
      </c>
      <c r="I102" s="7"/>
      <c r="J102" s="6" t="str">
        <f t="shared" si="20"/>
        <v/>
      </c>
      <c r="K102" s="7"/>
      <c r="L102" s="6" t="str">
        <f t="shared" si="21"/>
        <v/>
      </c>
      <c r="M102" s="7"/>
      <c r="N102" s="6" t="str">
        <f t="shared" si="22"/>
        <v/>
      </c>
      <c r="O102" s="7"/>
      <c r="P102" s="6" t="str">
        <f t="shared" si="23"/>
        <v/>
      </c>
      <c r="Q102" s="7"/>
      <c r="R102" s="6" t="str">
        <f t="shared" si="24"/>
        <v/>
      </c>
      <c r="S102" s="7"/>
      <c r="T102" s="6" t="str">
        <f t="shared" si="25"/>
        <v/>
      </c>
      <c r="U102" s="7"/>
      <c r="V102" s="6" t="str">
        <f t="shared" si="26"/>
        <v/>
      </c>
      <c r="W102" s="7"/>
      <c r="X102" s="6" t="str">
        <f t="shared" si="27"/>
        <v/>
      </c>
      <c r="Y102" s="7">
        <v>2</v>
      </c>
      <c r="Z102" s="6">
        <f t="shared" si="28"/>
        <v>4</v>
      </c>
      <c r="AA102" s="7"/>
      <c r="AB102" s="6" t="str">
        <f t="shared" si="29"/>
        <v/>
      </c>
      <c r="AC102" s="7"/>
      <c r="AD102" s="6" t="str">
        <f t="shared" si="30"/>
        <v/>
      </c>
      <c r="AE102" s="7"/>
      <c r="AF102" s="6" t="str">
        <f t="shared" si="31"/>
        <v/>
      </c>
      <c r="AG102" s="7"/>
      <c r="AH102" s="6" t="str">
        <f t="shared" si="32"/>
        <v/>
      </c>
      <c r="AI102" s="7"/>
      <c r="AJ102" s="6" t="str">
        <f t="shared" si="33"/>
        <v/>
      </c>
      <c r="AK102" s="7"/>
      <c r="AL102" s="6" t="str">
        <f t="shared" si="34"/>
        <v/>
      </c>
      <c r="AM102" s="7"/>
      <c r="AN102" s="6" t="str">
        <f t="shared" si="35"/>
        <v/>
      </c>
      <c r="AO102" s="7"/>
      <c r="AP102" s="6" t="str">
        <f t="shared" si="36"/>
        <v/>
      </c>
      <c r="AQ102" s="12">
        <f t="shared" si="37"/>
        <v>2</v>
      </c>
    </row>
    <row r="103" spans="1:43" ht="33.75" customHeight="1">
      <c r="A103" s="28" t="s">
        <v>76</v>
      </c>
      <c r="B103" s="28" t="s">
        <v>304</v>
      </c>
      <c r="C103" s="29" t="s">
        <v>305</v>
      </c>
      <c r="D103" s="9" t="s">
        <v>306</v>
      </c>
      <c r="E103" s="9" t="s">
        <v>31</v>
      </c>
      <c r="F103" s="8" t="str">
        <f>IFERROR(IF(OR(D103="Adicionar",D103="Digite/Selecione o bairro"),"",VLOOKUP(D103,Gabarito!$A$1:$B$1006,2,0)),"Consulte a aba Gabarito")</f>
        <v>Sul</v>
      </c>
      <c r="G103" s="7"/>
      <c r="H103" s="6" t="str">
        <f t="shared" si="19"/>
        <v/>
      </c>
      <c r="I103" s="7"/>
      <c r="J103" s="6" t="str">
        <f t="shared" si="20"/>
        <v/>
      </c>
      <c r="K103" s="7"/>
      <c r="L103" s="6" t="str">
        <f t="shared" si="21"/>
        <v/>
      </c>
      <c r="M103" s="7"/>
      <c r="N103" s="6" t="str">
        <f t="shared" si="22"/>
        <v/>
      </c>
      <c r="O103" s="7"/>
      <c r="P103" s="6" t="str">
        <f t="shared" si="23"/>
        <v/>
      </c>
      <c r="Q103" s="7"/>
      <c r="R103" s="6" t="str">
        <f t="shared" si="24"/>
        <v/>
      </c>
      <c r="S103" s="7"/>
      <c r="T103" s="6" t="str">
        <f t="shared" si="25"/>
        <v/>
      </c>
      <c r="U103" s="7">
        <v>1</v>
      </c>
      <c r="V103" s="6">
        <f t="shared" si="26"/>
        <v>2</v>
      </c>
      <c r="W103" s="7"/>
      <c r="X103" s="6" t="str">
        <f t="shared" si="27"/>
        <v/>
      </c>
      <c r="Y103" s="7"/>
      <c r="Z103" s="6" t="str">
        <f t="shared" si="28"/>
        <v/>
      </c>
      <c r="AA103" s="7"/>
      <c r="AB103" s="6" t="str">
        <f t="shared" si="29"/>
        <v/>
      </c>
      <c r="AC103" s="7"/>
      <c r="AD103" s="6" t="str">
        <f t="shared" si="30"/>
        <v/>
      </c>
      <c r="AE103" s="7">
        <v>1</v>
      </c>
      <c r="AF103" s="6">
        <f t="shared" si="31"/>
        <v>2</v>
      </c>
      <c r="AG103" s="7"/>
      <c r="AH103" s="6" t="str">
        <f t="shared" si="32"/>
        <v/>
      </c>
      <c r="AI103" s="7"/>
      <c r="AJ103" s="6" t="str">
        <f t="shared" si="33"/>
        <v/>
      </c>
      <c r="AK103" s="7"/>
      <c r="AL103" s="6" t="str">
        <f t="shared" si="34"/>
        <v/>
      </c>
      <c r="AM103" s="7"/>
      <c r="AN103" s="6" t="str">
        <f t="shared" si="35"/>
        <v/>
      </c>
      <c r="AO103" s="7"/>
      <c r="AP103" s="6" t="str">
        <f t="shared" si="36"/>
        <v/>
      </c>
      <c r="AQ103" s="12">
        <f t="shared" si="37"/>
        <v>2</v>
      </c>
    </row>
    <row r="104" spans="1:43" ht="33.75" customHeight="1">
      <c r="A104" s="28" t="s">
        <v>76</v>
      </c>
      <c r="B104" s="28" t="s">
        <v>307</v>
      </c>
      <c r="C104" s="29" t="s">
        <v>308</v>
      </c>
      <c r="D104" s="9" t="s">
        <v>262</v>
      </c>
      <c r="E104" s="9" t="s">
        <v>31</v>
      </c>
      <c r="F104" s="8" t="str">
        <f>IFERROR(IF(OR(D104="Adicionar",D104="Digite/Selecione o bairro"),"",VLOOKUP(D104,Gabarito!$A$1:$B$1006,2,0)),"Consulte a aba Gabarito")</f>
        <v>Sul</v>
      </c>
      <c r="G104" s="7"/>
      <c r="H104" s="6" t="str">
        <f t="shared" si="19"/>
        <v/>
      </c>
      <c r="I104" s="7"/>
      <c r="J104" s="6" t="str">
        <f t="shared" si="20"/>
        <v/>
      </c>
      <c r="K104" s="7"/>
      <c r="L104" s="6" t="str">
        <f t="shared" si="21"/>
        <v/>
      </c>
      <c r="M104" s="7"/>
      <c r="N104" s="6" t="str">
        <f t="shared" si="22"/>
        <v/>
      </c>
      <c r="O104" s="7"/>
      <c r="P104" s="6" t="str">
        <f t="shared" si="23"/>
        <v/>
      </c>
      <c r="Q104" s="7"/>
      <c r="R104" s="6" t="str">
        <f t="shared" si="24"/>
        <v/>
      </c>
      <c r="S104" s="7"/>
      <c r="T104" s="6" t="str">
        <f t="shared" si="25"/>
        <v/>
      </c>
      <c r="U104" s="7"/>
      <c r="V104" s="6" t="str">
        <f t="shared" si="26"/>
        <v/>
      </c>
      <c r="W104" s="7"/>
      <c r="X104" s="6" t="str">
        <f t="shared" si="27"/>
        <v/>
      </c>
      <c r="Y104" s="7"/>
      <c r="Z104" s="6" t="str">
        <f t="shared" si="28"/>
        <v/>
      </c>
      <c r="AA104" s="7"/>
      <c r="AB104" s="6" t="str">
        <f t="shared" si="29"/>
        <v/>
      </c>
      <c r="AC104" s="7"/>
      <c r="AD104" s="6" t="str">
        <f t="shared" si="30"/>
        <v/>
      </c>
      <c r="AE104" s="7"/>
      <c r="AF104" s="6" t="str">
        <f t="shared" si="31"/>
        <v/>
      </c>
      <c r="AG104" s="7"/>
      <c r="AH104" s="6" t="str">
        <f t="shared" si="32"/>
        <v/>
      </c>
      <c r="AI104" s="7"/>
      <c r="AJ104" s="6" t="str">
        <f t="shared" si="33"/>
        <v/>
      </c>
      <c r="AK104" s="7">
        <v>1</v>
      </c>
      <c r="AL104" s="6">
        <f t="shared" si="34"/>
        <v>2</v>
      </c>
      <c r="AM104" s="7"/>
      <c r="AN104" s="6" t="str">
        <f t="shared" si="35"/>
        <v/>
      </c>
      <c r="AO104" s="7"/>
      <c r="AP104" s="6" t="str">
        <f t="shared" si="36"/>
        <v/>
      </c>
      <c r="AQ104" s="12">
        <f t="shared" si="37"/>
        <v>1</v>
      </c>
    </row>
    <row r="105" spans="1:43" ht="33.75" customHeight="1">
      <c r="A105" s="28" t="s">
        <v>76</v>
      </c>
      <c r="B105" s="28" t="s">
        <v>309</v>
      </c>
      <c r="C105" s="29" t="s">
        <v>310</v>
      </c>
      <c r="D105" s="9" t="s">
        <v>79</v>
      </c>
      <c r="E105" s="9" t="s">
        <v>31</v>
      </c>
      <c r="F105" s="8" t="str">
        <f>IFERROR(IF(OR(D105="Adicionar",D105="Digite/Selecione o bairro"),"",VLOOKUP(D105,Gabarito!$A$1:$B$1006,2,0)),"Consulte a aba Gabarito")</f>
        <v>Sul</v>
      </c>
      <c r="G105" s="7"/>
      <c r="H105" s="6" t="str">
        <f t="shared" si="19"/>
        <v/>
      </c>
      <c r="I105" s="7"/>
      <c r="J105" s="6" t="str">
        <f t="shared" si="20"/>
        <v/>
      </c>
      <c r="K105" s="7"/>
      <c r="L105" s="6" t="str">
        <f t="shared" si="21"/>
        <v/>
      </c>
      <c r="M105" s="7"/>
      <c r="N105" s="6" t="str">
        <f t="shared" si="22"/>
        <v/>
      </c>
      <c r="O105" s="7"/>
      <c r="P105" s="6" t="str">
        <f t="shared" si="23"/>
        <v/>
      </c>
      <c r="Q105" s="7"/>
      <c r="R105" s="6" t="str">
        <f t="shared" si="24"/>
        <v/>
      </c>
      <c r="S105" s="7"/>
      <c r="T105" s="6" t="str">
        <f t="shared" si="25"/>
        <v/>
      </c>
      <c r="U105" s="7"/>
      <c r="V105" s="6" t="str">
        <f t="shared" si="26"/>
        <v/>
      </c>
      <c r="W105" s="7"/>
      <c r="X105" s="6" t="str">
        <f t="shared" si="27"/>
        <v/>
      </c>
      <c r="Y105" s="7"/>
      <c r="Z105" s="6" t="str">
        <f t="shared" si="28"/>
        <v/>
      </c>
      <c r="AA105" s="7">
        <v>4</v>
      </c>
      <c r="AB105" s="6">
        <f t="shared" si="29"/>
        <v>8</v>
      </c>
      <c r="AC105" s="7"/>
      <c r="AD105" s="6" t="str">
        <f t="shared" si="30"/>
        <v/>
      </c>
      <c r="AE105" s="7"/>
      <c r="AF105" s="6" t="str">
        <f t="shared" si="31"/>
        <v/>
      </c>
      <c r="AG105" s="7"/>
      <c r="AH105" s="6" t="str">
        <f t="shared" si="32"/>
        <v/>
      </c>
      <c r="AI105" s="7"/>
      <c r="AJ105" s="6" t="str">
        <f t="shared" si="33"/>
        <v/>
      </c>
      <c r="AK105" s="7"/>
      <c r="AL105" s="6" t="str">
        <f t="shared" si="34"/>
        <v/>
      </c>
      <c r="AM105" s="7"/>
      <c r="AN105" s="6" t="str">
        <f t="shared" si="35"/>
        <v/>
      </c>
      <c r="AO105" s="7"/>
      <c r="AP105" s="6" t="str">
        <f t="shared" si="36"/>
        <v/>
      </c>
      <c r="AQ105" s="12">
        <f t="shared" si="37"/>
        <v>4</v>
      </c>
    </row>
    <row r="106" spans="1:43" ht="33.75" customHeight="1">
      <c r="A106" s="28" t="s">
        <v>76</v>
      </c>
      <c r="B106" s="28" t="s">
        <v>311</v>
      </c>
      <c r="C106" s="29" t="s">
        <v>312</v>
      </c>
      <c r="D106" s="9" t="s">
        <v>161</v>
      </c>
      <c r="E106" s="9" t="s">
        <v>31</v>
      </c>
      <c r="F106" s="8" t="str">
        <f>IFERROR(IF(OR(D106="Adicionar",D106="Digite/Selecione o bairro"),"",VLOOKUP(D106,Gabarito!$A$1:$B$1006,2,0)),"Consulte a aba Gabarito")</f>
        <v>Sul</v>
      </c>
      <c r="G106" s="7"/>
      <c r="H106" s="6" t="str">
        <f t="shared" si="19"/>
        <v/>
      </c>
      <c r="I106" s="7"/>
      <c r="J106" s="6" t="str">
        <f t="shared" si="20"/>
        <v/>
      </c>
      <c r="K106" s="7"/>
      <c r="L106" s="6" t="str">
        <f t="shared" si="21"/>
        <v/>
      </c>
      <c r="M106" s="7"/>
      <c r="N106" s="6" t="str">
        <f t="shared" si="22"/>
        <v/>
      </c>
      <c r="O106" s="7"/>
      <c r="P106" s="6" t="str">
        <f t="shared" si="23"/>
        <v/>
      </c>
      <c r="Q106" s="7"/>
      <c r="R106" s="6" t="str">
        <f t="shared" si="24"/>
        <v/>
      </c>
      <c r="S106" s="7"/>
      <c r="T106" s="6" t="str">
        <f t="shared" si="25"/>
        <v/>
      </c>
      <c r="U106" s="7"/>
      <c r="V106" s="6" t="str">
        <f t="shared" si="26"/>
        <v/>
      </c>
      <c r="W106" s="7"/>
      <c r="X106" s="6" t="str">
        <f t="shared" si="27"/>
        <v/>
      </c>
      <c r="Y106" s="7"/>
      <c r="Z106" s="6" t="str">
        <f t="shared" si="28"/>
        <v/>
      </c>
      <c r="AA106" s="7"/>
      <c r="AB106" s="6" t="str">
        <f t="shared" si="29"/>
        <v/>
      </c>
      <c r="AC106" s="7"/>
      <c r="AD106" s="6" t="str">
        <f t="shared" si="30"/>
        <v/>
      </c>
      <c r="AE106" s="7">
        <v>2</v>
      </c>
      <c r="AF106" s="6">
        <f t="shared" si="31"/>
        <v>4</v>
      </c>
      <c r="AG106" s="7"/>
      <c r="AH106" s="6" t="str">
        <f t="shared" si="32"/>
        <v/>
      </c>
      <c r="AI106" s="7"/>
      <c r="AJ106" s="6" t="str">
        <f t="shared" si="33"/>
        <v/>
      </c>
      <c r="AK106" s="7"/>
      <c r="AL106" s="6" t="str">
        <f t="shared" si="34"/>
        <v/>
      </c>
      <c r="AM106" s="7"/>
      <c r="AN106" s="6" t="str">
        <f t="shared" si="35"/>
        <v/>
      </c>
      <c r="AO106" s="7"/>
      <c r="AP106" s="6" t="str">
        <f t="shared" si="36"/>
        <v/>
      </c>
      <c r="AQ106" s="12">
        <f t="shared" si="37"/>
        <v>2</v>
      </c>
    </row>
    <row r="107" spans="1:43" ht="33.75" customHeight="1">
      <c r="A107" s="28" t="s">
        <v>76</v>
      </c>
      <c r="B107" s="28" t="s">
        <v>313</v>
      </c>
      <c r="C107" s="29" t="s">
        <v>314</v>
      </c>
      <c r="D107" s="9" t="s">
        <v>315</v>
      </c>
      <c r="E107" s="9" t="s">
        <v>31</v>
      </c>
      <c r="F107" s="8" t="str">
        <f>IFERROR(IF(OR(D107="Adicionar",D107="Digite/Selecione o bairro"),"",VLOOKUP(D107,Gabarito!$A$1:$B$1006,2,0)),"Consulte a aba Gabarito")</f>
        <v>Sul</v>
      </c>
      <c r="G107" s="7"/>
      <c r="H107" s="6" t="str">
        <f t="shared" si="19"/>
        <v/>
      </c>
      <c r="I107" s="7"/>
      <c r="J107" s="6" t="str">
        <f t="shared" si="20"/>
        <v/>
      </c>
      <c r="K107" s="7"/>
      <c r="L107" s="6" t="str">
        <f t="shared" si="21"/>
        <v/>
      </c>
      <c r="M107" s="7"/>
      <c r="N107" s="6" t="str">
        <f t="shared" si="22"/>
        <v/>
      </c>
      <c r="O107" s="7"/>
      <c r="P107" s="6" t="str">
        <f t="shared" si="23"/>
        <v/>
      </c>
      <c r="Q107" s="7"/>
      <c r="R107" s="6" t="str">
        <f t="shared" si="24"/>
        <v/>
      </c>
      <c r="S107" s="7"/>
      <c r="T107" s="6" t="str">
        <f t="shared" si="25"/>
        <v/>
      </c>
      <c r="U107" s="7"/>
      <c r="V107" s="6" t="str">
        <f t="shared" si="26"/>
        <v/>
      </c>
      <c r="W107" s="7"/>
      <c r="X107" s="6" t="str">
        <f t="shared" si="27"/>
        <v/>
      </c>
      <c r="Y107" s="7">
        <v>1</v>
      </c>
      <c r="Z107" s="6">
        <f t="shared" si="28"/>
        <v>2</v>
      </c>
      <c r="AA107" s="7"/>
      <c r="AB107" s="6" t="str">
        <f t="shared" si="29"/>
        <v/>
      </c>
      <c r="AC107" s="7"/>
      <c r="AD107" s="6" t="str">
        <f t="shared" si="30"/>
        <v/>
      </c>
      <c r="AE107" s="7"/>
      <c r="AF107" s="6" t="str">
        <f t="shared" si="31"/>
        <v/>
      </c>
      <c r="AG107" s="7"/>
      <c r="AH107" s="6" t="str">
        <f t="shared" si="32"/>
        <v/>
      </c>
      <c r="AI107" s="7"/>
      <c r="AJ107" s="6" t="str">
        <f t="shared" si="33"/>
        <v/>
      </c>
      <c r="AK107" s="7"/>
      <c r="AL107" s="6" t="str">
        <f t="shared" si="34"/>
        <v/>
      </c>
      <c r="AM107" s="7"/>
      <c r="AN107" s="6" t="str">
        <f t="shared" si="35"/>
        <v/>
      </c>
      <c r="AO107" s="7"/>
      <c r="AP107" s="6" t="str">
        <f t="shared" si="36"/>
        <v/>
      </c>
      <c r="AQ107" s="12">
        <f t="shared" si="37"/>
        <v>1</v>
      </c>
    </row>
    <row r="108" spans="1:43" ht="33.75" customHeight="1">
      <c r="A108" s="28" t="s">
        <v>76</v>
      </c>
      <c r="B108" s="28" t="s">
        <v>316</v>
      </c>
      <c r="C108" s="29" t="s">
        <v>317</v>
      </c>
      <c r="D108" s="9" t="s">
        <v>318</v>
      </c>
      <c r="E108" s="9" t="s">
        <v>31</v>
      </c>
      <c r="F108" s="8" t="str">
        <f>IFERROR(IF(OR(D108="Adicionar",D108="Digite/Selecione o bairro"),"",VLOOKUP(D108,Gabarito!$A$1:$B$1006,2,0)),"Consulte a aba Gabarito")</f>
        <v>Sul</v>
      </c>
      <c r="G108" s="7"/>
      <c r="H108" s="6" t="str">
        <f t="shared" si="19"/>
        <v/>
      </c>
      <c r="I108" s="7"/>
      <c r="J108" s="6" t="str">
        <f t="shared" si="20"/>
        <v/>
      </c>
      <c r="K108" s="7"/>
      <c r="L108" s="6" t="str">
        <f t="shared" si="21"/>
        <v/>
      </c>
      <c r="M108" s="7"/>
      <c r="N108" s="6" t="str">
        <f t="shared" si="22"/>
        <v/>
      </c>
      <c r="O108" s="7"/>
      <c r="P108" s="6" t="str">
        <f t="shared" si="23"/>
        <v/>
      </c>
      <c r="Q108" s="7"/>
      <c r="R108" s="6" t="str">
        <f t="shared" si="24"/>
        <v/>
      </c>
      <c r="S108" s="13"/>
      <c r="T108" s="6" t="str">
        <f t="shared" si="25"/>
        <v/>
      </c>
      <c r="U108" s="7">
        <v>1</v>
      </c>
      <c r="V108" s="6">
        <f t="shared" si="26"/>
        <v>2</v>
      </c>
      <c r="W108" s="7"/>
      <c r="X108" s="6" t="str">
        <f t="shared" si="27"/>
        <v/>
      </c>
      <c r="Y108" s="7"/>
      <c r="Z108" s="6" t="str">
        <f t="shared" si="28"/>
        <v/>
      </c>
      <c r="AA108" s="7">
        <v>1</v>
      </c>
      <c r="AB108" s="6">
        <f t="shared" si="29"/>
        <v>2</v>
      </c>
      <c r="AC108" s="7"/>
      <c r="AD108" s="6" t="str">
        <f t="shared" si="30"/>
        <v/>
      </c>
      <c r="AE108" s="7"/>
      <c r="AF108" s="6" t="str">
        <f t="shared" si="31"/>
        <v/>
      </c>
      <c r="AG108" s="7"/>
      <c r="AH108" s="6" t="str">
        <f t="shared" si="32"/>
        <v/>
      </c>
      <c r="AI108" s="7"/>
      <c r="AJ108" s="6" t="str">
        <f t="shared" si="33"/>
        <v/>
      </c>
      <c r="AK108" s="7"/>
      <c r="AL108" s="6" t="str">
        <f t="shared" si="34"/>
        <v/>
      </c>
      <c r="AM108" s="7"/>
      <c r="AN108" s="6" t="str">
        <f t="shared" si="35"/>
        <v/>
      </c>
      <c r="AO108" s="7"/>
      <c r="AP108" s="6" t="str">
        <f t="shared" si="36"/>
        <v/>
      </c>
      <c r="AQ108" s="12">
        <f t="shared" si="37"/>
        <v>2</v>
      </c>
    </row>
    <row r="109" spans="1:43" ht="33.75" customHeight="1">
      <c r="A109" s="28" t="s">
        <v>76</v>
      </c>
      <c r="B109" s="28" t="s">
        <v>319</v>
      </c>
      <c r="C109" s="29" t="s">
        <v>320</v>
      </c>
      <c r="D109" s="9" t="s">
        <v>321</v>
      </c>
      <c r="E109" s="9" t="s">
        <v>31</v>
      </c>
      <c r="F109" s="8" t="str">
        <f>IFERROR(IF(OR(D109="Adicionar",D109="Digite/Selecione o bairro"),"",VLOOKUP(D109,Gabarito!$A$1:$B$1006,2,0)),"Consulte a aba Gabarito")</f>
        <v>Sul</v>
      </c>
      <c r="G109" s="7"/>
      <c r="H109" s="6" t="str">
        <f t="shared" si="19"/>
        <v/>
      </c>
      <c r="I109" s="7"/>
      <c r="J109" s="6" t="str">
        <f t="shared" si="20"/>
        <v/>
      </c>
      <c r="K109" s="7"/>
      <c r="L109" s="6" t="str">
        <f t="shared" si="21"/>
        <v/>
      </c>
      <c r="M109" s="7"/>
      <c r="N109" s="6" t="str">
        <f t="shared" si="22"/>
        <v/>
      </c>
      <c r="O109" s="7"/>
      <c r="P109" s="6" t="str">
        <f t="shared" si="23"/>
        <v/>
      </c>
      <c r="Q109" s="7"/>
      <c r="R109" s="6" t="str">
        <f t="shared" si="24"/>
        <v/>
      </c>
      <c r="S109" s="13"/>
      <c r="T109" s="6" t="str">
        <f t="shared" si="25"/>
        <v/>
      </c>
      <c r="U109" s="7"/>
      <c r="V109" s="6" t="str">
        <f t="shared" si="26"/>
        <v/>
      </c>
      <c r="W109" s="7"/>
      <c r="X109" s="6" t="str">
        <f t="shared" si="27"/>
        <v/>
      </c>
      <c r="Y109" s="7">
        <v>1</v>
      </c>
      <c r="Z109" s="6">
        <f t="shared" si="28"/>
        <v>2</v>
      </c>
      <c r="AA109" s="7"/>
      <c r="AB109" s="6" t="str">
        <f t="shared" si="29"/>
        <v/>
      </c>
      <c r="AC109" s="7"/>
      <c r="AD109" s="6" t="str">
        <f t="shared" si="30"/>
        <v/>
      </c>
      <c r="AE109" s="7">
        <v>1</v>
      </c>
      <c r="AF109" s="6">
        <f t="shared" si="31"/>
        <v>2</v>
      </c>
      <c r="AG109" s="7"/>
      <c r="AH109" s="6" t="str">
        <f t="shared" si="32"/>
        <v/>
      </c>
      <c r="AI109" s="7"/>
      <c r="AJ109" s="6" t="str">
        <f t="shared" si="33"/>
        <v/>
      </c>
      <c r="AK109" s="7"/>
      <c r="AL109" s="6" t="str">
        <f t="shared" si="34"/>
        <v/>
      </c>
      <c r="AM109" s="7"/>
      <c r="AN109" s="6" t="str">
        <f t="shared" si="35"/>
        <v/>
      </c>
      <c r="AO109" s="7"/>
      <c r="AP109" s="6" t="str">
        <f t="shared" si="36"/>
        <v/>
      </c>
      <c r="AQ109" s="12">
        <f t="shared" si="37"/>
        <v>2</v>
      </c>
    </row>
    <row r="110" spans="1:43" ht="33.75" customHeight="1">
      <c r="A110" s="28" t="s">
        <v>76</v>
      </c>
      <c r="B110" s="28" t="s">
        <v>322</v>
      </c>
      <c r="C110" s="29" t="s">
        <v>323</v>
      </c>
      <c r="D110" s="9" t="s">
        <v>324</v>
      </c>
      <c r="E110" s="9" t="s">
        <v>31</v>
      </c>
      <c r="F110" s="8" t="str">
        <f>IFERROR(IF(OR(D110="Adicionar",D110="Digite/Selecione o bairro"),"",VLOOKUP(D110,Gabarito!$A$1:$B$1006,2,0)),"Consulte a aba Gabarito")</f>
        <v>Sul</v>
      </c>
      <c r="G110" s="7"/>
      <c r="H110" s="6" t="str">
        <f t="shared" si="19"/>
        <v/>
      </c>
      <c r="I110" s="7"/>
      <c r="J110" s="6" t="str">
        <f t="shared" si="20"/>
        <v/>
      </c>
      <c r="K110" s="7"/>
      <c r="L110" s="6" t="str">
        <f t="shared" si="21"/>
        <v/>
      </c>
      <c r="M110" s="7"/>
      <c r="N110" s="6" t="str">
        <f t="shared" si="22"/>
        <v/>
      </c>
      <c r="O110" s="7">
        <v>1</v>
      </c>
      <c r="P110" s="6">
        <f t="shared" si="23"/>
        <v>2</v>
      </c>
      <c r="Q110" s="7"/>
      <c r="R110" s="6" t="str">
        <f t="shared" si="24"/>
        <v/>
      </c>
      <c r="S110" s="13"/>
      <c r="T110" s="6" t="str">
        <f t="shared" si="25"/>
        <v/>
      </c>
      <c r="U110" s="7"/>
      <c r="V110" s="6" t="str">
        <f t="shared" si="26"/>
        <v/>
      </c>
      <c r="W110" s="7"/>
      <c r="X110" s="6" t="str">
        <f t="shared" si="27"/>
        <v/>
      </c>
      <c r="Y110" s="7"/>
      <c r="Z110" s="6" t="str">
        <f t="shared" si="28"/>
        <v/>
      </c>
      <c r="AA110" s="7"/>
      <c r="AB110" s="6" t="str">
        <f t="shared" si="29"/>
        <v/>
      </c>
      <c r="AC110" s="7"/>
      <c r="AD110" s="6" t="str">
        <f t="shared" si="30"/>
        <v/>
      </c>
      <c r="AE110" s="7"/>
      <c r="AF110" s="6" t="str">
        <f t="shared" si="31"/>
        <v/>
      </c>
      <c r="AG110" s="7"/>
      <c r="AH110" s="6" t="str">
        <f t="shared" si="32"/>
        <v/>
      </c>
      <c r="AI110" s="7"/>
      <c r="AJ110" s="6" t="str">
        <f t="shared" si="33"/>
        <v/>
      </c>
      <c r="AK110" s="7"/>
      <c r="AL110" s="6" t="str">
        <f t="shared" si="34"/>
        <v/>
      </c>
      <c r="AM110" s="7"/>
      <c r="AN110" s="6" t="str">
        <f t="shared" si="35"/>
        <v/>
      </c>
      <c r="AO110" s="7"/>
      <c r="AP110" s="6" t="str">
        <f t="shared" si="36"/>
        <v/>
      </c>
      <c r="AQ110" s="12">
        <f t="shared" si="37"/>
        <v>1</v>
      </c>
    </row>
    <row r="111" spans="1:43" ht="33.75" customHeight="1">
      <c r="A111" s="28" t="s">
        <v>76</v>
      </c>
      <c r="B111" s="28" t="s">
        <v>325</v>
      </c>
      <c r="C111" s="29" t="s">
        <v>326</v>
      </c>
      <c r="D111" s="9" t="s">
        <v>327</v>
      </c>
      <c r="E111" s="9" t="s">
        <v>31</v>
      </c>
      <c r="F111" s="8" t="str">
        <f>IFERROR(IF(OR(D111="Adicionar",D111="Digite/Selecione o bairro"),"",VLOOKUP(D111,Gabarito!$A$1:$B$1006,2,0)),"Consulte a aba Gabarito")</f>
        <v>Sul</v>
      </c>
      <c r="G111" s="7"/>
      <c r="H111" s="6" t="str">
        <f t="shared" si="19"/>
        <v/>
      </c>
      <c r="I111" s="7"/>
      <c r="J111" s="6" t="str">
        <f t="shared" si="20"/>
        <v/>
      </c>
      <c r="K111" s="7"/>
      <c r="L111" s="6" t="str">
        <f t="shared" si="21"/>
        <v/>
      </c>
      <c r="M111" s="7"/>
      <c r="N111" s="6" t="str">
        <f t="shared" si="22"/>
        <v/>
      </c>
      <c r="O111" s="7"/>
      <c r="P111" s="6" t="str">
        <f t="shared" si="23"/>
        <v/>
      </c>
      <c r="Q111" s="7"/>
      <c r="R111" s="6" t="str">
        <f t="shared" si="24"/>
        <v/>
      </c>
      <c r="S111" s="13"/>
      <c r="T111" s="6" t="str">
        <f t="shared" si="25"/>
        <v/>
      </c>
      <c r="U111" s="7"/>
      <c r="V111" s="6" t="str">
        <f t="shared" si="26"/>
        <v/>
      </c>
      <c r="W111" s="7"/>
      <c r="X111" s="6" t="str">
        <f t="shared" si="27"/>
        <v/>
      </c>
      <c r="Y111" s="7"/>
      <c r="Z111" s="6" t="str">
        <f t="shared" si="28"/>
        <v/>
      </c>
      <c r="AA111" s="7"/>
      <c r="AB111" s="6" t="str">
        <f t="shared" si="29"/>
        <v/>
      </c>
      <c r="AC111" s="7"/>
      <c r="AD111" s="6" t="str">
        <f t="shared" si="30"/>
        <v/>
      </c>
      <c r="AE111" s="7">
        <v>1</v>
      </c>
      <c r="AF111" s="6">
        <f t="shared" si="31"/>
        <v>2</v>
      </c>
      <c r="AG111" s="7"/>
      <c r="AH111" s="6" t="str">
        <f t="shared" si="32"/>
        <v/>
      </c>
      <c r="AI111" s="7"/>
      <c r="AJ111" s="6" t="str">
        <f t="shared" si="33"/>
        <v/>
      </c>
      <c r="AK111" s="7"/>
      <c r="AL111" s="6" t="str">
        <f t="shared" si="34"/>
        <v/>
      </c>
      <c r="AM111" s="7"/>
      <c r="AN111" s="6" t="str">
        <f t="shared" si="35"/>
        <v/>
      </c>
      <c r="AO111" s="7"/>
      <c r="AP111" s="6" t="str">
        <f t="shared" si="36"/>
        <v/>
      </c>
      <c r="AQ111" s="12">
        <f t="shared" si="37"/>
        <v>1</v>
      </c>
    </row>
    <row r="112" spans="1:43" ht="33.75" customHeight="1">
      <c r="A112" s="28" t="s">
        <v>76</v>
      </c>
      <c r="B112" s="28" t="s">
        <v>328</v>
      </c>
      <c r="C112" s="29" t="s">
        <v>329</v>
      </c>
      <c r="D112" s="9" t="s">
        <v>330</v>
      </c>
      <c r="E112" s="9" t="s">
        <v>31</v>
      </c>
      <c r="F112" s="8" t="str">
        <f>IFERROR(IF(OR(D112="Adicionar",D112="Digite/Selecione o bairro"),"",VLOOKUP(D112,Gabarito!$A$1:$B$1006,2,0)),"Consulte a aba Gabarito")</f>
        <v>Sul</v>
      </c>
      <c r="G112" s="7"/>
      <c r="H112" s="6" t="str">
        <f t="shared" si="19"/>
        <v/>
      </c>
      <c r="I112" s="7"/>
      <c r="J112" s="6" t="str">
        <f t="shared" si="20"/>
        <v/>
      </c>
      <c r="K112" s="7"/>
      <c r="L112" s="6" t="str">
        <f t="shared" si="21"/>
        <v/>
      </c>
      <c r="M112" s="7"/>
      <c r="N112" s="6" t="str">
        <f t="shared" si="22"/>
        <v/>
      </c>
      <c r="O112" s="7"/>
      <c r="P112" s="6" t="str">
        <f t="shared" si="23"/>
        <v/>
      </c>
      <c r="Q112" s="7"/>
      <c r="R112" s="6" t="str">
        <f t="shared" si="24"/>
        <v/>
      </c>
      <c r="S112" s="13"/>
      <c r="T112" s="6" t="str">
        <f t="shared" si="25"/>
        <v/>
      </c>
      <c r="U112" s="7"/>
      <c r="V112" s="6" t="str">
        <f t="shared" si="26"/>
        <v/>
      </c>
      <c r="W112" s="7"/>
      <c r="X112" s="6" t="str">
        <f t="shared" si="27"/>
        <v/>
      </c>
      <c r="Y112" s="7"/>
      <c r="Z112" s="6" t="str">
        <f t="shared" si="28"/>
        <v/>
      </c>
      <c r="AA112" s="7">
        <v>1</v>
      </c>
      <c r="AB112" s="6">
        <f t="shared" si="29"/>
        <v>2</v>
      </c>
      <c r="AC112" s="7"/>
      <c r="AD112" s="6" t="str">
        <f t="shared" si="30"/>
        <v/>
      </c>
      <c r="AE112" s="7"/>
      <c r="AF112" s="6" t="str">
        <f t="shared" si="31"/>
        <v/>
      </c>
      <c r="AG112" s="7"/>
      <c r="AH112" s="6" t="str">
        <f t="shared" si="32"/>
        <v/>
      </c>
      <c r="AI112" s="7"/>
      <c r="AJ112" s="6" t="str">
        <f t="shared" si="33"/>
        <v/>
      </c>
      <c r="AK112" s="7"/>
      <c r="AL112" s="6" t="str">
        <f t="shared" si="34"/>
        <v/>
      </c>
      <c r="AM112" s="7"/>
      <c r="AN112" s="6" t="str">
        <f t="shared" si="35"/>
        <v/>
      </c>
      <c r="AO112" s="7"/>
      <c r="AP112" s="6" t="str">
        <f t="shared" si="36"/>
        <v/>
      </c>
      <c r="AQ112" s="12">
        <f t="shared" si="37"/>
        <v>1</v>
      </c>
    </row>
    <row r="113" spans="1:43" ht="33.75" customHeight="1">
      <c r="A113" s="28" t="s">
        <v>76</v>
      </c>
      <c r="B113" s="28" t="s">
        <v>331</v>
      </c>
      <c r="C113" s="29" t="s">
        <v>332</v>
      </c>
      <c r="D113" s="9" t="s">
        <v>120</v>
      </c>
      <c r="E113" s="9" t="s">
        <v>31</v>
      </c>
      <c r="F113" s="8" t="str">
        <f>IFERROR(IF(OR(D113="Adicionar",D113="Digite/Selecione o bairro"),"",VLOOKUP(D113,Gabarito!$A$1:$B$1006,2,0)),"Consulte a aba Gabarito")</f>
        <v>Sul</v>
      </c>
      <c r="G113" s="7"/>
      <c r="H113" s="6" t="str">
        <f t="shared" si="19"/>
        <v/>
      </c>
      <c r="I113" s="9"/>
      <c r="J113" s="6" t="str">
        <f t="shared" si="20"/>
        <v/>
      </c>
      <c r="K113" s="7"/>
      <c r="L113" s="6" t="str">
        <f t="shared" si="21"/>
        <v/>
      </c>
      <c r="M113" s="7">
        <v>1</v>
      </c>
      <c r="N113" s="6">
        <f t="shared" si="22"/>
        <v>2</v>
      </c>
      <c r="O113" s="7"/>
      <c r="P113" s="6" t="str">
        <f t="shared" si="23"/>
        <v/>
      </c>
      <c r="Q113" s="7"/>
      <c r="R113" s="6" t="str">
        <f t="shared" si="24"/>
        <v/>
      </c>
      <c r="S113" s="13"/>
      <c r="T113" s="6" t="str">
        <f t="shared" si="25"/>
        <v/>
      </c>
      <c r="U113" s="7"/>
      <c r="V113" s="6" t="str">
        <f t="shared" si="26"/>
        <v/>
      </c>
      <c r="W113" s="7"/>
      <c r="X113" s="6" t="str">
        <f t="shared" si="27"/>
        <v/>
      </c>
      <c r="Y113" s="7">
        <v>3</v>
      </c>
      <c r="Z113" s="6">
        <f t="shared" si="28"/>
        <v>6</v>
      </c>
      <c r="AA113" s="7"/>
      <c r="AB113" s="6" t="str">
        <f t="shared" si="29"/>
        <v/>
      </c>
      <c r="AC113" s="7"/>
      <c r="AD113" s="6" t="str">
        <f t="shared" si="30"/>
        <v/>
      </c>
      <c r="AE113" s="7"/>
      <c r="AF113" s="6" t="str">
        <f t="shared" si="31"/>
        <v/>
      </c>
      <c r="AG113" s="7"/>
      <c r="AH113" s="6" t="str">
        <f t="shared" si="32"/>
        <v/>
      </c>
      <c r="AI113" s="7"/>
      <c r="AJ113" s="6" t="str">
        <f t="shared" si="33"/>
        <v/>
      </c>
      <c r="AK113" s="7"/>
      <c r="AL113" s="6" t="str">
        <f t="shared" si="34"/>
        <v/>
      </c>
      <c r="AM113" s="7"/>
      <c r="AN113" s="6" t="str">
        <f t="shared" si="35"/>
        <v/>
      </c>
      <c r="AO113" s="7"/>
      <c r="AP113" s="6" t="str">
        <f t="shared" si="36"/>
        <v/>
      </c>
      <c r="AQ113" s="12">
        <f t="shared" si="37"/>
        <v>4</v>
      </c>
    </row>
    <row r="114" spans="1:43" ht="33.75" customHeight="1">
      <c r="A114" s="28" t="s">
        <v>76</v>
      </c>
      <c r="B114" s="28" t="s">
        <v>333</v>
      </c>
      <c r="C114" s="29" t="s">
        <v>334</v>
      </c>
      <c r="D114" s="9" t="s">
        <v>196</v>
      </c>
      <c r="E114" s="9" t="s">
        <v>31</v>
      </c>
      <c r="F114" s="8" t="str">
        <f>IFERROR(IF(OR(D114="Adicionar",D114="Digite/Selecione o bairro"),"",VLOOKUP(D114,Gabarito!$A$1:$B$1006,2,0)),"Consulte a aba Gabarito")</f>
        <v>Sul</v>
      </c>
      <c r="G114" s="7"/>
      <c r="H114" s="6" t="str">
        <f t="shared" si="19"/>
        <v/>
      </c>
      <c r="I114" s="13"/>
      <c r="J114" s="6" t="str">
        <f t="shared" si="20"/>
        <v/>
      </c>
      <c r="K114" s="7"/>
      <c r="L114" s="6" t="str">
        <f t="shared" si="21"/>
        <v/>
      </c>
      <c r="M114" s="7"/>
      <c r="N114" s="6" t="str">
        <f t="shared" si="22"/>
        <v/>
      </c>
      <c r="O114" s="7"/>
      <c r="P114" s="6" t="str">
        <f t="shared" si="23"/>
        <v/>
      </c>
      <c r="Q114" s="7"/>
      <c r="R114" s="6" t="str">
        <f t="shared" si="24"/>
        <v/>
      </c>
      <c r="S114" s="13"/>
      <c r="T114" s="6" t="str">
        <f t="shared" si="25"/>
        <v/>
      </c>
      <c r="U114" s="7"/>
      <c r="V114" s="6" t="str">
        <f t="shared" si="26"/>
        <v/>
      </c>
      <c r="W114" s="7"/>
      <c r="X114" s="6" t="str">
        <f t="shared" si="27"/>
        <v/>
      </c>
      <c r="Y114" s="7"/>
      <c r="Z114" s="6" t="str">
        <f t="shared" si="28"/>
        <v/>
      </c>
      <c r="AA114" s="7"/>
      <c r="AB114" s="6" t="str">
        <f t="shared" si="29"/>
        <v/>
      </c>
      <c r="AC114" s="7"/>
      <c r="AD114" s="6" t="str">
        <f t="shared" si="30"/>
        <v/>
      </c>
      <c r="AE114" s="7">
        <v>2</v>
      </c>
      <c r="AF114" s="6">
        <f t="shared" si="31"/>
        <v>4</v>
      </c>
      <c r="AG114" s="7"/>
      <c r="AH114" s="6" t="str">
        <f t="shared" si="32"/>
        <v/>
      </c>
      <c r="AI114" s="7"/>
      <c r="AJ114" s="6" t="str">
        <f t="shared" si="33"/>
        <v/>
      </c>
      <c r="AK114" s="7"/>
      <c r="AL114" s="6" t="str">
        <f t="shared" si="34"/>
        <v/>
      </c>
      <c r="AM114" s="7"/>
      <c r="AN114" s="6" t="str">
        <f t="shared" si="35"/>
        <v/>
      </c>
      <c r="AO114" s="7"/>
      <c r="AP114" s="6" t="str">
        <f t="shared" si="36"/>
        <v/>
      </c>
      <c r="AQ114" s="12">
        <f t="shared" si="37"/>
        <v>2</v>
      </c>
    </row>
    <row r="115" spans="1:43" ht="33.75" customHeight="1">
      <c r="A115" s="28" t="s">
        <v>76</v>
      </c>
      <c r="B115" s="28" t="s">
        <v>335</v>
      </c>
      <c r="C115" s="29" t="s">
        <v>336</v>
      </c>
      <c r="D115" s="9" t="s">
        <v>187</v>
      </c>
      <c r="E115" s="9" t="s">
        <v>31</v>
      </c>
      <c r="F115" s="8" t="str">
        <f>IFERROR(IF(OR(D115="Adicionar",D115="Digite/Selecione o bairro"),"",VLOOKUP(D115,Gabarito!$A$1:$B$1006,2,0)),"Consulte a aba Gabarito")</f>
        <v>Sul</v>
      </c>
      <c r="G115" s="7"/>
      <c r="H115" s="6" t="str">
        <f t="shared" si="19"/>
        <v/>
      </c>
      <c r="I115" s="13"/>
      <c r="J115" s="6" t="str">
        <f t="shared" si="20"/>
        <v/>
      </c>
      <c r="K115" s="7"/>
      <c r="L115" s="6" t="str">
        <f t="shared" si="21"/>
        <v/>
      </c>
      <c r="M115" s="7"/>
      <c r="N115" s="6" t="str">
        <f t="shared" si="22"/>
        <v/>
      </c>
      <c r="O115" s="7"/>
      <c r="P115" s="6" t="str">
        <f t="shared" si="23"/>
        <v/>
      </c>
      <c r="Q115" s="7"/>
      <c r="R115" s="6" t="str">
        <f t="shared" si="24"/>
        <v/>
      </c>
      <c r="S115" s="13">
        <v>4</v>
      </c>
      <c r="T115" s="6">
        <f t="shared" si="25"/>
        <v>8</v>
      </c>
      <c r="U115" s="7"/>
      <c r="V115" s="6" t="str">
        <f t="shared" si="26"/>
        <v/>
      </c>
      <c r="W115" s="7"/>
      <c r="X115" s="6" t="str">
        <f t="shared" si="27"/>
        <v/>
      </c>
      <c r="Y115" s="7">
        <v>2</v>
      </c>
      <c r="Z115" s="6">
        <f t="shared" si="28"/>
        <v>4</v>
      </c>
      <c r="AA115" s="7"/>
      <c r="AB115" s="6" t="str">
        <f t="shared" si="29"/>
        <v/>
      </c>
      <c r="AC115" s="7"/>
      <c r="AD115" s="6" t="str">
        <f t="shared" si="30"/>
        <v/>
      </c>
      <c r="AE115" s="7"/>
      <c r="AF115" s="6" t="str">
        <f t="shared" si="31"/>
        <v/>
      </c>
      <c r="AG115" s="7"/>
      <c r="AH115" s="6" t="str">
        <f t="shared" si="32"/>
        <v/>
      </c>
      <c r="AI115" s="7"/>
      <c r="AJ115" s="6" t="str">
        <f t="shared" si="33"/>
        <v/>
      </c>
      <c r="AK115" s="7"/>
      <c r="AL115" s="6" t="str">
        <f t="shared" si="34"/>
        <v/>
      </c>
      <c r="AM115" s="7"/>
      <c r="AN115" s="6" t="str">
        <f t="shared" si="35"/>
        <v/>
      </c>
      <c r="AO115" s="7"/>
      <c r="AP115" s="6" t="str">
        <f t="shared" si="36"/>
        <v/>
      </c>
      <c r="AQ115" s="12">
        <f t="shared" si="37"/>
        <v>6</v>
      </c>
    </row>
    <row r="116" spans="1:43" ht="33.75" customHeight="1">
      <c r="A116" s="28" t="s">
        <v>76</v>
      </c>
      <c r="B116" s="28" t="s">
        <v>337</v>
      </c>
      <c r="C116" s="29" t="s">
        <v>338</v>
      </c>
      <c r="D116" s="9" t="s">
        <v>339</v>
      </c>
      <c r="E116" s="9" t="s">
        <v>31</v>
      </c>
      <c r="F116" s="8" t="str">
        <f>IFERROR(IF(OR(D116="Adicionar",D116="Digite/Selecione o bairro"),"",VLOOKUP(D116,Gabarito!$A$1:$B$1006,2,0)),"Consulte a aba Gabarito")</f>
        <v>Sul</v>
      </c>
      <c r="G116" s="7"/>
      <c r="H116" s="6" t="str">
        <f t="shared" si="19"/>
        <v/>
      </c>
      <c r="I116" s="13"/>
      <c r="J116" s="6" t="str">
        <f t="shared" si="20"/>
        <v/>
      </c>
      <c r="K116" s="7"/>
      <c r="L116" s="6" t="str">
        <f t="shared" si="21"/>
        <v/>
      </c>
      <c r="M116" s="7"/>
      <c r="N116" s="6" t="str">
        <f t="shared" si="22"/>
        <v/>
      </c>
      <c r="O116" s="7"/>
      <c r="P116" s="6" t="str">
        <f t="shared" si="23"/>
        <v/>
      </c>
      <c r="Q116" s="7"/>
      <c r="R116" s="6" t="str">
        <f t="shared" si="24"/>
        <v/>
      </c>
      <c r="S116" s="13"/>
      <c r="T116" s="6" t="str">
        <f t="shared" si="25"/>
        <v/>
      </c>
      <c r="U116" s="7"/>
      <c r="V116" s="6" t="str">
        <f t="shared" si="26"/>
        <v/>
      </c>
      <c r="W116" s="7"/>
      <c r="X116" s="6" t="str">
        <f t="shared" si="27"/>
        <v/>
      </c>
      <c r="Y116" s="7"/>
      <c r="Z116" s="6" t="str">
        <f t="shared" si="28"/>
        <v/>
      </c>
      <c r="AA116" s="7">
        <v>2</v>
      </c>
      <c r="AB116" s="6">
        <f t="shared" si="29"/>
        <v>4</v>
      </c>
      <c r="AC116" s="7"/>
      <c r="AD116" s="6" t="str">
        <f t="shared" si="30"/>
        <v/>
      </c>
      <c r="AE116" s="7"/>
      <c r="AF116" s="6" t="str">
        <f t="shared" si="31"/>
        <v/>
      </c>
      <c r="AG116" s="7"/>
      <c r="AH116" s="6" t="str">
        <f t="shared" si="32"/>
        <v/>
      </c>
      <c r="AI116" s="7"/>
      <c r="AJ116" s="6" t="str">
        <f t="shared" si="33"/>
        <v/>
      </c>
      <c r="AK116" s="7"/>
      <c r="AL116" s="6" t="str">
        <f t="shared" si="34"/>
        <v/>
      </c>
      <c r="AM116" s="7"/>
      <c r="AN116" s="6" t="str">
        <f t="shared" si="35"/>
        <v/>
      </c>
      <c r="AO116" s="7"/>
      <c r="AP116" s="6" t="str">
        <f t="shared" si="36"/>
        <v/>
      </c>
      <c r="AQ116" s="12">
        <f t="shared" si="37"/>
        <v>2</v>
      </c>
    </row>
    <row r="117" spans="1:43" ht="33.75" customHeight="1">
      <c r="A117" s="28" t="s">
        <v>76</v>
      </c>
      <c r="B117" s="28" t="s">
        <v>340</v>
      </c>
      <c r="C117" s="29" t="s">
        <v>341</v>
      </c>
      <c r="D117" s="9" t="s">
        <v>99</v>
      </c>
      <c r="E117" s="9" t="s">
        <v>31</v>
      </c>
      <c r="F117" s="8" t="str">
        <f>IFERROR(IF(OR(D117="Adicionar",D117="Digite/Selecione o bairro"),"",VLOOKUP(D117,Gabarito!$A$1:$B$1006,2,0)),"Consulte a aba Gabarito")</f>
        <v>Sul</v>
      </c>
      <c r="G117" s="7"/>
      <c r="H117" s="6" t="str">
        <f t="shared" si="19"/>
        <v/>
      </c>
      <c r="I117" s="13"/>
      <c r="J117" s="6" t="str">
        <f t="shared" si="20"/>
        <v/>
      </c>
      <c r="K117" s="7"/>
      <c r="L117" s="6" t="str">
        <f t="shared" si="21"/>
        <v/>
      </c>
      <c r="M117" s="7"/>
      <c r="N117" s="6" t="str">
        <f t="shared" si="22"/>
        <v/>
      </c>
      <c r="O117" s="7"/>
      <c r="P117" s="6" t="str">
        <f t="shared" si="23"/>
        <v/>
      </c>
      <c r="Q117" s="7"/>
      <c r="R117" s="6" t="str">
        <f t="shared" si="24"/>
        <v/>
      </c>
      <c r="S117" s="13"/>
      <c r="T117" s="6" t="str">
        <f t="shared" si="25"/>
        <v/>
      </c>
      <c r="U117" s="7"/>
      <c r="V117" s="6" t="str">
        <f t="shared" si="26"/>
        <v/>
      </c>
      <c r="W117" s="7"/>
      <c r="X117" s="6" t="str">
        <f t="shared" si="27"/>
        <v/>
      </c>
      <c r="Y117" s="7">
        <v>4</v>
      </c>
      <c r="Z117" s="6">
        <f t="shared" si="28"/>
        <v>8</v>
      </c>
      <c r="AA117" s="7"/>
      <c r="AB117" s="6" t="str">
        <f t="shared" si="29"/>
        <v/>
      </c>
      <c r="AC117" s="7"/>
      <c r="AD117" s="6" t="str">
        <f t="shared" si="30"/>
        <v/>
      </c>
      <c r="AE117" s="7"/>
      <c r="AF117" s="6" t="str">
        <f t="shared" si="31"/>
        <v/>
      </c>
      <c r="AG117" s="7"/>
      <c r="AH117" s="6" t="str">
        <f t="shared" si="32"/>
        <v/>
      </c>
      <c r="AI117" s="7"/>
      <c r="AJ117" s="6" t="str">
        <f t="shared" si="33"/>
        <v/>
      </c>
      <c r="AK117" s="7"/>
      <c r="AL117" s="6" t="str">
        <f t="shared" si="34"/>
        <v/>
      </c>
      <c r="AM117" s="7"/>
      <c r="AN117" s="6" t="str">
        <f t="shared" si="35"/>
        <v/>
      </c>
      <c r="AO117" s="7"/>
      <c r="AP117" s="6" t="str">
        <f t="shared" si="36"/>
        <v/>
      </c>
      <c r="AQ117" s="12">
        <f t="shared" si="37"/>
        <v>4</v>
      </c>
    </row>
    <row r="118" spans="1:43" ht="33.75" customHeight="1">
      <c r="A118" s="28" t="s">
        <v>76</v>
      </c>
      <c r="B118" s="28" t="s">
        <v>342</v>
      </c>
      <c r="C118" s="29" t="s">
        <v>343</v>
      </c>
      <c r="D118" s="9" t="s">
        <v>254</v>
      </c>
      <c r="E118" s="9" t="s">
        <v>31</v>
      </c>
      <c r="F118" s="8" t="str">
        <f>IFERROR(IF(OR(D118="Adicionar",D118="Digite/Selecione o bairro"),"",VLOOKUP(D118,Gabarito!$A$1:$B$1006,2,0)),"Consulte a aba Gabarito")</f>
        <v>Sul</v>
      </c>
      <c r="G118" s="7"/>
      <c r="H118" s="6" t="str">
        <f t="shared" si="19"/>
        <v/>
      </c>
      <c r="I118" s="24"/>
      <c r="J118" s="6" t="str">
        <f t="shared" si="20"/>
        <v/>
      </c>
      <c r="K118" s="7"/>
      <c r="L118" s="6" t="str">
        <f t="shared" si="21"/>
        <v/>
      </c>
      <c r="M118" s="7"/>
      <c r="N118" s="6" t="str">
        <f t="shared" si="22"/>
        <v/>
      </c>
      <c r="O118" s="7"/>
      <c r="P118" s="6" t="str">
        <f t="shared" si="23"/>
        <v/>
      </c>
      <c r="Q118" s="7"/>
      <c r="R118" s="6" t="str">
        <f t="shared" si="24"/>
        <v/>
      </c>
      <c r="S118" s="13"/>
      <c r="T118" s="6" t="str">
        <f t="shared" si="25"/>
        <v/>
      </c>
      <c r="U118" s="7"/>
      <c r="V118" s="6" t="str">
        <f t="shared" si="26"/>
        <v/>
      </c>
      <c r="W118" s="7"/>
      <c r="X118" s="6" t="str">
        <f t="shared" si="27"/>
        <v/>
      </c>
      <c r="Y118" s="7"/>
      <c r="Z118" s="6" t="str">
        <f t="shared" si="28"/>
        <v/>
      </c>
      <c r="AA118" s="7">
        <v>2</v>
      </c>
      <c r="AB118" s="6">
        <f t="shared" si="29"/>
        <v>4</v>
      </c>
      <c r="AC118" s="7"/>
      <c r="AD118" s="6" t="str">
        <f t="shared" si="30"/>
        <v/>
      </c>
      <c r="AE118" s="7"/>
      <c r="AF118" s="6" t="str">
        <f t="shared" si="31"/>
        <v/>
      </c>
      <c r="AG118" s="7"/>
      <c r="AH118" s="6" t="str">
        <f t="shared" si="32"/>
        <v/>
      </c>
      <c r="AI118" s="7"/>
      <c r="AJ118" s="6" t="str">
        <f t="shared" si="33"/>
        <v/>
      </c>
      <c r="AK118" s="7"/>
      <c r="AL118" s="6" t="str">
        <f t="shared" si="34"/>
        <v/>
      </c>
      <c r="AM118" s="7"/>
      <c r="AN118" s="6" t="str">
        <f t="shared" si="35"/>
        <v/>
      </c>
      <c r="AO118" s="7"/>
      <c r="AP118" s="6" t="str">
        <f t="shared" si="36"/>
        <v/>
      </c>
      <c r="AQ118" s="12">
        <f t="shared" si="37"/>
        <v>2</v>
      </c>
    </row>
    <row r="119" spans="1:43" ht="33.75" customHeight="1">
      <c r="A119" s="28" t="s">
        <v>76</v>
      </c>
      <c r="B119" s="28" t="s">
        <v>344</v>
      </c>
      <c r="C119" s="29" t="s">
        <v>345</v>
      </c>
      <c r="D119" s="9" t="s">
        <v>99</v>
      </c>
      <c r="E119" s="9" t="s">
        <v>31</v>
      </c>
      <c r="F119" s="8" t="str">
        <f>IFERROR(IF(OR(D119="Adicionar",D119="Digite/Selecione o bairro"),"",VLOOKUP(D119,Gabarito!$A$1:$B$1006,2,0)),"Consulte a aba Gabarito")</f>
        <v>Sul</v>
      </c>
      <c r="G119" s="7"/>
      <c r="H119" s="6" t="str">
        <f t="shared" si="19"/>
        <v/>
      </c>
      <c r="I119" s="9"/>
      <c r="J119" s="6" t="str">
        <f t="shared" si="20"/>
        <v/>
      </c>
      <c r="K119" s="7"/>
      <c r="L119" s="6" t="str">
        <f t="shared" si="21"/>
        <v/>
      </c>
      <c r="M119" s="7"/>
      <c r="N119" s="6" t="str">
        <f t="shared" si="22"/>
        <v/>
      </c>
      <c r="O119" s="7"/>
      <c r="P119" s="6" t="str">
        <f t="shared" si="23"/>
        <v/>
      </c>
      <c r="Q119" s="7"/>
      <c r="R119" s="6" t="str">
        <f t="shared" si="24"/>
        <v/>
      </c>
      <c r="S119" s="13"/>
      <c r="T119" s="6" t="str">
        <f t="shared" si="25"/>
        <v/>
      </c>
      <c r="U119" s="7"/>
      <c r="V119" s="6" t="str">
        <f t="shared" si="26"/>
        <v/>
      </c>
      <c r="W119" s="7"/>
      <c r="X119" s="6" t="str">
        <f t="shared" si="27"/>
        <v/>
      </c>
      <c r="Y119" s="7"/>
      <c r="Z119" s="6" t="str">
        <f t="shared" si="28"/>
        <v/>
      </c>
      <c r="AA119" s="7"/>
      <c r="AB119" s="6" t="str">
        <f t="shared" si="29"/>
        <v/>
      </c>
      <c r="AC119" s="7"/>
      <c r="AD119" s="6" t="str">
        <f t="shared" si="30"/>
        <v/>
      </c>
      <c r="AE119" s="7">
        <v>2</v>
      </c>
      <c r="AF119" s="6">
        <f t="shared" si="31"/>
        <v>4</v>
      </c>
      <c r="AG119" s="7"/>
      <c r="AH119" s="6" t="str">
        <f t="shared" si="32"/>
        <v/>
      </c>
      <c r="AI119" s="7"/>
      <c r="AJ119" s="6" t="str">
        <f t="shared" si="33"/>
        <v/>
      </c>
      <c r="AK119" s="7"/>
      <c r="AL119" s="6" t="str">
        <f t="shared" si="34"/>
        <v/>
      </c>
      <c r="AM119" s="7"/>
      <c r="AN119" s="6" t="str">
        <f t="shared" si="35"/>
        <v/>
      </c>
      <c r="AO119" s="7"/>
      <c r="AP119" s="6" t="str">
        <f t="shared" si="36"/>
        <v/>
      </c>
      <c r="AQ119" s="12">
        <f t="shared" si="37"/>
        <v>2</v>
      </c>
    </row>
    <row r="120" spans="1:43" ht="33.75" customHeight="1">
      <c r="A120" s="28" t="s">
        <v>76</v>
      </c>
      <c r="B120" s="28" t="s">
        <v>346</v>
      </c>
      <c r="C120" s="29" t="s">
        <v>347</v>
      </c>
      <c r="D120" s="9" t="s">
        <v>87</v>
      </c>
      <c r="E120" s="9" t="s">
        <v>31</v>
      </c>
      <c r="F120" s="8" t="str">
        <f>IFERROR(IF(OR(D120="Adicionar",D120="Digite/Selecione o bairro"),"",VLOOKUP(D120,Gabarito!$A$1:$B$1006,2,0)),"Consulte a aba Gabarito")</f>
        <v>Sul</v>
      </c>
      <c r="G120" s="7"/>
      <c r="H120" s="6" t="str">
        <f t="shared" si="19"/>
        <v/>
      </c>
      <c r="I120" s="13"/>
      <c r="J120" s="6" t="str">
        <f t="shared" si="20"/>
        <v/>
      </c>
      <c r="K120" s="7"/>
      <c r="L120" s="6" t="str">
        <f t="shared" si="21"/>
        <v/>
      </c>
      <c r="M120" s="7"/>
      <c r="N120" s="6" t="str">
        <f t="shared" si="22"/>
        <v/>
      </c>
      <c r="O120" s="7"/>
      <c r="P120" s="6" t="str">
        <f t="shared" si="23"/>
        <v/>
      </c>
      <c r="Q120" s="7"/>
      <c r="R120" s="6" t="str">
        <f t="shared" si="24"/>
        <v/>
      </c>
      <c r="S120" s="13"/>
      <c r="T120" s="6" t="str">
        <f t="shared" si="25"/>
        <v/>
      </c>
      <c r="U120" s="7"/>
      <c r="V120" s="6" t="str">
        <f t="shared" si="26"/>
        <v/>
      </c>
      <c r="W120" s="7"/>
      <c r="X120" s="6" t="str">
        <f t="shared" si="27"/>
        <v/>
      </c>
      <c r="Y120" s="7"/>
      <c r="Z120" s="6" t="str">
        <f t="shared" si="28"/>
        <v/>
      </c>
      <c r="AA120" s="7">
        <v>2</v>
      </c>
      <c r="AB120" s="6">
        <f t="shared" si="29"/>
        <v>4</v>
      </c>
      <c r="AC120" s="7"/>
      <c r="AD120" s="6" t="str">
        <f t="shared" si="30"/>
        <v/>
      </c>
      <c r="AE120" s="7"/>
      <c r="AF120" s="6" t="str">
        <f t="shared" si="31"/>
        <v/>
      </c>
      <c r="AG120" s="7"/>
      <c r="AH120" s="6" t="str">
        <f t="shared" si="32"/>
        <v/>
      </c>
      <c r="AI120" s="7"/>
      <c r="AJ120" s="6" t="str">
        <f t="shared" si="33"/>
        <v/>
      </c>
      <c r="AK120" s="7"/>
      <c r="AL120" s="6" t="str">
        <f t="shared" si="34"/>
        <v/>
      </c>
      <c r="AM120" s="7"/>
      <c r="AN120" s="6" t="str">
        <f t="shared" si="35"/>
        <v/>
      </c>
      <c r="AO120" s="7"/>
      <c r="AP120" s="6" t="str">
        <f t="shared" si="36"/>
        <v/>
      </c>
      <c r="AQ120" s="12">
        <f t="shared" si="37"/>
        <v>2</v>
      </c>
    </row>
    <row r="121" spans="1:43" ht="33.75" customHeight="1">
      <c r="A121" s="28" t="s">
        <v>76</v>
      </c>
      <c r="B121" s="28" t="s">
        <v>348</v>
      </c>
      <c r="C121" s="29" t="s">
        <v>349</v>
      </c>
      <c r="D121" s="9" t="s">
        <v>244</v>
      </c>
      <c r="E121" s="9" t="s">
        <v>31</v>
      </c>
      <c r="F121" s="8" t="str">
        <f>IFERROR(IF(OR(D121="Adicionar",D121="Digite/Selecione o bairro"),"",VLOOKUP(D121,Gabarito!$A$1:$B$1006,2,0)),"Consulte a aba Gabarito")</f>
        <v>Sul</v>
      </c>
      <c r="G121" s="7"/>
      <c r="H121" s="6" t="str">
        <f t="shared" si="19"/>
        <v/>
      </c>
      <c r="I121" s="13"/>
      <c r="J121" s="6" t="str">
        <f t="shared" si="20"/>
        <v/>
      </c>
      <c r="K121" s="7"/>
      <c r="L121" s="6" t="str">
        <f t="shared" si="21"/>
        <v/>
      </c>
      <c r="M121" s="7"/>
      <c r="N121" s="6" t="str">
        <f t="shared" si="22"/>
        <v/>
      </c>
      <c r="O121" s="7"/>
      <c r="P121" s="6" t="str">
        <f t="shared" si="23"/>
        <v/>
      </c>
      <c r="Q121" s="7"/>
      <c r="R121" s="6" t="str">
        <f t="shared" si="24"/>
        <v/>
      </c>
      <c r="S121" s="13"/>
      <c r="T121" s="6" t="str">
        <f t="shared" si="25"/>
        <v/>
      </c>
      <c r="U121" s="7"/>
      <c r="V121" s="6" t="str">
        <f t="shared" si="26"/>
        <v/>
      </c>
      <c r="W121" s="7"/>
      <c r="X121" s="6" t="str">
        <f t="shared" si="27"/>
        <v/>
      </c>
      <c r="Y121" s="7"/>
      <c r="Z121" s="6" t="str">
        <f t="shared" si="28"/>
        <v/>
      </c>
      <c r="AA121" s="7"/>
      <c r="AB121" s="6" t="str">
        <f t="shared" si="29"/>
        <v/>
      </c>
      <c r="AC121" s="7"/>
      <c r="AD121" s="6" t="str">
        <f t="shared" si="30"/>
        <v/>
      </c>
      <c r="AE121" s="7"/>
      <c r="AF121" s="6" t="str">
        <f t="shared" si="31"/>
        <v/>
      </c>
      <c r="AG121" s="7">
        <v>2</v>
      </c>
      <c r="AH121" s="6">
        <f t="shared" si="32"/>
        <v>4</v>
      </c>
      <c r="AI121" s="7"/>
      <c r="AJ121" s="6" t="str">
        <f t="shared" si="33"/>
        <v/>
      </c>
      <c r="AK121" s="7"/>
      <c r="AL121" s="6" t="str">
        <f t="shared" si="34"/>
        <v/>
      </c>
      <c r="AM121" s="7"/>
      <c r="AN121" s="6" t="str">
        <f t="shared" si="35"/>
        <v/>
      </c>
      <c r="AO121" s="7"/>
      <c r="AP121" s="6" t="str">
        <f t="shared" si="36"/>
        <v/>
      </c>
      <c r="AQ121" s="12">
        <f t="shared" si="37"/>
        <v>2</v>
      </c>
    </row>
    <row r="122" spans="1:43" ht="33.75" customHeight="1">
      <c r="A122" s="28" t="s">
        <v>76</v>
      </c>
      <c r="B122" s="28" t="s">
        <v>350</v>
      </c>
      <c r="C122" s="50" t="s">
        <v>351</v>
      </c>
      <c r="D122" s="9" t="s">
        <v>105</v>
      </c>
      <c r="E122" s="9" t="s">
        <v>31</v>
      </c>
      <c r="F122" s="8" t="str">
        <f>IFERROR(IF(OR(D122="Adicionar",D122="Digite/Selecione o bairro"),"",VLOOKUP(D122,Gabarito!$A$1:$B$1006,2,0)),"Consulte a aba Gabarito")</f>
        <v>Sul</v>
      </c>
      <c r="G122" s="7"/>
      <c r="H122" s="6" t="str">
        <f t="shared" si="19"/>
        <v/>
      </c>
      <c r="I122" s="13"/>
      <c r="J122" s="6" t="str">
        <f t="shared" si="20"/>
        <v/>
      </c>
      <c r="K122" s="7"/>
      <c r="L122" s="6" t="str">
        <f t="shared" si="21"/>
        <v/>
      </c>
      <c r="M122" s="7"/>
      <c r="N122" s="6" t="str">
        <f t="shared" si="22"/>
        <v/>
      </c>
      <c r="O122" s="7"/>
      <c r="P122" s="6" t="str">
        <f t="shared" si="23"/>
        <v/>
      </c>
      <c r="Q122" s="7"/>
      <c r="R122" s="6" t="str">
        <f t="shared" si="24"/>
        <v/>
      </c>
      <c r="S122" s="13"/>
      <c r="T122" s="6" t="str">
        <f t="shared" si="25"/>
        <v/>
      </c>
      <c r="U122" s="7"/>
      <c r="V122" s="6" t="str">
        <f t="shared" si="26"/>
        <v/>
      </c>
      <c r="W122" s="7"/>
      <c r="X122" s="6" t="str">
        <f t="shared" si="27"/>
        <v/>
      </c>
      <c r="Y122" s="7"/>
      <c r="Z122" s="6" t="str">
        <f t="shared" si="28"/>
        <v/>
      </c>
      <c r="AA122" s="7">
        <v>2</v>
      </c>
      <c r="AB122" s="6">
        <f t="shared" si="29"/>
        <v>4</v>
      </c>
      <c r="AC122" s="7"/>
      <c r="AD122" s="6" t="str">
        <f t="shared" si="30"/>
        <v/>
      </c>
      <c r="AE122" s="7"/>
      <c r="AF122" s="6" t="str">
        <f t="shared" si="31"/>
        <v/>
      </c>
      <c r="AG122" s="7"/>
      <c r="AH122" s="6" t="str">
        <f t="shared" si="32"/>
        <v/>
      </c>
      <c r="AI122" s="7"/>
      <c r="AJ122" s="6" t="str">
        <f t="shared" si="33"/>
        <v/>
      </c>
      <c r="AK122" s="7"/>
      <c r="AL122" s="6" t="str">
        <f t="shared" si="34"/>
        <v/>
      </c>
      <c r="AM122" s="7"/>
      <c r="AN122" s="6" t="str">
        <f t="shared" si="35"/>
        <v/>
      </c>
      <c r="AO122" s="7"/>
      <c r="AP122" s="6" t="str">
        <f t="shared" si="36"/>
        <v/>
      </c>
      <c r="AQ122" s="12">
        <f t="shared" si="37"/>
        <v>2</v>
      </c>
    </row>
    <row r="123" spans="1:43" ht="33.75" customHeight="1">
      <c r="A123" s="28" t="s">
        <v>76</v>
      </c>
      <c r="B123" s="28" t="s">
        <v>352</v>
      </c>
      <c r="C123" s="29" t="s">
        <v>353</v>
      </c>
      <c r="D123" s="9" t="s">
        <v>99</v>
      </c>
      <c r="E123" s="9" t="s">
        <v>31</v>
      </c>
      <c r="F123" s="8" t="str">
        <f>IFERROR(IF(OR(D123="Adicionar",D123="Digite/Selecione o bairro"),"",VLOOKUP(D123,Gabarito!$A$1:$B$1006,2,0)),"Consulte a aba Gabarito")</f>
        <v>Sul</v>
      </c>
      <c r="G123" s="7"/>
      <c r="H123" s="6" t="str">
        <f t="shared" si="19"/>
        <v/>
      </c>
      <c r="I123" s="13"/>
      <c r="J123" s="6" t="str">
        <f t="shared" si="20"/>
        <v/>
      </c>
      <c r="K123" s="7"/>
      <c r="L123" s="6" t="str">
        <f t="shared" si="21"/>
        <v/>
      </c>
      <c r="M123" s="7"/>
      <c r="N123" s="6" t="str">
        <f t="shared" si="22"/>
        <v/>
      </c>
      <c r="O123" s="7">
        <v>1</v>
      </c>
      <c r="P123" s="6">
        <f t="shared" si="23"/>
        <v>2</v>
      </c>
      <c r="Q123" s="7"/>
      <c r="R123" s="6" t="str">
        <f t="shared" si="24"/>
        <v/>
      </c>
      <c r="S123" s="13"/>
      <c r="T123" s="6" t="str">
        <f t="shared" si="25"/>
        <v/>
      </c>
      <c r="U123" s="7"/>
      <c r="V123" s="6" t="str">
        <f t="shared" si="26"/>
        <v/>
      </c>
      <c r="W123" s="7"/>
      <c r="X123" s="6" t="str">
        <f t="shared" si="27"/>
        <v/>
      </c>
      <c r="Y123" s="7"/>
      <c r="Z123" s="6" t="str">
        <f t="shared" si="28"/>
        <v/>
      </c>
      <c r="AA123" s="7"/>
      <c r="AB123" s="6" t="str">
        <f t="shared" si="29"/>
        <v/>
      </c>
      <c r="AC123" s="7"/>
      <c r="AD123" s="6" t="str">
        <f t="shared" si="30"/>
        <v/>
      </c>
      <c r="AE123" s="7"/>
      <c r="AF123" s="6" t="str">
        <f t="shared" si="31"/>
        <v/>
      </c>
      <c r="AG123" s="7"/>
      <c r="AH123" s="6" t="str">
        <f t="shared" si="32"/>
        <v/>
      </c>
      <c r="AI123" s="7"/>
      <c r="AJ123" s="6" t="str">
        <f t="shared" si="33"/>
        <v/>
      </c>
      <c r="AK123" s="7"/>
      <c r="AL123" s="6" t="str">
        <f t="shared" si="34"/>
        <v/>
      </c>
      <c r="AM123" s="7"/>
      <c r="AN123" s="6" t="str">
        <f t="shared" si="35"/>
        <v/>
      </c>
      <c r="AO123" s="7"/>
      <c r="AP123" s="6" t="str">
        <f t="shared" si="36"/>
        <v/>
      </c>
      <c r="AQ123" s="12">
        <f t="shared" si="37"/>
        <v>1</v>
      </c>
    </row>
    <row r="124" spans="1:43" ht="33.75" customHeight="1">
      <c r="A124" s="28" t="s">
        <v>76</v>
      </c>
      <c r="B124" s="28" t="s">
        <v>354</v>
      </c>
      <c r="C124" s="29" t="s">
        <v>355</v>
      </c>
      <c r="D124" s="9" t="s">
        <v>102</v>
      </c>
      <c r="E124" s="9" t="s">
        <v>31</v>
      </c>
      <c r="F124" s="8" t="str">
        <f>IFERROR(IF(OR(D124="Adicionar",D124="Digite/Selecione o bairro"),"",VLOOKUP(D124,Gabarito!$A$1:$B$1006,2,0)),"Consulte a aba Gabarito")</f>
        <v>Sul</v>
      </c>
      <c r="G124" s="7"/>
      <c r="H124" s="6" t="str">
        <f t="shared" si="19"/>
        <v/>
      </c>
      <c r="I124" s="13"/>
      <c r="J124" s="6" t="str">
        <f t="shared" si="20"/>
        <v/>
      </c>
      <c r="K124" s="7"/>
      <c r="L124" s="6" t="str">
        <f t="shared" si="21"/>
        <v/>
      </c>
      <c r="M124" s="7"/>
      <c r="N124" s="6" t="str">
        <f t="shared" si="22"/>
        <v/>
      </c>
      <c r="O124" s="7"/>
      <c r="P124" s="6" t="str">
        <f t="shared" si="23"/>
        <v/>
      </c>
      <c r="Q124" s="7"/>
      <c r="R124" s="6" t="str">
        <f t="shared" si="24"/>
        <v/>
      </c>
      <c r="S124" s="13"/>
      <c r="T124" s="6" t="str">
        <f t="shared" si="25"/>
        <v/>
      </c>
      <c r="U124" s="7"/>
      <c r="V124" s="6" t="str">
        <f t="shared" si="26"/>
        <v/>
      </c>
      <c r="W124" s="7"/>
      <c r="X124" s="6" t="str">
        <f t="shared" si="27"/>
        <v/>
      </c>
      <c r="Y124" s="7"/>
      <c r="Z124" s="6" t="str">
        <f t="shared" si="28"/>
        <v/>
      </c>
      <c r="AA124" s="7">
        <v>2</v>
      </c>
      <c r="AB124" s="6">
        <f t="shared" si="29"/>
        <v>4</v>
      </c>
      <c r="AC124" s="7"/>
      <c r="AD124" s="6" t="str">
        <f t="shared" si="30"/>
        <v/>
      </c>
      <c r="AE124" s="7"/>
      <c r="AF124" s="6" t="str">
        <f t="shared" si="31"/>
        <v/>
      </c>
      <c r="AG124" s="7"/>
      <c r="AH124" s="6" t="str">
        <f t="shared" si="32"/>
        <v/>
      </c>
      <c r="AI124" s="7"/>
      <c r="AJ124" s="6" t="str">
        <f t="shared" si="33"/>
        <v/>
      </c>
      <c r="AK124" s="7"/>
      <c r="AL124" s="6" t="str">
        <f t="shared" si="34"/>
        <v/>
      </c>
      <c r="AM124" s="7"/>
      <c r="AN124" s="6" t="str">
        <f t="shared" si="35"/>
        <v/>
      </c>
      <c r="AO124" s="7"/>
      <c r="AP124" s="6" t="str">
        <f t="shared" si="36"/>
        <v/>
      </c>
      <c r="AQ124" s="12">
        <f t="shared" si="37"/>
        <v>2</v>
      </c>
    </row>
    <row r="125" spans="1:43" ht="33.75" customHeight="1">
      <c r="A125" s="28" t="s">
        <v>76</v>
      </c>
      <c r="B125" s="28" t="s">
        <v>356</v>
      </c>
      <c r="C125" s="29" t="s">
        <v>357</v>
      </c>
      <c r="D125" s="9" t="s">
        <v>358</v>
      </c>
      <c r="E125" s="9" t="s">
        <v>31</v>
      </c>
      <c r="F125" s="8" t="str">
        <f>IFERROR(IF(OR(D125="Adicionar",D125="Digite/Selecione o bairro"),"",VLOOKUP(D125,Gabarito!$A$1:$B$1006,2,0)),"Consulte a aba Gabarito")</f>
        <v>Sul</v>
      </c>
      <c r="G125" s="7"/>
      <c r="H125" s="6" t="str">
        <f t="shared" si="19"/>
        <v/>
      </c>
      <c r="I125" s="13"/>
      <c r="J125" s="6" t="str">
        <f t="shared" si="20"/>
        <v/>
      </c>
      <c r="K125" s="7"/>
      <c r="L125" s="6" t="str">
        <f t="shared" si="21"/>
        <v/>
      </c>
      <c r="M125" s="7"/>
      <c r="N125" s="6" t="str">
        <f t="shared" si="22"/>
        <v/>
      </c>
      <c r="O125" s="7"/>
      <c r="P125" s="6" t="str">
        <f t="shared" si="23"/>
        <v/>
      </c>
      <c r="Q125" s="7"/>
      <c r="R125" s="6" t="str">
        <f t="shared" si="24"/>
        <v/>
      </c>
      <c r="S125" s="13"/>
      <c r="T125" s="6" t="str">
        <f t="shared" si="25"/>
        <v/>
      </c>
      <c r="U125" s="7"/>
      <c r="V125" s="6" t="str">
        <f t="shared" si="26"/>
        <v/>
      </c>
      <c r="W125" s="7"/>
      <c r="X125" s="6" t="str">
        <f t="shared" si="27"/>
        <v/>
      </c>
      <c r="Y125" s="7"/>
      <c r="Z125" s="6" t="str">
        <f t="shared" si="28"/>
        <v/>
      </c>
      <c r="AA125" s="7"/>
      <c r="AB125" s="6" t="str">
        <f t="shared" si="29"/>
        <v/>
      </c>
      <c r="AC125" s="7">
        <v>1</v>
      </c>
      <c r="AD125" s="6">
        <f t="shared" si="30"/>
        <v>2</v>
      </c>
      <c r="AE125" s="7"/>
      <c r="AF125" s="6" t="str">
        <f t="shared" si="31"/>
        <v/>
      </c>
      <c r="AG125" s="7"/>
      <c r="AH125" s="6" t="str">
        <f t="shared" si="32"/>
        <v/>
      </c>
      <c r="AI125" s="7"/>
      <c r="AJ125" s="6" t="str">
        <f t="shared" si="33"/>
        <v/>
      </c>
      <c r="AK125" s="7"/>
      <c r="AL125" s="6" t="str">
        <f t="shared" si="34"/>
        <v/>
      </c>
      <c r="AM125" s="7"/>
      <c r="AN125" s="6" t="str">
        <f t="shared" si="35"/>
        <v/>
      </c>
      <c r="AO125" s="7"/>
      <c r="AP125" s="6" t="str">
        <f t="shared" si="36"/>
        <v/>
      </c>
      <c r="AQ125" s="12">
        <f t="shared" si="37"/>
        <v>1</v>
      </c>
    </row>
    <row r="126" spans="1:43" ht="33.75" customHeight="1">
      <c r="A126" s="28" t="s">
        <v>76</v>
      </c>
      <c r="B126" s="28" t="s">
        <v>359</v>
      </c>
      <c r="C126" s="29" t="s">
        <v>360</v>
      </c>
      <c r="D126" s="9" t="s">
        <v>324</v>
      </c>
      <c r="E126" s="9" t="s">
        <v>31</v>
      </c>
      <c r="F126" s="8" t="str">
        <f>IFERROR(IF(OR(D126="Adicionar",D126="Digite/Selecione o bairro"),"",VLOOKUP(D126,Gabarito!$A$1:$B$1006,2,0)),"Consulte a aba Gabarito")</f>
        <v>Sul</v>
      </c>
      <c r="G126" s="7"/>
      <c r="H126" s="6" t="str">
        <f t="shared" si="19"/>
        <v/>
      </c>
      <c r="I126" s="13"/>
      <c r="J126" s="6" t="str">
        <f t="shared" si="20"/>
        <v/>
      </c>
      <c r="K126" s="7"/>
      <c r="L126" s="6" t="str">
        <f t="shared" si="21"/>
        <v/>
      </c>
      <c r="M126" s="7"/>
      <c r="N126" s="6" t="str">
        <f t="shared" si="22"/>
        <v/>
      </c>
      <c r="O126" s="7"/>
      <c r="P126" s="6" t="str">
        <f t="shared" si="23"/>
        <v/>
      </c>
      <c r="Q126" s="7"/>
      <c r="R126" s="6" t="str">
        <f t="shared" si="24"/>
        <v/>
      </c>
      <c r="S126" s="13"/>
      <c r="T126" s="6" t="str">
        <f t="shared" si="25"/>
        <v/>
      </c>
      <c r="U126" s="7"/>
      <c r="V126" s="6" t="str">
        <f t="shared" si="26"/>
        <v/>
      </c>
      <c r="W126" s="7"/>
      <c r="X126" s="6" t="str">
        <f t="shared" si="27"/>
        <v/>
      </c>
      <c r="Y126" s="7">
        <v>2</v>
      </c>
      <c r="Z126" s="6">
        <f t="shared" si="28"/>
        <v>4</v>
      </c>
      <c r="AA126" s="7"/>
      <c r="AB126" s="6" t="str">
        <f t="shared" si="29"/>
        <v/>
      </c>
      <c r="AC126" s="7"/>
      <c r="AD126" s="6" t="str">
        <f t="shared" si="30"/>
        <v/>
      </c>
      <c r="AE126" s="7"/>
      <c r="AF126" s="6" t="str">
        <f t="shared" si="31"/>
        <v/>
      </c>
      <c r="AG126" s="7"/>
      <c r="AH126" s="6" t="str">
        <f t="shared" si="32"/>
        <v/>
      </c>
      <c r="AI126" s="7"/>
      <c r="AJ126" s="6" t="str">
        <f t="shared" si="33"/>
        <v/>
      </c>
      <c r="AK126" s="7"/>
      <c r="AL126" s="6" t="str">
        <f t="shared" si="34"/>
        <v/>
      </c>
      <c r="AM126" s="7"/>
      <c r="AN126" s="6" t="str">
        <f t="shared" si="35"/>
        <v/>
      </c>
      <c r="AO126" s="7"/>
      <c r="AP126" s="6" t="str">
        <f t="shared" si="36"/>
        <v/>
      </c>
      <c r="AQ126" s="12">
        <f t="shared" si="37"/>
        <v>2</v>
      </c>
    </row>
    <row r="127" spans="1:43" ht="33.75" customHeight="1">
      <c r="A127" s="28" t="s">
        <v>76</v>
      </c>
      <c r="B127" s="28" t="s">
        <v>361</v>
      </c>
      <c r="C127" s="29" t="s">
        <v>362</v>
      </c>
      <c r="D127" s="9" t="s">
        <v>201</v>
      </c>
      <c r="E127" s="9" t="s">
        <v>31</v>
      </c>
      <c r="F127" s="8" t="str">
        <f>IFERROR(IF(OR(D127="Adicionar",D127="Digite/Selecione o bairro"),"",VLOOKUP(D127,Gabarito!$A$1:$B$1006,2,0)),"Consulte a aba Gabarito")</f>
        <v>Sul</v>
      </c>
      <c r="G127" s="7"/>
      <c r="H127" s="6" t="str">
        <f t="shared" si="19"/>
        <v/>
      </c>
      <c r="I127" s="13"/>
      <c r="J127" s="6" t="str">
        <f t="shared" si="20"/>
        <v/>
      </c>
      <c r="K127" s="7"/>
      <c r="L127" s="6" t="str">
        <f t="shared" si="21"/>
        <v/>
      </c>
      <c r="M127" s="7"/>
      <c r="N127" s="6" t="str">
        <f t="shared" si="22"/>
        <v/>
      </c>
      <c r="O127" s="7"/>
      <c r="P127" s="6" t="str">
        <f t="shared" si="23"/>
        <v/>
      </c>
      <c r="Q127" s="7"/>
      <c r="R127" s="6" t="str">
        <f t="shared" si="24"/>
        <v/>
      </c>
      <c r="S127" s="13"/>
      <c r="T127" s="6" t="str">
        <f t="shared" si="25"/>
        <v/>
      </c>
      <c r="U127" s="7"/>
      <c r="V127" s="6" t="str">
        <f t="shared" si="26"/>
        <v/>
      </c>
      <c r="W127" s="7"/>
      <c r="X127" s="6" t="str">
        <f t="shared" si="27"/>
        <v/>
      </c>
      <c r="Y127" s="7">
        <v>1</v>
      </c>
      <c r="Z127" s="6">
        <f t="shared" si="28"/>
        <v>2</v>
      </c>
      <c r="AA127" s="7">
        <v>1</v>
      </c>
      <c r="AB127" s="6">
        <f t="shared" si="29"/>
        <v>2</v>
      </c>
      <c r="AC127" s="7"/>
      <c r="AD127" s="6" t="str">
        <f t="shared" si="30"/>
        <v/>
      </c>
      <c r="AE127" s="7"/>
      <c r="AF127" s="6" t="str">
        <f t="shared" si="31"/>
        <v/>
      </c>
      <c r="AG127" s="7"/>
      <c r="AH127" s="6" t="str">
        <f t="shared" si="32"/>
        <v/>
      </c>
      <c r="AI127" s="7"/>
      <c r="AJ127" s="6" t="str">
        <f t="shared" si="33"/>
        <v/>
      </c>
      <c r="AK127" s="7"/>
      <c r="AL127" s="6" t="str">
        <f t="shared" si="34"/>
        <v/>
      </c>
      <c r="AM127" s="7"/>
      <c r="AN127" s="6" t="str">
        <f t="shared" si="35"/>
        <v/>
      </c>
      <c r="AO127" s="7"/>
      <c r="AP127" s="6" t="str">
        <f t="shared" si="36"/>
        <v/>
      </c>
      <c r="AQ127" s="12">
        <f t="shared" si="37"/>
        <v>2</v>
      </c>
    </row>
    <row r="128" spans="1:43" ht="33.75" customHeight="1">
      <c r="A128" s="28" t="s">
        <v>76</v>
      </c>
      <c r="B128" s="28" t="s">
        <v>363</v>
      </c>
      <c r="C128" s="29" t="s">
        <v>364</v>
      </c>
      <c r="D128" s="9" t="s">
        <v>79</v>
      </c>
      <c r="E128" s="9" t="s">
        <v>31</v>
      </c>
      <c r="F128" s="8" t="str">
        <f>IFERROR(IF(OR(D128="Adicionar",D128="Digite/Selecione o bairro"),"",VLOOKUP(D128,Gabarito!$A$1:$B$1006,2,0)),"Consulte a aba Gabarito")</f>
        <v>Sul</v>
      </c>
      <c r="G128" s="7"/>
      <c r="H128" s="6" t="str">
        <f t="shared" si="19"/>
        <v/>
      </c>
      <c r="I128" s="13"/>
      <c r="J128" s="6" t="str">
        <f t="shared" si="20"/>
        <v/>
      </c>
      <c r="K128" s="7"/>
      <c r="L128" s="6" t="str">
        <f t="shared" si="21"/>
        <v/>
      </c>
      <c r="M128" s="7"/>
      <c r="N128" s="6" t="str">
        <f t="shared" si="22"/>
        <v/>
      </c>
      <c r="O128" s="7"/>
      <c r="P128" s="6" t="str">
        <f t="shared" si="23"/>
        <v/>
      </c>
      <c r="Q128" s="7"/>
      <c r="R128" s="6" t="str">
        <f t="shared" si="24"/>
        <v/>
      </c>
      <c r="S128" s="13"/>
      <c r="T128" s="6" t="str">
        <f t="shared" si="25"/>
        <v/>
      </c>
      <c r="U128" s="7"/>
      <c r="V128" s="6" t="str">
        <f t="shared" si="26"/>
        <v/>
      </c>
      <c r="W128" s="7"/>
      <c r="X128" s="6" t="str">
        <f t="shared" si="27"/>
        <v/>
      </c>
      <c r="Y128" s="7"/>
      <c r="Z128" s="6" t="str">
        <f t="shared" si="28"/>
        <v/>
      </c>
      <c r="AA128" s="7"/>
      <c r="AB128" s="6" t="str">
        <f t="shared" si="29"/>
        <v/>
      </c>
      <c r="AC128" s="7">
        <v>2</v>
      </c>
      <c r="AD128" s="6">
        <f t="shared" si="30"/>
        <v>4</v>
      </c>
      <c r="AE128" s="7"/>
      <c r="AF128" s="6" t="str">
        <f t="shared" si="31"/>
        <v/>
      </c>
      <c r="AG128" s="7"/>
      <c r="AH128" s="6" t="str">
        <f t="shared" si="32"/>
        <v/>
      </c>
      <c r="AI128" s="7"/>
      <c r="AJ128" s="6" t="str">
        <f t="shared" si="33"/>
        <v/>
      </c>
      <c r="AK128" s="7"/>
      <c r="AL128" s="6" t="str">
        <f t="shared" si="34"/>
        <v/>
      </c>
      <c r="AM128" s="7"/>
      <c r="AN128" s="6" t="str">
        <f t="shared" si="35"/>
        <v/>
      </c>
      <c r="AO128" s="7"/>
      <c r="AP128" s="6" t="str">
        <f t="shared" si="36"/>
        <v/>
      </c>
      <c r="AQ128" s="12">
        <f t="shared" si="37"/>
        <v>2</v>
      </c>
    </row>
    <row r="129" spans="1:43" ht="33.75" customHeight="1">
      <c r="A129" s="28" t="s">
        <v>76</v>
      </c>
      <c r="B129" s="28" t="s">
        <v>365</v>
      </c>
      <c r="C129" s="29" t="s">
        <v>366</v>
      </c>
      <c r="D129" s="9" t="s">
        <v>102</v>
      </c>
      <c r="E129" s="9" t="s">
        <v>31</v>
      </c>
      <c r="F129" s="8" t="str">
        <f>IFERROR(IF(OR(D129="Adicionar",D129="Digite/Selecione o bairro"),"",VLOOKUP(D129,Gabarito!$A$1:$B$1006,2,0)),"Consulte a aba Gabarito")</f>
        <v>Sul</v>
      </c>
      <c r="G129" s="7"/>
      <c r="H129" s="6" t="str">
        <f t="shared" si="19"/>
        <v/>
      </c>
      <c r="I129" s="13"/>
      <c r="J129" s="6" t="str">
        <f t="shared" si="20"/>
        <v/>
      </c>
      <c r="K129" s="7"/>
      <c r="L129" s="6" t="str">
        <f t="shared" si="21"/>
        <v/>
      </c>
      <c r="M129" s="7"/>
      <c r="N129" s="6" t="str">
        <f t="shared" si="22"/>
        <v/>
      </c>
      <c r="O129" s="7"/>
      <c r="P129" s="6" t="str">
        <f t="shared" si="23"/>
        <v/>
      </c>
      <c r="Q129" s="7"/>
      <c r="R129" s="6" t="str">
        <f t="shared" si="24"/>
        <v/>
      </c>
      <c r="S129" s="13"/>
      <c r="T129" s="6" t="str">
        <f t="shared" si="25"/>
        <v/>
      </c>
      <c r="U129" s="7">
        <v>2</v>
      </c>
      <c r="V129" s="6">
        <f t="shared" si="26"/>
        <v>4</v>
      </c>
      <c r="W129" s="7"/>
      <c r="X129" s="6" t="str">
        <f t="shared" si="27"/>
        <v/>
      </c>
      <c r="Y129" s="7"/>
      <c r="Z129" s="6" t="str">
        <f t="shared" si="28"/>
        <v/>
      </c>
      <c r="AA129" s="7"/>
      <c r="AB129" s="6" t="str">
        <f t="shared" si="29"/>
        <v/>
      </c>
      <c r="AC129" s="7"/>
      <c r="AD129" s="6" t="str">
        <f t="shared" si="30"/>
        <v/>
      </c>
      <c r="AE129" s="7"/>
      <c r="AF129" s="6" t="str">
        <f t="shared" si="31"/>
        <v/>
      </c>
      <c r="AG129" s="7"/>
      <c r="AH129" s="6" t="str">
        <f t="shared" si="32"/>
        <v/>
      </c>
      <c r="AI129" s="7"/>
      <c r="AJ129" s="6" t="str">
        <f t="shared" si="33"/>
        <v/>
      </c>
      <c r="AK129" s="7"/>
      <c r="AL129" s="6" t="str">
        <f t="shared" si="34"/>
        <v/>
      </c>
      <c r="AM129" s="7"/>
      <c r="AN129" s="6" t="str">
        <f t="shared" si="35"/>
        <v/>
      </c>
      <c r="AO129" s="7"/>
      <c r="AP129" s="6" t="str">
        <f t="shared" si="36"/>
        <v/>
      </c>
      <c r="AQ129" s="12">
        <f t="shared" si="37"/>
        <v>2</v>
      </c>
    </row>
    <row r="130" spans="1:43" ht="33.75" customHeight="1">
      <c r="A130" s="28" t="s">
        <v>76</v>
      </c>
      <c r="B130" s="28" t="s">
        <v>367</v>
      </c>
      <c r="C130" s="29" t="s">
        <v>368</v>
      </c>
      <c r="D130" s="9" t="s">
        <v>369</v>
      </c>
      <c r="E130" s="9" t="s">
        <v>31</v>
      </c>
      <c r="F130" s="8" t="str">
        <f>IFERROR(IF(OR(D130="Adicionar",D130="Digite/Selecione o bairro"),"",VLOOKUP(D130,Gabarito!$A$1:$B$1006,2,0)),"Consulte a aba Gabarito")</f>
        <v>Sul</v>
      </c>
      <c r="G130" s="7"/>
      <c r="H130" s="6" t="str">
        <f t="shared" si="19"/>
        <v/>
      </c>
      <c r="I130" s="13"/>
      <c r="J130" s="6" t="str">
        <f t="shared" si="20"/>
        <v/>
      </c>
      <c r="K130" s="7"/>
      <c r="L130" s="6" t="str">
        <f t="shared" si="21"/>
        <v/>
      </c>
      <c r="M130" s="7"/>
      <c r="N130" s="6" t="str">
        <f t="shared" si="22"/>
        <v/>
      </c>
      <c r="O130" s="7"/>
      <c r="P130" s="6" t="str">
        <f t="shared" si="23"/>
        <v/>
      </c>
      <c r="Q130" s="7"/>
      <c r="R130" s="6" t="str">
        <f t="shared" si="24"/>
        <v/>
      </c>
      <c r="S130" s="13"/>
      <c r="T130" s="6" t="str">
        <f t="shared" si="25"/>
        <v/>
      </c>
      <c r="U130" s="7"/>
      <c r="V130" s="6" t="str">
        <f t="shared" si="26"/>
        <v/>
      </c>
      <c r="W130" s="7"/>
      <c r="X130" s="6" t="str">
        <f t="shared" si="27"/>
        <v/>
      </c>
      <c r="Y130" s="7"/>
      <c r="Z130" s="6" t="str">
        <f t="shared" si="28"/>
        <v/>
      </c>
      <c r="AA130" s="7"/>
      <c r="AB130" s="6" t="str">
        <f t="shared" si="29"/>
        <v/>
      </c>
      <c r="AC130" s="7">
        <v>1</v>
      </c>
      <c r="AD130" s="6">
        <f t="shared" si="30"/>
        <v>2</v>
      </c>
      <c r="AE130" s="7"/>
      <c r="AF130" s="6" t="str">
        <f t="shared" si="31"/>
        <v/>
      </c>
      <c r="AG130" s="7"/>
      <c r="AH130" s="6" t="str">
        <f t="shared" si="32"/>
        <v/>
      </c>
      <c r="AI130" s="7"/>
      <c r="AJ130" s="6" t="str">
        <f t="shared" si="33"/>
        <v/>
      </c>
      <c r="AK130" s="7"/>
      <c r="AL130" s="6" t="str">
        <f t="shared" si="34"/>
        <v/>
      </c>
      <c r="AM130" s="7"/>
      <c r="AN130" s="6" t="str">
        <f t="shared" si="35"/>
        <v/>
      </c>
      <c r="AO130" s="7"/>
      <c r="AP130" s="6" t="str">
        <f t="shared" si="36"/>
        <v/>
      </c>
      <c r="AQ130" s="12">
        <f t="shared" si="37"/>
        <v>1</v>
      </c>
    </row>
    <row r="131" spans="1:43" ht="33.75" customHeight="1">
      <c r="A131" s="28" t="s">
        <v>76</v>
      </c>
      <c r="B131" s="28" t="s">
        <v>370</v>
      </c>
      <c r="C131" s="29" t="s">
        <v>371</v>
      </c>
      <c r="D131" s="9" t="s">
        <v>372</v>
      </c>
      <c r="E131" s="9" t="s">
        <v>31</v>
      </c>
      <c r="F131" s="8" t="str">
        <f>IFERROR(IF(OR(D131="Adicionar",D131="Digite/Selecione o bairro"),"",VLOOKUP(D131,Gabarito!$A$1:$B$1006,2,0)),"Consulte a aba Gabarito")</f>
        <v>Sul</v>
      </c>
      <c r="G131" s="7"/>
      <c r="H131" s="6" t="str">
        <f t="shared" ref="H131:H194" si="38">IF(G131="","",G131*2)</f>
        <v/>
      </c>
      <c r="I131" s="13"/>
      <c r="J131" s="6" t="str">
        <f t="shared" ref="J131:J194" si="39">IF(I131="","",I131*2)</f>
        <v/>
      </c>
      <c r="K131" s="7"/>
      <c r="L131" s="6" t="str">
        <f t="shared" ref="L131:L194" si="40">IF(K131="","",K131*2)</f>
        <v/>
      </c>
      <c r="M131" s="7"/>
      <c r="N131" s="6" t="str">
        <f t="shared" ref="N131:N194" si="41">IF(M131="","",M131*2)</f>
        <v/>
      </c>
      <c r="O131" s="7"/>
      <c r="P131" s="6" t="str">
        <f t="shared" ref="P131:P194" si="42">IF(O131="","",O131*2)</f>
        <v/>
      </c>
      <c r="Q131" s="7"/>
      <c r="R131" s="6" t="str">
        <f t="shared" ref="R131:R194" si="43">IF(Q131="","",Q131*2)</f>
        <v/>
      </c>
      <c r="S131" s="13"/>
      <c r="T131" s="6" t="str">
        <f t="shared" ref="T131:T194" si="44">IF(S131="","",S131*2)</f>
        <v/>
      </c>
      <c r="U131" s="7"/>
      <c r="V131" s="6" t="str">
        <f t="shared" ref="V131:V194" si="45">IF(U131="","",U131*2)</f>
        <v/>
      </c>
      <c r="W131" s="7"/>
      <c r="X131" s="6" t="str">
        <f t="shared" ref="X131:X194" si="46">IF(W131="","",W131*2)</f>
        <v/>
      </c>
      <c r="Y131" s="7"/>
      <c r="Z131" s="6" t="str">
        <f t="shared" ref="Z131:Z194" si="47">IF(Y131="","",Y131*2)</f>
        <v/>
      </c>
      <c r="AA131" s="7">
        <v>2</v>
      </c>
      <c r="AB131" s="6">
        <f t="shared" ref="AB131:AB194" si="48">IF(AA131="","",AA131*2)</f>
        <v>4</v>
      </c>
      <c r="AC131" s="7"/>
      <c r="AD131" s="6" t="str">
        <f t="shared" ref="AD131:AD194" si="49">IF(AC131="","",AC131*2)</f>
        <v/>
      </c>
      <c r="AE131" s="7"/>
      <c r="AF131" s="6" t="str">
        <f t="shared" ref="AF131:AF194" si="50">IF(AE131="","",AE131*2)</f>
        <v/>
      </c>
      <c r="AG131" s="7"/>
      <c r="AH131" s="6" t="str">
        <f t="shared" ref="AH131:AH194" si="51">IF(AG131="","",AG131*2)</f>
        <v/>
      </c>
      <c r="AI131" s="7"/>
      <c r="AJ131" s="6" t="str">
        <f t="shared" ref="AJ131:AJ194" si="52">IF(AI131="","",AI131*2)</f>
        <v/>
      </c>
      <c r="AK131" s="7"/>
      <c r="AL131" s="6" t="str">
        <f t="shared" ref="AL131:AL194" si="53">IF(AK131="","",AK131*2)</f>
        <v/>
      </c>
      <c r="AM131" s="7"/>
      <c r="AN131" s="6" t="str">
        <f t="shared" ref="AN131:AN194" si="54">IF(AM131="","",AM131*2)</f>
        <v/>
      </c>
      <c r="AO131" s="7"/>
      <c r="AP131" s="6" t="str">
        <f t="shared" ref="AP131:AP194" si="55">IF(AO131="","",AO131*2)</f>
        <v/>
      </c>
      <c r="AQ131" s="12">
        <f t="shared" ref="AQ131:AQ194" si="56">G131+I131+K131+M131+O131+Q131+S131+U131+W131+Y131+AA131+AC131+AE131+AG131+AI131+AK131+AM131+AO131</f>
        <v>2</v>
      </c>
    </row>
    <row r="132" spans="1:43" ht="33.75" customHeight="1">
      <c r="A132" s="28" t="s">
        <v>76</v>
      </c>
      <c r="B132" s="28" t="s">
        <v>373</v>
      </c>
      <c r="C132" s="29" t="s">
        <v>374</v>
      </c>
      <c r="D132" s="9" t="s">
        <v>262</v>
      </c>
      <c r="E132" s="9" t="s">
        <v>31</v>
      </c>
      <c r="F132" s="8" t="str">
        <f>IFERROR(IF(OR(D132="Adicionar",D132="Digite/Selecione o bairro"),"",VLOOKUP(D132,Gabarito!$A$1:$B$1006,2,0)),"Consulte a aba Gabarito")</f>
        <v>Sul</v>
      </c>
      <c r="G132" s="7"/>
      <c r="H132" s="6" t="str">
        <f t="shared" si="38"/>
        <v/>
      </c>
      <c r="I132" s="13"/>
      <c r="J132" s="6" t="str">
        <f t="shared" si="39"/>
        <v/>
      </c>
      <c r="K132" s="7"/>
      <c r="L132" s="6" t="str">
        <f t="shared" si="40"/>
        <v/>
      </c>
      <c r="M132" s="7"/>
      <c r="N132" s="6" t="str">
        <f t="shared" si="41"/>
        <v/>
      </c>
      <c r="O132" s="7"/>
      <c r="P132" s="6" t="str">
        <f t="shared" si="42"/>
        <v/>
      </c>
      <c r="Q132" s="7"/>
      <c r="R132" s="6" t="str">
        <f t="shared" si="43"/>
        <v/>
      </c>
      <c r="S132" s="13"/>
      <c r="T132" s="6" t="str">
        <f t="shared" si="44"/>
        <v/>
      </c>
      <c r="U132" s="7"/>
      <c r="V132" s="6" t="str">
        <f t="shared" si="45"/>
        <v/>
      </c>
      <c r="W132" s="7"/>
      <c r="X132" s="6" t="str">
        <f t="shared" si="46"/>
        <v/>
      </c>
      <c r="Y132" s="7">
        <v>1</v>
      </c>
      <c r="Z132" s="6">
        <f t="shared" si="47"/>
        <v>2</v>
      </c>
      <c r="AA132" s="7"/>
      <c r="AB132" s="6" t="str">
        <f t="shared" si="48"/>
        <v/>
      </c>
      <c r="AC132" s="7"/>
      <c r="AD132" s="6" t="str">
        <f t="shared" si="49"/>
        <v/>
      </c>
      <c r="AE132" s="7">
        <v>1</v>
      </c>
      <c r="AF132" s="6">
        <f t="shared" si="50"/>
        <v>2</v>
      </c>
      <c r="AG132" s="7"/>
      <c r="AH132" s="6" t="str">
        <f t="shared" si="51"/>
        <v/>
      </c>
      <c r="AI132" s="7"/>
      <c r="AJ132" s="6" t="str">
        <f t="shared" si="52"/>
        <v/>
      </c>
      <c r="AK132" s="7"/>
      <c r="AL132" s="6" t="str">
        <f t="shared" si="53"/>
        <v/>
      </c>
      <c r="AM132" s="7"/>
      <c r="AN132" s="6" t="str">
        <f t="shared" si="54"/>
        <v/>
      </c>
      <c r="AO132" s="7"/>
      <c r="AP132" s="6" t="str">
        <f t="shared" si="55"/>
        <v/>
      </c>
      <c r="AQ132" s="12">
        <f t="shared" si="56"/>
        <v>2</v>
      </c>
    </row>
    <row r="133" spans="1:43" ht="33.75" customHeight="1">
      <c r="A133" s="28" t="s">
        <v>76</v>
      </c>
      <c r="B133" s="28" t="s">
        <v>375</v>
      </c>
      <c r="C133" s="29" t="s">
        <v>376</v>
      </c>
      <c r="D133" s="9" t="s">
        <v>111</v>
      </c>
      <c r="E133" s="9" t="s">
        <v>31</v>
      </c>
      <c r="F133" s="8" t="str">
        <f>IFERROR(IF(OR(D133="Adicionar",D133="Digite/Selecione o bairro"),"",VLOOKUP(D133,Gabarito!$A$1:$B$1006,2,0)),"Consulte a aba Gabarito")</f>
        <v>Sul</v>
      </c>
      <c r="G133" s="7"/>
      <c r="H133" s="6" t="str">
        <f t="shared" si="38"/>
        <v/>
      </c>
      <c r="I133" s="13"/>
      <c r="J133" s="6" t="str">
        <f t="shared" si="39"/>
        <v/>
      </c>
      <c r="K133" s="7"/>
      <c r="L133" s="6" t="str">
        <f t="shared" si="40"/>
        <v/>
      </c>
      <c r="M133" s="7"/>
      <c r="N133" s="6" t="str">
        <f t="shared" si="41"/>
        <v/>
      </c>
      <c r="O133" s="7"/>
      <c r="P133" s="6" t="str">
        <f t="shared" si="42"/>
        <v/>
      </c>
      <c r="Q133" s="7"/>
      <c r="R133" s="6" t="str">
        <f t="shared" si="43"/>
        <v/>
      </c>
      <c r="S133" s="13"/>
      <c r="T133" s="6" t="str">
        <f t="shared" si="44"/>
        <v/>
      </c>
      <c r="U133" s="7"/>
      <c r="V133" s="6" t="str">
        <f t="shared" si="45"/>
        <v/>
      </c>
      <c r="W133" s="7"/>
      <c r="X133" s="6" t="str">
        <f t="shared" si="46"/>
        <v/>
      </c>
      <c r="Y133" s="7"/>
      <c r="Z133" s="6" t="str">
        <f t="shared" si="47"/>
        <v/>
      </c>
      <c r="AA133" s="7">
        <v>1</v>
      </c>
      <c r="AB133" s="6">
        <f t="shared" si="48"/>
        <v>2</v>
      </c>
      <c r="AC133" s="7"/>
      <c r="AD133" s="6" t="str">
        <f t="shared" si="49"/>
        <v/>
      </c>
      <c r="AE133" s="7">
        <v>1</v>
      </c>
      <c r="AF133" s="6">
        <f t="shared" si="50"/>
        <v>2</v>
      </c>
      <c r="AG133" s="7"/>
      <c r="AH133" s="6" t="str">
        <f t="shared" si="51"/>
        <v/>
      </c>
      <c r="AI133" s="7"/>
      <c r="AJ133" s="6" t="str">
        <f t="shared" si="52"/>
        <v/>
      </c>
      <c r="AK133" s="7"/>
      <c r="AL133" s="6" t="str">
        <f t="shared" si="53"/>
        <v/>
      </c>
      <c r="AM133" s="7"/>
      <c r="AN133" s="6" t="str">
        <f t="shared" si="54"/>
        <v/>
      </c>
      <c r="AO133" s="7"/>
      <c r="AP133" s="6" t="str">
        <f t="shared" si="55"/>
        <v/>
      </c>
      <c r="AQ133" s="12">
        <f t="shared" si="56"/>
        <v>2</v>
      </c>
    </row>
    <row r="134" spans="1:43" ht="33.75" customHeight="1">
      <c r="A134" s="28" t="s">
        <v>76</v>
      </c>
      <c r="B134" s="28" t="s">
        <v>377</v>
      </c>
      <c r="C134" s="29" t="s">
        <v>378</v>
      </c>
      <c r="D134" s="9" t="s">
        <v>379</v>
      </c>
      <c r="E134" s="9" t="s">
        <v>31</v>
      </c>
      <c r="F134" s="8" t="str">
        <f>IFERROR(IF(OR(D134="Adicionar",D134="Digite/Selecione o bairro"),"",VLOOKUP(D134,Gabarito!$A$1:$B$1006,2,0)),"Consulte a aba Gabarito")</f>
        <v>Sul</v>
      </c>
      <c r="G134" s="7"/>
      <c r="H134" s="6" t="str">
        <f t="shared" si="38"/>
        <v/>
      </c>
      <c r="I134" s="13"/>
      <c r="J134" s="6" t="str">
        <f t="shared" si="39"/>
        <v/>
      </c>
      <c r="K134" s="7"/>
      <c r="L134" s="6" t="str">
        <f t="shared" si="40"/>
        <v/>
      </c>
      <c r="M134" s="7"/>
      <c r="N134" s="6" t="str">
        <f t="shared" si="41"/>
        <v/>
      </c>
      <c r="O134" s="7"/>
      <c r="P134" s="6" t="str">
        <f t="shared" si="42"/>
        <v/>
      </c>
      <c r="Q134" s="7"/>
      <c r="R134" s="6" t="str">
        <f t="shared" si="43"/>
        <v/>
      </c>
      <c r="S134" s="13"/>
      <c r="T134" s="6" t="str">
        <f t="shared" si="44"/>
        <v/>
      </c>
      <c r="U134" s="7"/>
      <c r="V134" s="6" t="str">
        <f t="shared" si="45"/>
        <v/>
      </c>
      <c r="W134" s="7"/>
      <c r="X134" s="6" t="str">
        <f t="shared" si="46"/>
        <v/>
      </c>
      <c r="Y134" s="7"/>
      <c r="Z134" s="6" t="str">
        <f t="shared" si="47"/>
        <v/>
      </c>
      <c r="AA134" s="7">
        <v>2</v>
      </c>
      <c r="AB134" s="6">
        <f t="shared" si="48"/>
        <v>4</v>
      </c>
      <c r="AC134" s="7"/>
      <c r="AD134" s="6" t="str">
        <f t="shared" si="49"/>
        <v/>
      </c>
      <c r="AE134" s="7"/>
      <c r="AF134" s="6" t="str">
        <f t="shared" si="50"/>
        <v/>
      </c>
      <c r="AG134" s="7"/>
      <c r="AH134" s="6" t="str">
        <f t="shared" si="51"/>
        <v/>
      </c>
      <c r="AI134" s="7"/>
      <c r="AJ134" s="6" t="str">
        <f t="shared" si="52"/>
        <v/>
      </c>
      <c r="AK134" s="7"/>
      <c r="AL134" s="6" t="str">
        <f t="shared" si="53"/>
        <v/>
      </c>
      <c r="AM134" s="7"/>
      <c r="AN134" s="6" t="str">
        <f t="shared" si="54"/>
        <v/>
      </c>
      <c r="AO134" s="7"/>
      <c r="AP134" s="6" t="str">
        <f t="shared" si="55"/>
        <v/>
      </c>
      <c r="AQ134" s="12">
        <f t="shared" si="56"/>
        <v>2</v>
      </c>
    </row>
    <row r="135" spans="1:43" ht="33.75" customHeight="1">
      <c r="A135" s="28" t="s">
        <v>76</v>
      </c>
      <c r="B135" s="28" t="s">
        <v>380</v>
      </c>
      <c r="C135" s="29" t="s">
        <v>381</v>
      </c>
      <c r="D135" s="9" t="s">
        <v>87</v>
      </c>
      <c r="E135" s="9" t="s">
        <v>31</v>
      </c>
      <c r="F135" s="8" t="str">
        <f>IFERROR(IF(OR(D135="Adicionar",D135="Digite/Selecione o bairro"),"",VLOOKUP(D135,Gabarito!$A$1:$B$1006,2,0)),"Consulte a aba Gabarito")</f>
        <v>Sul</v>
      </c>
      <c r="G135" s="7"/>
      <c r="H135" s="6" t="str">
        <f t="shared" si="38"/>
        <v/>
      </c>
      <c r="I135" s="13"/>
      <c r="J135" s="6" t="str">
        <f t="shared" si="39"/>
        <v/>
      </c>
      <c r="K135" s="7"/>
      <c r="L135" s="6" t="str">
        <f t="shared" si="40"/>
        <v/>
      </c>
      <c r="M135" s="7"/>
      <c r="N135" s="6" t="str">
        <f t="shared" si="41"/>
        <v/>
      </c>
      <c r="O135" s="7"/>
      <c r="P135" s="6" t="str">
        <f t="shared" si="42"/>
        <v/>
      </c>
      <c r="Q135" s="7"/>
      <c r="R135" s="6" t="str">
        <f t="shared" si="43"/>
        <v/>
      </c>
      <c r="S135" s="13">
        <v>1</v>
      </c>
      <c r="T135" s="6">
        <f t="shared" si="44"/>
        <v>2</v>
      </c>
      <c r="U135" s="7"/>
      <c r="V135" s="6" t="str">
        <f t="shared" si="45"/>
        <v/>
      </c>
      <c r="W135" s="7"/>
      <c r="X135" s="6" t="str">
        <f t="shared" si="46"/>
        <v/>
      </c>
      <c r="Y135" s="7"/>
      <c r="Z135" s="6" t="str">
        <f t="shared" si="47"/>
        <v/>
      </c>
      <c r="AA135" s="7"/>
      <c r="AB135" s="6" t="str">
        <f t="shared" si="48"/>
        <v/>
      </c>
      <c r="AC135" s="7"/>
      <c r="AD135" s="6" t="str">
        <f t="shared" si="49"/>
        <v/>
      </c>
      <c r="AE135" s="7"/>
      <c r="AF135" s="6" t="str">
        <f t="shared" si="50"/>
        <v/>
      </c>
      <c r="AG135" s="7"/>
      <c r="AH135" s="6" t="str">
        <f t="shared" si="51"/>
        <v/>
      </c>
      <c r="AI135" s="7"/>
      <c r="AJ135" s="6" t="str">
        <f t="shared" si="52"/>
        <v/>
      </c>
      <c r="AK135" s="7"/>
      <c r="AL135" s="6" t="str">
        <f t="shared" si="53"/>
        <v/>
      </c>
      <c r="AM135" s="7"/>
      <c r="AN135" s="6" t="str">
        <f t="shared" si="54"/>
        <v/>
      </c>
      <c r="AO135" s="7"/>
      <c r="AP135" s="6" t="str">
        <f t="shared" si="55"/>
        <v/>
      </c>
      <c r="AQ135" s="12">
        <f t="shared" si="56"/>
        <v>1</v>
      </c>
    </row>
    <row r="136" spans="1:43" ht="33.75" customHeight="1">
      <c r="A136" s="28" t="s">
        <v>76</v>
      </c>
      <c r="B136" s="28" t="s">
        <v>382</v>
      </c>
      <c r="C136" s="29" t="s">
        <v>383</v>
      </c>
      <c r="D136" s="9" t="s">
        <v>232</v>
      </c>
      <c r="E136" s="9" t="s">
        <v>31</v>
      </c>
      <c r="F136" s="8" t="str">
        <f>IFERROR(IF(OR(D136="Adicionar",D136="Digite/Selecione o bairro"),"",VLOOKUP(D136,Gabarito!$A$1:$B$1006,2,0)),"Consulte a aba Gabarito")</f>
        <v>Sul</v>
      </c>
      <c r="G136" s="7"/>
      <c r="H136" s="6" t="str">
        <f t="shared" si="38"/>
        <v/>
      </c>
      <c r="I136" s="13"/>
      <c r="J136" s="6" t="str">
        <f t="shared" si="39"/>
        <v/>
      </c>
      <c r="K136" s="7">
        <v>1</v>
      </c>
      <c r="L136" s="6">
        <f t="shared" si="40"/>
        <v>2</v>
      </c>
      <c r="M136" s="7"/>
      <c r="N136" s="6" t="str">
        <f t="shared" si="41"/>
        <v/>
      </c>
      <c r="O136" s="7"/>
      <c r="P136" s="6" t="str">
        <f t="shared" si="42"/>
        <v/>
      </c>
      <c r="Q136" s="7"/>
      <c r="R136" s="6" t="str">
        <f t="shared" si="43"/>
        <v/>
      </c>
      <c r="S136" s="13">
        <v>1</v>
      </c>
      <c r="T136" s="6">
        <f t="shared" si="44"/>
        <v>2</v>
      </c>
      <c r="U136" s="7"/>
      <c r="V136" s="6" t="str">
        <f t="shared" si="45"/>
        <v/>
      </c>
      <c r="W136" s="7"/>
      <c r="X136" s="6" t="str">
        <f t="shared" si="46"/>
        <v/>
      </c>
      <c r="Y136" s="7">
        <v>2</v>
      </c>
      <c r="Z136" s="6">
        <f t="shared" si="47"/>
        <v>4</v>
      </c>
      <c r="AA136" s="7"/>
      <c r="AB136" s="6" t="str">
        <f t="shared" si="48"/>
        <v/>
      </c>
      <c r="AC136" s="7"/>
      <c r="AD136" s="6" t="str">
        <f t="shared" si="49"/>
        <v/>
      </c>
      <c r="AE136" s="7"/>
      <c r="AF136" s="6" t="str">
        <f t="shared" si="50"/>
        <v/>
      </c>
      <c r="AG136" s="7"/>
      <c r="AH136" s="6" t="str">
        <f t="shared" si="51"/>
        <v/>
      </c>
      <c r="AI136" s="7"/>
      <c r="AJ136" s="6" t="str">
        <f t="shared" si="52"/>
        <v/>
      </c>
      <c r="AK136" s="7"/>
      <c r="AL136" s="6" t="str">
        <f t="shared" si="53"/>
        <v/>
      </c>
      <c r="AM136" s="7"/>
      <c r="AN136" s="6" t="str">
        <f t="shared" si="54"/>
        <v/>
      </c>
      <c r="AO136" s="7"/>
      <c r="AP136" s="6" t="str">
        <f t="shared" si="55"/>
        <v/>
      </c>
      <c r="AQ136" s="12">
        <f t="shared" si="56"/>
        <v>4</v>
      </c>
    </row>
    <row r="137" spans="1:43" ht="33.75" customHeight="1">
      <c r="A137" s="28" t="s">
        <v>76</v>
      </c>
      <c r="B137" s="28" t="s">
        <v>384</v>
      </c>
      <c r="C137" s="29" t="s">
        <v>385</v>
      </c>
      <c r="D137" s="9" t="s">
        <v>93</v>
      </c>
      <c r="E137" s="9" t="s">
        <v>31</v>
      </c>
      <c r="F137" s="8" t="str">
        <f>IFERROR(IF(OR(D137="Adicionar",D137="Digite/Selecione o bairro"),"",VLOOKUP(D137,Gabarito!$A$1:$B$1006,2,0)),"Consulte a aba Gabarito")</f>
        <v>Sul</v>
      </c>
      <c r="G137" s="7"/>
      <c r="H137" s="6" t="str">
        <f t="shared" si="38"/>
        <v/>
      </c>
      <c r="I137" s="13"/>
      <c r="J137" s="6" t="str">
        <f t="shared" si="39"/>
        <v/>
      </c>
      <c r="K137" s="7"/>
      <c r="L137" s="6" t="str">
        <f t="shared" si="40"/>
        <v/>
      </c>
      <c r="M137" s="7"/>
      <c r="N137" s="6" t="str">
        <f t="shared" si="41"/>
        <v/>
      </c>
      <c r="O137" s="7"/>
      <c r="P137" s="6" t="str">
        <f t="shared" si="42"/>
        <v/>
      </c>
      <c r="Q137" s="7"/>
      <c r="R137" s="6" t="str">
        <f t="shared" si="43"/>
        <v/>
      </c>
      <c r="S137" s="13">
        <v>1</v>
      </c>
      <c r="T137" s="6">
        <f t="shared" si="44"/>
        <v>2</v>
      </c>
      <c r="U137" s="7"/>
      <c r="V137" s="6" t="str">
        <f t="shared" si="45"/>
        <v/>
      </c>
      <c r="W137" s="7"/>
      <c r="X137" s="6" t="str">
        <f t="shared" si="46"/>
        <v/>
      </c>
      <c r="Y137" s="7">
        <v>1</v>
      </c>
      <c r="Z137" s="6">
        <f t="shared" si="47"/>
        <v>2</v>
      </c>
      <c r="AA137" s="7"/>
      <c r="AB137" s="6" t="str">
        <f t="shared" si="48"/>
        <v/>
      </c>
      <c r="AC137" s="7"/>
      <c r="AD137" s="6" t="str">
        <f t="shared" si="49"/>
        <v/>
      </c>
      <c r="AE137" s="7"/>
      <c r="AF137" s="6" t="str">
        <f t="shared" si="50"/>
        <v/>
      </c>
      <c r="AG137" s="7"/>
      <c r="AH137" s="6" t="str">
        <f t="shared" si="51"/>
        <v/>
      </c>
      <c r="AI137" s="7"/>
      <c r="AJ137" s="6" t="str">
        <f t="shared" si="52"/>
        <v/>
      </c>
      <c r="AK137" s="7"/>
      <c r="AL137" s="6" t="str">
        <f t="shared" si="53"/>
        <v/>
      </c>
      <c r="AM137" s="7"/>
      <c r="AN137" s="6" t="str">
        <f t="shared" si="54"/>
        <v/>
      </c>
      <c r="AO137" s="7"/>
      <c r="AP137" s="6" t="str">
        <f t="shared" si="55"/>
        <v/>
      </c>
      <c r="AQ137" s="12">
        <f t="shared" si="56"/>
        <v>2</v>
      </c>
    </row>
    <row r="138" spans="1:43" ht="33.75" customHeight="1">
      <c r="A138" s="28" t="s">
        <v>76</v>
      </c>
      <c r="B138" s="28" t="s">
        <v>386</v>
      </c>
      <c r="C138" s="29" t="s">
        <v>387</v>
      </c>
      <c r="D138" s="9" t="s">
        <v>111</v>
      </c>
      <c r="E138" s="9" t="s">
        <v>31</v>
      </c>
      <c r="F138" s="8" t="str">
        <f>IFERROR(IF(OR(D138="Adicionar",D138="Digite/Selecione o bairro"),"",VLOOKUP(D138,Gabarito!$A$1:$B$1006,2,0)),"Consulte a aba Gabarito")</f>
        <v>Sul</v>
      </c>
      <c r="G138" s="7"/>
      <c r="H138" s="6" t="str">
        <f t="shared" si="38"/>
        <v/>
      </c>
      <c r="I138" s="13"/>
      <c r="J138" s="6" t="str">
        <f t="shared" si="39"/>
        <v/>
      </c>
      <c r="K138" s="7"/>
      <c r="L138" s="6" t="str">
        <f t="shared" si="40"/>
        <v/>
      </c>
      <c r="M138" s="7"/>
      <c r="N138" s="6" t="str">
        <f t="shared" si="41"/>
        <v/>
      </c>
      <c r="O138" s="7"/>
      <c r="P138" s="6" t="str">
        <f t="shared" si="42"/>
        <v/>
      </c>
      <c r="Q138" s="7"/>
      <c r="R138" s="6" t="str">
        <f t="shared" si="43"/>
        <v/>
      </c>
      <c r="S138" s="13"/>
      <c r="T138" s="6" t="str">
        <f t="shared" si="44"/>
        <v/>
      </c>
      <c r="U138" s="7"/>
      <c r="V138" s="6" t="str">
        <f t="shared" si="45"/>
        <v/>
      </c>
      <c r="W138" s="7"/>
      <c r="X138" s="6" t="str">
        <f t="shared" si="46"/>
        <v/>
      </c>
      <c r="Y138" s="7"/>
      <c r="Z138" s="6" t="str">
        <f t="shared" si="47"/>
        <v/>
      </c>
      <c r="AA138" s="7">
        <v>3</v>
      </c>
      <c r="AB138" s="6">
        <f t="shared" si="48"/>
        <v>6</v>
      </c>
      <c r="AC138" s="7"/>
      <c r="AD138" s="6" t="str">
        <f t="shared" si="49"/>
        <v/>
      </c>
      <c r="AE138" s="7"/>
      <c r="AF138" s="6" t="str">
        <f t="shared" si="50"/>
        <v/>
      </c>
      <c r="AG138" s="7"/>
      <c r="AH138" s="6" t="str">
        <f t="shared" si="51"/>
        <v/>
      </c>
      <c r="AI138" s="7"/>
      <c r="AJ138" s="6" t="str">
        <f t="shared" si="52"/>
        <v/>
      </c>
      <c r="AK138" s="7"/>
      <c r="AL138" s="6" t="str">
        <f t="shared" si="53"/>
        <v/>
      </c>
      <c r="AM138" s="7"/>
      <c r="AN138" s="6" t="str">
        <f t="shared" si="54"/>
        <v/>
      </c>
      <c r="AO138" s="7"/>
      <c r="AP138" s="6" t="str">
        <f t="shared" si="55"/>
        <v/>
      </c>
      <c r="AQ138" s="12">
        <f t="shared" si="56"/>
        <v>3</v>
      </c>
    </row>
    <row r="139" spans="1:43" ht="33.75" customHeight="1">
      <c r="A139" s="28" t="s">
        <v>76</v>
      </c>
      <c r="B139" s="28" t="s">
        <v>388</v>
      </c>
      <c r="C139" s="29" t="s">
        <v>389</v>
      </c>
      <c r="D139" s="9" t="s">
        <v>257</v>
      </c>
      <c r="E139" s="9" t="s">
        <v>31</v>
      </c>
      <c r="F139" s="8" t="str">
        <f>IFERROR(IF(OR(D139="Adicionar",D139="Digite/Selecione o bairro"),"",VLOOKUP(D139,Gabarito!$A$1:$B$1006,2,0)),"Consulte a aba Gabarito")</f>
        <v>Sul</v>
      </c>
      <c r="G139" s="7"/>
      <c r="H139" s="6" t="str">
        <f t="shared" si="38"/>
        <v/>
      </c>
      <c r="I139" s="13"/>
      <c r="J139" s="6" t="str">
        <f t="shared" si="39"/>
        <v/>
      </c>
      <c r="K139" s="7"/>
      <c r="L139" s="6" t="str">
        <f t="shared" si="40"/>
        <v/>
      </c>
      <c r="M139" s="7"/>
      <c r="N139" s="6" t="str">
        <f t="shared" si="41"/>
        <v/>
      </c>
      <c r="O139" s="7"/>
      <c r="P139" s="6" t="str">
        <f t="shared" si="42"/>
        <v/>
      </c>
      <c r="Q139" s="7"/>
      <c r="R139" s="6" t="str">
        <f t="shared" si="43"/>
        <v/>
      </c>
      <c r="S139" s="13"/>
      <c r="T139" s="6" t="str">
        <f t="shared" si="44"/>
        <v/>
      </c>
      <c r="U139" s="7"/>
      <c r="V139" s="6" t="str">
        <f t="shared" si="45"/>
        <v/>
      </c>
      <c r="W139" s="7"/>
      <c r="X139" s="6" t="str">
        <f t="shared" si="46"/>
        <v/>
      </c>
      <c r="Y139" s="7"/>
      <c r="Z139" s="6" t="str">
        <f t="shared" si="47"/>
        <v/>
      </c>
      <c r="AA139" s="7">
        <v>1</v>
      </c>
      <c r="AB139" s="6">
        <f t="shared" si="48"/>
        <v>2</v>
      </c>
      <c r="AC139" s="7"/>
      <c r="AD139" s="6" t="str">
        <f t="shared" si="49"/>
        <v/>
      </c>
      <c r="AE139" s="7"/>
      <c r="AF139" s="6" t="str">
        <f t="shared" si="50"/>
        <v/>
      </c>
      <c r="AG139" s="7"/>
      <c r="AH139" s="6" t="str">
        <f t="shared" si="51"/>
        <v/>
      </c>
      <c r="AI139" s="7"/>
      <c r="AJ139" s="6" t="str">
        <f t="shared" si="52"/>
        <v/>
      </c>
      <c r="AK139" s="7"/>
      <c r="AL139" s="6" t="str">
        <f t="shared" si="53"/>
        <v/>
      </c>
      <c r="AM139" s="7"/>
      <c r="AN139" s="6" t="str">
        <f t="shared" si="54"/>
        <v/>
      </c>
      <c r="AO139" s="7"/>
      <c r="AP139" s="6" t="str">
        <f t="shared" si="55"/>
        <v/>
      </c>
      <c r="AQ139" s="12">
        <f t="shared" si="56"/>
        <v>1</v>
      </c>
    </row>
    <row r="140" spans="1:43" ht="33.75" customHeight="1">
      <c r="A140" s="28" t="s">
        <v>76</v>
      </c>
      <c r="B140" s="28" t="s">
        <v>390</v>
      </c>
      <c r="C140" s="29" t="s">
        <v>391</v>
      </c>
      <c r="D140" s="9" t="s">
        <v>196</v>
      </c>
      <c r="E140" s="9" t="s">
        <v>31</v>
      </c>
      <c r="F140" s="8" t="str">
        <f>IFERROR(IF(OR(D140="Adicionar",D140="Digite/Selecione o bairro"),"",VLOOKUP(D140,Gabarito!$A$1:$B$1006,2,0)),"Consulte a aba Gabarito")</f>
        <v>Sul</v>
      </c>
      <c r="G140" s="7"/>
      <c r="H140" s="6" t="str">
        <f t="shared" si="38"/>
        <v/>
      </c>
      <c r="I140" s="13"/>
      <c r="J140" s="6" t="str">
        <f t="shared" si="39"/>
        <v/>
      </c>
      <c r="K140" s="9"/>
      <c r="L140" s="6" t="str">
        <f t="shared" si="40"/>
        <v/>
      </c>
      <c r="M140" s="7"/>
      <c r="N140" s="6" t="str">
        <f t="shared" si="41"/>
        <v/>
      </c>
      <c r="O140" s="7"/>
      <c r="P140" s="6" t="str">
        <f t="shared" si="42"/>
        <v/>
      </c>
      <c r="Q140" s="7"/>
      <c r="R140" s="6" t="str">
        <f t="shared" si="43"/>
        <v/>
      </c>
      <c r="S140" s="13"/>
      <c r="T140" s="6" t="str">
        <f t="shared" si="44"/>
        <v/>
      </c>
      <c r="U140" s="7"/>
      <c r="V140" s="6" t="str">
        <f t="shared" si="45"/>
        <v/>
      </c>
      <c r="W140" s="7"/>
      <c r="X140" s="6" t="str">
        <f t="shared" si="46"/>
        <v/>
      </c>
      <c r="Y140" s="7"/>
      <c r="Z140" s="6" t="str">
        <f t="shared" si="47"/>
        <v/>
      </c>
      <c r="AA140" s="7"/>
      <c r="AB140" s="6" t="str">
        <f t="shared" si="48"/>
        <v/>
      </c>
      <c r="AC140" s="7"/>
      <c r="AD140" s="6" t="str">
        <f t="shared" si="49"/>
        <v/>
      </c>
      <c r="AE140" s="7">
        <v>2</v>
      </c>
      <c r="AF140" s="6">
        <f t="shared" si="50"/>
        <v>4</v>
      </c>
      <c r="AG140" s="7">
        <v>1</v>
      </c>
      <c r="AH140" s="6">
        <f t="shared" si="51"/>
        <v>2</v>
      </c>
      <c r="AI140" s="7"/>
      <c r="AJ140" s="6" t="str">
        <f t="shared" si="52"/>
        <v/>
      </c>
      <c r="AK140" s="7"/>
      <c r="AL140" s="6" t="str">
        <f t="shared" si="53"/>
        <v/>
      </c>
      <c r="AM140" s="7"/>
      <c r="AN140" s="6" t="str">
        <f t="shared" si="54"/>
        <v/>
      </c>
      <c r="AO140" s="7"/>
      <c r="AP140" s="6" t="str">
        <f t="shared" si="55"/>
        <v/>
      </c>
      <c r="AQ140" s="12">
        <f t="shared" si="56"/>
        <v>3</v>
      </c>
    </row>
    <row r="141" spans="1:43" ht="33.75" customHeight="1">
      <c r="A141" s="28" t="s">
        <v>76</v>
      </c>
      <c r="B141" s="28" t="s">
        <v>392</v>
      </c>
      <c r="C141" s="29" t="s">
        <v>393</v>
      </c>
      <c r="D141" s="9" t="s">
        <v>288</v>
      </c>
      <c r="E141" s="9" t="s">
        <v>31</v>
      </c>
      <c r="F141" s="8" t="str">
        <f>IFERROR(IF(OR(D141="Adicionar",D141="Digite/Selecione o bairro"),"",VLOOKUP(D141,Gabarito!$A$1:$B$1006,2,0)),"Consulte a aba Gabarito")</f>
        <v>Sul</v>
      </c>
      <c r="G141" s="7"/>
      <c r="H141" s="6" t="str">
        <f t="shared" si="38"/>
        <v/>
      </c>
      <c r="I141" s="13"/>
      <c r="J141" s="6" t="str">
        <f t="shared" si="39"/>
        <v/>
      </c>
      <c r="K141" s="13"/>
      <c r="L141" s="6" t="str">
        <f t="shared" si="40"/>
        <v/>
      </c>
      <c r="M141" s="7"/>
      <c r="N141" s="6" t="str">
        <f t="shared" si="41"/>
        <v/>
      </c>
      <c r="O141" s="7"/>
      <c r="P141" s="6" t="str">
        <f t="shared" si="42"/>
        <v/>
      </c>
      <c r="Q141" s="7"/>
      <c r="R141" s="6" t="str">
        <f t="shared" si="43"/>
        <v/>
      </c>
      <c r="S141" s="13">
        <v>1</v>
      </c>
      <c r="T141" s="6">
        <f t="shared" si="44"/>
        <v>2</v>
      </c>
      <c r="U141" s="7"/>
      <c r="V141" s="6" t="str">
        <f t="shared" si="45"/>
        <v/>
      </c>
      <c r="W141" s="7"/>
      <c r="X141" s="6" t="str">
        <f t="shared" si="46"/>
        <v/>
      </c>
      <c r="Y141" s="7">
        <v>1</v>
      </c>
      <c r="Z141" s="6">
        <f t="shared" si="47"/>
        <v>2</v>
      </c>
      <c r="AA141" s="7"/>
      <c r="AB141" s="6" t="str">
        <f t="shared" si="48"/>
        <v/>
      </c>
      <c r="AC141" s="7"/>
      <c r="AD141" s="6" t="str">
        <f t="shared" si="49"/>
        <v/>
      </c>
      <c r="AE141" s="7"/>
      <c r="AF141" s="6" t="str">
        <f t="shared" si="50"/>
        <v/>
      </c>
      <c r="AG141" s="7"/>
      <c r="AH141" s="6" t="str">
        <f t="shared" si="51"/>
        <v/>
      </c>
      <c r="AI141" s="7"/>
      <c r="AJ141" s="6" t="str">
        <f t="shared" si="52"/>
        <v/>
      </c>
      <c r="AK141" s="7"/>
      <c r="AL141" s="6" t="str">
        <f t="shared" si="53"/>
        <v/>
      </c>
      <c r="AM141" s="7"/>
      <c r="AN141" s="6" t="str">
        <f t="shared" si="54"/>
        <v/>
      </c>
      <c r="AO141" s="7"/>
      <c r="AP141" s="6" t="str">
        <f t="shared" si="55"/>
        <v/>
      </c>
      <c r="AQ141" s="12">
        <f t="shared" si="56"/>
        <v>2</v>
      </c>
    </row>
    <row r="142" spans="1:43" ht="33.75" customHeight="1">
      <c r="A142" s="28" t="s">
        <v>76</v>
      </c>
      <c r="B142" s="28" t="s">
        <v>394</v>
      </c>
      <c r="C142" s="29" t="s">
        <v>395</v>
      </c>
      <c r="D142" s="9" t="s">
        <v>155</v>
      </c>
      <c r="E142" s="9" t="s">
        <v>31</v>
      </c>
      <c r="F142" s="8" t="str">
        <f>IFERROR(IF(OR(D142="Adicionar",D142="Digite/Selecione o bairro"),"",VLOOKUP(D142,Gabarito!$A$1:$B$1006,2,0)),"Consulte a aba Gabarito")</f>
        <v>Sul</v>
      </c>
      <c r="G142" s="7"/>
      <c r="H142" s="6" t="str">
        <f t="shared" si="38"/>
        <v/>
      </c>
      <c r="I142" s="13"/>
      <c r="J142" s="6" t="str">
        <f t="shared" si="39"/>
        <v/>
      </c>
      <c r="K142" s="13"/>
      <c r="L142" s="6" t="str">
        <f t="shared" si="40"/>
        <v/>
      </c>
      <c r="M142" s="7"/>
      <c r="N142" s="6" t="str">
        <f t="shared" si="41"/>
        <v/>
      </c>
      <c r="O142" s="7"/>
      <c r="P142" s="6" t="str">
        <f t="shared" si="42"/>
        <v/>
      </c>
      <c r="Q142" s="7"/>
      <c r="R142" s="6" t="str">
        <f t="shared" si="43"/>
        <v/>
      </c>
      <c r="S142" s="7"/>
      <c r="T142" s="6" t="str">
        <f t="shared" si="44"/>
        <v/>
      </c>
      <c r="U142" s="7"/>
      <c r="V142" s="6" t="str">
        <f t="shared" si="45"/>
        <v/>
      </c>
      <c r="W142" s="7"/>
      <c r="X142" s="6" t="str">
        <f t="shared" si="46"/>
        <v/>
      </c>
      <c r="Y142" s="7"/>
      <c r="Z142" s="6" t="str">
        <f t="shared" si="47"/>
        <v/>
      </c>
      <c r="AA142" s="7"/>
      <c r="AB142" s="6" t="str">
        <f t="shared" si="48"/>
        <v/>
      </c>
      <c r="AC142" s="7"/>
      <c r="AD142" s="6" t="str">
        <f t="shared" si="49"/>
        <v/>
      </c>
      <c r="AE142" s="7">
        <v>1</v>
      </c>
      <c r="AF142" s="6">
        <f t="shared" si="50"/>
        <v>2</v>
      </c>
      <c r="AG142" s="7"/>
      <c r="AH142" s="6" t="str">
        <f t="shared" si="51"/>
        <v/>
      </c>
      <c r="AI142" s="7"/>
      <c r="AJ142" s="6" t="str">
        <f t="shared" si="52"/>
        <v/>
      </c>
      <c r="AK142" s="7"/>
      <c r="AL142" s="6" t="str">
        <f t="shared" si="53"/>
        <v/>
      </c>
      <c r="AM142" s="7"/>
      <c r="AN142" s="6" t="str">
        <f t="shared" si="54"/>
        <v/>
      </c>
      <c r="AO142" s="7"/>
      <c r="AP142" s="6" t="str">
        <f t="shared" si="55"/>
        <v/>
      </c>
      <c r="AQ142" s="12">
        <f t="shared" si="56"/>
        <v>1</v>
      </c>
    </row>
    <row r="143" spans="1:43" ht="33.75" customHeight="1">
      <c r="A143" s="28" t="s">
        <v>76</v>
      </c>
      <c r="B143" s="28" t="s">
        <v>396</v>
      </c>
      <c r="C143" s="29" t="s">
        <v>397</v>
      </c>
      <c r="D143" s="9" t="s">
        <v>129</v>
      </c>
      <c r="E143" s="9" t="s">
        <v>31</v>
      </c>
      <c r="F143" s="8" t="str">
        <f>IFERROR(IF(OR(D143="Adicionar",D143="Digite/Selecione o bairro"),"",VLOOKUP(D143,Gabarito!$A$1:$B$1006,2,0)),"Consulte a aba Gabarito")</f>
        <v>Sul</v>
      </c>
      <c r="G143" s="7"/>
      <c r="H143" s="6" t="str">
        <f t="shared" si="38"/>
        <v/>
      </c>
      <c r="I143" s="13"/>
      <c r="J143" s="6" t="str">
        <f t="shared" si="39"/>
        <v/>
      </c>
      <c r="K143" s="13"/>
      <c r="L143" s="6" t="str">
        <f t="shared" si="40"/>
        <v/>
      </c>
      <c r="M143" s="7"/>
      <c r="N143" s="6" t="str">
        <f t="shared" si="41"/>
        <v/>
      </c>
      <c r="O143" s="7"/>
      <c r="P143" s="6" t="str">
        <f t="shared" si="42"/>
        <v/>
      </c>
      <c r="Q143" s="7"/>
      <c r="R143" s="6" t="str">
        <f t="shared" si="43"/>
        <v/>
      </c>
      <c r="S143" s="7"/>
      <c r="T143" s="6" t="str">
        <f t="shared" si="44"/>
        <v/>
      </c>
      <c r="U143" s="7"/>
      <c r="V143" s="6" t="str">
        <f t="shared" si="45"/>
        <v/>
      </c>
      <c r="W143" s="7"/>
      <c r="X143" s="6" t="str">
        <f t="shared" si="46"/>
        <v/>
      </c>
      <c r="Y143" s="7"/>
      <c r="Z143" s="6" t="str">
        <f t="shared" si="47"/>
        <v/>
      </c>
      <c r="AA143" s="7"/>
      <c r="AB143" s="6" t="str">
        <f t="shared" si="48"/>
        <v/>
      </c>
      <c r="AC143" s="7"/>
      <c r="AD143" s="6" t="str">
        <f t="shared" si="49"/>
        <v/>
      </c>
      <c r="AE143" s="7">
        <v>2</v>
      </c>
      <c r="AF143" s="6">
        <f t="shared" si="50"/>
        <v>4</v>
      </c>
      <c r="AG143" s="7"/>
      <c r="AH143" s="6" t="str">
        <f t="shared" si="51"/>
        <v/>
      </c>
      <c r="AI143" s="7"/>
      <c r="AJ143" s="6" t="str">
        <f t="shared" si="52"/>
        <v/>
      </c>
      <c r="AK143" s="7"/>
      <c r="AL143" s="6" t="str">
        <f t="shared" si="53"/>
        <v/>
      </c>
      <c r="AM143" s="7"/>
      <c r="AN143" s="6" t="str">
        <f t="shared" si="54"/>
        <v/>
      </c>
      <c r="AO143" s="7"/>
      <c r="AP143" s="6" t="str">
        <f t="shared" si="55"/>
        <v/>
      </c>
      <c r="AQ143" s="12">
        <f t="shared" si="56"/>
        <v>2</v>
      </c>
    </row>
    <row r="144" spans="1:43" ht="33.75" customHeight="1">
      <c r="A144" s="28" t="s">
        <v>76</v>
      </c>
      <c r="B144" s="28" t="s">
        <v>398</v>
      </c>
      <c r="C144" s="29" t="s">
        <v>329</v>
      </c>
      <c r="D144" s="9" t="s">
        <v>330</v>
      </c>
      <c r="E144" s="9" t="s">
        <v>31</v>
      </c>
      <c r="F144" s="8" t="str">
        <f>IFERROR(IF(OR(D144="Adicionar",D144="Digite/Selecione o bairro"),"",VLOOKUP(D144,Gabarito!$A$1:$B$1006,2,0)),"Consulte a aba Gabarito")</f>
        <v>Sul</v>
      </c>
      <c r="G144" s="7"/>
      <c r="H144" s="6" t="str">
        <f t="shared" si="38"/>
        <v/>
      </c>
      <c r="I144" s="13"/>
      <c r="J144" s="6" t="str">
        <f t="shared" si="39"/>
        <v/>
      </c>
      <c r="K144" s="13"/>
      <c r="L144" s="6" t="str">
        <f t="shared" si="40"/>
        <v/>
      </c>
      <c r="M144" s="7"/>
      <c r="N144" s="6" t="str">
        <f t="shared" si="41"/>
        <v/>
      </c>
      <c r="O144" s="7"/>
      <c r="P144" s="6" t="str">
        <f t="shared" si="42"/>
        <v/>
      </c>
      <c r="Q144" s="7"/>
      <c r="R144" s="6" t="str">
        <f t="shared" si="43"/>
        <v/>
      </c>
      <c r="S144" s="7"/>
      <c r="T144" s="6" t="str">
        <f t="shared" si="44"/>
        <v/>
      </c>
      <c r="U144" s="7"/>
      <c r="V144" s="6" t="str">
        <f t="shared" si="45"/>
        <v/>
      </c>
      <c r="W144" s="7">
        <v>1</v>
      </c>
      <c r="X144" s="6">
        <f t="shared" si="46"/>
        <v>2</v>
      </c>
      <c r="Y144" s="7"/>
      <c r="Z144" s="6" t="str">
        <f t="shared" si="47"/>
        <v/>
      </c>
      <c r="AA144" s="7"/>
      <c r="AB144" s="6" t="str">
        <f t="shared" si="48"/>
        <v/>
      </c>
      <c r="AC144" s="7"/>
      <c r="AD144" s="6" t="str">
        <f t="shared" si="49"/>
        <v/>
      </c>
      <c r="AE144" s="7"/>
      <c r="AF144" s="6" t="str">
        <f t="shared" si="50"/>
        <v/>
      </c>
      <c r="AG144" s="7"/>
      <c r="AH144" s="6" t="str">
        <f t="shared" si="51"/>
        <v/>
      </c>
      <c r="AI144" s="7"/>
      <c r="AJ144" s="6" t="str">
        <f t="shared" si="52"/>
        <v/>
      </c>
      <c r="AK144" s="7"/>
      <c r="AL144" s="6" t="str">
        <f t="shared" si="53"/>
        <v/>
      </c>
      <c r="AM144" s="7"/>
      <c r="AN144" s="6" t="str">
        <f t="shared" si="54"/>
        <v/>
      </c>
      <c r="AO144" s="7"/>
      <c r="AP144" s="6" t="str">
        <f t="shared" si="55"/>
        <v/>
      </c>
      <c r="AQ144" s="12">
        <f t="shared" si="56"/>
        <v>1</v>
      </c>
    </row>
    <row r="145" spans="1:43" ht="33.75" customHeight="1">
      <c r="A145" s="28" t="s">
        <v>76</v>
      </c>
      <c r="B145" s="28" t="s">
        <v>399</v>
      </c>
      <c r="C145" s="29" t="s">
        <v>400</v>
      </c>
      <c r="D145" s="9" t="s">
        <v>161</v>
      </c>
      <c r="E145" s="9" t="s">
        <v>31</v>
      </c>
      <c r="F145" s="8" t="str">
        <f>IFERROR(IF(OR(D145="Adicionar",D145="Digite/Selecione o bairro"),"",VLOOKUP(D145,Gabarito!$A$1:$B$1006,2,0)),"Consulte a aba Gabarito")</f>
        <v>Sul</v>
      </c>
      <c r="G145" s="7"/>
      <c r="H145" s="6" t="str">
        <f t="shared" si="38"/>
        <v/>
      </c>
      <c r="I145" s="13"/>
      <c r="J145" s="6" t="str">
        <f t="shared" si="39"/>
        <v/>
      </c>
      <c r="K145" s="13"/>
      <c r="L145" s="6" t="str">
        <f t="shared" si="40"/>
        <v/>
      </c>
      <c r="M145" s="7"/>
      <c r="N145" s="6" t="str">
        <f t="shared" si="41"/>
        <v/>
      </c>
      <c r="O145" s="7"/>
      <c r="P145" s="6" t="str">
        <f t="shared" si="42"/>
        <v/>
      </c>
      <c r="Q145" s="7"/>
      <c r="R145" s="6" t="str">
        <f t="shared" si="43"/>
        <v/>
      </c>
      <c r="S145" s="7"/>
      <c r="T145" s="6" t="str">
        <f t="shared" si="44"/>
        <v/>
      </c>
      <c r="U145" s="7"/>
      <c r="V145" s="6" t="str">
        <f t="shared" si="45"/>
        <v/>
      </c>
      <c r="W145" s="7"/>
      <c r="X145" s="6" t="str">
        <f t="shared" si="46"/>
        <v/>
      </c>
      <c r="Y145" s="7">
        <v>1</v>
      </c>
      <c r="Z145" s="6">
        <f t="shared" si="47"/>
        <v>2</v>
      </c>
      <c r="AA145" s="7"/>
      <c r="AB145" s="6" t="str">
        <f t="shared" si="48"/>
        <v/>
      </c>
      <c r="AC145" s="7"/>
      <c r="AD145" s="6" t="str">
        <f t="shared" si="49"/>
        <v/>
      </c>
      <c r="AE145" s="7"/>
      <c r="AF145" s="6" t="str">
        <f t="shared" si="50"/>
        <v/>
      </c>
      <c r="AG145" s="7"/>
      <c r="AH145" s="6" t="str">
        <f t="shared" si="51"/>
        <v/>
      </c>
      <c r="AI145" s="7"/>
      <c r="AJ145" s="6" t="str">
        <f t="shared" si="52"/>
        <v/>
      </c>
      <c r="AK145" s="7"/>
      <c r="AL145" s="6" t="str">
        <f t="shared" si="53"/>
        <v/>
      </c>
      <c r="AM145" s="7"/>
      <c r="AN145" s="6" t="str">
        <f t="shared" si="54"/>
        <v/>
      </c>
      <c r="AO145" s="7"/>
      <c r="AP145" s="6" t="str">
        <f t="shared" si="55"/>
        <v/>
      </c>
      <c r="AQ145" s="12">
        <f t="shared" si="56"/>
        <v>1</v>
      </c>
    </row>
    <row r="146" spans="1:43" ht="33.75" customHeight="1">
      <c r="A146" s="28" t="s">
        <v>76</v>
      </c>
      <c r="B146" s="28" t="s">
        <v>401</v>
      </c>
      <c r="C146" s="29" t="s">
        <v>402</v>
      </c>
      <c r="D146" s="9" t="s">
        <v>102</v>
      </c>
      <c r="E146" s="9" t="s">
        <v>31</v>
      </c>
      <c r="F146" s="8" t="str">
        <f>IFERROR(IF(OR(D146="Adicionar",D146="Digite/Selecione o bairro"),"",VLOOKUP(D146,Gabarito!$A$1:$B$1006,2,0)),"Consulte a aba Gabarito")</f>
        <v>Sul</v>
      </c>
      <c r="G146" s="7"/>
      <c r="H146" s="6" t="str">
        <f t="shared" si="38"/>
        <v/>
      </c>
      <c r="I146" s="13"/>
      <c r="J146" s="6" t="str">
        <f t="shared" si="39"/>
        <v/>
      </c>
      <c r="K146" s="13"/>
      <c r="L146" s="6" t="str">
        <f t="shared" si="40"/>
        <v/>
      </c>
      <c r="M146" s="7"/>
      <c r="N146" s="6" t="str">
        <f t="shared" si="41"/>
        <v/>
      </c>
      <c r="O146" s="7"/>
      <c r="P146" s="6" t="str">
        <f t="shared" si="42"/>
        <v/>
      </c>
      <c r="Q146" s="7"/>
      <c r="R146" s="6" t="str">
        <f t="shared" si="43"/>
        <v/>
      </c>
      <c r="S146" s="7"/>
      <c r="T146" s="6" t="str">
        <f t="shared" si="44"/>
        <v/>
      </c>
      <c r="U146" s="7"/>
      <c r="V146" s="6" t="str">
        <f t="shared" si="45"/>
        <v/>
      </c>
      <c r="W146" s="7"/>
      <c r="X146" s="6" t="str">
        <f t="shared" si="46"/>
        <v/>
      </c>
      <c r="Y146" s="7"/>
      <c r="Z146" s="6" t="str">
        <f t="shared" si="47"/>
        <v/>
      </c>
      <c r="AA146" s="7">
        <v>1</v>
      </c>
      <c r="AB146" s="6">
        <f t="shared" si="48"/>
        <v>2</v>
      </c>
      <c r="AC146" s="7"/>
      <c r="AD146" s="6" t="str">
        <f t="shared" si="49"/>
        <v/>
      </c>
      <c r="AE146" s="7">
        <v>2</v>
      </c>
      <c r="AF146" s="6">
        <f t="shared" si="50"/>
        <v>4</v>
      </c>
      <c r="AG146" s="7"/>
      <c r="AH146" s="6" t="str">
        <f t="shared" si="51"/>
        <v/>
      </c>
      <c r="AI146" s="7"/>
      <c r="AJ146" s="6" t="str">
        <f t="shared" si="52"/>
        <v/>
      </c>
      <c r="AK146" s="7"/>
      <c r="AL146" s="6" t="str">
        <f t="shared" si="53"/>
        <v/>
      </c>
      <c r="AM146" s="7"/>
      <c r="AN146" s="6" t="str">
        <f t="shared" si="54"/>
        <v/>
      </c>
      <c r="AO146" s="7"/>
      <c r="AP146" s="6" t="str">
        <f t="shared" si="55"/>
        <v/>
      </c>
      <c r="AQ146" s="12">
        <f t="shared" si="56"/>
        <v>3</v>
      </c>
    </row>
    <row r="147" spans="1:43" ht="33.75" customHeight="1">
      <c r="A147" s="28" t="s">
        <v>76</v>
      </c>
      <c r="B147" s="28" t="s">
        <v>403</v>
      </c>
      <c r="C147" s="29" t="s">
        <v>404</v>
      </c>
      <c r="D147" s="9" t="s">
        <v>87</v>
      </c>
      <c r="E147" s="9" t="s">
        <v>31</v>
      </c>
      <c r="F147" s="8" t="str">
        <f>IFERROR(IF(OR(D147="Adicionar",D147="Digite/Selecione o bairro"),"",VLOOKUP(D147,Gabarito!$A$1:$B$1006,2,0)),"Consulte a aba Gabarito")</f>
        <v>Sul</v>
      </c>
      <c r="G147" s="7"/>
      <c r="H147" s="6" t="str">
        <f t="shared" si="38"/>
        <v/>
      </c>
      <c r="I147" s="13"/>
      <c r="J147" s="6" t="str">
        <f t="shared" si="39"/>
        <v/>
      </c>
      <c r="K147" s="13"/>
      <c r="L147" s="6" t="str">
        <f t="shared" si="40"/>
        <v/>
      </c>
      <c r="M147" s="7"/>
      <c r="N147" s="6" t="str">
        <f t="shared" si="41"/>
        <v/>
      </c>
      <c r="O147" s="7"/>
      <c r="P147" s="6" t="str">
        <f t="shared" si="42"/>
        <v/>
      </c>
      <c r="Q147" s="7"/>
      <c r="R147" s="6" t="str">
        <f t="shared" si="43"/>
        <v/>
      </c>
      <c r="S147" s="7"/>
      <c r="T147" s="6" t="str">
        <f t="shared" si="44"/>
        <v/>
      </c>
      <c r="U147" s="7"/>
      <c r="V147" s="6" t="str">
        <f t="shared" si="45"/>
        <v/>
      </c>
      <c r="W147" s="7"/>
      <c r="X147" s="6" t="str">
        <f t="shared" si="46"/>
        <v/>
      </c>
      <c r="Y147" s="7">
        <v>1</v>
      </c>
      <c r="Z147" s="6">
        <f t="shared" si="47"/>
        <v>2</v>
      </c>
      <c r="AA147" s="7"/>
      <c r="AB147" s="6" t="str">
        <f t="shared" si="48"/>
        <v/>
      </c>
      <c r="AC147" s="7"/>
      <c r="AD147" s="6" t="str">
        <f t="shared" si="49"/>
        <v/>
      </c>
      <c r="AE147" s="7"/>
      <c r="AF147" s="6" t="str">
        <f t="shared" si="50"/>
        <v/>
      </c>
      <c r="AG147" s="7"/>
      <c r="AH147" s="6" t="str">
        <f t="shared" si="51"/>
        <v/>
      </c>
      <c r="AI147" s="7"/>
      <c r="AJ147" s="6" t="str">
        <f t="shared" si="52"/>
        <v/>
      </c>
      <c r="AK147" s="7"/>
      <c r="AL147" s="6" t="str">
        <f t="shared" si="53"/>
        <v/>
      </c>
      <c r="AM147" s="7"/>
      <c r="AN147" s="6" t="str">
        <f t="shared" si="54"/>
        <v/>
      </c>
      <c r="AO147" s="7"/>
      <c r="AP147" s="6" t="str">
        <f t="shared" si="55"/>
        <v/>
      </c>
      <c r="AQ147" s="12">
        <f t="shared" si="56"/>
        <v>1</v>
      </c>
    </row>
    <row r="148" spans="1:43" ht="33.75" customHeight="1">
      <c r="A148" s="28" t="s">
        <v>76</v>
      </c>
      <c r="B148" s="28" t="s">
        <v>405</v>
      </c>
      <c r="C148" s="29" t="s">
        <v>406</v>
      </c>
      <c r="D148" s="9" t="s">
        <v>244</v>
      </c>
      <c r="E148" s="9" t="s">
        <v>31</v>
      </c>
      <c r="F148" s="8" t="str">
        <f>IFERROR(IF(OR(D148="Adicionar",D148="Digite/Selecione o bairro"),"",VLOOKUP(D148,Gabarito!$A$1:$B$1006,2,0)),"Consulte a aba Gabarito")</f>
        <v>Sul</v>
      </c>
      <c r="G148" s="7"/>
      <c r="H148" s="6" t="str">
        <f t="shared" si="38"/>
        <v/>
      </c>
      <c r="I148" s="13"/>
      <c r="J148" s="6" t="str">
        <f t="shared" si="39"/>
        <v/>
      </c>
      <c r="K148" s="13"/>
      <c r="L148" s="6" t="str">
        <f t="shared" si="40"/>
        <v/>
      </c>
      <c r="M148" s="7"/>
      <c r="N148" s="6" t="str">
        <f t="shared" si="41"/>
        <v/>
      </c>
      <c r="O148" s="7"/>
      <c r="P148" s="6" t="str">
        <f t="shared" si="42"/>
        <v/>
      </c>
      <c r="Q148" s="7">
        <v>2</v>
      </c>
      <c r="R148" s="6">
        <f t="shared" si="43"/>
        <v>4</v>
      </c>
      <c r="S148" s="7"/>
      <c r="T148" s="6" t="str">
        <f t="shared" si="44"/>
        <v/>
      </c>
      <c r="U148" s="7"/>
      <c r="V148" s="6" t="str">
        <f t="shared" si="45"/>
        <v/>
      </c>
      <c r="W148" s="7"/>
      <c r="X148" s="6" t="str">
        <f t="shared" si="46"/>
        <v/>
      </c>
      <c r="Y148" s="7"/>
      <c r="Z148" s="6" t="str">
        <f t="shared" si="47"/>
        <v/>
      </c>
      <c r="AA148" s="7"/>
      <c r="AB148" s="6" t="str">
        <f t="shared" si="48"/>
        <v/>
      </c>
      <c r="AC148" s="7"/>
      <c r="AD148" s="6" t="str">
        <f t="shared" si="49"/>
        <v/>
      </c>
      <c r="AE148" s="7"/>
      <c r="AF148" s="6" t="str">
        <f t="shared" si="50"/>
        <v/>
      </c>
      <c r="AG148" s="7"/>
      <c r="AH148" s="6" t="str">
        <f t="shared" si="51"/>
        <v/>
      </c>
      <c r="AI148" s="7"/>
      <c r="AJ148" s="6" t="str">
        <f t="shared" si="52"/>
        <v/>
      </c>
      <c r="AK148" s="7"/>
      <c r="AL148" s="6" t="str">
        <f t="shared" si="53"/>
        <v/>
      </c>
      <c r="AM148" s="7"/>
      <c r="AN148" s="6" t="str">
        <f t="shared" si="54"/>
        <v/>
      </c>
      <c r="AO148" s="7"/>
      <c r="AP148" s="6" t="str">
        <f t="shared" si="55"/>
        <v/>
      </c>
      <c r="AQ148" s="12">
        <f t="shared" si="56"/>
        <v>2</v>
      </c>
    </row>
    <row r="149" spans="1:43" ht="33.75" customHeight="1">
      <c r="A149" s="28" t="s">
        <v>76</v>
      </c>
      <c r="B149" s="28" t="s">
        <v>407</v>
      </c>
      <c r="C149" s="29" t="s">
        <v>408</v>
      </c>
      <c r="D149" s="9" t="s">
        <v>232</v>
      </c>
      <c r="E149" s="9" t="s">
        <v>31</v>
      </c>
      <c r="F149" s="8" t="str">
        <f>IFERROR(IF(OR(D149="Adicionar",D149="Digite/Selecione o bairro"),"",VLOOKUP(D149,Gabarito!$A$1:$B$1006,2,0)),"Consulte a aba Gabarito")</f>
        <v>Sul</v>
      </c>
      <c r="G149" s="7"/>
      <c r="H149" s="6" t="str">
        <f t="shared" si="38"/>
        <v/>
      </c>
      <c r="I149" s="13"/>
      <c r="J149" s="6" t="str">
        <f t="shared" si="39"/>
        <v/>
      </c>
      <c r="K149" s="13"/>
      <c r="L149" s="6" t="str">
        <f t="shared" si="40"/>
        <v/>
      </c>
      <c r="M149" s="7"/>
      <c r="N149" s="6" t="str">
        <f t="shared" si="41"/>
        <v/>
      </c>
      <c r="O149" s="7"/>
      <c r="P149" s="6" t="str">
        <f t="shared" si="42"/>
        <v/>
      </c>
      <c r="Q149" s="7">
        <v>1</v>
      </c>
      <c r="R149" s="6">
        <f t="shared" si="43"/>
        <v>2</v>
      </c>
      <c r="S149" s="7"/>
      <c r="T149" s="6" t="str">
        <f t="shared" si="44"/>
        <v/>
      </c>
      <c r="U149" s="7"/>
      <c r="V149" s="6" t="str">
        <f t="shared" si="45"/>
        <v/>
      </c>
      <c r="W149" s="7"/>
      <c r="X149" s="6" t="str">
        <f t="shared" si="46"/>
        <v/>
      </c>
      <c r="Y149" s="7"/>
      <c r="Z149" s="6" t="str">
        <f t="shared" si="47"/>
        <v/>
      </c>
      <c r="AA149" s="7"/>
      <c r="AB149" s="6" t="str">
        <f t="shared" si="48"/>
        <v/>
      </c>
      <c r="AC149" s="7"/>
      <c r="AD149" s="6" t="str">
        <f t="shared" si="49"/>
        <v/>
      </c>
      <c r="AE149" s="7"/>
      <c r="AF149" s="6" t="str">
        <f t="shared" si="50"/>
        <v/>
      </c>
      <c r="AG149" s="7"/>
      <c r="AH149" s="6" t="str">
        <f t="shared" si="51"/>
        <v/>
      </c>
      <c r="AI149" s="7"/>
      <c r="AJ149" s="6" t="str">
        <f t="shared" si="52"/>
        <v/>
      </c>
      <c r="AK149" s="7"/>
      <c r="AL149" s="6" t="str">
        <f t="shared" si="53"/>
        <v/>
      </c>
      <c r="AM149" s="7"/>
      <c r="AN149" s="6" t="str">
        <f t="shared" si="54"/>
        <v/>
      </c>
      <c r="AO149" s="7"/>
      <c r="AP149" s="6" t="str">
        <f t="shared" si="55"/>
        <v/>
      </c>
      <c r="AQ149" s="12">
        <f t="shared" si="56"/>
        <v>1</v>
      </c>
    </row>
    <row r="150" spans="1:43" ht="33.75" customHeight="1">
      <c r="A150" s="28" t="s">
        <v>76</v>
      </c>
      <c r="B150" s="28" t="s">
        <v>409</v>
      </c>
      <c r="C150" s="29" t="s">
        <v>410</v>
      </c>
      <c r="D150" s="9" t="s">
        <v>190</v>
      </c>
      <c r="E150" s="9" t="s">
        <v>31</v>
      </c>
      <c r="F150" s="8" t="str">
        <f>IFERROR(IF(OR(D150="Adicionar",D150="Digite/Selecione o bairro"),"",VLOOKUP(D150,Gabarito!$A$1:$B$1006,2,0)),"Consulte a aba Gabarito")</f>
        <v>Sul</v>
      </c>
      <c r="G150" s="7"/>
      <c r="H150" s="6" t="str">
        <f t="shared" si="38"/>
        <v/>
      </c>
      <c r="I150" s="13"/>
      <c r="J150" s="6" t="str">
        <f t="shared" si="39"/>
        <v/>
      </c>
      <c r="K150" s="13"/>
      <c r="L150" s="6" t="str">
        <f t="shared" si="40"/>
        <v/>
      </c>
      <c r="M150" s="7"/>
      <c r="N150" s="6" t="str">
        <f t="shared" si="41"/>
        <v/>
      </c>
      <c r="O150" s="7"/>
      <c r="P150" s="6" t="str">
        <f t="shared" si="42"/>
        <v/>
      </c>
      <c r="Q150" s="7"/>
      <c r="R150" s="6" t="str">
        <f t="shared" si="43"/>
        <v/>
      </c>
      <c r="S150" s="7"/>
      <c r="T150" s="6" t="str">
        <f t="shared" si="44"/>
        <v/>
      </c>
      <c r="U150" s="7">
        <v>2</v>
      </c>
      <c r="V150" s="6">
        <f t="shared" si="45"/>
        <v>4</v>
      </c>
      <c r="W150" s="7"/>
      <c r="X150" s="6" t="str">
        <f t="shared" si="46"/>
        <v/>
      </c>
      <c r="Y150" s="7"/>
      <c r="Z150" s="6" t="str">
        <f t="shared" si="47"/>
        <v/>
      </c>
      <c r="AA150" s="7"/>
      <c r="AB150" s="6" t="str">
        <f t="shared" si="48"/>
        <v/>
      </c>
      <c r="AC150" s="7"/>
      <c r="AD150" s="6" t="str">
        <f t="shared" si="49"/>
        <v/>
      </c>
      <c r="AE150" s="7"/>
      <c r="AF150" s="6" t="str">
        <f t="shared" si="50"/>
        <v/>
      </c>
      <c r="AG150" s="7"/>
      <c r="AH150" s="6" t="str">
        <f t="shared" si="51"/>
        <v/>
      </c>
      <c r="AI150" s="7"/>
      <c r="AJ150" s="6" t="str">
        <f t="shared" si="52"/>
        <v/>
      </c>
      <c r="AK150" s="7"/>
      <c r="AL150" s="6" t="str">
        <f t="shared" si="53"/>
        <v/>
      </c>
      <c r="AM150" s="7"/>
      <c r="AN150" s="6" t="str">
        <f t="shared" si="54"/>
        <v/>
      </c>
      <c r="AO150" s="7"/>
      <c r="AP150" s="6" t="str">
        <f t="shared" si="55"/>
        <v/>
      </c>
      <c r="AQ150" s="12">
        <f t="shared" si="56"/>
        <v>2</v>
      </c>
    </row>
    <row r="151" spans="1:43" ht="33.75" customHeight="1">
      <c r="A151" s="28" t="s">
        <v>76</v>
      </c>
      <c r="B151" s="28" t="s">
        <v>411</v>
      </c>
      <c r="C151" s="29" t="s">
        <v>412</v>
      </c>
      <c r="D151" s="9" t="s">
        <v>413</v>
      </c>
      <c r="E151" s="9" t="s">
        <v>31</v>
      </c>
      <c r="F151" s="8" t="str">
        <f>IFERROR(IF(OR(D151="Adicionar",D151="Digite/Selecione o bairro"),"",VLOOKUP(D151,Gabarito!$A$1:$B$1006,2,0)),"Consulte a aba Gabarito")</f>
        <v>Sul</v>
      </c>
      <c r="G151" s="7"/>
      <c r="H151" s="6" t="str">
        <f t="shared" si="38"/>
        <v/>
      </c>
      <c r="I151" s="13"/>
      <c r="J151" s="6" t="str">
        <f t="shared" si="39"/>
        <v/>
      </c>
      <c r="K151" s="13"/>
      <c r="L151" s="6" t="str">
        <f t="shared" si="40"/>
        <v/>
      </c>
      <c r="M151" s="7"/>
      <c r="N151" s="6" t="str">
        <f t="shared" si="41"/>
        <v/>
      </c>
      <c r="O151" s="7"/>
      <c r="P151" s="6" t="str">
        <f t="shared" si="42"/>
        <v/>
      </c>
      <c r="Q151" s="7"/>
      <c r="R151" s="6" t="str">
        <f t="shared" si="43"/>
        <v/>
      </c>
      <c r="S151" s="7"/>
      <c r="T151" s="6" t="str">
        <f t="shared" si="44"/>
        <v/>
      </c>
      <c r="U151" s="7"/>
      <c r="V151" s="6" t="str">
        <f t="shared" si="45"/>
        <v/>
      </c>
      <c r="W151" s="7"/>
      <c r="X151" s="6" t="str">
        <f t="shared" si="46"/>
        <v/>
      </c>
      <c r="Y151" s="7"/>
      <c r="Z151" s="6" t="str">
        <f t="shared" si="47"/>
        <v/>
      </c>
      <c r="AA151" s="7">
        <v>2</v>
      </c>
      <c r="AB151" s="6">
        <f t="shared" si="48"/>
        <v>4</v>
      </c>
      <c r="AC151" s="7"/>
      <c r="AD151" s="6" t="str">
        <f t="shared" si="49"/>
        <v/>
      </c>
      <c r="AE151" s="7"/>
      <c r="AF151" s="6" t="str">
        <f t="shared" si="50"/>
        <v/>
      </c>
      <c r="AG151" s="7"/>
      <c r="AH151" s="6" t="str">
        <f t="shared" si="51"/>
        <v/>
      </c>
      <c r="AI151" s="7"/>
      <c r="AJ151" s="6" t="str">
        <f t="shared" si="52"/>
        <v/>
      </c>
      <c r="AK151" s="7"/>
      <c r="AL151" s="6" t="str">
        <f t="shared" si="53"/>
        <v/>
      </c>
      <c r="AM151" s="7"/>
      <c r="AN151" s="6" t="str">
        <f t="shared" si="54"/>
        <v/>
      </c>
      <c r="AO151" s="7"/>
      <c r="AP151" s="6" t="str">
        <f t="shared" si="55"/>
        <v/>
      </c>
      <c r="AQ151" s="12">
        <f t="shared" si="56"/>
        <v>2</v>
      </c>
    </row>
    <row r="152" spans="1:43" ht="33.75" customHeight="1">
      <c r="A152" s="28" t="s">
        <v>76</v>
      </c>
      <c r="B152" s="28" t="s">
        <v>414</v>
      </c>
      <c r="C152" s="29" t="s">
        <v>415</v>
      </c>
      <c r="D152" s="9" t="s">
        <v>114</v>
      </c>
      <c r="E152" s="9" t="s">
        <v>31</v>
      </c>
      <c r="F152" s="8" t="str">
        <f>IFERROR(IF(OR(D152="Adicionar",D152="Digite/Selecione o bairro"),"",VLOOKUP(D152,Gabarito!$A$1:$B$1006,2,0)),"Consulte a aba Gabarito")</f>
        <v>Sul</v>
      </c>
      <c r="G152" s="7"/>
      <c r="H152" s="6" t="str">
        <f t="shared" si="38"/>
        <v/>
      </c>
      <c r="I152" s="13"/>
      <c r="J152" s="6" t="str">
        <f t="shared" si="39"/>
        <v/>
      </c>
      <c r="K152" s="13"/>
      <c r="L152" s="6" t="str">
        <f t="shared" si="40"/>
        <v/>
      </c>
      <c r="M152" s="7"/>
      <c r="N152" s="6" t="str">
        <f t="shared" si="41"/>
        <v/>
      </c>
      <c r="O152" s="7"/>
      <c r="P152" s="6" t="str">
        <f t="shared" si="42"/>
        <v/>
      </c>
      <c r="Q152" s="7"/>
      <c r="R152" s="6" t="str">
        <f t="shared" si="43"/>
        <v/>
      </c>
      <c r="S152" s="7"/>
      <c r="T152" s="6" t="str">
        <f t="shared" si="44"/>
        <v/>
      </c>
      <c r="U152" s="7"/>
      <c r="V152" s="6" t="str">
        <f t="shared" si="45"/>
        <v/>
      </c>
      <c r="W152" s="7"/>
      <c r="X152" s="6" t="str">
        <f t="shared" si="46"/>
        <v/>
      </c>
      <c r="Y152" s="7"/>
      <c r="Z152" s="6" t="str">
        <f t="shared" si="47"/>
        <v/>
      </c>
      <c r="AA152" s="7">
        <v>1</v>
      </c>
      <c r="AB152" s="6">
        <f t="shared" si="48"/>
        <v>2</v>
      </c>
      <c r="AC152" s="7"/>
      <c r="AD152" s="6" t="str">
        <f t="shared" si="49"/>
        <v/>
      </c>
      <c r="AE152" s="7"/>
      <c r="AF152" s="6" t="str">
        <f t="shared" si="50"/>
        <v/>
      </c>
      <c r="AG152" s="7"/>
      <c r="AH152" s="6" t="str">
        <f t="shared" si="51"/>
        <v/>
      </c>
      <c r="AI152" s="7"/>
      <c r="AJ152" s="6" t="str">
        <f t="shared" si="52"/>
        <v/>
      </c>
      <c r="AK152" s="7"/>
      <c r="AL152" s="6" t="str">
        <f t="shared" si="53"/>
        <v/>
      </c>
      <c r="AM152" s="7"/>
      <c r="AN152" s="6" t="str">
        <f t="shared" si="54"/>
        <v/>
      </c>
      <c r="AO152" s="7"/>
      <c r="AP152" s="6" t="str">
        <f t="shared" si="55"/>
        <v/>
      </c>
      <c r="AQ152" s="12">
        <f t="shared" si="56"/>
        <v>1</v>
      </c>
    </row>
    <row r="153" spans="1:43" ht="33.75" customHeight="1">
      <c r="A153" s="28" t="s">
        <v>76</v>
      </c>
      <c r="B153" s="28" t="s">
        <v>416</v>
      </c>
      <c r="C153" s="29" t="s">
        <v>417</v>
      </c>
      <c r="D153" s="9" t="s">
        <v>135</v>
      </c>
      <c r="E153" s="9" t="s">
        <v>31</v>
      </c>
      <c r="F153" s="8" t="str">
        <f>IFERROR(IF(OR(D153="Adicionar",D153="Digite/Selecione o bairro"),"",VLOOKUP(D153,Gabarito!$A$1:$B$1006,2,0)),"Consulte a aba Gabarito")</f>
        <v>Sul</v>
      </c>
      <c r="G153" s="7"/>
      <c r="H153" s="6" t="str">
        <f t="shared" si="38"/>
        <v/>
      </c>
      <c r="I153" s="13"/>
      <c r="J153" s="6" t="str">
        <f t="shared" si="39"/>
        <v/>
      </c>
      <c r="K153" s="13"/>
      <c r="L153" s="6" t="str">
        <f t="shared" si="40"/>
        <v/>
      </c>
      <c r="M153" s="7"/>
      <c r="N153" s="6" t="str">
        <f t="shared" si="41"/>
        <v/>
      </c>
      <c r="O153" s="7"/>
      <c r="P153" s="6" t="str">
        <f t="shared" si="42"/>
        <v/>
      </c>
      <c r="Q153" s="7"/>
      <c r="R153" s="6" t="str">
        <f t="shared" si="43"/>
        <v/>
      </c>
      <c r="S153" s="7"/>
      <c r="T153" s="6" t="str">
        <f t="shared" si="44"/>
        <v/>
      </c>
      <c r="U153" s="7"/>
      <c r="V153" s="6" t="str">
        <f t="shared" si="45"/>
        <v/>
      </c>
      <c r="W153" s="7"/>
      <c r="X153" s="6" t="str">
        <f t="shared" si="46"/>
        <v/>
      </c>
      <c r="Y153" s="7"/>
      <c r="Z153" s="6" t="str">
        <f t="shared" si="47"/>
        <v/>
      </c>
      <c r="AA153" s="7">
        <v>2</v>
      </c>
      <c r="AB153" s="6">
        <f t="shared" si="48"/>
        <v>4</v>
      </c>
      <c r="AC153" s="7"/>
      <c r="AD153" s="6" t="str">
        <f t="shared" si="49"/>
        <v/>
      </c>
      <c r="AE153" s="7"/>
      <c r="AF153" s="6" t="str">
        <f t="shared" si="50"/>
        <v/>
      </c>
      <c r="AG153" s="7"/>
      <c r="AH153" s="6" t="str">
        <f t="shared" si="51"/>
        <v/>
      </c>
      <c r="AI153" s="7"/>
      <c r="AJ153" s="6" t="str">
        <f t="shared" si="52"/>
        <v/>
      </c>
      <c r="AK153" s="7"/>
      <c r="AL153" s="6" t="str">
        <f t="shared" si="53"/>
        <v/>
      </c>
      <c r="AM153" s="7"/>
      <c r="AN153" s="6" t="str">
        <f t="shared" si="54"/>
        <v/>
      </c>
      <c r="AO153" s="7"/>
      <c r="AP153" s="6" t="str">
        <f t="shared" si="55"/>
        <v/>
      </c>
      <c r="AQ153" s="12">
        <f t="shared" si="56"/>
        <v>2</v>
      </c>
    </row>
    <row r="154" spans="1:43" ht="33.75" customHeight="1">
      <c r="A154" s="28" t="s">
        <v>76</v>
      </c>
      <c r="B154" s="28" t="s">
        <v>418</v>
      </c>
      <c r="C154" s="29" t="s">
        <v>419</v>
      </c>
      <c r="D154" s="9" t="s">
        <v>166</v>
      </c>
      <c r="E154" s="9" t="s">
        <v>31</v>
      </c>
      <c r="F154" s="8" t="str">
        <f>IFERROR(IF(OR(D154="Adicionar",D154="Digite/Selecione o bairro"),"",VLOOKUP(D154,Gabarito!$A$1:$B$1006,2,0)),"Consulte a aba Gabarito")</f>
        <v>Sul</v>
      </c>
      <c r="G154" s="7"/>
      <c r="H154" s="6" t="str">
        <f t="shared" si="38"/>
        <v/>
      </c>
      <c r="I154" s="13"/>
      <c r="J154" s="6" t="str">
        <f t="shared" si="39"/>
        <v/>
      </c>
      <c r="K154" s="13"/>
      <c r="L154" s="6" t="str">
        <f t="shared" si="40"/>
        <v/>
      </c>
      <c r="M154" s="7"/>
      <c r="N154" s="6" t="str">
        <f t="shared" si="41"/>
        <v/>
      </c>
      <c r="O154" s="7"/>
      <c r="P154" s="6" t="str">
        <f t="shared" si="42"/>
        <v/>
      </c>
      <c r="Q154" s="7"/>
      <c r="R154" s="6" t="str">
        <f t="shared" si="43"/>
        <v/>
      </c>
      <c r="S154" s="7"/>
      <c r="T154" s="6" t="str">
        <f t="shared" si="44"/>
        <v/>
      </c>
      <c r="U154" s="7"/>
      <c r="V154" s="6" t="str">
        <f t="shared" si="45"/>
        <v/>
      </c>
      <c r="W154" s="7"/>
      <c r="X154" s="6" t="str">
        <f t="shared" si="46"/>
        <v/>
      </c>
      <c r="Y154" s="7"/>
      <c r="Z154" s="6" t="str">
        <f t="shared" si="47"/>
        <v/>
      </c>
      <c r="AA154" s="7">
        <v>2</v>
      </c>
      <c r="AB154" s="6">
        <f t="shared" si="48"/>
        <v>4</v>
      </c>
      <c r="AC154" s="7"/>
      <c r="AD154" s="6" t="str">
        <f t="shared" si="49"/>
        <v/>
      </c>
      <c r="AE154" s="7"/>
      <c r="AF154" s="6" t="str">
        <f t="shared" si="50"/>
        <v/>
      </c>
      <c r="AG154" s="7"/>
      <c r="AH154" s="6" t="str">
        <f t="shared" si="51"/>
        <v/>
      </c>
      <c r="AI154" s="7"/>
      <c r="AJ154" s="6" t="str">
        <f t="shared" si="52"/>
        <v/>
      </c>
      <c r="AK154" s="7"/>
      <c r="AL154" s="6" t="str">
        <f t="shared" si="53"/>
        <v/>
      </c>
      <c r="AM154" s="7"/>
      <c r="AN154" s="6" t="str">
        <f t="shared" si="54"/>
        <v/>
      </c>
      <c r="AO154" s="7"/>
      <c r="AP154" s="6" t="str">
        <f t="shared" si="55"/>
        <v/>
      </c>
      <c r="AQ154" s="12">
        <f t="shared" si="56"/>
        <v>2</v>
      </c>
    </row>
    <row r="155" spans="1:43" ht="33.75" customHeight="1">
      <c r="A155" s="28" t="s">
        <v>76</v>
      </c>
      <c r="B155" s="28" t="s">
        <v>420</v>
      </c>
      <c r="C155" s="29" t="s">
        <v>421</v>
      </c>
      <c r="D155" s="9" t="s">
        <v>422</v>
      </c>
      <c r="E155" s="9" t="s">
        <v>31</v>
      </c>
      <c r="F155" s="8" t="str">
        <f>IFERROR(IF(OR(D155="Adicionar",D155="Digite/Selecione o bairro"),"",VLOOKUP(D155,Gabarito!$A$1:$B$1006,2,0)),"Consulte a aba Gabarito")</f>
        <v>Sul</v>
      </c>
      <c r="G155" s="7"/>
      <c r="H155" s="6" t="str">
        <f t="shared" si="38"/>
        <v/>
      </c>
      <c r="I155" s="13"/>
      <c r="J155" s="6" t="str">
        <f t="shared" si="39"/>
        <v/>
      </c>
      <c r="K155" s="13"/>
      <c r="L155" s="6" t="str">
        <f t="shared" si="40"/>
        <v/>
      </c>
      <c r="M155" s="7"/>
      <c r="N155" s="6" t="str">
        <f t="shared" si="41"/>
        <v/>
      </c>
      <c r="O155" s="7"/>
      <c r="P155" s="6" t="str">
        <f t="shared" si="42"/>
        <v/>
      </c>
      <c r="Q155" s="7"/>
      <c r="R155" s="6" t="str">
        <f t="shared" si="43"/>
        <v/>
      </c>
      <c r="S155" s="7"/>
      <c r="T155" s="6" t="str">
        <f t="shared" si="44"/>
        <v/>
      </c>
      <c r="U155" s="7"/>
      <c r="V155" s="6" t="str">
        <f t="shared" si="45"/>
        <v/>
      </c>
      <c r="W155" s="7"/>
      <c r="X155" s="6" t="str">
        <f t="shared" si="46"/>
        <v/>
      </c>
      <c r="Y155" s="7"/>
      <c r="Z155" s="6" t="str">
        <f t="shared" si="47"/>
        <v/>
      </c>
      <c r="AA155" s="7">
        <v>2</v>
      </c>
      <c r="AB155" s="6">
        <f t="shared" si="48"/>
        <v>4</v>
      </c>
      <c r="AC155" s="7"/>
      <c r="AD155" s="6" t="str">
        <f t="shared" si="49"/>
        <v/>
      </c>
      <c r="AE155" s="7"/>
      <c r="AF155" s="6" t="str">
        <f t="shared" si="50"/>
        <v/>
      </c>
      <c r="AG155" s="7"/>
      <c r="AH155" s="6" t="str">
        <f t="shared" si="51"/>
        <v/>
      </c>
      <c r="AI155" s="7"/>
      <c r="AJ155" s="6" t="str">
        <f t="shared" si="52"/>
        <v/>
      </c>
      <c r="AK155" s="7"/>
      <c r="AL155" s="6" t="str">
        <f t="shared" si="53"/>
        <v/>
      </c>
      <c r="AM155" s="7"/>
      <c r="AN155" s="6" t="str">
        <f t="shared" si="54"/>
        <v/>
      </c>
      <c r="AO155" s="7"/>
      <c r="AP155" s="6" t="str">
        <f t="shared" si="55"/>
        <v/>
      </c>
      <c r="AQ155" s="12">
        <f t="shared" si="56"/>
        <v>2</v>
      </c>
    </row>
    <row r="156" spans="1:43" ht="33.75" customHeight="1">
      <c r="A156" s="28" t="s">
        <v>76</v>
      </c>
      <c r="B156" s="28" t="s">
        <v>423</v>
      </c>
      <c r="C156" s="29" t="s">
        <v>424</v>
      </c>
      <c r="D156" s="9" t="s">
        <v>327</v>
      </c>
      <c r="E156" s="9" t="s">
        <v>31</v>
      </c>
      <c r="F156" s="8" t="str">
        <f>IFERROR(IF(OR(D156="Adicionar",D156="Digite/Selecione o bairro"),"",VLOOKUP(D156,Gabarito!$A$1:$B$1006,2,0)),"Consulte a aba Gabarito")</f>
        <v>Sul</v>
      </c>
      <c r="G156" s="7"/>
      <c r="H156" s="6" t="str">
        <f t="shared" si="38"/>
        <v/>
      </c>
      <c r="I156" s="13"/>
      <c r="J156" s="6" t="str">
        <f t="shared" si="39"/>
        <v/>
      </c>
      <c r="K156" s="13"/>
      <c r="L156" s="6" t="str">
        <f t="shared" si="40"/>
        <v/>
      </c>
      <c r="M156" s="7"/>
      <c r="N156" s="6" t="str">
        <f t="shared" si="41"/>
        <v/>
      </c>
      <c r="O156" s="7"/>
      <c r="P156" s="6" t="str">
        <f t="shared" si="42"/>
        <v/>
      </c>
      <c r="Q156" s="7"/>
      <c r="R156" s="6" t="str">
        <f t="shared" si="43"/>
        <v/>
      </c>
      <c r="S156" s="7"/>
      <c r="T156" s="6" t="str">
        <f t="shared" si="44"/>
        <v/>
      </c>
      <c r="U156" s="7"/>
      <c r="V156" s="6" t="str">
        <f t="shared" si="45"/>
        <v/>
      </c>
      <c r="W156" s="7"/>
      <c r="X156" s="6" t="str">
        <f t="shared" si="46"/>
        <v/>
      </c>
      <c r="Y156" s="7"/>
      <c r="Z156" s="6" t="str">
        <f t="shared" si="47"/>
        <v/>
      </c>
      <c r="AA156" s="7">
        <v>1</v>
      </c>
      <c r="AB156" s="6">
        <f t="shared" si="48"/>
        <v>2</v>
      </c>
      <c r="AC156" s="7"/>
      <c r="AD156" s="6" t="str">
        <f t="shared" si="49"/>
        <v/>
      </c>
      <c r="AE156" s="7"/>
      <c r="AF156" s="6" t="str">
        <f t="shared" si="50"/>
        <v/>
      </c>
      <c r="AG156" s="7"/>
      <c r="AH156" s="6" t="str">
        <f t="shared" si="51"/>
        <v/>
      </c>
      <c r="AI156" s="7"/>
      <c r="AJ156" s="6" t="str">
        <f t="shared" si="52"/>
        <v/>
      </c>
      <c r="AK156" s="7"/>
      <c r="AL156" s="6" t="str">
        <f t="shared" si="53"/>
        <v/>
      </c>
      <c r="AM156" s="7"/>
      <c r="AN156" s="6" t="str">
        <f t="shared" si="54"/>
        <v/>
      </c>
      <c r="AO156" s="7"/>
      <c r="AP156" s="6" t="str">
        <f t="shared" si="55"/>
        <v/>
      </c>
      <c r="AQ156" s="12">
        <f t="shared" si="56"/>
        <v>1</v>
      </c>
    </row>
    <row r="157" spans="1:43" ht="33.75" customHeight="1">
      <c r="A157" s="28" t="s">
        <v>76</v>
      </c>
      <c r="B157" s="28" t="s">
        <v>425</v>
      </c>
      <c r="C157" s="29" t="s">
        <v>426</v>
      </c>
      <c r="D157" s="9" t="s">
        <v>105</v>
      </c>
      <c r="E157" s="9" t="s">
        <v>31</v>
      </c>
      <c r="F157" s="8" t="str">
        <f>IFERROR(IF(OR(D157="Adicionar",D157="Digite/Selecione o bairro"),"",VLOOKUP(D157,Gabarito!$A$1:$B$1006,2,0)),"Consulte a aba Gabarito")</f>
        <v>Sul</v>
      </c>
      <c r="G157" s="7"/>
      <c r="H157" s="6" t="str">
        <f t="shared" si="38"/>
        <v/>
      </c>
      <c r="I157" s="13"/>
      <c r="J157" s="6" t="str">
        <f t="shared" si="39"/>
        <v/>
      </c>
      <c r="K157" s="13"/>
      <c r="L157" s="6" t="str">
        <f t="shared" si="40"/>
        <v/>
      </c>
      <c r="M157" s="7"/>
      <c r="N157" s="6" t="str">
        <f t="shared" si="41"/>
        <v/>
      </c>
      <c r="O157" s="7"/>
      <c r="P157" s="6" t="str">
        <f t="shared" si="42"/>
        <v/>
      </c>
      <c r="Q157" s="7"/>
      <c r="R157" s="6" t="str">
        <f t="shared" si="43"/>
        <v/>
      </c>
      <c r="S157" s="7"/>
      <c r="T157" s="6" t="str">
        <f t="shared" si="44"/>
        <v/>
      </c>
      <c r="U157" s="7"/>
      <c r="V157" s="6" t="str">
        <f t="shared" si="45"/>
        <v/>
      </c>
      <c r="W157" s="7"/>
      <c r="X157" s="6" t="str">
        <f t="shared" si="46"/>
        <v/>
      </c>
      <c r="Y157" s="7"/>
      <c r="Z157" s="6" t="str">
        <f t="shared" si="47"/>
        <v/>
      </c>
      <c r="AA157" s="7">
        <v>1</v>
      </c>
      <c r="AB157" s="6">
        <f t="shared" si="48"/>
        <v>2</v>
      </c>
      <c r="AC157" s="7"/>
      <c r="AD157" s="6" t="str">
        <f t="shared" si="49"/>
        <v/>
      </c>
      <c r="AE157" s="7"/>
      <c r="AF157" s="6" t="str">
        <f t="shared" si="50"/>
        <v/>
      </c>
      <c r="AG157" s="7"/>
      <c r="AH157" s="6" t="str">
        <f t="shared" si="51"/>
        <v/>
      </c>
      <c r="AI157" s="7"/>
      <c r="AJ157" s="6" t="str">
        <f t="shared" si="52"/>
        <v/>
      </c>
      <c r="AK157" s="7"/>
      <c r="AL157" s="6" t="str">
        <f t="shared" si="53"/>
        <v/>
      </c>
      <c r="AM157" s="7"/>
      <c r="AN157" s="6" t="str">
        <f t="shared" si="54"/>
        <v/>
      </c>
      <c r="AO157" s="7"/>
      <c r="AP157" s="6" t="str">
        <f t="shared" si="55"/>
        <v/>
      </c>
      <c r="AQ157" s="12">
        <f t="shared" si="56"/>
        <v>1</v>
      </c>
    </row>
    <row r="158" spans="1:43" ht="33.75" customHeight="1">
      <c r="A158" s="28" t="s">
        <v>76</v>
      </c>
      <c r="B158" s="28" t="s">
        <v>427</v>
      </c>
      <c r="C158" s="29" t="s">
        <v>428</v>
      </c>
      <c r="D158" s="9" t="s">
        <v>429</v>
      </c>
      <c r="E158" s="9" t="s">
        <v>31</v>
      </c>
      <c r="F158" s="8" t="str">
        <f>IFERROR(IF(OR(D158="Adicionar",D158="Digite/Selecione o bairro"),"",VLOOKUP(D158,Gabarito!$A$1:$B$1006,2,0)),"Consulte a aba Gabarito")</f>
        <v>Sul</v>
      </c>
      <c r="G158" s="7"/>
      <c r="H158" s="6" t="str">
        <f t="shared" si="38"/>
        <v/>
      </c>
      <c r="I158" s="13"/>
      <c r="J158" s="6" t="str">
        <f t="shared" si="39"/>
        <v/>
      </c>
      <c r="K158" s="13"/>
      <c r="L158" s="6" t="str">
        <f t="shared" si="40"/>
        <v/>
      </c>
      <c r="M158" s="7"/>
      <c r="N158" s="6" t="str">
        <f t="shared" si="41"/>
        <v/>
      </c>
      <c r="O158" s="7"/>
      <c r="P158" s="6" t="str">
        <f t="shared" si="42"/>
        <v/>
      </c>
      <c r="Q158" s="7"/>
      <c r="R158" s="6" t="str">
        <f t="shared" si="43"/>
        <v/>
      </c>
      <c r="S158" s="7"/>
      <c r="T158" s="6" t="str">
        <f t="shared" si="44"/>
        <v/>
      </c>
      <c r="U158" s="7">
        <v>1</v>
      </c>
      <c r="V158" s="6">
        <f t="shared" si="45"/>
        <v>2</v>
      </c>
      <c r="W158" s="7"/>
      <c r="X158" s="6" t="str">
        <f t="shared" si="46"/>
        <v/>
      </c>
      <c r="Y158" s="7"/>
      <c r="Z158" s="6" t="str">
        <f t="shared" si="47"/>
        <v/>
      </c>
      <c r="AA158" s="7">
        <v>3</v>
      </c>
      <c r="AB158" s="6">
        <f t="shared" si="48"/>
        <v>6</v>
      </c>
      <c r="AC158" s="7"/>
      <c r="AD158" s="6" t="str">
        <f t="shared" si="49"/>
        <v/>
      </c>
      <c r="AE158" s="7"/>
      <c r="AF158" s="6" t="str">
        <f t="shared" si="50"/>
        <v/>
      </c>
      <c r="AG158" s="7"/>
      <c r="AH158" s="6" t="str">
        <f t="shared" si="51"/>
        <v/>
      </c>
      <c r="AI158" s="7"/>
      <c r="AJ158" s="6" t="str">
        <f t="shared" si="52"/>
        <v/>
      </c>
      <c r="AK158" s="7"/>
      <c r="AL158" s="6" t="str">
        <f t="shared" si="53"/>
        <v/>
      </c>
      <c r="AM158" s="7"/>
      <c r="AN158" s="6" t="str">
        <f t="shared" si="54"/>
        <v/>
      </c>
      <c r="AO158" s="7"/>
      <c r="AP158" s="6" t="str">
        <f t="shared" si="55"/>
        <v/>
      </c>
      <c r="AQ158" s="12">
        <f t="shared" si="56"/>
        <v>4</v>
      </c>
    </row>
    <row r="159" spans="1:43" ht="33.75" customHeight="1">
      <c r="A159" s="28" t="s">
        <v>76</v>
      </c>
      <c r="B159" s="28" t="s">
        <v>430</v>
      </c>
      <c r="C159" s="29" t="s">
        <v>431</v>
      </c>
      <c r="D159" s="9" t="s">
        <v>432</v>
      </c>
      <c r="E159" s="9" t="s">
        <v>31</v>
      </c>
      <c r="F159" s="8" t="str">
        <f>IFERROR(IF(OR(D159="Adicionar",D159="Digite/Selecione o bairro"),"",VLOOKUP(D159,Gabarito!$A$1:$B$1006,2,0)),"Consulte a aba Gabarito")</f>
        <v>Sul</v>
      </c>
      <c r="G159" s="7"/>
      <c r="H159" s="6" t="str">
        <f t="shared" si="38"/>
        <v/>
      </c>
      <c r="I159" s="13"/>
      <c r="J159" s="6" t="str">
        <f t="shared" si="39"/>
        <v/>
      </c>
      <c r="K159" s="13"/>
      <c r="L159" s="6" t="str">
        <f t="shared" si="40"/>
        <v/>
      </c>
      <c r="M159" s="7"/>
      <c r="N159" s="6" t="str">
        <f t="shared" si="41"/>
        <v/>
      </c>
      <c r="O159" s="7"/>
      <c r="P159" s="6" t="str">
        <f t="shared" si="42"/>
        <v/>
      </c>
      <c r="Q159" s="7"/>
      <c r="R159" s="6" t="str">
        <f t="shared" si="43"/>
        <v/>
      </c>
      <c r="S159" s="7"/>
      <c r="T159" s="6" t="str">
        <f t="shared" si="44"/>
        <v/>
      </c>
      <c r="U159" s="7"/>
      <c r="V159" s="6" t="str">
        <f t="shared" si="45"/>
        <v/>
      </c>
      <c r="W159" s="7"/>
      <c r="X159" s="6" t="str">
        <f t="shared" si="46"/>
        <v/>
      </c>
      <c r="Y159" s="7">
        <v>2</v>
      </c>
      <c r="Z159" s="6">
        <f t="shared" si="47"/>
        <v>4</v>
      </c>
      <c r="AA159" s="7"/>
      <c r="AB159" s="6" t="str">
        <f t="shared" si="48"/>
        <v/>
      </c>
      <c r="AC159" s="7"/>
      <c r="AD159" s="6" t="str">
        <f t="shared" si="49"/>
        <v/>
      </c>
      <c r="AE159" s="7"/>
      <c r="AF159" s="6" t="str">
        <f t="shared" si="50"/>
        <v/>
      </c>
      <c r="AG159" s="7"/>
      <c r="AH159" s="6" t="str">
        <f t="shared" si="51"/>
        <v/>
      </c>
      <c r="AI159" s="7"/>
      <c r="AJ159" s="6" t="str">
        <f t="shared" si="52"/>
        <v/>
      </c>
      <c r="AK159" s="7"/>
      <c r="AL159" s="6" t="str">
        <f t="shared" si="53"/>
        <v/>
      </c>
      <c r="AM159" s="7"/>
      <c r="AN159" s="6" t="str">
        <f t="shared" si="54"/>
        <v/>
      </c>
      <c r="AO159" s="7"/>
      <c r="AP159" s="6" t="str">
        <f t="shared" si="55"/>
        <v/>
      </c>
      <c r="AQ159" s="12">
        <f t="shared" si="56"/>
        <v>2</v>
      </c>
    </row>
    <row r="160" spans="1:43" ht="33.75" customHeight="1">
      <c r="A160" s="28" t="s">
        <v>76</v>
      </c>
      <c r="B160" s="28" t="s">
        <v>433</v>
      </c>
      <c r="C160" s="29" t="s">
        <v>434</v>
      </c>
      <c r="D160" s="9" t="s">
        <v>105</v>
      </c>
      <c r="E160" s="9" t="s">
        <v>31</v>
      </c>
      <c r="F160" s="8" t="str">
        <f>IFERROR(IF(OR(D160="Adicionar",D160="Digite/Selecione o bairro"),"",VLOOKUP(D160,Gabarito!$A$1:$B$1006,2,0)),"Consulte a aba Gabarito")</f>
        <v>Sul</v>
      </c>
      <c r="G160" s="7"/>
      <c r="H160" s="6" t="str">
        <f t="shared" si="38"/>
        <v/>
      </c>
      <c r="I160" s="13"/>
      <c r="J160" s="6" t="str">
        <f t="shared" si="39"/>
        <v/>
      </c>
      <c r="K160" s="13"/>
      <c r="L160" s="6" t="str">
        <f t="shared" si="40"/>
        <v/>
      </c>
      <c r="M160" s="7"/>
      <c r="N160" s="6" t="str">
        <f t="shared" si="41"/>
        <v/>
      </c>
      <c r="O160" s="7"/>
      <c r="P160" s="6" t="str">
        <f t="shared" si="42"/>
        <v/>
      </c>
      <c r="Q160" s="7"/>
      <c r="R160" s="6" t="str">
        <f t="shared" si="43"/>
        <v/>
      </c>
      <c r="S160" s="7"/>
      <c r="T160" s="6" t="str">
        <f t="shared" si="44"/>
        <v/>
      </c>
      <c r="U160" s="7"/>
      <c r="V160" s="6" t="str">
        <f t="shared" si="45"/>
        <v/>
      </c>
      <c r="W160" s="7"/>
      <c r="X160" s="6" t="str">
        <f t="shared" si="46"/>
        <v/>
      </c>
      <c r="Y160" s="7"/>
      <c r="Z160" s="6" t="str">
        <f t="shared" si="47"/>
        <v/>
      </c>
      <c r="AA160" s="7">
        <v>2</v>
      </c>
      <c r="AB160" s="6">
        <f t="shared" si="48"/>
        <v>4</v>
      </c>
      <c r="AC160" s="7"/>
      <c r="AD160" s="6" t="str">
        <f t="shared" si="49"/>
        <v/>
      </c>
      <c r="AE160" s="7"/>
      <c r="AF160" s="6" t="str">
        <f t="shared" si="50"/>
        <v/>
      </c>
      <c r="AG160" s="7"/>
      <c r="AH160" s="6" t="str">
        <f t="shared" si="51"/>
        <v/>
      </c>
      <c r="AI160" s="7"/>
      <c r="AJ160" s="6" t="str">
        <f t="shared" si="52"/>
        <v/>
      </c>
      <c r="AK160" s="7"/>
      <c r="AL160" s="6" t="str">
        <f t="shared" si="53"/>
        <v/>
      </c>
      <c r="AM160" s="7"/>
      <c r="AN160" s="6" t="str">
        <f t="shared" si="54"/>
        <v/>
      </c>
      <c r="AO160" s="7"/>
      <c r="AP160" s="6" t="str">
        <f t="shared" si="55"/>
        <v/>
      </c>
      <c r="AQ160" s="12">
        <f t="shared" si="56"/>
        <v>2</v>
      </c>
    </row>
    <row r="161" spans="1:43" ht="33.75" customHeight="1">
      <c r="A161" s="28" t="s">
        <v>76</v>
      </c>
      <c r="B161" s="28" t="s">
        <v>435</v>
      </c>
      <c r="C161" s="29" t="s">
        <v>116</v>
      </c>
      <c r="D161" s="9" t="s">
        <v>117</v>
      </c>
      <c r="E161" s="9" t="s">
        <v>31</v>
      </c>
      <c r="F161" s="8" t="str">
        <f>IFERROR(IF(OR(D161="Adicionar",D161="Digite/Selecione o bairro"),"",VLOOKUP(D161,Gabarito!$A$1:$B$1006,2,0)),"Consulte a aba Gabarito")</f>
        <v>Sul</v>
      </c>
      <c r="G161" s="7"/>
      <c r="H161" s="6" t="str">
        <f t="shared" si="38"/>
        <v/>
      </c>
      <c r="I161" s="13"/>
      <c r="J161" s="6" t="str">
        <f t="shared" si="39"/>
        <v/>
      </c>
      <c r="K161" s="13"/>
      <c r="L161" s="6" t="str">
        <f t="shared" si="40"/>
        <v/>
      </c>
      <c r="M161" s="7"/>
      <c r="N161" s="6" t="str">
        <f t="shared" si="41"/>
        <v/>
      </c>
      <c r="O161" s="7"/>
      <c r="P161" s="6" t="str">
        <f t="shared" si="42"/>
        <v/>
      </c>
      <c r="Q161" s="7"/>
      <c r="R161" s="6" t="str">
        <f t="shared" si="43"/>
        <v/>
      </c>
      <c r="S161" s="7"/>
      <c r="T161" s="6" t="str">
        <f t="shared" si="44"/>
        <v/>
      </c>
      <c r="U161" s="7"/>
      <c r="V161" s="6" t="str">
        <f t="shared" si="45"/>
        <v/>
      </c>
      <c r="W161" s="7"/>
      <c r="X161" s="6" t="str">
        <f t="shared" si="46"/>
        <v/>
      </c>
      <c r="Y161" s="7"/>
      <c r="Z161" s="6" t="str">
        <f t="shared" si="47"/>
        <v/>
      </c>
      <c r="AA161" s="7"/>
      <c r="AB161" s="6" t="str">
        <f t="shared" si="48"/>
        <v/>
      </c>
      <c r="AC161" s="7"/>
      <c r="AD161" s="6" t="str">
        <f t="shared" si="49"/>
        <v/>
      </c>
      <c r="AE161" s="7">
        <v>1</v>
      </c>
      <c r="AF161" s="6">
        <f t="shared" si="50"/>
        <v>2</v>
      </c>
      <c r="AG161" s="7"/>
      <c r="AH161" s="6" t="str">
        <f t="shared" si="51"/>
        <v/>
      </c>
      <c r="AI161" s="7"/>
      <c r="AJ161" s="6" t="str">
        <f t="shared" si="52"/>
        <v/>
      </c>
      <c r="AK161" s="7"/>
      <c r="AL161" s="6" t="str">
        <f t="shared" si="53"/>
        <v/>
      </c>
      <c r="AM161" s="7"/>
      <c r="AN161" s="6" t="str">
        <f t="shared" si="54"/>
        <v/>
      </c>
      <c r="AO161" s="7"/>
      <c r="AP161" s="6" t="str">
        <f t="shared" si="55"/>
        <v/>
      </c>
      <c r="AQ161" s="12">
        <f t="shared" si="56"/>
        <v>1</v>
      </c>
    </row>
    <row r="162" spans="1:43" ht="33.75" customHeight="1">
      <c r="A162" s="28" t="s">
        <v>76</v>
      </c>
      <c r="B162" s="28" t="s">
        <v>436</v>
      </c>
      <c r="C162" s="29" t="s">
        <v>437</v>
      </c>
      <c r="D162" s="9" t="s">
        <v>438</v>
      </c>
      <c r="E162" s="9" t="s">
        <v>31</v>
      </c>
      <c r="F162" s="8" t="str">
        <f>IFERROR(IF(OR(D162="Adicionar",D162="Digite/Selecione o bairro"),"",VLOOKUP(D162,Gabarito!$A$1:$B$1006,2,0)),"Consulte a aba Gabarito")</f>
        <v>Sul</v>
      </c>
      <c r="G162" s="7"/>
      <c r="H162" s="6" t="str">
        <f t="shared" si="38"/>
        <v/>
      </c>
      <c r="I162" s="13"/>
      <c r="J162" s="6" t="str">
        <f t="shared" si="39"/>
        <v/>
      </c>
      <c r="K162" s="13"/>
      <c r="L162" s="6" t="str">
        <f t="shared" si="40"/>
        <v/>
      </c>
      <c r="M162" s="7"/>
      <c r="N162" s="6" t="str">
        <f t="shared" si="41"/>
        <v/>
      </c>
      <c r="O162" s="7"/>
      <c r="P162" s="6" t="str">
        <f t="shared" si="42"/>
        <v/>
      </c>
      <c r="Q162" s="7"/>
      <c r="R162" s="6" t="str">
        <f t="shared" si="43"/>
        <v/>
      </c>
      <c r="S162" s="7"/>
      <c r="T162" s="6" t="str">
        <f t="shared" si="44"/>
        <v/>
      </c>
      <c r="U162" s="7"/>
      <c r="V162" s="6" t="str">
        <f t="shared" si="45"/>
        <v/>
      </c>
      <c r="W162" s="7"/>
      <c r="X162" s="6" t="str">
        <f t="shared" si="46"/>
        <v/>
      </c>
      <c r="Y162" s="7"/>
      <c r="Z162" s="6" t="str">
        <f t="shared" si="47"/>
        <v/>
      </c>
      <c r="AA162" s="7">
        <v>1</v>
      </c>
      <c r="AB162" s="6">
        <f t="shared" si="48"/>
        <v>2</v>
      </c>
      <c r="AC162" s="7"/>
      <c r="AD162" s="6" t="str">
        <f t="shared" si="49"/>
        <v/>
      </c>
      <c r="AE162" s="7"/>
      <c r="AF162" s="6" t="str">
        <f t="shared" si="50"/>
        <v/>
      </c>
      <c r="AG162" s="7"/>
      <c r="AH162" s="6" t="str">
        <f t="shared" si="51"/>
        <v/>
      </c>
      <c r="AI162" s="7"/>
      <c r="AJ162" s="6" t="str">
        <f t="shared" si="52"/>
        <v/>
      </c>
      <c r="AK162" s="7"/>
      <c r="AL162" s="6" t="str">
        <f t="shared" si="53"/>
        <v/>
      </c>
      <c r="AM162" s="7"/>
      <c r="AN162" s="6" t="str">
        <f t="shared" si="54"/>
        <v/>
      </c>
      <c r="AO162" s="7"/>
      <c r="AP162" s="6" t="str">
        <f t="shared" si="55"/>
        <v/>
      </c>
      <c r="AQ162" s="12">
        <f t="shared" si="56"/>
        <v>1</v>
      </c>
    </row>
    <row r="163" spans="1:43" ht="33.75" customHeight="1">
      <c r="A163" s="28" t="s">
        <v>76</v>
      </c>
      <c r="B163" s="28" t="s">
        <v>439</v>
      </c>
      <c r="C163" s="29" t="s">
        <v>440</v>
      </c>
      <c r="D163" s="9" t="s">
        <v>441</v>
      </c>
      <c r="E163" s="9" t="s">
        <v>31</v>
      </c>
      <c r="F163" s="8" t="str">
        <f>IFERROR(IF(OR(D163="Adicionar",D163="Digite/Selecione o bairro"),"",VLOOKUP(D163,Gabarito!$A$1:$B$1006,2,0)),"Consulte a aba Gabarito")</f>
        <v>Sul</v>
      </c>
      <c r="G163" s="7"/>
      <c r="H163" s="6" t="str">
        <f t="shared" si="38"/>
        <v/>
      </c>
      <c r="I163" s="13"/>
      <c r="J163" s="6" t="str">
        <f t="shared" si="39"/>
        <v/>
      </c>
      <c r="K163" s="13"/>
      <c r="L163" s="6" t="str">
        <f t="shared" si="40"/>
        <v/>
      </c>
      <c r="M163" s="7"/>
      <c r="N163" s="6" t="str">
        <f t="shared" si="41"/>
        <v/>
      </c>
      <c r="O163" s="7"/>
      <c r="P163" s="6" t="str">
        <f t="shared" si="42"/>
        <v/>
      </c>
      <c r="Q163" s="7"/>
      <c r="R163" s="6" t="str">
        <f t="shared" si="43"/>
        <v/>
      </c>
      <c r="S163" s="7"/>
      <c r="T163" s="6" t="str">
        <f t="shared" si="44"/>
        <v/>
      </c>
      <c r="U163" s="7"/>
      <c r="V163" s="6" t="str">
        <f t="shared" si="45"/>
        <v/>
      </c>
      <c r="W163" s="7"/>
      <c r="X163" s="6" t="str">
        <f t="shared" si="46"/>
        <v/>
      </c>
      <c r="Y163" s="7"/>
      <c r="Z163" s="6" t="str">
        <f t="shared" si="47"/>
        <v/>
      </c>
      <c r="AA163" s="7"/>
      <c r="AB163" s="6" t="str">
        <f t="shared" si="48"/>
        <v/>
      </c>
      <c r="AC163" s="7"/>
      <c r="AD163" s="6" t="str">
        <f t="shared" si="49"/>
        <v/>
      </c>
      <c r="AE163" s="7">
        <v>1</v>
      </c>
      <c r="AF163" s="6">
        <f t="shared" si="50"/>
        <v>2</v>
      </c>
      <c r="AG163" s="7"/>
      <c r="AH163" s="6" t="str">
        <f t="shared" si="51"/>
        <v/>
      </c>
      <c r="AI163" s="7"/>
      <c r="AJ163" s="6" t="str">
        <f t="shared" si="52"/>
        <v/>
      </c>
      <c r="AK163" s="7"/>
      <c r="AL163" s="6" t="str">
        <f t="shared" si="53"/>
        <v/>
      </c>
      <c r="AM163" s="7"/>
      <c r="AN163" s="6" t="str">
        <f t="shared" si="54"/>
        <v/>
      </c>
      <c r="AO163" s="7"/>
      <c r="AP163" s="6" t="str">
        <f t="shared" si="55"/>
        <v/>
      </c>
      <c r="AQ163" s="12">
        <f t="shared" si="56"/>
        <v>1</v>
      </c>
    </row>
    <row r="164" spans="1:43" ht="33.75" customHeight="1">
      <c r="A164" s="28" t="s">
        <v>76</v>
      </c>
      <c r="B164" s="28" t="s">
        <v>442</v>
      </c>
      <c r="C164" s="29" t="s">
        <v>443</v>
      </c>
      <c r="D164" s="9" t="s">
        <v>444</v>
      </c>
      <c r="E164" s="9" t="s">
        <v>31</v>
      </c>
      <c r="F164" s="8" t="str">
        <f>IFERROR(IF(OR(D164="Adicionar",D164="Digite/Selecione o bairro"),"",VLOOKUP(D164,Gabarito!$A$1:$B$1006,2,0)),"Consulte a aba Gabarito")</f>
        <v>Sul</v>
      </c>
      <c r="G164" s="7"/>
      <c r="H164" s="6" t="str">
        <f t="shared" si="38"/>
        <v/>
      </c>
      <c r="I164" s="13"/>
      <c r="J164" s="6" t="str">
        <f t="shared" si="39"/>
        <v/>
      </c>
      <c r="K164" s="13"/>
      <c r="L164" s="6" t="str">
        <f t="shared" si="40"/>
        <v/>
      </c>
      <c r="M164" s="7"/>
      <c r="N164" s="6" t="str">
        <f t="shared" si="41"/>
        <v/>
      </c>
      <c r="O164" s="7"/>
      <c r="P164" s="6" t="str">
        <f t="shared" si="42"/>
        <v/>
      </c>
      <c r="Q164" s="7"/>
      <c r="R164" s="6" t="str">
        <f t="shared" si="43"/>
        <v/>
      </c>
      <c r="S164" s="7"/>
      <c r="T164" s="6" t="str">
        <f t="shared" si="44"/>
        <v/>
      </c>
      <c r="U164" s="7"/>
      <c r="V164" s="6" t="str">
        <f t="shared" si="45"/>
        <v/>
      </c>
      <c r="W164" s="7"/>
      <c r="X164" s="6" t="str">
        <f t="shared" si="46"/>
        <v/>
      </c>
      <c r="Y164" s="7">
        <v>2</v>
      </c>
      <c r="Z164" s="6">
        <f t="shared" si="47"/>
        <v>4</v>
      </c>
      <c r="AA164" s="7"/>
      <c r="AB164" s="6" t="str">
        <f t="shared" si="48"/>
        <v/>
      </c>
      <c r="AC164" s="7"/>
      <c r="AD164" s="6" t="str">
        <f t="shared" si="49"/>
        <v/>
      </c>
      <c r="AE164" s="7"/>
      <c r="AF164" s="6" t="str">
        <f t="shared" si="50"/>
        <v/>
      </c>
      <c r="AG164" s="7"/>
      <c r="AH164" s="6" t="str">
        <f t="shared" si="51"/>
        <v/>
      </c>
      <c r="AI164" s="7"/>
      <c r="AJ164" s="6" t="str">
        <f t="shared" si="52"/>
        <v/>
      </c>
      <c r="AK164" s="7"/>
      <c r="AL164" s="6" t="str">
        <f t="shared" si="53"/>
        <v/>
      </c>
      <c r="AM164" s="7"/>
      <c r="AN164" s="6" t="str">
        <f t="shared" si="54"/>
        <v/>
      </c>
      <c r="AO164" s="7"/>
      <c r="AP164" s="6" t="str">
        <f t="shared" si="55"/>
        <v/>
      </c>
      <c r="AQ164" s="12">
        <f t="shared" si="56"/>
        <v>2</v>
      </c>
    </row>
    <row r="165" spans="1:43" ht="33.75" customHeight="1">
      <c r="A165" s="28" t="s">
        <v>76</v>
      </c>
      <c r="B165" s="28" t="s">
        <v>445</v>
      </c>
      <c r="C165" s="29" t="s">
        <v>446</v>
      </c>
      <c r="D165" s="9" t="s">
        <v>254</v>
      </c>
      <c r="E165" s="9" t="s">
        <v>31</v>
      </c>
      <c r="F165" s="8" t="str">
        <f>IFERROR(IF(OR(D165="Adicionar",D165="Digite/Selecione o bairro"),"",VLOOKUP(D165,Gabarito!$A$1:$B$1006,2,0)),"Consulte a aba Gabarito")</f>
        <v>Sul</v>
      </c>
      <c r="G165" s="7"/>
      <c r="H165" s="6" t="str">
        <f t="shared" si="38"/>
        <v/>
      </c>
      <c r="I165" s="13"/>
      <c r="J165" s="6" t="str">
        <f t="shared" si="39"/>
        <v/>
      </c>
      <c r="K165" s="13"/>
      <c r="L165" s="6" t="str">
        <f t="shared" si="40"/>
        <v/>
      </c>
      <c r="M165" s="7"/>
      <c r="N165" s="6" t="str">
        <f t="shared" si="41"/>
        <v/>
      </c>
      <c r="O165" s="7"/>
      <c r="P165" s="6" t="str">
        <f t="shared" si="42"/>
        <v/>
      </c>
      <c r="Q165" s="7"/>
      <c r="R165" s="6" t="str">
        <f t="shared" si="43"/>
        <v/>
      </c>
      <c r="S165" s="7"/>
      <c r="T165" s="6" t="str">
        <f t="shared" si="44"/>
        <v/>
      </c>
      <c r="U165" s="7"/>
      <c r="V165" s="6" t="str">
        <f t="shared" si="45"/>
        <v/>
      </c>
      <c r="W165" s="7"/>
      <c r="X165" s="6" t="str">
        <f t="shared" si="46"/>
        <v/>
      </c>
      <c r="Y165" s="7">
        <v>2</v>
      </c>
      <c r="Z165" s="6">
        <f t="shared" si="47"/>
        <v>4</v>
      </c>
      <c r="AA165" s="7"/>
      <c r="AB165" s="6" t="str">
        <f t="shared" si="48"/>
        <v/>
      </c>
      <c r="AC165" s="7"/>
      <c r="AD165" s="6" t="str">
        <f t="shared" si="49"/>
        <v/>
      </c>
      <c r="AE165" s="7"/>
      <c r="AF165" s="6" t="str">
        <f t="shared" si="50"/>
        <v/>
      </c>
      <c r="AG165" s="7"/>
      <c r="AH165" s="6" t="str">
        <f t="shared" si="51"/>
        <v/>
      </c>
      <c r="AI165" s="7"/>
      <c r="AJ165" s="6" t="str">
        <f t="shared" si="52"/>
        <v/>
      </c>
      <c r="AK165" s="7"/>
      <c r="AL165" s="6" t="str">
        <f t="shared" si="53"/>
        <v/>
      </c>
      <c r="AM165" s="7"/>
      <c r="AN165" s="6" t="str">
        <f t="shared" si="54"/>
        <v/>
      </c>
      <c r="AO165" s="7"/>
      <c r="AP165" s="6" t="str">
        <f t="shared" si="55"/>
        <v/>
      </c>
      <c r="AQ165" s="12">
        <f t="shared" si="56"/>
        <v>2</v>
      </c>
    </row>
    <row r="166" spans="1:43" ht="33.75" customHeight="1">
      <c r="A166" s="28" t="s">
        <v>76</v>
      </c>
      <c r="B166" s="28" t="s">
        <v>447</v>
      </c>
      <c r="C166" s="29" t="s">
        <v>448</v>
      </c>
      <c r="D166" s="9" t="s">
        <v>315</v>
      </c>
      <c r="E166" s="9" t="s">
        <v>31</v>
      </c>
      <c r="F166" s="8" t="str">
        <f>IFERROR(IF(OR(D166="Adicionar",D166="Digite/Selecione o bairro"),"",VLOOKUP(D166,Gabarito!$A$1:$B$1006,2,0)),"Consulte a aba Gabarito")</f>
        <v>Sul</v>
      </c>
      <c r="G166" s="7"/>
      <c r="H166" s="6" t="str">
        <f t="shared" si="38"/>
        <v/>
      </c>
      <c r="I166" s="13"/>
      <c r="J166" s="6" t="str">
        <f t="shared" si="39"/>
        <v/>
      </c>
      <c r="K166" s="13"/>
      <c r="L166" s="6" t="str">
        <f t="shared" si="40"/>
        <v/>
      </c>
      <c r="M166" s="7"/>
      <c r="N166" s="6" t="str">
        <f t="shared" si="41"/>
        <v/>
      </c>
      <c r="O166" s="7"/>
      <c r="P166" s="6" t="str">
        <f t="shared" si="42"/>
        <v/>
      </c>
      <c r="Q166" s="7"/>
      <c r="R166" s="6" t="str">
        <f t="shared" si="43"/>
        <v/>
      </c>
      <c r="S166" s="7"/>
      <c r="T166" s="6" t="str">
        <f t="shared" si="44"/>
        <v/>
      </c>
      <c r="U166" s="7"/>
      <c r="V166" s="6" t="str">
        <f t="shared" si="45"/>
        <v/>
      </c>
      <c r="W166" s="7"/>
      <c r="X166" s="6" t="str">
        <f t="shared" si="46"/>
        <v/>
      </c>
      <c r="Y166" s="7"/>
      <c r="Z166" s="6" t="str">
        <f t="shared" si="47"/>
        <v/>
      </c>
      <c r="AA166" s="7">
        <v>1</v>
      </c>
      <c r="AB166" s="6">
        <f t="shared" si="48"/>
        <v>2</v>
      </c>
      <c r="AC166" s="7"/>
      <c r="AD166" s="6" t="str">
        <f t="shared" si="49"/>
        <v/>
      </c>
      <c r="AE166" s="7"/>
      <c r="AF166" s="6" t="str">
        <f t="shared" si="50"/>
        <v/>
      </c>
      <c r="AG166" s="7"/>
      <c r="AH166" s="6" t="str">
        <f t="shared" si="51"/>
        <v/>
      </c>
      <c r="AI166" s="7"/>
      <c r="AJ166" s="6" t="str">
        <f t="shared" si="52"/>
        <v/>
      </c>
      <c r="AK166" s="7"/>
      <c r="AL166" s="6" t="str">
        <f t="shared" si="53"/>
        <v/>
      </c>
      <c r="AM166" s="7"/>
      <c r="AN166" s="6" t="str">
        <f t="shared" si="54"/>
        <v/>
      </c>
      <c r="AO166" s="7"/>
      <c r="AP166" s="6" t="str">
        <f t="shared" si="55"/>
        <v/>
      </c>
      <c r="AQ166" s="12">
        <f t="shared" si="56"/>
        <v>1</v>
      </c>
    </row>
    <row r="167" spans="1:43" ht="33.75" customHeight="1">
      <c r="A167" s="28" t="s">
        <v>76</v>
      </c>
      <c r="B167" s="28" t="s">
        <v>449</v>
      </c>
      <c r="C167" s="29" t="s">
        <v>450</v>
      </c>
      <c r="D167" s="9" t="s">
        <v>372</v>
      </c>
      <c r="E167" s="9" t="s">
        <v>31</v>
      </c>
      <c r="F167" s="8" t="str">
        <f>IFERROR(IF(OR(D167="Adicionar",D167="Digite/Selecione o bairro"),"",VLOOKUP(D167,Gabarito!$A$1:$B$1006,2,0)),"Consulte a aba Gabarito")</f>
        <v>Sul</v>
      </c>
      <c r="G167" s="7"/>
      <c r="H167" s="6" t="str">
        <f t="shared" si="38"/>
        <v/>
      </c>
      <c r="I167" s="13"/>
      <c r="J167" s="6" t="str">
        <f t="shared" si="39"/>
        <v/>
      </c>
      <c r="K167" s="13"/>
      <c r="L167" s="6" t="str">
        <f t="shared" si="40"/>
        <v/>
      </c>
      <c r="M167" s="7"/>
      <c r="N167" s="6" t="str">
        <f t="shared" si="41"/>
        <v/>
      </c>
      <c r="O167" s="7"/>
      <c r="P167" s="6" t="str">
        <f t="shared" si="42"/>
        <v/>
      </c>
      <c r="Q167" s="7"/>
      <c r="R167" s="6" t="str">
        <f t="shared" si="43"/>
        <v/>
      </c>
      <c r="S167" s="7"/>
      <c r="T167" s="6" t="str">
        <f t="shared" si="44"/>
        <v/>
      </c>
      <c r="U167" s="7"/>
      <c r="V167" s="6" t="str">
        <f t="shared" si="45"/>
        <v/>
      </c>
      <c r="W167" s="7"/>
      <c r="X167" s="6" t="str">
        <f t="shared" si="46"/>
        <v/>
      </c>
      <c r="Y167" s="7"/>
      <c r="Z167" s="6" t="str">
        <f t="shared" si="47"/>
        <v/>
      </c>
      <c r="AA167" s="7"/>
      <c r="AB167" s="6" t="str">
        <f t="shared" si="48"/>
        <v/>
      </c>
      <c r="AC167" s="7"/>
      <c r="AD167" s="6" t="str">
        <f t="shared" si="49"/>
        <v/>
      </c>
      <c r="AE167" s="7">
        <v>1</v>
      </c>
      <c r="AF167" s="6">
        <f t="shared" si="50"/>
        <v>2</v>
      </c>
      <c r="AG167" s="7"/>
      <c r="AH167" s="6" t="str">
        <f t="shared" si="51"/>
        <v/>
      </c>
      <c r="AI167" s="7"/>
      <c r="AJ167" s="6" t="str">
        <f t="shared" si="52"/>
        <v/>
      </c>
      <c r="AK167" s="7"/>
      <c r="AL167" s="6" t="str">
        <f t="shared" si="53"/>
        <v/>
      </c>
      <c r="AM167" s="7"/>
      <c r="AN167" s="6" t="str">
        <f t="shared" si="54"/>
        <v/>
      </c>
      <c r="AO167" s="7"/>
      <c r="AP167" s="6" t="str">
        <f t="shared" si="55"/>
        <v/>
      </c>
      <c r="AQ167" s="12">
        <f t="shared" si="56"/>
        <v>1</v>
      </c>
    </row>
    <row r="168" spans="1:43" ht="33.75" customHeight="1">
      <c r="A168" s="28" t="s">
        <v>76</v>
      </c>
      <c r="B168" s="28" t="s">
        <v>451</v>
      </c>
      <c r="C168" s="29" t="s">
        <v>452</v>
      </c>
      <c r="D168" s="9" t="s">
        <v>158</v>
      </c>
      <c r="E168" s="9" t="s">
        <v>31</v>
      </c>
      <c r="F168" s="8" t="str">
        <f>IFERROR(IF(OR(D168="Adicionar",D168="Digite/Selecione o bairro"),"",VLOOKUP(D168,Gabarito!$A$1:$B$1006,2,0)),"Consulte a aba Gabarito")</f>
        <v>Sul</v>
      </c>
      <c r="G168" s="7"/>
      <c r="H168" s="6" t="str">
        <f t="shared" si="38"/>
        <v/>
      </c>
      <c r="I168" s="13"/>
      <c r="J168" s="6" t="str">
        <f t="shared" si="39"/>
        <v/>
      </c>
      <c r="K168" s="13">
        <v>8</v>
      </c>
      <c r="L168" s="6">
        <f t="shared" si="40"/>
        <v>16</v>
      </c>
      <c r="M168" s="7"/>
      <c r="N168" s="6" t="str">
        <f t="shared" si="41"/>
        <v/>
      </c>
      <c r="O168" s="7"/>
      <c r="P168" s="6" t="str">
        <f t="shared" si="42"/>
        <v/>
      </c>
      <c r="Q168" s="7"/>
      <c r="R168" s="6" t="str">
        <f t="shared" si="43"/>
        <v/>
      </c>
      <c r="S168" s="7"/>
      <c r="T168" s="6" t="str">
        <f t="shared" si="44"/>
        <v/>
      </c>
      <c r="U168" s="7"/>
      <c r="V168" s="6" t="str">
        <f t="shared" si="45"/>
        <v/>
      </c>
      <c r="W168" s="7"/>
      <c r="X168" s="6" t="str">
        <f t="shared" si="46"/>
        <v/>
      </c>
      <c r="Y168" s="7"/>
      <c r="Z168" s="6" t="str">
        <f t="shared" si="47"/>
        <v/>
      </c>
      <c r="AA168" s="7"/>
      <c r="AB168" s="6" t="str">
        <f t="shared" si="48"/>
        <v/>
      </c>
      <c r="AC168" s="7"/>
      <c r="AD168" s="6" t="str">
        <f t="shared" si="49"/>
        <v/>
      </c>
      <c r="AE168" s="7">
        <v>1</v>
      </c>
      <c r="AF168" s="6">
        <f t="shared" si="50"/>
        <v>2</v>
      </c>
      <c r="AG168" s="7"/>
      <c r="AH168" s="6" t="str">
        <f t="shared" si="51"/>
        <v/>
      </c>
      <c r="AI168" s="7"/>
      <c r="AJ168" s="6" t="str">
        <f t="shared" si="52"/>
        <v/>
      </c>
      <c r="AK168" s="7"/>
      <c r="AL168" s="6" t="str">
        <f t="shared" si="53"/>
        <v/>
      </c>
      <c r="AM168" s="7"/>
      <c r="AN168" s="6" t="str">
        <f t="shared" si="54"/>
        <v/>
      </c>
      <c r="AO168" s="7"/>
      <c r="AP168" s="6" t="str">
        <f t="shared" si="55"/>
        <v/>
      </c>
      <c r="AQ168" s="12">
        <f t="shared" si="56"/>
        <v>9</v>
      </c>
    </row>
    <row r="169" spans="1:43" ht="33.75" customHeight="1">
      <c r="A169" s="28" t="s">
        <v>76</v>
      </c>
      <c r="B169" s="28" t="s">
        <v>453</v>
      </c>
      <c r="C169" s="29" t="s">
        <v>454</v>
      </c>
      <c r="D169" s="9" t="s">
        <v>455</v>
      </c>
      <c r="E169" s="9" t="s">
        <v>31</v>
      </c>
      <c r="F169" s="8" t="str">
        <f>IFERROR(IF(OR(D169="Adicionar",D169="Digite/Selecione o bairro"),"",VLOOKUP(D169,Gabarito!$A$1:$B$1006,2,0)),"Consulte a aba Gabarito")</f>
        <v>Sul</v>
      </c>
      <c r="G169" s="7"/>
      <c r="H169" s="6" t="str">
        <f t="shared" si="38"/>
        <v/>
      </c>
      <c r="I169" s="13"/>
      <c r="J169" s="6" t="str">
        <f t="shared" si="39"/>
        <v/>
      </c>
      <c r="K169" s="13"/>
      <c r="L169" s="6" t="str">
        <f t="shared" si="40"/>
        <v/>
      </c>
      <c r="M169" s="7"/>
      <c r="N169" s="6" t="str">
        <f t="shared" si="41"/>
        <v/>
      </c>
      <c r="O169" s="7"/>
      <c r="P169" s="6" t="str">
        <f t="shared" si="42"/>
        <v/>
      </c>
      <c r="Q169" s="7"/>
      <c r="R169" s="6" t="str">
        <f t="shared" si="43"/>
        <v/>
      </c>
      <c r="S169" s="7"/>
      <c r="T169" s="6" t="str">
        <f t="shared" si="44"/>
        <v/>
      </c>
      <c r="U169" s="7"/>
      <c r="V169" s="6" t="str">
        <f t="shared" si="45"/>
        <v/>
      </c>
      <c r="W169" s="7">
        <v>2</v>
      </c>
      <c r="X169" s="6">
        <f t="shared" si="46"/>
        <v>4</v>
      </c>
      <c r="Y169" s="7"/>
      <c r="Z169" s="6" t="str">
        <f t="shared" si="47"/>
        <v/>
      </c>
      <c r="AA169" s="7"/>
      <c r="AB169" s="6" t="str">
        <f t="shared" si="48"/>
        <v/>
      </c>
      <c r="AC169" s="7"/>
      <c r="AD169" s="6" t="str">
        <f t="shared" si="49"/>
        <v/>
      </c>
      <c r="AE169" s="7"/>
      <c r="AF169" s="6" t="str">
        <f t="shared" si="50"/>
        <v/>
      </c>
      <c r="AG169" s="7"/>
      <c r="AH169" s="6" t="str">
        <f t="shared" si="51"/>
        <v/>
      </c>
      <c r="AI169" s="7"/>
      <c r="AJ169" s="6" t="str">
        <f t="shared" si="52"/>
        <v/>
      </c>
      <c r="AK169" s="7"/>
      <c r="AL169" s="6" t="str">
        <f t="shared" si="53"/>
        <v/>
      </c>
      <c r="AM169" s="7"/>
      <c r="AN169" s="6" t="str">
        <f t="shared" si="54"/>
        <v/>
      </c>
      <c r="AO169" s="7"/>
      <c r="AP169" s="6" t="str">
        <f t="shared" si="55"/>
        <v/>
      </c>
      <c r="AQ169" s="12">
        <f t="shared" si="56"/>
        <v>2</v>
      </c>
    </row>
    <row r="170" spans="1:43" ht="33.75" customHeight="1">
      <c r="A170" s="28" t="s">
        <v>76</v>
      </c>
      <c r="B170" s="28" t="s">
        <v>456</v>
      </c>
      <c r="C170" s="29" t="s">
        <v>457</v>
      </c>
      <c r="D170" s="9" t="s">
        <v>220</v>
      </c>
      <c r="E170" s="9" t="s">
        <v>31</v>
      </c>
      <c r="F170" s="8" t="str">
        <f>IFERROR(IF(OR(D170="Adicionar",D170="Digite/Selecione o bairro"),"",VLOOKUP(D170,Gabarito!$A$1:$B$1006,2,0)),"Consulte a aba Gabarito")</f>
        <v>Sul</v>
      </c>
      <c r="G170" s="7"/>
      <c r="H170" s="6" t="str">
        <f t="shared" si="38"/>
        <v/>
      </c>
      <c r="I170" s="13"/>
      <c r="J170" s="6" t="str">
        <f t="shared" si="39"/>
        <v/>
      </c>
      <c r="K170" s="13"/>
      <c r="L170" s="6" t="str">
        <f t="shared" si="40"/>
        <v/>
      </c>
      <c r="M170" s="7"/>
      <c r="N170" s="6" t="str">
        <f t="shared" si="41"/>
        <v/>
      </c>
      <c r="O170" s="7"/>
      <c r="P170" s="6" t="str">
        <f t="shared" si="42"/>
        <v/>
      </c>
      <c r="Q170" s="7"/>
      <c r="R170" s="6" t="str">
        <f t="shared" si="43"/>
        <v/>
      </c>
      <c r="S170" s="7"/>
      <c r="T170" s="6" t="str">
        <f t="shared" si="44"/>
        <v/>
      </c>
      <c r="U170" s="7"/>
      <c r="V170" s="6" t="str">
        <f t="shared" si="45"/>
        <v/>
      </c>
      <c r="W170" s="7"/>
      <c r="X170" s="6" t="str">
        <f t="shared" si="46"/>
        <v/>
      </c>
      <c r="Y170" s="7"/>
      <c r="Z170" s="6" t="str">
        <f t="shared" si="47"/>
        <v/>
      </c>
      <c r="AA170" s="7">
        <v>1</v>
      </c>
      <c r="AB170" s="6">
        <f t="shared" si="48"/>
        <v>2</v>
      </c>
      <c r="AC170" s="7"/>
      <c r="AD170" s="6" t="str">
        <f t="shared" si="49"/>
        <v/>
      </c>
      <c r="AE170" s="7"/>
      <c r="AF170" s="6" t="str">
        <f t="shared" si="50"/>
        <v/>
      </c>
      <c r="AG170" s="7"/>
      <c r="AH170" s="6" t="str">
        <f t="shared" si="51"/>
        <v/>
      </c>
      <c r="AI170" s="7"/>
      <c r="AJ170" s="6" t="str">
        <f t="shared" si="52"/>
        <v/>
      </c>
      <c r="AK170" s="7"/>
      <c r="AL170" s="6" t="str">
        <f t="shared" si="53"/>
        <v/>
      </c>
      <c r="AM170" s="7"/>
      <c r="AN170" s="6" t="str">
        <f t="shared" si="54"/>
        <v/>
      </c>
      <c r="AO170" s="7"/>
      <c r="AP170" s="6" t="str">
        <f t="shared" si="55"/>
        <v/>
      </c>
      <c r="AQ170" s="12">
        <f t="shared" si="56"/>
        <v>1</v>
      </c>
    </row>
    <row r="171" spans="1:43" ht="33.75" customHeight="1">
      <c r="A171" s="28" t="s">
        <v>76</v>
      </c>
      <c r="B171" s="28" t="s">
        <v>458</v>
      </c>
      <c r="C171" s="29" t="s">
        <v>459</v>
      </c>
      <c r="D171" s="9" t="s">
        <v>460</v>
      </c>
      <c r="E171" s="9" t="s">
        <v>31</v>
      </c>
      <c r="F171" s="8" t="str">
        <f>IFERROR(IF(OR(D171="Adicionar",D171="Digite/Selecione o bairro"),"",VLOOKUP(D171,Gabarito!$A$1:$B$1006,2,0)),"Consulte a aba Gabarito")</f>
        <v>Sul</v>
      </c>
      <c r="G171" s="7"/>
      <c r="H171" s="6" t="str">
        <f t="shared" si="38"/>
        <v/>
      </c>
      <c r="I171" s="13"/>
      <c r="J171" s="6" t="str">
        <f t="shared" si="39"/>
        <v/>
      </c>
      <c r="K171" s="13"/>
      <c r="L171" s="6" t="str">
        <f t="shared" si="40"/>
        <v/>
      </c>
      <c r="M171" s="7"/>
      <c r="N171" s="6" t="str">
        <f t="shared" si="41"/>
        <v/>
      </c>
      <c r="O171" s="7"/>
      <c r="P171" s="6" t="str">
        <f t="shared" si="42"/>
        <v/>
      </c>
      <c r="Q171" s="7"/>
      <c r="R171" s="6" t="str">
        <f t="shared" si="43"/>
        <v/>
      </c>
      <c r="S171" s="7"/>
      <c r="T171" s="6" t="str">
        <f t="shared" si="44"/>
        <v/>
      </c>
      <c r="U171" s="7"/>
      <c r="V171" s="6" t="str">
        <f t="shared" si="45"/>
        <v/>
      </c>
      <c r="W171" s="7"/>
      <c r="X171" s="6" t="str">
        <f t="shared" si="46"/>
        <v/>
      </c>
      <c r="Y171" s="7">
        <v>1</v>
      </c>
      <c r="Z171" s="6">
        <f t="shared" si="47"/>
        <v>2</v>
      </c>
      <c r="AA171" s="7"/>
      <c r="AB171" s="6" t="str">
        <f t="shared" si="48"/>
        <v/>
      </c>
      <c r="AC171" s="7"/>
      <c r="AD171" s="6" t="str">
        <f t="shared" si="49"/>
        <v/>
      </c>
      <c r="AE171" s="7"/>
      <c r="AF171" s="6" t="str">
        <f t="shared" si="50"/>
        <v/>
      </c>
      <c r="AG171" s="7"/>
      <c r="AH171" s="6" t="str">
        <f t="shared" si="51"/>
        <v/>
      </c>
      <c r="AI171" s="7"/>
      <c r="AJ171" s="6" t="str">
        <f t="shared" si="52"/>
        <v/>
      </c>
      <c r="AK171" s="7"/>
      <c r="AL171" s="6" t="str">
        <f t="shared" si="53"/>
        <v/>
      </c>
      <c r="AM171" s="7"/>
      <c r="AN171" s="6" t="str">
        <f t="shared" si="54"/>
        <v/>
      </c>
      <c r="AO171" s="7"/>
      <c r="AP171" s="6" t="str">
        <f t="shared" si="55"/>
        <v/>
      </c>
      <c r="AQ171" s="12">
        <f t="shared" si="56"/>
        <v>1</v>
      </c>
    </row>
    <row r="172" spans="1:43" ht="33.75" customHeight="1">
      <c r="A172" s="28" t="s">
        <v>76</v>
      </c>
      <c r="B172" s="29" t="s">
        <v>461</v>
      </c>
      <c r="C172" s="29" t="s">
        <v>462</v>
      </c>
      <c r="D172" s="9" t="s">
        <v>204</v>
      </c>
      <c r="E172" s="9" t="s">
        <v>31</v>
      </c>
      <c r="F172" s="8" t="str">
        <f>IFERROR(IF(OR(D172="Adicionar",D172="Digite/Selecione o bairro"),"",VLOOKUP(D172,Gabarito!$A$1:$B$1006,2,0)),"Consulte a aba Gabarito")</f>
        <v>Sul</v>
      </c>
      <c r="G172" s="7"/>
      <c r="H172" s="6" t="str">
        <f t="shared" si="38"/>
        <v/>
      </c>
      <c r="I172" s="13"/>
      <c r="J172" s="6" t="str">
        <f t="shared" si="39"/>
        <v/>
      </c>
      <c r="K172" s="13"/>
      <c r="L172" s="6" t="str">
        <f t="shared" si="40"/>
        <v/>
      </c>
      <c r="M172" s="7"/>
      <c r="N172" s="6" t="str">
        <f t="shared" si="41"/>
        <v/>
      </c>
      <c r="O172" s="7"/>
      <c r="P172" s="6" t="str">
        <f t="shared" si="42"/>
        <v/>
      </c>
      <c r="Q172" s="7"/>
      <c r="R172" s="6" t="str">
        <f t="shared" si="43"/>
        <v/>
      </c>
      <c r="S172" s="7"/>
      <c r="T172" s="6" t="str">
        <f t="shared" si="44"/>
        <v/>
      </c>
      <c r="U172" s="7"/>
      <c r="V172" s="6" t="str">
        <f t="shared" si="45"/>
        <v/>
      </c>
      <c r="W172" s="7"/>
      <c r="X172" s="6" t="str">
        <f t="shared" si="46"/>
        <v/>
      </c>
      <c r="Y172" s="7"/>
      <c r="Z172" s="6" t="str">
        <f t="shared" si="47"/>
        <v/>
      </c>
      <c r="AA172" s="7">
        <v>2</v>
      </c>
      <c r="AB172" s="6">
        <f t="shared" si="48"/>
        <v>4</v>
      </c>
      <c r="AC172" s="7"/>
      <c r="AD172" s="6" t="str">
        <f t="shared" si="49"/>
        <v/>
      </c>
      <c r="AE172" s="7"/>
      <c r="AF172" s="6" t="str">
        <f t="shared" si="50"/>
        <v/>
      </c>
      <c r="AG172" s="7"/>
      <c r="AH172" s="6" t="str">
        <f t="shared" si="51"/>
        <v/>
      </c>
      <c r="AI172" s="7"/>
      <c r="AJ172" s="6" t="str">
        <f t="shared" si="52"/>
        <v/>
      </c>
      <c r="AK172" s="7"/>
      <c r="AL172" s="6" t="str">
        <f t="shared" si="53"/>
        <v/>
      </c>
      <c r="AM172" s="7"/>
      <c r="AN172" s="6" t="str">
        <f t="shared" si="54"/>
        <v/>
      </c>
      <c r="AO172" s="7"/>
      <c r="AP172" s="6" t="str">
        <f t="shared" si="55"/>
        <v/>
      </c>
      <c r="AQ172" s="12">
        <f t="shared" si="56"/>
        <v>2</v>
      </c>
    </row>
    <row r="173" spans="1:43" ht="33.75" customHeight="1">
      <c r="A173" s="28" t="s">
        <v>76</v>
      </c>
      <c r="B173" s="28" t="s">
        <v>463</v>
      </c>
      <c r="C173" s="29" t="s">
        <v>464</v>
      </c>
      <c r="D173" s="9" t="s">
        <v>235</v>
      </c>
      <c r="E173" s="9" t="s">
        <v>31</v>
      </c>
      <c r="F173" s="8" t="str">
        <f>IFERROR(IF(OR(D173="Adicionar",D173="Digite/Selecione o bairro"),"",VLOOKUP(D173,Gabarito!$A$1:$B$1006,2,0)),"Consulte a aba Gabarito")</f>
        <v>Sul</v>
      </c>
      <c r="G173" s="7"/>
      <c r="H173" s="6" t="str">
        <f t="shared" si="38"/>
        <v/>
      </c>
      <c r="I173" s="13"/>
      <c r="J173" s="6" t="str">
        <f t="shared" si="39"/>
        <v/>
      </c>
      <c r="K173" s="13"/>
      <c r="L173" s="6" t="str">
        <f t="shared" si="40"/>
        <v/>
      </c>
      <c r="M173" s="7"/>
      <c r="N173" s="6" t="str">
        <f t="shared" si="41"/>
        <v/>
      </c>
      <c r="O173" s="7"/>
      <c r="P173" s="6" t="str">
        <f t="shared" si="42"/>
        <v/>
      </c>
      <c r="Q173" s="7"/>
      <c r="R173" s="6" t="str">
        <f t="shared" si="43"/>
        <v/>
      </c>
      <c r="S173" s="7"/>
      <c r="T173" s="6" t="str">
        <f t="shared" si="44"/>
        <v/>
      </c>
      <c r="U173" s="7"/>
      <c r="V173" s="6" t="str">
        <f t="shared" si="45"/>
        <v/>
      </c>
      <c r="W173" s="7"/>
      <c r="X173" s="6" t="str">
        <f t="shared" si="46"/>
        <v/>
      </c>
      <c r="Y173" s="7"/>
      <c r="Z173" s="6" t="str">
        <f t="shared" si="47"/>
        <v/>
      </c>
      <c r="AA173" s="7"/>
      <c r="AB173" s="6" t="str">
        <f t="shared" si="48"/>
        <v/>
      </c>
      <c r="AC173" s="7"/>
      <c r="AD173" s="6" t="str">
        <f t="shared" si="49"/>
        <v/>
      </c>
      <c r="AE173" s="7"/>
      <c r="AF173" s="6" t="str">
        <f t="shared" si="50"/>
        <v/>
      </c>
      <c r="AG173" s="7"/>
      <c r="AH173" s="6" t="str">
        <f t="shared" si="51"/>
        <v/>
      </c>
      <c r="AI173" s="7"/>
      <c r="AJ173" s="6" t="str">
        <f t="shared" si="52"/>
        <v/>
      </c>
      <c r="AK173" s="7">
        <v>1</v>
      </c>
      <c r="AL173" s="6">
        <f t="shared" si="53"/>
        <v>2</v>
      </c>
      <c r="AM173" s="7"/>
      <c r="AN173" s="6" t="str">
        <f t="shared" si="54"/>
        <v/>
      </c>
      <c r="AO173" s="7"/>
      <c r="AP173" s="6" t="str">
        <f t="shared" si="55"/>
        <v/>
      </c>
      <c r="AQ173" s="12">
        <f t="shared" si="56"/>
        <v>1</v>
      </c>
    </row>
    <row r="174" spans="1:43" ht="33.75" customHeight="1">
      <c r="A174" s="28" t="s">
        <v>76</v>
      </c>
      <c r="B174" s="28" t="s">
        <v>465</v>
      </c>
      <c r="C174" s="29" t="s">
        <v>466</v>
      </c>
      <c r="D174" s="9" t="s">
        <v>169</v>
      </c>
      <c r="E174" s="9" t="s">
        <v>31</v>
      </c>
      <c r="F174" s="8" t="str">
        <f>IFERROR(IF(OR(D174="Adicionar",D174="Digite/Selecione o bairro"),"",VLOOKUP(D174,Gabarito!$A$1:$B$1006,2,0)),"Consulte a aba Gabarito")</f>
        <v>Sul</v>
      </c>
      <c r="G174" s="7"/>
      <c r="H174" s="6" t="str">
        <f t="shared" si="38"/>
        <v/>
      </c>
      <c r="I174" s="13"/>
      <c r="J174" s="6" t="str">
        <f t="shared" si="39"/>
        <v/>
      </c>
      <c r="K174" s="13"/>
      <c r="L174" s="6" t="str">
        <f t="shared" si="40"/>
        <v/>
      </c>
      <c r="M174" s="7"/>
      <c r="N174" s="6" t="str">
        <f t="shared" si="41"/>
        <v/>
      </c>
      <c r="O174" s="7"/>
      <c r="P174" s="6" t="str">
        <f t="shared" si="42"/>
        <v/>
      </c>
      <c r="Q174" s="7"/>
      <c r="R174" s="6" t="str">
        <f t="shared" si="43"/>
        <v/>
      </c>
      <c r="S174" s="7"/>
      <c r="T174" s="6" t="str">
        <f t="shared" si="44"/>
        <v/>
      </c>
      <c r="U174" s="7"/>
      <c r="V174" s="6" t="str">
        <f t="shared" si="45"/>
        <v/>
      </c>
      <c r="W174" s="7"/>
      <c r="X174" s="6" t="str">
        <f t="shared" si="46"/>
        <v/>
      </c>
      <c r="Y174" s="7"/>
      <c r="Z174" s="6" t="str">
        <f t="shared" si="47"/>
        <v/>
      </c>
      <c r="AA174" s="7">
        <v>3</v>
      </c>
      <c r="AB174" s="6">
        <f t="shared" si="48"/>
        <v>6</v>
      </c>
      <c r="AC174" s="7"/>
      <c r="AD174" s="6" t="str">
        <f t="shared" si="49"/>
        <v/>
      </c>
      <c r="AE174" s="7"/>
      <c r="AF174" s="6" t="str">
        <f t="shared" si="50"/>
        <v/>
      </c>
      <c r="AG174" s="7"/>
      <c r="AH174" s="6" t="str">
        <f t="shared" si="51"/>
        <v/>
      </c>
      <c r="AI174" s="7"/>
      <c r="AJ174" s="6" t="str">
        <f t="shared" si="52"/>
        <v/>
      </c>
      <c r="AK174" s="7"/>
      <c r="AL174" s="6" t="str">
        <f t="shared" si="53"/>
        <v/>
      </c>
      <c r="AM174" s="7"/>
      <c r="AN174" s="6" t="str">
        <f t="shared" si="54"/>
        <v/>
      </c>
      <c r="AO174" s="7"/>
      <c r="AP174" s="6" t="str">
        <f t="shared" si="55"/>
        <v/>
      </c>
      <c r="AQ174" s="12">
        <f t="shared" si="56"/>
        <v>3</v>
      </c>
    </row>
    <row r="175" spans="1:43" ht="33.75" customHeight="1">
      <c r="A175" s="28" t="s">
        <v>76</v>
      </c>
      <c r="B175" s="28" t="s">
        <v>467</v>
      </c>
      <c r="C175" s="29" t="s">
        <v>179</v>
      </c>
      <c r="D175" s="9" t="s">
        <v>120</v>
      </c>
      <c r="E175" s="9" t="s">
        <v>31</v>
      </c>
      <c r="F175" s="8" t="str">
        <f>IFERROR(IF(OR(D175="Adicionar",D175="Digite/Selecione o bairro"),"",VLOOKUP(D175,Gabarito!$A$1:$B$1006,2,0)),"Consulte a aba Gabarito")</f>
        <v>Sul</v>
      </c>
      <c r="G175" s="7"/>
      <c r="H175" s="6" t="str">
        <f t="shared" si="38"/>
        <v/>
      </c>
      <c r="I175" s="7"/>
      <c r="J175" s="6" t="str">
        <f t="shared" si="39"/>
        <v/>
      </c>
      <c r="K175" s="13"/>
      <c r="L175" s="6" t="str">
        <f t="shared" si="40"/>
        <v/>
      </c>
      <c r="M175" s="7"/>
      <c r="N175" s="6" t="str">
        <f t="shared" si="41"/>
        <v/>
      </c>
      <c r="O175" s="7"/>
      <c r="P175" s="6" t="str">
        <f t="shared" si="42"/>
        <v/>
      </c>
      <c r="Q175" s="7"/>
      <c r="R175" s="6" t="str">
        <f t="shared" si="43"/>
        <v/>
      </c>
      <c r="S175" s="7"/>
      <c r="T175" s="6" t="str">
        <f t="shared" si="44"/>
        <v/>
      </c>
      <c r="U175" s="7"/>
      <c r="V175" s="6" t="str">
        <f t="shared" si="45"/>
        <v/>
      </c>
      <c r="W175" s="7"/>
      <c r="X175" s="6" t="str">
        <f t="shared" si="46"/>
        <v/>
      </c>
      <c r="Y175" s="7"/>
      <c r="Z175" s="6" t="str">
        <f t="shared" si="47"/>
        <v/>
      </c>
      <c r="AA175" s="7">
        <v>3</v>
      </c>
      <c r="AB175" s="6">
        <f t="shared" si="48"/>
        <v>6</v>
      </c>
      <c r="AC175" s="7"/>
      <c r="AD175" s="6" t="str">
        <f t="shared" si="49"/>
        <v/>
      </c>
      <c r="AE175" s="7"/>
      <c r="AF175" s="6" t="str">
        <f t="shared" si="50"/>
        <v/>
      </c>
      <c r="AG175" s="7"/>
      <c r="AH175" s="6" t="str">
        <f t="shared" si="51"/>
        <v/>
      </c>
      <c r="AI175" s="7"/>
      <c r="AJ175" s="6" t="str">
        <f t="shared" si="52"/>
        <v/>
      </c>
      <c r="AK175" s="7"/>
      <c r="AL175" s="6" t="str">
        <f t="shared" si="53"/>
        <v/>
      </c>
      <c r="AM175" s="7"/>
      <c r="AN175" s="6" t="str">
        <f t="shared" si="54"/>
        <v/>
      </c>
      <c r="AO175" s="7"/>
      <c r="AP175" s="6" t="str">
        <f t="shared" si="55"/>
        <v/>
      </c>
      <c r="AQ175" s="12">
        <f t="shared" si="56"/>
        <v>3</v>
      </c>
    </row>
    <row r="176" spans="1:43" ht="33.75" customHeight="1">
      <c r="A176" s="28" t="s">
        <v>76</v>
      </c>
      <c r="B176" s="28" t="s">
        <v>468</v>
      </c>
      <c r="C176" s="29" t="s">
        <v>469</v>
      </c>
      <c r="D176" s="9" t="s">
        <v>79</v>
      </c>
      <c r="E176" s="9" t="s">
        <v>31</v>
      </c>
      <c r="F176" s="8" t="str">
        <f>IFERROR(IF(OR(D176="Adicionar",D176="Digite/Selecione o bairro"),"",VLOOKUP(D176,Gabarito!$A$1:$B$1006,2,0)),"Consulte a aba Gabarito")</f>
        <v>Sul</v>
      </c>
      <c r="G176" s="7"/>
      <c r="H176" s="6" t="str">
        <f t="shared" si="38"/>
        <v/>
      </c>
      <c r="I176" s="7"/>
      <c r="J176" s="6" t="str">
        <f t="shared" si="39"/>
        <v/>
      </c>
      <c r="K176" s="13"/>
      <c r="L176" s="6" t="str">
        <f t="shared" si="40"/>
        <v/>
      </c>
      <c r="M176" s="7">
        <v>4</v>
      </c>
      <c r="N176" s="6">
        <f t="shared" si="41"/>
        <v>8</v>
      </c>
      <c r="O176" s="7"/>
      <c r="P176" s="6" t="str">
        <f t="shared" si="42"/>
        <v/>
      </c>
      <c r="Q176" s="7"/>
      <c r="R176" s="6" t="str">
        <f t="shared" si="43"/>
        <v/>
      </c>
      <c r="S176" s="7"/>
      <c r="T176" s="6" t="str">
        <f t="shared" si="44"/>
        <v/>
      </c>
      <c r="U176" s="7"/>
      <c r="V176" s="6" t="str">
        <f t="shared" si="45"/>
        <v/>
      </c>
      <c r="W176" s="7"/>
      <c r="X176" s="6" t="str">
        <f t="shared" si="46"/>
        <v/>
      </c>
      <c r="Y176" s="7"/>
      <c r="Z176" s="6" t="str">
        <f t="shared" si="47"/>
        <v/>
      </c>
      <c r="AA176" s="7">
        <v>1</v>
      </c>
      <c r="AB176" s="6">
        <f t="shared" si="48"/>
        <v>2</v>
      </c>
      <c r="AC176" s="7"/>
      <c r="AD176" s="6" t="str">
        <f t="shared" si="49"/>
        <v/>
      </c>
      <c r="AE176" s="7"/>
      <c r="AF176" s="6" t="str">
        <f t="shared" si="50"/>
        <v/>
      </c>
      <c r="AG176" s="7"/>
      <c r="AH176" s="6" t="str">
        <f t="shared" si="51"/>
        <v/>
      </c>
      <c r="AI176" s="7"/>
      <c r="AJ176" s="6" t="str">
        <f t="shared" si="52"/>
        <v/>
      </c>
      <c r="AK176" s="7"/>
      <c r="AL176" s="6" t="str">
        <f t="shared" si="53"/>
        <v/>
      </c>
      <c r="AM176" s="7"/>
      <c r="AN176" s="6" t="str">
        <f t="shared" si="54"/>
        <v/>
      </c>
      <c r="AO176" s="7"/>
      <c r="AP176" s="6" t="str">
        <f t="shared" si="55"/>
        <v/>
      </c>
      <c r="AQ176" s="12">
        <f t="shared" si="56"/>
        <v>5</v>
      </c>
    </row>
    <row r="177" spans="1:43" ht="33.75" customHeight="1">
      <c r="A177" s="28" t="s">
        <v>76</v>
      </c>
      <c r="B177" s="28" t="s">
        <v>470</v>
      </c>
      <c r="C177" s="29" t="s">
        <v>471</v>
      </c>
      <c r="D177" s="9" t="s">
        <v>82</v>
      </c>
      <c r="E177" s="9" t="s">
        <v>31</v>
      </c>
      <c r="F177" s="8" t="str">
        <f>IFERROR(IF(OR(D177="Adicionar",D177="Digite/Selecione o bairro"),"",VLOOKUP(D177,Gabarito!$A$1:$B$1006,2,0)),"Consulte a aba Gabarito")</f>
        <v>Sul</v>
      </c>
      <c r="G177" s="7"/>
      <c r="H177" s="6" t="str">
        <f t="shared" si="38"/>
        <v/>
      </c>
      <c r="I177" s="7"/>
      <c r="J177" s="6" t="str">
        <f t="shared" si="39"/>
        <v/>
      </c>
      <c r="K177" s="7"/>
      <c r="L177" s="6" t="str">
        <f t="shared" si="40"/>
        <v/>
      </c>
      <c r="M177" s="7"/>
      <c r="N177" s="6" t="str">
        <f t="shared" si="41"/>
        <v/>
      </c>
      <c r="O177" s="7"/>
      <c r="P177" s="6" t="str">
        <f t="shared" si="42"/>
        <v/>
      </c>
      <c r="Q177" s="7"/>
      <c r="R177" s="6" t="str">
        <f t="shared" si="43"/>
        <v/>
      </c>
      <c r="S177" s="7"/>
      <c r="T177" s="6" t="str">
        <f t="shared" si="44"/>
        <v/>
      </c>
      <c r="U177" s="7"/>
      <c r="V177" s="6" t="str">
        <f t="shared" si="45"/>
        <v/>
      </c>
      <c r="W177" s="7"/>
      <c r="X177" s="6" t="str">
        <f t="shared" si="46"/>
        <v/>
      </c>
      <c r="Y177" s="7"/>
      <c r="Z177" s="6" t="str">
        <f t="shared" si="47"/>
        <v/>
      </c>
      <c r="AA177" s="7">
        <v>1</v>
      </c>
      <c r="AB177" s="6">
        <f t="shared" si="48"/>
        <v>2</v>
      </c>
      <c r="AC177" s="7"/>
      <c r="AD177" s="6" t="str">
        <f t="shared" si="49"/>
        <v/>
      </c>
      <c r="AE177" s="7"/>
      <c r="AF177" s="6" t="str">
        <f t="shared" si="50"/>
        <v/>
      </c>
      <c r="AG177" s="7"/>
      <c r="AH177" s="6" t="str">
        <f t="shared" si="51"/>
        <v/>
      </c>
      <c r="AI177" s="7"/>
      <c r="AJ177" s="6" t="str">
        <f t="shared" si="52"/>
        <v/>
      </c>
      <c r="AK177" s="7"/>
      <c r="AL177" s="6" t="str">
        <f t="shared" si="53"/>
        <v/>
      </c>
      <c r="AM177" s="7"/>
      <c r="AN177" s="6" t="str">
        <f t="shared" si="54"/>
        <v/>
      </c>
      <c r="AO177" s="7"/>
      <c r="AP177" s="6" t="str">
        <f t="shared" si="55"/>
        <v/>
      </c>
      <c r="AQ177" s="12">
        <f t="shared" si="56"/>
        <v>1</v>
      </c>
    </row>
    <row r="178" spans="1:43" ht="33.75" customHeight="1">
      <c r="A178" s="28" t="s">
        <v>76</v>
      </c>
      <c r="B178" s="28" t="s">
        <v>472</v>
      </c>
      <c r="C178" s="29" t="s">
        <v>473</v>
      </c>
      <c r="D178" s="9" t="s">
        <v>277</v>
      </c>
      <c r="E178" s="9" t="s">
        <v>31</v>
      </c>
      <c r="F178" s="8" t="str">
        <f>IFERROR(IF(OR(D178="Adicionar",D178="Digite/Selecione o bairro"),"",VLOOKUP(D178,Gabarito!$A$1:$B$1006,2,0)),"Consulte a aba Gabarito")</f>
        <v>Sul</v>
      </c>
      <c r="G178" s="7"/>
      <c r="H178" s="6" t="str">
        <f t="shared" si="38"/>
        <v/>
      </c>
      <c r="I178" s="7">
        <v>1</v>
      </c>
      <c r="J178" s="6">
        <f t="shared" si="39"/>
        <v>2</v>
      </c>
      <c r="K178" s="7"/>
      <c r="L178" s="6" t="str">
        <f t="shared" si="40"/>
        <v/>
      </c>
      <c r="M178" s="7"/>
      <c r="N178" s="6" t="str">
        <f t="shared" si="41"/>
        <v/>
      </c>
      <c r="O178" s="7"/>
      <c r="P178" s="6" t="str">
        <f t="shared" si="42"/>
        <v/>
      </c>
      <c r="Q178" s="7"/>
      <c r="R178" s="6" t="str">
        <f t="shared" si="43"/>
        <v/>
      </c>
      <c r="S178" s="7"/>
      <c r="T178" s="6" t="str">
        <f t="shared" si="44"/>
        <v/>
      </c>
      <c r="U178" s="7"/>
      <c r="V178" s="6" t="str">
        <f t="shared" si="45"/>
        <v/>
      </c>
      <c r="W178" s="7"/>
      <c r="X178" s="6" t="str">
        <f t="shared" si="46"/>
        <v/>
      </c>
      <c r="Y178" s="7">
        <v>1</v>
      </c>
      <c r="Z178" s="6">
        <f t="shared" si="47"/>
        <v>2</v>
      </c>
      <c r="AA178" s="7"/>
      <c r="AB178" s="6" t="str">
        <f t="shared" si="48"/>
        <v/>
      </c>
      <c r="AC178" s="7"/>
      <c r="AD178" s="6" t="str">
        <f t="shared" si="49"/>
        <v/>
      </c>
      <c r="AE178" s="7"/>
      <c r="AF178" s="6" t="str">
        <f t="shared" si="50"/>
        <v/>
      </c>
      <c r="AG178" s="7"/>
      <c r="AH178" s="6" t="str">
        <f t="shared" si="51"/>
        <v/>
      </c>
      <c r="AI178" s="7"/>
      <c r="AJ178" s="6" t="str">
        <f t="shared" si="52"/>
        <v/>
      </c>
      <c r="AK178" s="7"/>
      <c r="AL178" s="6" t="str">
        <f t="shared" si="53"/>
        <v/>
      </c>
      <c r="AM178" s="7"/>
      <c r="AN178" s="6" t="str">
        <f t="shared" si="54"/>
        <v/>
      </c>
      <c r="AO178" s="7"/>
      <c r="AP178" s="6" t="str">
        <f t="shared" si="55"/>
        <v/>
      </c>
      <c r="AQ178" s="12">
        <f t="shared" si="56"/>
        <v>2</v>
      </c>
    </row>
    <row r="179" spans="1:43" ht="33.75" customHeight="1">
      <c r="A179" s="28" t="s">
        <v>76</v>
      </c>
      <c r="B179" s="28" t="s">
        <v>474</v>
      </c>
      <c r="C179" s="29" t="s">
        <v>475</v>
      </c>
      <c r="D179" s="9" t="s">
        <v>476</v>
      </c>
      <c r="E179" s="9" t="s">
        <v>31</v>
      </c>
      <c r="F179" s="8" t="str">
        <f>IFERROR(IF(OR(D179="Adicionar",D179="Digite/Selecione o bairro"),"",VLOOKUP(D179,Gabarito!$A$1:$B$1006,2,0)),"Consulte a aba Gabarito")</f>
        <v>Sul</v>
      </c>
      <c r="G179" s="7"/>
      <c r="H179" s="6" t="str">
        <f t="shared" si="38"/>
        <v/>
      </c>
      <c r="I179" s="7"/>
      <c r="J179" s="6" t="str">
        <f t="shared" si="39"/>
        <v/>
      </c>
      <c r="K179" s="7"/>
      <c r="L179" s="6" t="str">
        <f t="shared" si="40"/>
        <v/>
      </c>
      <c r="M179" s="7"/>
      <c r="N179" s="6" t="str">
        <f t="shared" si="41"/>
        <v/>
      </c>
      <c r="O179" s="7"/>
      <c r="P179" s="6" t="str">
        <f t="shared" si="42"/>
        <v/>
      </c>
      <c r="Q179" s="7"/>
      <c r="R179" s="6" t="str">
        <f t="shared" si="43"/>
        <v/>
      </c>
      <c r="S179" s="7"/>
      <c r="T179" s="6" t="str">
        <f t="shared" si="44"/>
        <v/>
      </c>
      <c r="U179" s="7"/>
      <c r="V179" s="6" t="str">
        <f t="shared" si="45"/>
        <v/>
      </c>
      <c r="W179" s="7"/>
      <c r="X179" s="6" t="str">
        <f t="shared" si="46"/>
        <v/>
      </c>
      <c r="Y179" s="7"/>
      <c r="Z179" s="6" t="str">
        <f t="shared" si="47"/>
        <v/>
      </c>
      <c r="AA179" s="7"/>
      <c r="AB179" s="6" t="str">
        <f t="shared" si="48"/>
        <v/>
      </c>
      <c r="AC179" s="7">
        <v>1</v>
      </c>
      <c r="AD179" s="6">
        <f t="shared" si="49"/>
        <v>2</v>
      </c>
      <c r="AE179" s="7"/>
      <c r="AF179" s="6" t="str">
        <f t="shared" si="50"/>
        <v/>
      </c>
      <c r="AG179" s="7"/>
      <c r="AH179" s="6" t="str">
        <f t="shared" si="51"/>
        <v/>
      </c>
      <c r="AI179" s="7"/>
      <c r="AJ179" s="6" t="str">
        <f t="shared" si="52"/>
        <v/>
      </c>
      <c r="AK179" s="7"/>
      <c r="AL179" s="6" t="str">
        <f t="shared" si="53"/>
        <v/>
      </c>
      <c r="AM179" s="7"/>
      <c r="AN179" s="6" t="str">
        <f t="shared" si="54"/>
        <v/>
      </c>
      <c r="AO179" s="7"/>
      <c r="AP179" s="6" t="str">
        <f t="shared" si="55"/>
        <v/>
      </c>
      <c r="AQ179" s="12">
        <f t="shared" si="56"/>
        <v>1</v>
      </c>
    </row>
    <row r="180" spans="1:43" ht="33.75" customHeight="1">
      <c r="A180" s="28" t="s">
        <v>76</v>
      </c>
      <c r="B180" s="28" t="s">
        <v>477</v>
      </c>
      <c r="C180" s="29" t="s">
        <v>478</v>
      </c>
      <c r="D180" s="9" t="s">
        <v>166</v>
      </c>
      <c r="E180" s="9" t="s">
        <v>31</v>
      </c>
      <c r="F180" s="8" t="str">
        <f>IFERROR(IF(OR(D180="Adicionar",D180="Digite/Selecione o bairro"),"",VLOOKUP(D180,Gabarito!$A$1:$B$1006,2,0)),"Consulte a aba Gabarito")</f>
        <v>Sul</v>
      </c>
      <c r="G180" s="7"/>
      <c r="H180" s="6" t="str">
        <f t="shared" si="38"/>
        <v/>
      </c>
      <c r="I180" s="7"/>
      <c r="J180" s="6" t="str">
        <f t="shared" si="39"/>
        <v/>
      </c>
      <c r="K180" s="7"/>
      <c r="L180" s="6" t="str">
        <f t="shared" si="40"/>
        <v/>
      </c>
      <c r="M180" s="7"/>
      <c r="N180" s="6" t="str">
        <f t="shared" si="41"/>
        <v/>
      </c>
      <c r="O180" s="7"/>
      <c r="P180" s="6" t="str">
        <f t="shared" si="42"/>
        <v/>
      </c>
      <c r="Q180" s="7"/>
      <c r="R180" s="6" t="str">
        <f t="shared" si="43"/>
        <v/>
      </c>
      <c r="S180" s="7"/>
      <c r="T180" s="6" t="str">
        <f t="shared" si="44"/>
        <v/>
      </c>
      <c r="U180" s="7"/>
      <c r="V180" s="6" t="str">
        <f t="shared" si="45"/>
        <v/>
      </c>
      <c r="W180" s="7"/>
      <c r="X180" s="6" t="str">
        <f t="shared" si="46"/>
        <v/>
      </c>
      <c r="Y180" s="7"/>
      <c r="Z180" s="6" t="str">
        <f t="shared" si="47"/>
        <v/>
      </c>
      <c r="AA180" s="7"/>
      <c r="AB180" s="6" t="str">
        <f t="shared" si="48"/>
        <v/>
      </c>
      <c r="AC180" s="7">
        <v>1</v>
      </c>
      <c r="AD180" s="6">
        <f t="shared" si="49"/>
        <v>2</v>
      </c>
      <c r="AE180" s="7"/>
      <c r="AF180" s="6" t="str">
        <f t="shared" si="50"/>
        <v/>
      </c>
      <c r="AG180" s="7"/>
      <c r="AH180" s="6" t="str">
        <f t="shared" si="51"/>
        <v/>
      </c>
      <c r="AI180" s="7"/>
      <c r="AJ180" s="6" t="str">
        <f t="shared" si="52"/>
        <v/>
      </c>
      <c r="AK180" s="7"/>
      <c r="AL180" s="6" t="str">
        <f t="shared" si="53"/>
        <v/>
      </c>
      <c r="AM180" s="7"/>
      <c r="AN180" s="6" t="str">
        <f t="shared" si="54"/>
        <v/>
      </c>
      <c r="AO180" s="7"/>
      <c r="AP180" s="6" t="str">
        <f t="shared" si="55"/>
        <v/>
      </c>
      <c r="AQ180" s="12">
        <f t="shared" si="56"/>
        <v>1</v>
      </c>
    </row>
    <row r="181" spans="1:43" ht="33.75" customHeight="1">
      <c r="A181" s="28" t="s">
        <v>76</v>
      </c>
      <c r="B181" s="28" t="s">
        <v>479</v>
      </c>
      <c r="C181" s="29" t="s">
        <v>480</v>
      </c>
      <c r="D181" s="9" t="s">
        <v>138</v>
      </c>
      <c r="E181" s="9" t="s">
        <v>31</v>
      </c>
      <c r="F181" s="8" t="str">
        <f>IFERROR(IF(OR(D181="Adicionar",D181="Digite/Selecione o bairro"),"",VLOOKUP(D181,Gabarito!$A$1:$B$1006,2,0)),"Consulte a aba Gabarito")</f>
        <v>Sul</v>
      </c>
      <c r="G181" s="7"/>
      <c r="H181" s="6" t="str">
        <f t="shared" si="38"/>
        <v/>
      </c>
      <c r="I181" s="7"/>
      <c r="J181" s="6" t="str">
        <f t="shared" si="39"/>
        <v/>
      </c>
      <c r="K181" s="7"/>
      <c r="L181" s="6" t="str">
        <f t="shared" si="40"/>
        <v/>
      </c>
      <c r="M181" s="7"/>
      <c r="N181" s="6" t="str">
        <f t="shared" si="41"/>
        <v/>
      </c>
      <c r="O181" s="7"/>
      <c r="P181" s="6" t="str">
        <f t="shared" si="42"/>
        <v/>
      </c>
      <c r="Q181" s="7"/>
      <c r="R181" s="6" t="str">
        <f t="shared" si="43"/>
        <v/>
      </c>
      <c r="S181" s="7"/>
      <c r="T181" s="6" t="str">
        <f t="shared" si="44"/>
        <v/>
      </c>
      <c r="U181" s="7"/>
      <c r="V181" s="6" t="str">
        <f t="shared" si="45"/>
        <v/>
      </c>
      <c r="W181" s="7"/>
      <c r="X181" s="6" t="str">
        <f t="shared" si="46"/>
        <v/>
      </c>
      <c r="Y181" s="7"/>
      <c r="Z181" s="6" t="str">
        <f t="shared" si="47"/>
        <v/>
      </c>
      <c r="AA181" s="7"/>
      <c r="AB181" s="6" t="str">
        <f t="shared" si="48"/>
        <v/>
      </c>
      <c r="AC181" s="7">
        <v>1</v>
      </c>
      <c r="AD181" s="6">
        <f t="shared" si="49"/>
        <v>2</v>
      </c>
      <c r="AE181" s="7"/>
      <c r="AF181" s="6" t="str">
        <f t="shared" si="50"/>
        <v/>
      </c>
      <c r="AG181" s="7"/>
      <c r="AH181" s="6" t="str">
        <f t="shared" si="51"/>
        <v/>
      </c>
      <c r="AI181" s="7"/>
      <c r="AJ181" s="6" t="str">
        <f t="shared" si="52"/>
        <v/>
      </c>
      <c r="AK181" s="7"/>
      <c r="AL181" s="6" t="str">
        <f t="shared" si="53"/>
        <v/>
      </c>
      <c r="AM181" s="7"/>
      <c r="AN181" s="6" t="str">
        <f t="shared" si="54"/>
        <v/>
      </c>
      <c r="AO181" s="7"/>
      <c r="AP181" s="6" t="str">
        <f t="shared" si="55"/>
        <v/>
      </c>
      <c r="AQ181" s="12">
        <f t="shared" si="56"/>
        <v>1</v>
      </c>
    </row>
    <row r="182" spans="1:43" ht="33.75" customHeight="1">
      <c r="A182" s="28" t="s">
        <v>76</v>
      </c>
      <c r="B182" s="28" t="s">
        <v>481</v>
      </c>
      <c r="C182" s="29" t="s">
        <v>189</v>
      </c>
      <c r="D182" s="9" t="s">
        <v>190</v>
      </c>
      <c r="E182" s="9" t="s">
        <v>31</v>
      </c>
      <c r="F182" s="8" t="str">
        <f>IFERROR(IF(OR(D182="Adicionar",D182="Digite/Selecione o bairro"),"",VLOOKUP(D182,Gabarito!$A$1:$B$1006,2,0)),"Consulte a aba Gabarito")</f>
        <v>Sul</v>
      </c>
      <c r="G182" s="7"/>
      <c r="H182" s="6" t="str">
        <f t="shared" si="38"/>
        <v/>
      </c>
      <c r="I182" s="7"/>
      <c r="J182" s="6" t="str">
        <f t="shared" si="39"/>
        <v/>
      </c>
      <c r="K182" s="7"/>
      <c r="L182" s="6" t="str">
        <f t="shared" si="40"/>
        <v/>
      </c>
      <c r="M182" s="7"/>
      <c r="N182" s="6" t="str">
        <f t="shared" si="41"/>
        <v/>
      </c>
      <c r="O182" s="7"/>
      <c r="P182" s="6" t="str">
        <f t="shared" si="42"/>
        <v/>
      </c>
      <c r="Q182" s="7"/>
      <c r="R182" s="6" t="str">
        <f t="shared" si="43"/>
        <v/>
      </c>
      <c r="S182" s="7"/>
      <c r="T182" s="6" t="str">
        <f t="shared" si="44"/>
        <v/>
      </c>
      <c r="U182" s="7"/>
      <c r="V182" s="6" t="str">
        <f t="shared" si="45"/>
        <v/>
      </c>
      <c r="W182" s="7"/>
      <c r="X182" s="6" t="str">
        <f t="shared" si="46"/>
        <v/>
      </c>
      <c r="Y182" s="7"/>
      <c r="Z182" s="6" t="str">
        <f t="shared" si="47"/>
        <v/>
      </c>
      <c r="AA182" s="7"/>
      <c r="AB182" s="6" t="str">
        <f t="shared" si="48"/>
        <v/>
      </c>
      <c r="AC182" s="7"/>
      <c r="AD182" s="6" t="str">
        <f t="shared" si="49"/>
        <v/>
      </c>
      <c r="AE182" s="7">
        <v>1</v>
      </c>
      <c r="AF182" s="6">
        <f t="shared" si="50"/>
        <v>2</v>
      </c>
      <c r="AG182" s="7"/>
      <c r="AH182" s="6" t="str">
        <f t="shared" si="51"/>
        <v/>
      </c>
      <c r="AI182" s="7"/>
      <c r="AJ182" s="6" t="str">
        <f t="shared" si="52"/>
        <v/>
      </c>
      <c r="AK182" s="7"/>
      <c r="AL182" s="6" t="str">
        <f t="shared" si="53"/>
        <v/>
      </c>
      <c r="AM182" s="7"/>
      <c r="AN182" s="6" t="str">
        <f t="shared" si="54"/>
        <v/>
      </c>
      <c r="AO182" s="7"/>
      <c r="AP182" s="6" t="str">
        <f t="shared" si="55"/>
        <v/>
      </c>
      <c r="AQ182" s="12">
        <f t="shared" si="56"/>
        <v>1</v>
      </c>
    </row>
    <row r="183" spans="1:43" ht="33.75" customHeight="1">
      <c r="A183" s="28" t="s">
        <v>76</v>
      </c>
      <c r="B183" s="28" t="s">
        <v>482</v>
      </c>
      <c r="C183" s="29" t="s">
        <v>483</v>
      </c>
      <c r="D183" s="9" t="s">
        <v>79</v>
      </c>
      <c r="E183" s="9" t="s">
        <v>31</v>
      </c>
      <c r="F183" s="8" t="str">
        <f>IFERROR(IF(OR(D183="Adicionar",D183="Digite/Selecione o bairro"),"",VLOOKUP(D183,Gabarito!$A$1:$B$1006,2,0)),"Consulte a aba Gabarito")</f>
        <v>Sul</v>
      </c>
      <c r="G183" s="7"/>
      <c r="H183" s="6" t="str">
        <f t="shared" si="38"/>
        <v/>
      </c>
      <c r="I183" s="7"/>
      <c r="J183" s="6" t="str">
        <f t="shared" si="39"/>
        <v/>
      </c>
      <c r="K183" s="7"/>
      <c r="L183" s="6" t="str">
        <f t="shared" si="40"/>
        <v/>
      </c>
      <c r="M183" s="7"/>
      <c r="N183" s="6" t="str">
        <f t="shared" si="41"/>
        <v/>
      </c>
      <c r="O183" s="7"/>
      <c r="P183" s="6" t="str">
        <f t="shared" si="42"/>
        <v/>
      </c>
      <c r="Q183" s="7"/>
      <c r="R183" s="6" t="str">
        <f t="shared" si="43"/>
        <v/>
      </c>
      <c r="S183" s="7"/>
      <c r="T183" s="6" t="str">
        <f t="shared" si="44"/>
        <v/>
      </c>
      <c r="U183" s="7"/>
      <c r="V183" s="6" t="str">
        <f t="shared" si="45"/>
        <v/>
      </c>
      <c r="W183" s="7"/>
      <c r="X183" s="6" t="str">
        <f t="shared" si="46"/>
        <v/>
      </c>
      <c r="Y183" s="7">
        <v>1</v>
      </c>
      <c r="Z183" s="6">
        <f t="shared" si="47"/>
        <v>2</v>
      </c>
      <c r="AA183" s="7"/>
      <c r="AB183" s="6" t="str">
        <f t="shared" si="48"/>
        <v/>
      </c>
      <c r="AC183" s="7"/>
      <c r="AD183" s="6" t="str">
        <f t="shared" si="49"/>
        <v/>
      </c>
      <c r="AE183" s="7"/>
      <c r="AF183" s="6" t="str">
        <f t="shared" si="50"/>
        <v/>
      </c>
      <c r="AG183" s="7"/>
      <c r="AH183" s="6" t="str">
        <f t="shared" si="51"/>
        <v/>
      </c>
      <c r="AI183" s="7"/>
      <c r="AJ183" s="6" t="str">
        <f t="shared" si="52"/>
        <v/>
      </c>
      <c r="AK183" s="7"/>
      <c r="AL183" s="6" t="str">
        <f t="shared" si="53"/>
        <v/>
      </c>
      <c r="AM183" s="7"/>
      <c r="AN183" s="6" t="str">
        <f t="shared" si="54"/>
        <v/>
      </c>
      <c r="AO183" s="7"/>
      <c r="AP183" s="6" t="str">
        <f t="shared" si="55"/>
        <v/>
      </c>
      <c r="AQ183" s="12">
        <f t="shared" si="56"/>
        <v>1</v>
      </c>
    </row>
    <row r="184" spans="1:43" ht="33.75" customHeight="1">
      <c r="A184" s="28" t="s">
        <v>76</v>
      </c>
      <c r="B184" s="28" t="s">
        <v>484</v>
      </c>
      <c r="C184" s="29" t="s">
        <v>485</v>
      </c>
      <c r="D184" s="9" t="s">
        <v>291</v>
      </c>
      <c r="E184" s="9" t="s">
        <v>31</v>
      </c>
      <c r="F184" s="8" t="str">
        <f>IFERROR(IF(OR(D184="Adicionar",D184="Digite/Selecione o bairro"),"",VLOOKUP(D184,Gabarito!$A$1:$B$1006,2,0)),"Consulte a aba Gabarito")</f>
        <v>Sul</v>
      </c>
      <c r="G184" s="7"/>
      <c r="H184" s="6" t="str">
        <f t="shared" si="38"/>
        <v/>
      </c>
      <c r="I184" s="7"/>
      <c r="J184" s="6" t="str">
        <f t="shared" si="39"/>
        <v/>
      </c>
      <c r="K184" s="7"/>
      <c r="L184" s="6" t="str">
        <f t="shared" si="40"/>
        <v/>
      </c>
      <c r="M184" s="7"/>
      <c r="N184" s="6" t="str">
        <f t="shared" si="41"/>
        <v/>
      </c>
      <c r="O184" s="7"/>
      <c r="P184" s="6" t="str">
        <f t="shared" si="42"/>
        <v/>
      </c>
      <c r="Q184" s="7"/>
      <c r="R184" s="6" t="str">
        <f t="shared" si="43"/>
        <v/>
      </c>
      <c r="S184" s="7"/>
      <c r="T184" s="6" t="str">
        <f t="shared" si="44"/>
        <v/>
      </c>
      <c r="U184" s="7"/>
      <c r="V184" s="6" t="str">
        <f t="shared" si="45"/>
        <v/>
      </c>
      <c r="W184" s="7"/>
      <c r="X184" s="6" t="str">
        <f t="shared" si="46"/>
        <v/>
      </c>
      <c r="Y184" s="7"/>
      <c r="Z184" s="6" t="str">
        <f t="shared" si="47"/>
        <v/>
      </c>
      <c r="AA184" s="7"/>
      <c r="AB184" s="6" t="str">
        <f t="shared" si="48"/>
        <v/>
      </c>
      <c r="AC184" s="7">
        <v>1</v>
      </c>
      <c r="AD184" s="6">
        <f t="shared" si="49"/>
        <v>2</v>
      </c>
      <c r="AE184" s="7"/>
      <c r="AF184" s="6" t="str">
        <f t="shared" si="50"/>
        <v/>
      </c>
      <c r="AG184" s="7"/>
      <c r="AH184" s="6" t="str">
        <f t="shared" si="51"/>
        <v/>
      </c>
      <c r="AI184" s="7"/>
      <c r="AJ184" s="6" t="str">
        <f t="shared" si="52"/>
        <v/>
      </c>
      <c r="AK184" s="7"/>
      <c r="AL184" s="6" t="str">
        <f t="shared" si="53"/>
        <v/>
      </c>
      <c r="AM184" s="7"/>
      <c r="AN184" s="6" t="str">
        <f t="shared" si="54"/>
        <v/>
      </c>
      <c r="AO184" s="7"/>
      <c r="AP184" s="6" t="str">
        <f t="shared" si="55"/>
        <v/>
      </c>
      <c r="AQ184" s="12">
        <f t="shared" si="56"/>
        <v>1</v>
      </c>
    </row>
    <row r="185" spans="1:43" ht="33.75" customHeight="1">
      <c r="A185" s="28" t="s">
        <v>76</v>
      </c>
      <c r="B185" s="28" t="s">
        <v>486</v>
      </c>
      <c r="C185" s="29" t="s">
        <v>487</v>
      </c>
      <c r="D185" s="9" t="s">
        <v>488</v>
      </c>
      <c r="E185" s="9" t="s">
        <v>31</v>
      </c>
      <c r="F185" s="8" t="str">
        <f>IFERROR(IF(OR(D185="Adicionar",D185="Digite/Selecione o bairro"),"",VLOOKUP(D185,Gabarito!$A$1:$B$1006,2,0)),"Consulte a aba Gabarito")</f>
        <v>Sul</v>
      </c>
      <c r="G185" s="7"/>
      <c r="H185" s="6" t="str">
        <f t="shared" si="38"/>
        <v/>
      </c>
      <c r="I185" s="7"/>
      <c r="J185" s="6" t="str">
        <f t="shared" si="39"/>
        <v/>
      </c>
      <c r="K185" s="7"/>
      <c r="L185" s="6" t="str">
        <f t="shared" si="40"/>
        <v/>
      </c>
      <c r="M185" s="7"/>
      <c r="N185" s="6" t="str">
        <f t="shared" si="41"/>
        <v/>
      </c>
      <c r="O185" s="7"/>
      <c r="P185" s="6" t="str">
        <f t="shared" si="42"/>
        <v/>
      </c>
      <c r="Q185" s="7"/>
      <c r="R185" s="6" t="str">
        <f t="shared" si="43"/>
        <v/>
      </c>
      <c r="S185" s="7"/>
      <c r="T185" s="6" t="str">
        <f t="shared" si="44"/>
        <v/>
      </c>
      <c r="U185" s="7"/>
      <c r="V185" s="6" t="str">
        <f t="shared" si="45"/>
        <v/>
      </c>
      <c r="W185" s="7"/>
      <c r="X185" s="6" t="str">
        <f t="shared" si="46"/>
        <v/>
      </c>
      <c r="Y185" s="7"/>
      <c r="Z185" s="6" t="str">
        <f t="shared" si="47"/>
        <v/>
      </c>
      <c r="AA185" s="7">
        <v>2</v>
      </c>
      <c r="AB185" s="6">
        <f t="shared" si="48"/>
        <v>4</v>
      </c>
      <c r="AC185" s="7"/>
      <c r="AD185" s="6" t="str">
        <f t="shared" si="49"/>
        <v/>
      </c>
      <c r="AE185" s="7"/>
      <c r="AF185" s="6" t="str">
        <f t="shared" si="50"/>
        <v/>
      </c>
      <c r="AG185" s="7"/>
      <c r="AH185" s="6" t="str">
        <f t="shared" si="51"/>
        <v/>
      </c>
      <c r="AI185" s="7"/>
      <c r="AJ185" s="6" t="str">
        <f t="shared" si="52"/>
        <v/>
      </c>
      <c r="AK185" s="7"/>
      <c r="AL185" s="6" t="str">
        <f t="shared" si="53"/>
        <v/>
      </c>
      <c r="AM185" s="7"/>
      <c r="AN185" s="6" t="str">
        <f t="shared" si="54"/>
        <v/>
      </c>
      <c r="AO185" s="7"/>
      <c r="AP185" s="6" t="str">
        <f t="shared" si="55"/>
        <v/>
      </c>
      <c r="AQ185" s="12">
        <f t="shared" si="56"/>
        <v>2</v>
      </c>
    </row>
    <row r="186" spans="1:43" ht="33.75" customHeight="1">
      <c r="A186" s="28" t="s">
        <v>489</v>
      </c>
      <c r="B186" s="28" t="s">
        <v>490</v>
      </c>
      <c r="C186" s="29" t="s">
        <v>491</v>
      </c>
      <c r="D186" s="9" t="s">
        <v>492</v>
      </c>
      <c r="E186" s="9" t="s">
        <v>31</v>
      </c>
      <c r="F186" s="8" t="str">
        <f>IFERROR(IF(OR(D186="Adicionar",D186="Digite/Selecione o bairro"),"",VLOOKUP(D186,Gabarito!$A$1:$B$1006,2,0)),"Consulte a aba Gabarito")</f>
        <v>Sul</v>
      </c>
      <c r="G186" s="7"/>
      <c r="H186" s="6" t="str">
        <f t="shared" si="38"/>
        <v/>
      </c>
      <c r="I186" s="7"/>
      <c r="J186" s="6" t="str">
        <f t="shared" si="39"/>
        <v/>
      </c>
      <c r="K186" s="7"/>
      <c r="L186" s="6" t="str">
        <f t="shared" si="40"/>
        <v/>
      </c>
      <c r="M186" s="7"/>
      <c r="N186" s="6" t="str">
        <f t="shared" si="41"/>
        <v/>
      </c>
      <c r="O186" s="7"/>
      <c r="P186" s="6" t="str">
        <f t="shared" si="42"/>
        <v/>
      </c>
      <c r="Q186" s="7"/>
      <c r="R186" s="6" t="str">
        <f t="shared" si="43"/>
        <v/>
      </c>
      <c r="S186" s="7"/>
      <c r="T186" s="6" t="str">
        <f t="shared" si="44"/>
        <v/>
      </c>
      <c r="U186" s="7"/>
      <c r="V186" s="6" t="str">
        <f t="shared" si="45"/>
        <v/>
      </c>
      <c r="W186" s="7"/>
      <c r="X186" s="6" t="str">
        <f t="shared" si="46"/>
        <v/>
      </c>
      <c r="Y186" s="7"/>
      <c r="Z186" s="6" t="str">
        <f t="shared" si="47"/>
        <v/>
      </c>
      <c r="AA186" s="7">
        <v>1</v>
      </c>
      <c r="AB186" s="6">
        <f t="shared" si="48"/>
        <v>2</v>
      </c>
      <c r="AC186" s="7"/>
      <c r="AD186" s="6" t="str">
        <f t="shared" si="49"/>
        <v/>
      </c>
      <c r="AE186" s="7"/>
      <c r="AF186" s="6" t="str">
        <f t="shared" si="50"/>
        <v/>
      </c>
      <c r="AG186" s="7"/>
      <c r="AH186" s="6" t="str">
        <f t="shared" si="51"/>
        <v/>
      </c>
      <c r="AI186" s="7"/>
      <c r="AJ186" s="6" t="str">
        <f t="shared" si="52"/>
        <v/>
      </c>
      <c r="AK186" s="7"/>
      <c r="AL186" s="6" t="str">
        <f t="shared" si="53"/>
        <v/>
      </c>
      <c r="AM186" s="7"/>
      <c r="AN186" s="6" t="str">
        <f t="shared" si="54"/>
        <v/>
      </c>
      <c r="AO186" s="7"/>
      <c r="AP186" s="6" t="str">
        <f t="shared" si="55"/>
        <v/>
      </c>
      <c r="AQ186" s="12">
        <f t="shared" si="56"/>
        <v>1</v>
      </c>
    </row>
    <row r="187" spans="1:43" ht="33.75" customHeight="1">
      <c r="A187" s="28" t="s">
        <v>489</v>
      </c>
      <c r="B187" s="28" t="s">
        <v>493</v>
      </c>
      <c r="C187" s="29" t="s">
        <v>494</v>
      </c>
      <c r="D187" s="9" t="s">
        <v>35</v>
      </c>
      <c r="E187" s="9" t="s">
        <v>31</v>
      </c>
      <c r="F187" s="8" t="str">
        <f>IFERROR(IF(OR(D187="Adicionar",D187="Digite/Selecione o bairro"),"",VLOOKUP(D187,Gabarito!$A$1:$B$1006,2,0)),"Consulte a aba Gabarito")</f>
        <v>Sul</v>
      </c>
      <c r="G187" s="7"/>
      <c r="H187" s="6" t="str">
        <f t="shared" si="38"/>
        <v/>
      </c>
      <c r="I187" s="7"/>
      <c r="J187" s="6" t="str">
        <f t="shared" si="39"/>
        <v/>
      </c>
      <c r="K187" s="7"/>
      <c r="L187" s="6" t="str">
        <f t="shared" si="40"/>
        <v/>
      </c>
      <c r="M187" s="7"/>
      <c r="N187" s="6" t="str">
        <f t="shared" si="41"/>
        <v/>
      </c>
      <c r="O187" s="7"/>
      <c r="P187" s="6" t="str">
        <f t="shared" si="42"/>
        <v/>
      </c>
      <c r="Q187" s="7"/>
      <c r="R187" s="6" t="str">
        <f t="shared" si="43"/>
        <v/>
      </c>
      <c r="S187" s="7">
        <v>2</v>
      </c>
      <c r="T187" s="6">
        <f t="shared" si="44"/>
        <v>4</v>
      </c>
      <c r="U187" s="7"/>
      <c r="V187" s="6" t="str">
        <f t="shared" si="45"/>
        <v/>
      </c>
      <c r="W187" s="7"/>
      <c r="X187" s="6" t="str">
        <f t="shared" si="46"/>
        <v/>
      </c>
      <c r="Y187" s="7"/>
      <c r="Z187" s="6" t="str">
        <f t="shared" si="47"/>
        <v/>
      </c>
      <c r="AA187" s="7"/>
      <c r="AB187" s="6" t="str">
        <f t="shared" si="48"/>
        <v/>
      </c>
      <c r="AC187" s="7"/>
      <c r="AD187" s="6" t="str">
        <f t="shared" si="49"/>
        <v/>
      </c>
      <c r="AE187" s="7"/>
      <c r="AF187" s="6" t="str">
        <f t="shared" si="50"/>
        <v/>
      </c>
      <c r="AG187" s="7"/>
      <c r="AH187" s="6" t="str">
        <f t="shared" si="51"/>
        <v/>
      </c>
      <c r="AI187" s="7"/>
      <c r="AJ187" s="6" t="str">
        <f t="shared" si="52"/>
        <v/>
      </c>
      <c r="AK187" s="7"/>
      <c r="AL187" s="6" t="str">
        <f t="shared" si="53"/>
        <v/>
      </c>
      <c r="AM187" s="7"/>
      <c r="AN187" s="6" t="str">
        <f t="shared" si="54"/>
        <v/>
      </c>
      <c r="AO187" s="7"/>
      <c r="AP187" s="6" t="str">
        <f t="shared" si="55"/>
        <v/>
      </c>
      <c r="AQ187" s="12">
        <f t="shared" si="56"/>
        <v>2</v>
      </c>
    </row>
    <row r="188" spans="1:43" ht="33.75" customHeight="1">
      <c r="A188" s="28" t="s">
        <v>489</v>
      </c>
      <c r="B188" s="28" t="s">
        <v>495</v>
      </c>
      <c r="C188" s="29" t="s">
        <v>496</v>
      </c>
      <c r="D188" s="9" t="s">
        <v>497</v>
      </c>
      <c r="E188" s="9" t="s">
        <v>31</v>
      </c>
      <c r="F188" s="8" t="str">
        <f>IFERROR(IF(OR(D188="Adicionar",D188="Digite/Selecione o bairro"),"",VLOOKUP(D188,Gabarito!$A$1:$B$1006,2,0)),"Consulte a aba Gabarito")</f>
        <v>Sul</v>
      </c>
      <c r="G188" s="7"/>
      <c r="H188" s="6" t="str">
        <f t="shared" si="38"/>
        <v/>
      </c>
      <c r="I188" s="7">
        <v>3</v>
      </c>
      <c r="J188" s="6">
        <f t="shared" si="39"/>
        <v>6</v>
      </c>
      <c r="K188" s="7"/>
      <c r="L188" s="6" t="str">
        <f t="shared" si="40"/>
        <v/>
      </c>
      <c r="M188" s="7"/>
      <c r="N188" s="6" t="str">
        <f t="shared" si="41"/>
        <v/>
      </c>
      <c r="O188" s="7"/>
      <c r="P188" s="6" t="str">
        <f t="shared" si="42"/>
        <v/>
      </c>
      <c r="Q188" s="7"/>
      <c r="R188" s="6" t="str">
        <f t="shared" si="43"/>
        <v/>
      </c>
      <c r="S188" s="7"/>
      <c r="T188" s="6" t="str">
        <f t="shared" si="44"/>
        <v/>
      </c>
      <c r="U188" s="7"/>
      <c r="V188" s="6" t="str">
        <f t="shared" si="45"/>
        <v/>
      </c>
      <c r="W188" s="7"/>
      <c r="X188" s="6" t="str">
        <f t="shared" si="46"/>
        <v/>
      </c>
      <c r="Y188" s="7"/>
      <c r="Z188" s="6" t="str">
        <f t="shared" si="47"/>
        <v/>
      </c>
      <c r="AA188" s="7"/>
      <c r="AB188" s="6" t="str">
        <f t="shared" si="48"/>
        <v/>
      </c>
      <c r="AC188" s="7"/>
      <c r="AD188" s="6" t="str">
        <f t="shared" si="49"/>
        <v/>
      </c>
      <c r="AE188" s="7"/>
      <c r="AF188" s="6" t="str">
        <f t="shared" si="50"/>
        <v/>
      </c>
      <c r="AG188" s="7"/>
      <c r="AH188" s="6" t="str">
        <f t="shared" si="51"/>
        <v/>
      </c>
      <c r="AI188" s="7"/>
      <c r="AJ188" s="6" t="str">
        <f t="shared" si="52"/>
        <v/>
      </c>
      <c r="AK188" s="7"/>
      <c r="AL188" s="6" t="str">
        <f t="shared" si="53"/>
        <v/>
      </c>
      <c r="AM188" s="7"/>
      <c r="AN188" s="6" t="str">
        <f t="shared" si="54"/>
        <v/>
      </c>
      <c r="AO188" s="7"/>
      <c r="AP188" s="6" t="str">
        <f t="shared" si="55"/>
        <v/>
      </c>
      <c r="AQ188" s="12">
        <f t="shared" si="56"/>
        <v>3</v>
      </c>
    </row>
    <row r="189" spans="1:43" ht="33.75" customHeight="1">
      <c r="A189" s="28" t="s">
        <v>489</v>
      </c>
      <c r="B189" s="28" t="s">
        <v>498</v>
      </c>
      <c r="C189" s="29" t="s">
        <v>499</v>
      </c>
      <c r="D189" s="9" t="s">
        <v>500</v>
      </c>
      <c r="E189" s="9" t="s">
        <v>31</v>
      </c>
      <c r="F189" s="8" t="str">
        <f>IFERROR(IF(OR(D189="Adicionar",D189="Digite/Selecione o bairro"),"",VLOOKUP(D189,Gabarito!$A$1:$B$1006,2,0)),"Consulte a aba Gabarito")</f>
        <v>Sul</v>
      </c>
      <c r="G189" s="7"/>
      <c r="H189" s="6" t="str">
        <f t="shared" si="38"/>
        <v/>
      </c>
      <c r="I189" s="7"/>
      <c r="J189" s="6" t="str">
        <f t="shared" si="39"/>
        <v/>
      </c>
      <c r="K189" s="7"/>
      <c r="L189" s="6" t="str">
        <f t="shared" si="40"/>
        <v/>
      </c>
      <c r="M189" s="7"/>
      <c r="N189" s="6" t="str">
        <f t="shared" si="41"/>
        <v/>
      </c>
      <c r="O189" s="7"/>
      <c r="P189" s="6" t="str">
        <f t="shared" si="42"/>
        <v/>
      </c>
      <c r="Q189" s="7"/>
      <c r="R189" s="6" t="str">
        <f t="shared" si="43"/>
        <v/>
      </c>
      <c r="S189" s="7"/>
      <c r="T189" s="6" t="str">
        <f t="shared" si="44"/>
        <v/>
      </c>
      <c r="U189" s="7">
        <v>1</v>
      </c>
      <c r="V189" s="6">
        <f t="shared" si="45"/>
        <v>2</v>
      </c>
      <c r="W189" s="7"/>
      <c r="X189" s="6" t="str">
        <f t="shared" si="46"/>
        <v/>
      </c>
      <c r="Y189" s="7"/>
      <c r="Z189" s="6" t="str">
        <f t="shared" si="47"/>
        <v/>
      </c>
      <c r="AA189" s="7"/>
      <c r="AB189" s="6" t="str">
        <f t="shared" si="48"/>
        <v/>
      </c>
      <c r="AC189" s="7"/>
      <c r="AD189" s="6" t="str">
        <f t="shared" si="49"/>
        <v/>
      </c>
      <c r="AE189" s="7"/>
      <c r="AF189" s="6" t="str">
        <f t="shared" si="50"/>
        <v/>
      </c>
      <c r="AG189" s="7"/>
      <c r="AH189" s="6" t="str">
        <f t="shared" si="51"/>
        <v/>
      </c>
      <c r="AI189" s="7"/>
      <c r="AJ189" s="6" t="str">
        <f t="shared" si="52"/>
        <v/>
      </c>
      <c r="AK189" s="7"/>
      <c r="AL189" s="6" t="str">
        <f t="shared" si="53"/>
        <v/>
      </c>
      <c r="AM189" s="7"/>
      <c r="AN189" s="6" t="str">
        <f t="shared" si="54"/>
        <v/>
      </c>
      <c r="AO189" s="7"/>
      <c r="AP189" s="6" t="str">
        <f t="shared" si="55"/>
        <v/>
      </c>
      <c r="AQ189" s="12">
        <f t="shared" si="56"/>
        <v>1</v>
      </c>
    </row>
    <row r="190" spans="1:43" ht="33.75" customHeight="1">
      <c r="A190" s="28" t="s">
        <v>489</v>
      </c>
      <c r="B190" s="28" t="s">
        <v>501</v>
      </c>
      <c r="C190" s="29" t="s">
        <v>502</v>
      </c>
      <c r="D190" s="9" t="s">
        <v>503</v>
      </c>
      <c r="E190" s="9" t="s">
        <v>31</v>
      </c>
      <c r="F190" s="8" t="str">
        <f>IFERROR(IF(OR(D190="Adicionar",D190="Digite/Selecione o bairro"),"",VLOOKUP(D190,Gabarito!$A$1:$B$1006,2,0)),"Consulte a aba Gabarito")</f>
        <v>Sul</v>
      </c>
      <c r="G190" s="7"/>
      <c r="H190" s="6" t="str">
        <f t="shared" si="38"/>
        <v/>
      </c>
      <c r="I190" s="7"/>
      <c r="J190" s="6" t="str">
        <f t="shared" si="39"/>
        <v/>
      </c>
      <c r="K190" s="7"/>
      <c r="L190" s="6" t="str">
        <f t="shared" si="40"/>
        <v/>
      </c>
      <c r="M190" s="7"/>
      <c r="N190" s="6" t="str">
        <f t="shared" si="41"/>
        <v/>
      </c>
      <c r="O190" s="7"/>
      <c r="P190" s="6" t="str">
        <f t="shared" si="42"/>
        <v/>
      </c>
      <c r="Q190" s="7"/>
      <c r="R190" s="6" t="str">
        <f t="shared" si="43"/>
        <v/>
      </c>
      <c r="S190" s="7"/>
      <c r="T190" s="6" t="str">
        <f t="shared" si="44"/>
        <v/>
      </c>
      <c r="U190" s="7"/>
      <c r="V190" s="6" t="str">
        <f t="shared" si="45"/>
        <v/>
      </c>
      <c r="W190" s="7"/>
      <c r="X190" s="6" t="str">
        <f t="shared" si="46"/>
        <v/>
      </c>
      <c r="Y190" s="7">
        <v>1</v>
      </c>
      <c r="Z190" s="6">
        <f t="shared" si="47"/>
        <v>2</v>
      </c>
      <c r="AA190" s="7"/>
      <c r="AB190" s="6" t="str">
        <f t="shared" si="48"/>
        <v/>
      </c>
      <c r="AC190" s="7"/>
      <c r="AD190" s="6" t="str">
        <f t="shared" si="49"/>
        <v/>
      </c>
      <c r="AE190" s="7"/>
      <c r="AF190" s="6" t="str">
        <f t="shared" si="50"/>
        <v/>
      </c>
      <c r="AG190" s="7"/>
      <c r="AH190" s="6" t="str">
        <f t="shared" si="51"/>
        <v/>
      </c>
      <c r="AI190" s="7"/>
      <c r="AJ190" s="6" t="str">
        <f t="shared" si="52"/>
        <v/>
      </c>
      <c r="AK190" s="7"/>
      <c r="AL190" s="6" t="str">
        <f t="shared" si="53"/>
        <v/>
      </c>
      <c r="AM190" s="7"/>
      <c r="AN190" s="6" t="str">
        <f t="shared" si="54"/>
        <v/>
      </c>
      <c r="AO190" s="7"/>
      <c r="AP190" s="6" t="str">
        <f t="shared" si="55"/>
        <v/>
      </c>
      <c r="AQ190" s="12">
        <f t="shared" si="56"/>
        <v>1</v>
      </c>
    </row>
    <row r="191" spans="1:43" ht="33.75" customHeight="1">
      <c r="A191" s="28" t="s">
        <v>489</v>
      </c>
      <c r="B191" s="28" t="s">
        <v>504</v>
      </c>
      <c r="C191" s="29" t="s">
        <v>505</v>
      </c>
      <c r="D191" s="9" t="s">
        <v>506</v>
      </c>
      <c r="E191" s="9" t="s">
        <v>31</v>
      </c>
      <c r="F191" s="8" t="str">
        <f>IFERROR(IF(OR(D191="Adicionar",D191="Digite/Selecione o bairro"),"",VLOOKUP(D191,Gabarito!$A$1:$B$1006,2,0)),"Consulte a aba Gabarito")</f>
        <v>Sul</v>
      </c>
      <c r="G191" s="7"/>
      <c r="H191" s="6" t="str">
        <f t="shared" si="38"/>
        <v/>
      </c>
      <c r="I191" s="7"/>
      <c r="J191" s="6" t="str">
        <f t="shared" si="39"/>
        <v/>
      </c>
      <c r="K191" s="7"/>
      <c r="L191" s="6" t="str">
        <f t="shared" si="40"/>
        <v/>
      </c>
      <c r="M191" s="7"/>
      <c r="N191" s="6" t="str">
        <f t="shared" si="41"/>
        <v/>
      </c>
      <c r="O191" s="7"/>
      <c r="P191" s="6" t="str">
        <f t="shared" si="42"/>
        <v/>
      </c>
      <c r="Q191" s="7"/>
      <c r="R191" s="6" t="str">
        <f t="shared" si="43"/>
        <v/>
      </c>
      <c r="S191" s="7"/>
      <c r="T191" s="6" t="str">
        <f t="shared" si="44"/>
        <v/>
      </c>
      <c r="U191" s="7"/>
      <c r="V191" s="6" t="str">
        <f t="shared" si="45"/>
        <v/>
      </c>
      <c r="W191" s="7"/>
      <c r="X191" s="6" t="str">
        <f t="shared" si="46"/>
        <v/>
      </c>
      <c r="Y191" s="7"/>
      <c r="Z191" s="6" t="str">
        <f t="shared" si="47"/>
        <v/>
      </c>
      <c r="AA191" s="7">
        <v>2</v>
      </c>
      <c r="AB191" s="6">
        <f t="shared" si="48"/>
        <v>4</v>
      </c>
      <c r="AC191" s="7"/>
      <c r="AD191" s="6" t="str">
        <f t="shared" si="49"/>
        <v/>
      </c>
      <c r="AE191" s="7">
        <v>1</v>
      </c>
      <c r="AF191" s="6">
        <f t="shared" si="50"/>
        <v>2</v>
      </c>
      <c r="AG191" s="7"/>
      <c r="AH191" s="6" t="str">
        <f t="shared" si="51"/>
        <v/>
      </c>
      <c r="AI191" s="7"/>
      <c r="AJ191" s="6" t="str">
        <f t="shared" si="52"/>
        <v/>
      </c>
      <c r="AK191" s="7"/>
      <c r="AL191" s="6" t="str">
        <f t="shared" si="53"/>
        <v/>
      </c>
      <c r="AM191" s="7"/>
      <c r="AN191" s="6" t="str">
        <f t="shared" si="54"/>
        <v/>
      </c>
      <c r="AO191" s="7"/>
      <c r="AP191" s="6" t="str">
        <f t="shared" si="55"/>
        <v/>
      </c>
      <c r="AQ191" s="12">
        <f t="shared" si="56"/>
        <v>3</v>
      </c>
    </row>
    <row r="192" spans="1:43" ht="33.75" customHeight="1">
      <c r="A192" s="28" t="s">
        <v>489</v>
      </c>
      <c r="B192" s="28" t="s">
        <v>507</v>
      </c>
      <c r="C192" s="29" t="s">
        <v>508</v>
      </c>
      <c r="D192" s="9" t="s">
        <v>509</v>
      </c>
      <c r="E192" s="9" t="s">
        <v>31</v>
      </c>
      <c r="F192" s="8" t="str">
        <f>IFERROR(IF(OR(D192="Adicionar",D192="Digite/Selecione o bairro"),"",VLOOKUP(D192,Gabarito!$A$1:$B$1006,2,0)),"Consulte a aba Gabarito")</f>
        <v>Sul</v>
      </c>
      <c r="G192" s="7"/>
      <c r="H192" s="6" t="str">
        <f t="shared" si="38"/>
        <v/>
      </c>
      <c r="I192" s="7"/>
      <c r="J192" s="6" t="str">
        <f t="shared" si="39"/>
        <v/>
      </c>
      <c r="K192" s="7"/>
      <c r="L192" s="6" t="str">
        <f t="shared" si="40"/>
        <v/>
      </c>
      <c r="M192" s="7"/>
      <c r="N192" s="6" t="str">
        <f t="shared" si="41"/>
        <v/>
      </c>
      <c r="O192" s="7"/>
      <c r="P192" s="6" t="str">
        <f t="shared" si="42"/>
        <v/>
      </c>
      <c r="Q192" s="7"/>
      <c r="R192" s="6" t="str">
        <f t="shared" si="43"/>
        <v/>
      </c>
      <c r="S192" s="7"/>
      <c r="T192" s="6" t="str">
        <f t="shared" si="44"/>
        <v/>
      </c>
      <c r="U192" s="7"/>
      <c r="V192" s="6" t="str">
        <f t="shared" si="45"/>
        <v/>
      </c>
      <c r="W192" s="7"/>
      <c r="X192" s="6" t="str">
        <f t="shared" si="46"/>
        <v/>
      </c>
      <c r="Y192" s="7"/>
      <c r="Z192" s="6" t="str">
        <f t="shared" si="47"/>
        <v/>
      </c>
      <c r="AA192" s="7">
        <v>1</v>
      </c>
      <c r="AB192" s="6">
        <f t="shared" si="48"/>
        <v>2</v>
      </c>
      <c r="AC192" s="7"/>
      <c r="AD192" s="6" t="str">
        <f t="shared" si="49"/>
        <v/>
      </c>
      <c r="AE192" s="7"/>
      <c r="AF192" s="6" t="str">
        <f t="shared" si="50"/>
        <v/>
      </c>
      <c r="AG192" s="7"/>
      <c r="AH192" s="6" t="str">
        <f t="shared" si="51"/>
        <v/>
      </c>
      <c r="AI192" s="7"/>
      <c r="AJ192" s="6" t="str">
        <f t="shared" si="52"/>
        <v/>
      </c>
      <c r="AK192" s="7"/>
      <c r="AL192" s="6" t="str">
        <f t="shared" si="53"/>
        <v/>
      </c>
      <c r="AM192" s="7"/>
      <c r="AN192" s="6" t="str">
        <f t="shared" si="54"/>
        <v/>
      </c>
      <c r="AO192" s="7"/>
      <c r="AP192" s="6" t="str">
        <f t="shared" si="55"/>
        <v/>
      </c>
      <c r="AQ192" s="12">
        <f t="shared" si="56"/>
        <v>1</v>
      </c>
    </row>
    <row r="193" spans="1:43" ht="33.75" customHeight="1">
      <c r="A193" s="28" t="s">
        <v>489</v>
      </c>
      <c r="B193" s="28" t="s">
        <v>510</v>
      </c>
      <c r="C193" s="29" t="s">
        <v>511</v>
      </c>
      <c r="D193" s="9" t="s">
        <v>512</v>
      </c>
      <c r="E193" s="9" t="s">
        <v>31</v>
      </c>
      <c r="F193" s="8" t="str">
        <f>IFERROR(IF(OR(D193="Adicionar",D193="Digite/Selecione o bairro"),"",VLOOKUP(D193,Gabarito!$A$1:$B$1006,2,0)),"Consulte a aba Gabarito")</f>
        <v>Sul</v>
      </c>
      <c r="G193" s="7"/>
      <c r="H193" s="6" t="str">
        <f t="shared" si="38"/>
        <v/>
      </c>
      <c r="I193" s="7">
        <v>1</v>
      </c>
      <c r="J193" s="6">
        <f t="shared" si="39"/>
        <v>2</v>
      </c>
      <c r="K193" s="7"/>
      <c r="L193" s="6" t="str">
        <f t="shared" si="40"/>
        <v/>
      </c>
      <c r="M193" s="7"/>
      <c r="N193" s="6" t="str">
        <f t="shared" si="41"/>
        <v/>
      </c>
      <c r="O193" s="7"/>
      <c r="P193" s="6" t="str">
        <f t="shared" si="42"/>
        <v/>
      </c>
      <c r="Q193" s="7"/>
      <c r="R193" s="6" t="str">
        <f t="shared" si="43"/>
        <v/>
      </c>
      <c r="S193" s="7"/>
      <c r="T193" s="6" t="str">
        <f t="shared" si="44"/>
        <v/>
      </c>
      <c r="U193" s="7"/>
      <c r="V193" s="6" t="str">
        <f t="shared" si="45"/>
        <v/>
      </c>
      <c r="W193" s="7"/>
      <c r="X193" s="6" t="str">
        <f t="shared" si="46"/>
        <v/>
      </c>
      <c r="Y193" s="7"/>
      <c r="Z193" s="6" t="str">
        <f t="shared" si="47"/>
        <v/>
      </c>
      <c r="AA193" s="7"/>
      <c r="AB193" s="6" t="str">
        <f t="shared" si="48"/>
        <v/>
      </c>
      <c r="AC193" s="7"/>
      <c r="AD193" s="6" t="str">
        <f t="shared" si="49"/>
        <v/>
      </c>
      <c r="AE193" s="7"/>
      <c r="AF193" s="6" t="str">
        <f t="shared" si="50"/>
        <v/>
      </c>
      <c r="AG193" s="7"/>
      <c r="AH193" s="6" t="str">
        <f t="shared" si="51"/>
        <v/>
      </c>
      <c r="AI193" s="7"/>
      <c r="AJ193" s="6" t="str">
        <f t="shared" si="52"/>
        <v/>
      </c>
      <c r="AK193" s="7"/>
      <c r="AL193" s="6" t="str">
        <f t="shared" si="53"/>
        <v/>
      </c>
      <c r="AM193" s="7"/>
      <c r="AN193" s="6" t="str">
        <f t="shared" si="54"/>
        <v/>
      </c>
      <c r="AO193" s="7"/>
      <c r="AP193" s="6" t="str">
        <f t="shared" si="55"/>
        <v/>
      </c>
      <c r="AQ193" s="12">
        <f t="shared" si="56"/>
        <v>1</v>
      </c>
    </row>
    <row r="194" spans="1:43" ht="33.75" customHeight="1">
      <c r="A194" s="28" t="s">
        <v>489</v>
      </c>
      <c r="B194" s="28" t="s">
        <v>513</v>
      </c>
      <c r="C194" s="29" t="s">
        <v>514</v>
      </c>
      <c r="D194" s="9" t="s">
        <v>515</v>
      </c>
      <c r="E194" s="9" t="s">
        <v>31</v>
      </c>
      <c r="F194" s="8" t="str">
        <f>IFERROR(IF(OR(D194="Adicionar",D194="Digite/Selecione o bairro"),"",VLOOKUP(D194,Gabarito!$A$1:$B$1006,2,0)),"Consulte a aba Gabarito")</f>
        <v>Sul</v>
      </c>
      <c r="G194" s="7"/>
      <c r="H194" s="6" t="str">
        <f t="shared" si="38"/>
        <v/>
      </c>
      <c r="I194" s="7"/>
      <c r="J194" s="6" t="str">
        <f t="shared" si="39"/>
        <v/>
      </c>
      <c r="K194" s="7"/>
      <c r="L194" s="6" t="str">
        <f t="shared" si="40"/>
        <v/>
      </c>
      <c r="M194" s="7"/>
      <c r="N194" s="6" t="str">
        <f t="shared" si="41"/>
        <v/>
      </c>
      <c r="O194" s="7"/>
      <c r="P194" s="6" t="str">
        <f t="shared" si="42"/>
        <v/>
      </c>
      <c r="Q194" s="7"/>
      <c r="R194" s="6" t="str">
        <f t="shared" si="43"/>
        <v/>
      </c>
      <c r="S194" s="7"/>
      <c r="T194" s="6" t="str">
        <f t="shared" si="44"/>
        <v/>
      </c>
      <c r="U194" s="7"/>
      <c r="V194" s="6" t="str">
        <f t="shared" si="45"/>
        <v/>
      </c>
      <c r="W194" s="7"/>
      <c r="X194" s="6" t="str">
        <f t="shared" si="46"/>
        <v/>
      </c>
      <c r="Y194" s="7"/>
      <c r="Z194" s="6" t="str">
        <f t="shared" si="47"/>
        <v/>
      </c>
      <c r="AA194" s="7">
        <v>1</v>
      </c>
      <c r="AB194" s="6">
        <f t="shared" si="48"/>
        <v>2</v>
      </c>
      <c r="AC194" s="7"/>
      <c r="AD194" s="6" t="str">
        <f t="shared" si="49"/>
        <v/>
      </c>
      <c r="AE194" s="7"/>
      <c r="AF194" s="6" t="str">
        <f t="shared" si="50"/>
        <v/>
      </c>
      <c r="AG194" s="7"/>
      <c r="AH194" s="6" t="str">
        <f t="shared" si="51"/>
        <v/>
      </c>
      <c r="AI194" s="7"/>
      <c r="AJ194" s="6" t="str">
        <f t="shared" si="52"/>
        <v/>
      </c>
      <c r="AK194" s="7"/>
      <c r="AL194" s="6" t="str">
        <f t="shared" si="53"/>
        <v/>
      </c>
      <c r="AM194" s="7"/>
      <c r="AN194" s="6" t="str">
        <f t="shared" si="54"/>
        <v/>
      </c>
      <c r="AO194" s="7"/>
      <c r="AP194" s="6" t="str">
        <f t="shared" si="55"/>
        <v/>
      </c>
      <c r="AQ194" s="12">
        <f t="shared" si="56"/>
        <v>1</v>
      </c>
    </row>
    <row r="195" spans="1:43" ht="33.75" customHeight="1">
      <c r="A195" s="28" t="s">
        <v>489</v>
      </c>
      <c r="B195" s="28" t="s">
        <v>516</v>
      </c>
      <c r="C195" s="29" t="s">
        <v>517</v>
      </c>
      <c r="D195" s="9" t="s">
        <v>518</v>
      </c>
      <c r="E195" s="9" t="s">
        <v>31</v>
      </c>
      <c r="F195" s="8" t="str">
        <f>IFERROR(IF(OR(D195="Adicionar",D195="Digite/Selecione o bairro"),"",VLOOKUP(D195,Gabarito!$A$1:$B$1006,2,0)),"Consulte a aba Gabarito")</f>
        <v>Sul</v>
      </c>
      <c r="G195" s="7"/>
      <c r="H195" s="6" t="str">
        <f t="shared" ref="H195:H258" si="57">IF(G195="","",G195*2)</f>
        <v/>
      </c>
      <c r="I195" s="7"/>
      <c r="J195" s="6" t="str">
        <f t="shared" ref="J195:J258" si="58">IF(I195="","",I195*2)</f>
        <v/>
      </c>
      <c r="K195" s="7"/>
      <c r="L195" s="6" t="str">
        <f t="shared" ref="L195:L258" si="59">IF(K195="","",K195*2)</f>
        <v/>
      </c>
      <c r="M195" s="7"/>
      <c r="N195" s="6" t="str">
        <f t="shared" ref="N195:N258" si="60">IF(M195="","",M195*2)</f>
        <v/>
      </c>
      <c r="O195" s="7"/>
      <c r="P195" s="6" t="str">
        <f t="shared" ref="P195:P258" si="61">IF(O195="","",O195*2)</f>
        <v/>
      </c>
      <c r="Q195" s="7"/>
      <c r="R195" s="6" t="str">
        <f t="shared" ref="R195:R258" si="62">IF(Q195="","",Q195*2)</f>
        <v/>
      </c>
      <c r="S195" s="7"/>
      <c r="T195" s="6" t="str">
        <f t="shared" ref="T195:T258" si="63">IF(S195="","",S195*2)</f>
        <v/>
      </c>
      <c r="U195" s="7"/>
      <c r="V195" s="6" t="str">
        <f t="shared" ref="V195:V258" si="64">IF(U195="","",U195*2)</f>
        <v/>
      </c>
      <c r="W195" s="7">
        <v>1</v>
      </c>
      <c r="X195" s="6">
        <f t="shared" ref="X195:X258" si="65">IF(W195="","",W195*2)</f>
        <v>2</v>
      </c>
      <c r="Y195" s="7"/>
      <c r="Z195" s="6" t="str">
        <f t="shared" ref="Z195:Z258" si="66">IF(Y195="","",Y195*2)</f>
        <v/>
      </c>
      <c r="AA195" s="7"/>
      <c r="AB195" s="6" t="str">
        <f t="shared" ref="AB195:AB258" si="67">IF(AA195="","",AA195*2)</f>
        <v/>
      </c>
      <c r="AC195" s="7"/>
      <c r="AD195" s="6" t="str">
        <f t="shared" ref="AD195:AD258" si="68">IF(AC195="","",AC195*2)</f>
        <v/>
      </c>
      <c r="AE195" s="7"/>
      <c r="AF195" s="6" t="str">
        <f t="shared" ref="AF195:AF258" si="69">IF(AE195="","",AE195*2)</f>
        <v/>
      </c>
      <c r="AG195" s="7"/>
      <c r="AH195" s="6" t="str">
        <f t="shared" ref="AH195:AH258" si="70">IF(AG195="","",AG195*2)</f>
        <v/>
      </c>
      <c r="AI195" s="7"/>
      <c r="AJ195" s="6" t="str">
        <f t="shared" ref="AJ195:AJ258" si="71">IF(AI195="","",AI195*2)</f>
        <v/>
      </c>
      <c r="AK195" s="7"/>
      <c r="AL195" s="6" t="str">
        <f t="shared" ref="AL195:AL258" si="72">IF(AK195="","",AK195*2)</f>
        <v/>
      </c>
      <c r="AM195" s="7"/>
      <c r="AN195" s="6" t="str">
        <f t="shared" ref="AN195:AN258" si="73">IF(AM195="","",AM195*2)</f>
        <v/>
      </c>
      <c r="AO195" s="7"/>
      <c r="AP195" s="6" t="str">
        <f t="shared" ref="AP195:AP258" si="74">IF(AO195="","",AO195*2)</f>
        <v/>
      </c>
      <c r="AQ195" s="12">
        <f t="shared" ref="AQ195:AQ258" si="75">G195+I195+K195+M195+O195+Q195+S195+U195+W195+Y195+AA195+AC195+AE195+AG195+AI195+AK195+AM195+AO195</f>
        <v>1</v>
      </c>
    </row>
    <row r="196" spans="1:43" ht="33.75" customHeight="1">
      <c r="A196" s="28" t="s">
        <v>489</v>
      </c>
      <c r="B196" s="28" t="s">
        <v>519</v>
      </c>
      <c r="C196" s="29" t="s">
        <v>520</v>
      </c>
      <c r="D196" s="9" t="s">
        <v>521</v>
      </c>
      <c r="E196" s="9" t="s">
        <v>31</v>
      </c>
      <c r="F196" s="8" t="str">
        <f>IFERROR(IF(OR(D196="Adicionar",D196="Digite/Selecione o bairro"),"",VLOOKUP(D196,Gabarito!$A$1:$B$1006,2,0)),"Consulte a aba Gabarito")</f>
        <v>Sul</v>
      </c>
      <c r="G196" s="7"/>
      <c r="H196" s="6" t="str">
        <f t="shared" si="57"/>
        <v/>
      </c>
      <c r="I196" s="7"/>
      <c r="J196" s="6" t="str">
        <f t="shared" si="58"/>
        <v/>
      </c>
      <c r="K196" s="7"/>
      <c r="L196" s="6" t="str">
        <f t="shared" si="59"/>
        <v/>
      </c>
      <c r="M196" s="7"/>
      <c r="N196" s="6" t="str">
        <f t="shared" si="60"/>
        <v/>
      </c>
      <c r="O196" s="7">
        <v>1</v>
      </c>
      <c r="P196" s="6">
        <f t="shared" si="61"/>
        <v>2</v>
      </c>
      <c r="Q196" s="7"/>
      <c r="R196" s="6" t="str">
        <f t="shared" si="62"/>
        <v/>
      </c>
      <c r="S196" s="7"/>
      <c r="T196" s="6" t="str">
        <f t="shared" si="63"/>
        <v/>
      </c>
      <c r="U196" s="7"/>
      <c r="V196" s="6" t="str">
        <f t="shared" si="64"/>
        <v/>
      </c>
      <c r="W196" s="7"/>
      <c r="X196" s="6" t="str">
        <f t="shared" si="65"/>
        <v/>
      </c>
      <c r="Y196" s="7">
        <v>1</v>
      </c>
      <c r="Z196" s="6">
        <f t="shared" si="66"/>
        <v>2</v>
      </c>
      <c r="AA196" s="7"/>
      <c r="AB196" s="6" t="str">
        <f t="shared" si="67"/>
        <v/>
      </c>
      <c r="AC196" s="7"/>
      <c r="AD196" s="6" t="str">
        <f t="shared" si="68"/>
        <v/>
      </c>
      <c r="AE196" s="7"/>
      <c r="AF196" s="6" t="str">
        <f t="shared" si="69"/>
        <v/>
      </c>
      <c r="AG196" s="7"/>
      <c r="AH196" s="6" t="str">
        <f t="shared" si="70"/>
        <v/>
      </c>
      <c r="AI196" s="7"/>
      <c r="AJ196" s="6" t="str">
        <f t="shared" si="71"/>
        <v/>
      </c>
      <c r="AK196" s="7"/>
      <c r="AL196" s="6" t="str">
        <f t="shared" si="72"/>
        <v/>
      </c>
      <c r="AM196" s="7"/>
      <c r="AN196" s="6" t="str">
        <f t="shared" si="73"/>
        <v/>
      </c>
      <c r="AO196" s="7"/>
      <c r="AP196" s="6" t="str">
        <f t="shared" si="74"/>
        <v/>
      </c>
      <c r="AQ196" s="12">
        <f t="shared" si="75"/>
        <v>2</v>
      </c>
    </row>
    <row r="197" spans="1:43" ht="33.75" customHeight="1">
      <c r="A197" s="28" t="s">
        <v>489</v>
      </c>
      <c r="B197" s="28" t="s">
        <v>522</v>
      </c>
      <c r="C197" s="29" t="s">
        <v>523</v>
      </c>
      <c r="D197" s="9" t="s">
        <v>524</v>
      </c>
      <c r="E197" s="9" t="s">
        <v>31</v>
      </c>
      <c r="F197" s="8" t="str">
        <f>IFERROR(IF(OR(D197="Adicionar",D197="Digite/Selecione o bairro"),"",VLOOKUP(D197,Gabarito!$A$1:$B$1006,2,0)),"Consulte a aba Gabarito")</f>
        <v>Sul</v>
      </c>
      <c r="G197" s="7"/>
      <c r="H197" s="6" t="str">
        <f t="shared" si="57"/>
        <v/>
      </c>
      <c r="I197" s="7"/>
      <c r="J197" s="6" t="str">
        <f t="shared" si="58"/>
        <v/>
      </c>
      <c r="K197" s="7"/>
      <c r="L197" s="6" t="str">
        <f t="shared" si="59"/>
        <v/>
      </c>
      <c r="M197" s="7"/>
      <c r="N197" s="6" t="str">
        <f t="shared" si="60"/>
        <v/>
      </c>
      <c r="O197" s="7"/>
      <c r="P197" s="6" t="str">
        <f t="shared" si="61"/>
        <v/>
      </c>
      <c r="Q197" s="7">
        <v>1</v>
      </c>
      <c r="R197" s="6">
        <f t="shared" si="62"/>
        <v>2</v>
      </c>
      <c r="S197" s="7"/>
      <c r="T197" s="6" t="str">
        <f t="shared" si="63"/>
        <v/>
      </c>
      <c r="U197" s="7"/>
      <c r="V197" s="6" t="str">
        <f t="shared" si="64"/>
        <v/>
      </c>
      <c r="W197" s="7"/>
      <c r="X197" s="6" t="str">
        <f t="shared" si="65"/>
        <v/>
      </c>
      <c r="Y197" s="7"/>
      <c r="Z197" s="6" t="str">
        <f t="shared" si="66"/>
        <v/>
      </c>
      <c r="AA197" s="7">
        <v>1</v>
      </c>
      <c r="AB197" s="6">
        <f t="shared" si="67"/>
        <v>2</v>
      </c>
      <c r="AC197" s="7"/>
      <c r="AD197" s="6" t="str">
        <f t="shared" si="68"/>
        <v/>
      </c>
      <c r="AE197" s="7"/>
      <c r="AF197" s="6" t="str">
        <f t="shared" si="69"/>
        <v/>
      </c>
      <c r="AG197" s="7"/>
      <c r="AH197" s="6" t="str">
        <f t="shared" si="70"/>
        <v/>
      </c>
      <c r="AI197" s="7"/>
      <c r="AJ197" s="6" t="str">
        <f t="shared" si="71"/>
        <v/>
      </c>
      <c r="AK197" s="7"/>
      <c r="AL197" s="6" t="str">
        <f t="shared" si="72"/>
        <v/>
      </c>
      <c r="AM197" s="7"/>
      <c r="AN197" s="6" t="str">
        <f t="shared" si="73"/>
        <v/>
      </c>
      <c r="AO197" s="7"/>
      <c r="AP197" s="6" t="str">
        <f t="shared" si="74"/>
        <v/>
      </c>
      <c r="AQ197" s="12">
        <f t="shared" si="75"/>
        <v>2</v>
      </c>
    </row>
    <row r="198" spans="1:43" ht="33.75" customHeight="1">
      <c r="A198" s="28" t="s">
        <v>489</v>
      </c>
      <c r="B198" s="28" t="s">
        <v>525</v>
      </c>
      <c r="C198" s="29" t="s">
        <v>526</v>
      </c>
      <c r="D198" s="9" t="s">
        <v>35</v>
      </c>
      <c r="E198" s="9" t="s">
        <v>31</v>
      </c>
      <c r="F198" s="8" t="str">
        <f>IFERROR(IF(OR(D198="Adicionar",D198="Digite/Selecione o bairro"),"",VLOOKUP(D198,Gabarito!$A$1:$B$1006,2,0)),"Consulte a aba Gabarito")</f>
        <v>Sul</v>
      </c>
      <c r="G198" s="7"/>
      <c r="H198" s="6" t="str">
        <f t="shared" si="57"/>
        <v/>
      </c>
      <c r="I198" s="7"/>
      <c r="J198" s="6" t="str">
        <f t="shared" si="58"/>
        <v/>
      </c>
      <c r="K198" s="7"/>
      <c r="L198" s="6" t="str">
        <f t="shared" si="59"/>
        <v/>
      </c>
      <c r="M198" s="7"/>
      <c r="N198" s="6" t="str">
        <f t="shared" si="60"/>
        <v/>
      </c>
      <c r="O198" s="7"/>
      <c r="P198" s="6" t="str">
        <f t="shared" si="61"/>
        <v/>
      </c>
      <c r="Q198" s="7"/>
      <c r="R198" s="6" t="str">
        <f t="shared" si="62"/>
        <v/>
      </c>
      <c r="S198" s="7"/>
      <c r="T198" s="6" t="str">
        <f t="shared" si="63"/>
        <v/>
      </c>
      <c r="U198" s="7"/>
      <c r="V198" s="6" t="str">
        <f t="shared" si="64"/>
        <v/>
      </c>
      <c r="W198" s="7"/>
      <c r="X198" s="6" t="str">
        <f t="shared" si="65"/>
        <v/>
      </c>
      <c r="Y198" s="7"/>
      <c r="Z198" s="6" t="str">
        <f t="shared" si="66"/>
        <v/>
      </c>
      <c r="AA198" s="7"/>
      <c r="AB198" s="6" t="str">
        <f t="shared" si="67"/>
        <v/>
      </c>
      <c r="AC198" s="7"/>
      <c r="AD198" s="6" t="str">
        <f t="shared" si="68"/>
        <v/>
      </c>
      <c r="AE198" s="7">
        <v>1</v>
      </c>
      <c r="AF198" s="6">
        <f t="shared" si="69"/>
        <v>2</v>
      </c>
      <c r="AG198" s="7"/>
      <c r="AH198" s="6" t="str">
        <f t="shared" si="70"/>
        <v/>
      </c>
      <c r="AI198" s="7"/>
      <c r="AJ198" s="6" t="str">
        <f t="shared" si="71"/>
        <v/>
      </c>
      <c r="AK198" s="7"/>
      <c r="AL198" s="6" t="str">
        <f t="shared" si="72"/>
        <v/>
      </c>
      <c r="AM198" s="7"/>
      <c r="AN198" s="6" t="str">
        <f t="shared" si="73"/>
        <v/>
      </c>
      <c r="AO198" s="7"/>
      <c r="AP198" s="6" t="str">
        <f t="shared" si="74"/>
        <v/>
      </c>
      <c r="AQ198" s="12">
        <f t="shared" si="75"/>
        <v>1</v>
      </c>
    </row>
    <row r="199" spans="1:43" ht="33.75" customHeight="1">
      <c r="A199" s="28" t="s">
        <v>489</v>
      </c>
      <c r="B199" s="28" t="s">
        <v>527</v>
      </c>
      <c r="C199" s="29" t="s">
        <v>528</v>
      </c>
      <c r="D199" s="9" t="s">
        <v>524</v>
      </c>
      <c r="E199" s="9" t="s">
        <v>31</v>
      </c>
      <c r="F199" s="8" t="str">
        <f>IFERROR(IF(OR(D199="Adicionar",D199="Digite/Selecione o bairro"),"",VLOOKUP(D199,Gabarito!$A$1:$B$1006,2,0)),"Consulte a aba Gabarito")</f>
        <v>Sul</v>
      </c>
      <c r="G199" s="7"/>
      <c r="H199" s="6" t="str">
        <f t="shared" si="57"/>
        <v/>
      </c>
      <c r="I199" s="7"/>
      <c r="J199" s="6" t="str">
        <f t="shared" si="58"/>
        <v/>
      </c>
      <c r="K199" s="7"/>
      <c r="L199" s="6" t="str">
        <f t="shared" si="59"/>
        <v/>
      </c>
      <c r="M199" s="7"/>
      <c r="N199" s="6" t="str">
        <f t="shared" si="60"/>
        <v/>
      </c>
      <c r="O199" s="7"/>
      <c r="P199" s="6" t="str">
        <f t="shared" si="61"/>
        <v/>
      </c>
      <c r="Q199" s="7"/>
      <c r="R199" s="6" t="str">
        <f t="shared" si="62"/>
        <v/>
      </c>
      <c r="S199" s="7"/>
      <c r="T199" s="6" t="str">
        <f t="shared" si="63"/>
        <v/>
      </c>
      <c r="U199" s="7"/>
      <c r="V199" s="6" t="str">
        <f t="shared" si="64"/>
        <v/>
      </c>
      <c r="W199" s="7"/>
      <c r="X199" s="6" t="str">
        <f t="shared" si="65"/>
        <v/>
      </c>
      <c r="Y199" s="7"/>
      <c r="Z199" s="6" t="str">
        <f t="shared" si="66"/>
        <v/>
      </c>
      <c r="AA199" s="7"/>
      <c r="AB199" s="6" t="str">
        <f t="shared" si="67"/>
        <v/>
      </c>
      <c r="AC199" s="7"/>
      <c r="AD199" s="6" t="str">
        <f t="shared" si="68"/>
        <v/>
      </c>
      <c r="AE199" s="7"/>
      <c r="AF199" s="6" t="str">
        <f t="shared" si="69"/>
        <v/>
      </c>
      <c r="AG199" s="7"/>
      <c r="AH199" s="6" t="str">
        <f t="shared" si="70"/>
        <v/>
      </c>
      <c r="AI199" s="7"/>
      <c r="AJ199" s="6" t="str">
        <f t="shared" si="71"/>
        <v/>
      </c>
      <c r="AK199" s="7">
        <v>1</v>
      </c>
      <c r="AL199" s="6">
        <f t="shared" si="72"/>
        <v>2</v>
      </c>
      <c r="AM199" s="7">
        <v>1</v>
      </c>
      <c r="AN199" s="6">
        <f t="shared" si="73"/>
        <v>2</v>
      </c>
      <c r="AO199" s="7"/>
      <c r="AP199" s="6" t="str">
        <f t="shared" si="74"/>
        <v/>
      </c>
      <c r="AQ199" s="12">
        <f t="shared" si="75"/>
        <v>2</v>
      </c>
    </row>
    <row r="200" spans="1:43" ht="33.75" customHeight="1">
      <c r="A200" s="28" t="s">
        <v>489</v>
      </c>
      <c r="B200" s="28" t="s">
        <v>529</v>
      </c>
      <c r="C200" s="29" t="s">
        <v>530</v>
      </c>
      <c r="D200" s="9" t="s">
        <v>503</v>
      </c>
      <c r="E200" s="9" t="s">
        <v>31</v>
      </c>
      <c r="F200" s="8" t="str">
        <f>IFERROR(IF(OR(D200="Adicionar",D200="Digite/Selecione o bairro"),"",VLOOKUP(D200,Gabarito!$A$1:$B$1006,2,0)),"Consulte a aba Gabarito")</f>
        <v>Sul</v>
      </c>
      <c r="G200" s="7"/>
      <c r="H200" s="6" t="str">
        <f t="shared" si="57"/>
        <v/>
      </c>
      <c r="I200" s="7">
        <v>1</v>
      </c>
      <c r="J200" s="6">
        <f t="shared" si="58"/>
        <v>2</v>
      </c>
      <c r="K200" s="7"/>
      <c r="L200" s="6" t="str">
        <f t="shared" si="59"/>
        <v/>
      </c>
      <c r="M200" s="7"/>
      <c r="N200" s="6" t="str">
        <f t="shared" si="60"/>
        <v/>
      </c>
      <c r="O200" s="7"/>
      <c r="P200" s="6" t="str">
        <f t="shared" si="61"/>
        <v/>
      </c>
      <c r="Q200" s="7"/>
      <c r="R200" s="6" t="str">
        <f t="shared" si="62"/>
        <v/>
      </c>
      <c r="S200" s="7"/>
      <c r="T200" s="6" t="str">
        <f t="shared" si="63"/>
        <v/>
      </c>
      <c r="U200" s="7"/>
      <c r="V200" s="6" t="str">
        <f t="shared" si="64"/>
        <v/>
      </c>
      <c r="W200" s="7"/>
      <c r="X200" s="6" t="str">
        <f t="shared" si="65"/>
        <v/>
      </c>
      <c r="Y200" s="7">
        <v>3</v>
      </c>
      <c r="Z200" s="6">
        <f t="shared" si="66"/>
        <v>6</v>
      </c>
      <c r="AA200" s="7"/>
      <c r="AB200" s="6" t="str">
        <f t="shared" si="67"/>
        <v/>
      </c>
      <c r="AC200" s="7"/>
      <c r="AD200" s="6" t="str">
        <f t="shared" si="68"/>
        <v/>
      </c>
      <c r="AE200" s="7">
        <v>4</v>
      </c>
      <c r="AF200" s="6">
        <f t="shared" si="69"/>
        <v>8</v>
      </c>
      <c r="AG200" s="7"/>
      <c r="AH200" s="6" t="str">
        <f t="shared" si="70"/>
        <v/>
      </c>
      <c r="AI200" s="7"/>
      <c r="AJ200" s="6" t="str">
        <f t="shared" si="71"/>
        <v/>
      </c>
      <c r="AK200" s="7"/>
      <c r="AL200" s="6" t="str">
        <f t="shared" si="72"/>
        <v/>
      </c>
      <c r="AM200" s="7"/>
      <c r="AN200" s="6" t="str">
        <f t="shared" si="73"/>
        <v/>
      </c>
      <c r="AO200" s="7"/>
      <c r="AP200" s="6" t="str">
        <f t="shared" si="74"/>
        <v/>
      </c>
      <c r="AQ200" s="12">
        <f t="shared" si="75"/>
        <v>8</v>
      </c>
    </row>
    <row r="201" spans="1:43" ht="33.75" customHeight="1">
      <c r="A201" s="28" t="s">
        <v>489</v>
      </c>
      <c r="B201" s="28" t="s">
        <v>531</v>
      </c>
      <c r="C201" s="29" t="s">
        <v>532</v>
      </c>
      <c r="D201" s="9" t="s">
        <v>503</v>
      </c>
      <c r="E201" s="9" t="s">
        <v>31</v>
      </c>
      <c r="F201" s="8" t="str">
        <f>IFERROR(IF(OR(D201="Adicionar",D201="Digite/Selecione o bairro"),"",VLOOKUP(D201,Gabarito!$A$1:$B$1006,2,0)),"Consulte a aba Gabarito")</f>
        <v>Sul</v>
      </c>
      <c r="G201" s="7"/>
      <c r="H201" s="6" t="str">
        <f t="shared" si="57"/>
        <v/>
      </c>
      <c r="I201" s="7"/>
      <c r="J201" s="6" t="str">
        <f t="shared" si="58"/>
        <v/>
      </c>
      <c r="K201" s="7"/>
      <c r="L201" s="6" t="str">
        <f t="shared" si="59"/>
        <v/>
      </c>
      <c r="M201" s="7"/>
      <c r="N201" s="6" t="str">
        <f t="shared" si="60"/>
        <v/>
      </c>
      <c r="O201" s="7"/>
      <c r="P201" s="6" t="str">
        <f t="shared" si="61"/>
        <v/>
      </c>
      <c r="Q201" s="7"/>
      <c r="R201" s="6" t="str">
        <f t="shared" si="62"/>
        <v/>
      </c>
      <c r="S201" s="7"/>
      <c r="T201" s="6" t="str">
        <f t="shared" si="63"/>
        <v/>
      </c>
      <c r="U201" s="7"/>
      <c r="V201" s="6" t="str">
        <f t="shared" si="64"/>
        <v/>
      </c>
      <c r="W201" s="7"/>
      <c r="X201" s="6" t="str">
        <f t="shared" si="65"/>
        <v/>
      </c>
      <c r="Y201" s="7"/>
      <c r="Z201" s="6" t="str">
        <f t="shared" si="66"/>
        <v/>
      </c>
      <c r="AA201" s="7"/>
      <c r="AB201" s="6" t="str">
        <f t="shared" si="67"/>
        <v/>
      </c>
      <c r="AC201" s="7"/>
      <c r="AD201" s="6" t="str">
        <f t="shared" si="68"/>
        <v/>
      </c>
      <c r="AE201" s="7"/>
      <c r="AF201" s="6" t="str">
        <f t="shared" si="69"/>
        <v/>
      </c>
      <c r="AG201" s="7"/>
      <c r="AH201" s="6" t="str">
        <f t="shared" si="70"/>
        <v/>
      </c>
      <c r="AI201" s="7"/>
      <c r="AJ201" s="6" t="str">
        <f t="shared" si="71"/>
        <v/>
      </c>
      <c r="AK201" s="7">
        <v>2</v>
      </c>
      <c r="AL201" s="6">
        <f t="shared" si="72"/>
        <v>4</v>
      </c>
      <c r="AM201" s="7"/>
      <c r="AN201" s="6" t="str">
        <f t="shared" si="73"/>
        <v/>
      </c>
      <c r="AO201" s="7"/>
      <c r="AP201" s="6" t="str">
        <f t="shared" si="74"/>
        <v/>
      </c>
      <c r="AQ201" s="12">
        <f t="shared" si="75"/>
        <v>2</v>
      </c>
    </row>
    <row r="202" spans="1:43" ht="33.75" customHeight="1">
      <c r="A202" s="28" t="s">
        <v>489</v>
      </c>
      <c r="B202" s="28" t="s">
        <v>533</v>
      </c>
      <c r="C202" s="29" t="s">
        <v>534</v>
      </c>
      <c r="D202" s="9" t="s">
        <v>524</v>
      </c>
      <c r="E202" s="9" t="s">
        <v>31</v>
      </c>
      <c r="F202" s="8" t="str">
        <f>IFERROR(IF(OR(D202="Adicionar",D202="Digite/Selecione o bairro"),"",VLOOKUP(D202,Gabarito!$A$1:$B$1006,2,0)),"Consulte a aba Gabarito")</f>
        <v>Sul</v>
      </c>
      <c r="G202" s="7"/>
      <c r="H202" s="6" t="str">
        <f t="shared" si="57"/>
        <v/>
      </c>
      <c r="I202" s="7"/>
      <c r="J202" s="6" t="str">
        <f t="shared" si="58"/>
        <v/>
      </c>
      <c r="K202" s="7">
        <v>1</v>
      </c>
      <c r="L202" s="6">
        <f t="shared" si="59"/>
        <v>2</v>
      </c>
      <c r="M202" s="7"/>
      <c r="N202" s="6" t="str">
        <f t="shared" si="60"/>
        <v/>
      </c>
      <c r="O202" s="7"/>
      <c r="P202" s="6" t="str">
        <f t="shared" si="61"/>
        <v/>
      </c>
      <c r="Q202" s="7"/>
      <c r="R202" s="6" t="str">
        <f t="shared" si="62"/>
        <v/>
      </c>
      <c r="S202" s="7"/>
      <c r="T202" s="6" t="str">
        <f t="shared" si="63"/>
        <v/>
      </c>
      <c r="U202" s="7"/>
      <c r="V202" s="6" t="str">
        <f t="shared" si="64"/>
        <v/>
      </c>
      <c r="W202" s="7"/>
      <c r="X202" s="6" t="str">
        <f t="shared" si="65"/>
        <v/>
      </c>
      <c r="Y202" s="7"/>
      <c r="Z202" s="6" t="str">
        <f t="shared" si="66"/>
        <v/>
      </c>
      <c r="AA202" s="7"/>
      <c r="AB202" s="6" t="str">
        <f t="shared" si="67"/>
        <v/>
      </c>
      <c r="AC202" s="7"/>
      <c r="AD202" s="6" t="str">
        <f t="shared" si="68"/>
        <v/>
      </c>
      <c r="AE202" s="7"/>
      <c r="AF202" s="6" t="str">
        <f t="shared" si="69"/>
        <v/>
      </c>
      <c r="AG202" s="7"/>
      <c r="AH202" s="6" t="str">
        <f t="shared" si="70"/>
        <v/>
      </c>
      <c r="AI202" s="7"/>
      <c r="AJ202" s="6" t="str">
        <f t="shared" si="71"/>
        <v/>
      </c>
      <c r="AK202" s="7"/>
      <c r="AL202" s="6" t="str">
        <f t="shared" si="72"/>
        <v/>
      </c>
      <c r="AM202" s="7"/>
      <c r="AN202" s="6" t="str">
        <f t="shared" si="73"/>
        <v/>
      </c>
      <c r="AO202" s="7"/>
      <c r="AP202" s="6" t="str">
        <f t="shared" si="74"/>
        <v/>
      </c>
      <c r="AQ202" s="12">
        <f t="shared" si="75"/>
        <v>1</v>
      </c>
    </row>
    <row r="203" spans="1:43" ht="33.75" customHeight="1">
      <c r="A203" s="28" t="s">
        <v>489</v>
      </c>
      <c r="B203" s="29" t="s">
        <v>535</v>
      </c>
      <c r="C203" s="29" t="s">
        <v>536</v>
      </c>
      <c r="D203" s="9" t="s">
        <v>35</v>
      </c>
      <c r="E203" s="9" t="s">
        <v>31</v>
      </c>
      <c r="F203" s="8" t="str">
        <f>IFERROR(IF(OR(D203="Adicionar",D203="Digite/Selecione o bairro"),"",VLOOKUP(D203,Gabarito!$A$1:$B$1006,2,0)),"Consulte a aba Gabarito")</f>
        <v>Sul</v>
      </c>
      <c r="G203" s="7"/>
      <c r="H203" s="6" t="str">
        <f t="shared" si="57"/>
        <v/>
      </c>
      <c r="I203" s="7">
        <v>2</v>
      </c>
      <c r="J203" s="6">
        <f t="shared" si="58"/>
        <v>4</v>
      </c>
      <c r="K203" s="7"/>
      <c r="L203" s="6" t="str">
        <f t="shared" si="59"/>
        <v/>
      </c>
      <c r="M203" s="7"/>
      <c r="N203" s="6" t="str">
        <f t="shared" si="60"/>
        <v/>
      </c>
      <c r="O203" s="7"/>
      <c r="P203" s="6" t="str">
        <f t="shared" si="61"/>
        <v/>
      </c>
      <c r="Q203" s="7"/>
      <c r="R203" s="6" t="str">
        <f t="shared" si="62"/>
        <v/>
      </c>
      <c r="S203" s="7"/>
      <c r="T203" s="6" t="str">
        <f t="shared" si="63"/>
        <v/>
      </c>
      <c r="U203" s="7"/>
      <c r="V203" s="6" t="str">
        <f t="shared" si="64"/>
        <v/>
      </c>
      <c r="W203" s="7"/>
      <c r="X203" s="6" t="str">
        <f t="shared" si="65"/>
        <v/>
      </c>
      <c r="Y203" s="7"/>
      <c r="Z203" s="6" t="str">
        <f t="shared" si="66"/>
        <v/>
      </c>
      <c r="AA203" s="7"/>
      <c r="AB203" s="6" t="str">
        <f t="shared" si="67"/>
        <v/>
      </c>
      <c r="AC203" s="7"/>
      <c r="AD203" s="6" t="str">
        <f t="shared" si="68"/>
        <v/>
      </c>
      <c r="AE203" s="7"/>
      <c r="AF203" s="6" t="str">
        <f t="shared" si="69"/>
        <v/>
      </c>
      <c r="AG203" s="7"/>
      <c r="AH203" s="6" t="str">
        <f t="shared" si="70"/>
        <v/>
      </c>
      <c r="AI203" s="7"/>
      <c r="AJ203" s="6" t="str">
        <f t="shared" si="71"/>
        <v/>
      </c>
      <c r="AK203" s="7"/>
      <c r="AL203" s="6" t="str">
        <f t="shared" si="72"/>
        <v/>
      </c>
      <c r="AM203" s="7"/>
      <c r="AN203" s="6" t="str">
        <f t="shared" si="73"/>
        <v/>
      </c>
      <c r="AO203" s="7"/>
      <c r="AP203" s="6" t="str">
        <f t="shared" si="74"/>
        <v/>
      </c>
      <c r="AQ203" s="12">
        <f t="shared" si="75"/>
        <v>2</v>
      </c>
    </row>
    <row r="204" spans="1:43" ht="33.75" customHeight="1">
      <c r="A204" s="28" t="s">
        <v>489</v>
      </c>
      <c r="B204" s="28" t="s">
        <v>537</v>
      </c>
      <c r="C204" s="29" t="s">
        <v>538</v>
      </c>
      <c r="D204" s="9" t="s">
        <v>539</v>
      </c>
      <c r="E204" s="9" t="s">
        <v>31</v>
      </c>
      <c r="F204" s="8" t="str">
        <f>IFERROR(IF(OR(D204="Adicionar",D204="Digite/Selecione o bairro"),"",VLOOKUP(D204,Gabarito!$A$1:$B$1006,2,0)),"Consulte a aba Gabarito")</f>
        <v>Sul</v>
      </c>
      <c r="G204" s="7"/>
      <c r="H204" s="6" t="str">
        <f t="shared" si="57"/>
        <v/>
      </c>
      <c r="I204" s="7"/>
      <c r="J204" s="6" t="str">
        <f t="shared" si="58"/>
        <v/>
      </c>
      <c r="K204" s="7"/>
      <c r="L204" s="6" t="str">
        <f t="shared" si="59"/>
        <v/>
      </c>
      <c r="M204" s="7"/>
      <c r="N204" s="6" t="str">
        <f t="shared" si="60"/>
        <v/>
      </c>
      <c r="O204" s="7"/>
      <c r="P204" s="6" t="str">
        <f t="shared" si="61"/>
        <v/>
      </c>
      <c r="Q204" s="7"/>
      <c r="R204" s="6" t="str">
        <f t="shared" si="62"/>
        <v/>
      </c>
      <c r="S204" s="7"/>
      <c r="T204" s="6" t="str">
        <f t="shared" si="63"/>
        <v/>
      </c>
      <c r="U204" s="7"/>
      <c r="V204" s="6" t="str">
        <f t="shared" si="64"/>
        <v/>
      </c>
      <c r="W204" s="7"/>
      <c r="X204" s="6" t="str">
        <f t="shared" si="65"/>
        <v/>
      </c>
      <c r="Y204" s="7"/>
      <c r="Z204" s="6" t="str">
        <f t="shared" si="66"/>
        <v/>
      </c>
      <c r="AA204" s="7"/>
      <c r="AB204" s="6" t="str">
        <f t="shared" si="67"/>
        <v/>
      </c>
      <c r="AC204" s="7"/>
      <c r="AD204" s="6" t="str">
        <f t="shared" si="68"/>
        <v/>
      </c>
      <c r="AE204" s="7">
        <v>1</v>
      </c>
      <c r="AF204" s="6">
        <f t="shared" si="69"/>
        <v>2</v>
      </c>
      <c r="AG204" s="7"/>
      <c r="AH204" s="6" t="str">
        <f t="shared" si="70"/>
        <v/>
      </c>
      <c r="AI204" s="7"/>
      <c r="AJ204" s="6" t="str">
        <f t="shared" si="71"/>
        <v/>
      </c>
      <c r="AK204" s="7"/>
      <c r="AL204" s="6" t="str">
        <f t="shared" si="72"/>
        <v/>
      </c>
      <c r="AM204" s="7"/>
      <c r="AN204" s="6" t="str">
        <f t="shared" si="73"/>
        <v/>
      </c>
      <c r="AO204" s="7"/>
      <c r="AP204" s="6" t="str">
        <f t="shared" si="74"/>
        <v/>
      </c>
      <c r="AQ204" s="12">
        <f t="shared" si="75"/>
        <v>1</v>
      </c>
    </row>
    <row r="205" spans="1:43" ht="33.75" customHeight="1">
      <c r="A205" s="28" t="s">
        <v>489</v>
      </c>
      <c r="B205" s="28" t="s">
        <v>540</v>
      </c>
      <c r="C205" s="29" t="s">
        <v>541</v>
      </c>
      <c r="D205" s="9" t="s">
        <v>542</v>
      </c>
      <c r="E205" s="9" t="s">
        <v>31</v>
      </c>
      <c r="F205" s="8" t="str">
        <f>IFERROR(IF(OR(D205="Adicionar",D205="Digite/Selecione o bairro"),"",VLOOKUP(D205,Gabarito!$A$1:$B$1006,2,0)),"Consulte a aba Gabarito")</f>
        <v>Sul</v>
      </c>
      <c r="G205" s="7"/>
      <c r="H205" s="6" t="str">
        <f t="shared" si="57"/>
        <v/>
      </c>
      <c r="I205" s="7"/>
      <c r="J205" s="6" t="str">
        <f t="shared" si="58"/>
        <v/>
      </c>
      <c r="K205" s="7"/>
      <c r="L205" s="6" t="str">
        <f t="shared" si="59"/>
        <v/>
      </c>
      <c r="M205" s="7"/>
      <c r="N205" s="6" t="str">
        <f t="shared" si="60"/>
        <v/>
      </c>
      <c r="O205" s="7">
        <v>3</v>
      </c>
      <c r="P205" s="6">
        <f t="shared" si="61"/>
        <v>6</v>
      </c>
      <c r="Q205" s="7"/>
      <c r="R205" s="6" t="str">
        <f t="shared" si="62"/>
        <v/>
      </c>
      <c r="S205" s="7"/>
      <c r="T205" s="6" t="str">
        <f t="shared" si="63"/>
        <v/>
      </c>
      <c r="U205" s="7"/>
      <c r="V205" s="6" t="str">
        <f t="shared" si="64"/>
        <v/>
      </c>
      <c r="W205" s="7"/>
      <c r="X205" s="6" t="str">
        <f t="shared" si="65"/>
        <v/>
      </c>
      <c r="Y205" s="7"/>
      <c r="Z205" s="6" t="str">
        <f t="shared" si="66"/>
        <v/>
      </c>
      <c r="AA205" s="7"/>
      <c r="AB205" s="6" t="str">
        <f t="shared" si="67"/>
        <v/>
      </c>
      <c r="AC205" s="7"/>
      <c r="AD205" s="6" t="str">
        <f t="shared" si="68"/>
        <v/>
      </c>
      <c r="AE205" s="7"/>
      <c r="AF205" s="6" t="str">
        <f t="shared" si="69"/>
        <v/>
      </c>
      <c r="AG205" s="7"/>
      <c r="AH205" s="6" t="str">
        <f t="shared" si="70"/>
        <v/>
      </c>
      <c r="AI205" s="7"/>
      <c r="AJ205" s="6" t="str">
        <f t="shared" si="71"/>
        <v/>
      </c>
      <c r="AK205" s="7"/>
      <c r="AL205" s="6" t="str">
        <f t="shared" si="72"/>
        <v/>
      </c>
      <c r="AM205" s="7"/>
      <c r="AN205" s="6" t="str">
        <f t="shared" si="73"/>
        <v/>
      </c>
      <c r="AO205" s="7"/>
      <c r="AP205" s="6" t="str">
        <f t="shared" si="74"/>
        <v/>
      </c>
      <c r="AQ205" s="12">
        <f t="shared" si="75"/>
        <v>3</v>
      </c>
    </row>
    <row r="206" spans="1:43" ht="33.75" customHeight="1">
      <c r="A206" s="28" t="s">
        <v>489</v>
      </c>
      <c r="B206" s="28" t="s">
        <v>543</v>
      </c>
      <c r="C206" s="29" t="s">
        <v>544</v>
      </c>
      <c r="D206" s="9" t="s">
        <v>545</v>
      </c>
      <c r="E206" s="9" t="s">
        <v>31</v>
      </c>
      <c r="F206" s="8" t="str">
        <f>IFERROR(IF(OR(D206="Adicionar",D206="Digite/Selecione o bairro"),"",VLOOKUP(D206,Gabarito!$A$1:$B$1006,2,0)),"Consulte a aba Gabarito")</f>
        <v>Sul</v>
      </c>
      <c r="G206" s="7"/>
      <c r="H206" s="6" t="str">
        <f t="shared" si="57"/>
        <v/>
      </c>
      <c r="I206" s="7"/>
      <c r="J206" s="6" t="str">
        <f t="shared" si="58"/>
        <v/>
      </c>
      <c r="K206" s="7"/>
      <c r="L206" s="6" t="str">
        <f t="shared" si="59"/>
        <v/>
      </c>
      <c r="M206" s="7"/>
      <c r="N206" s="6" t="str">
        <f t="shared" si="60"/>
        <v/>
      </c>
      <c r="O206" s="7"/>
      <c r="P206" s="6" t="str">
        <f t="shared" si="61"/>
        <v/>
      </c>
      <c r="Q206" s="7"/>
      <c r="R206" s="6" t="str">
        <f t="shared" si="62"/>
        <v/>
      </c>
      <c r="S206" s="7"/>
      <c r="T206" s="6" t="str">
        <f t="shared" si="63"/>
        <v/>
      </c>
      <c r="U206" s="7"/>
      <c r="V206" s="6" t="str">
        <f t="shared" si="64"/>
        <v/>
      </c>
      <c r="W206" s="7"/>
      <c r="X206" s="6" t="str">
        <f t="shared" si="65"/>
        <v/>
      </c>
      <c r="Y206" s="7"/>
      <c r="Z206" s="6" t="str">
        <f t="shared" si="66"/>
        <v/>
      </c>
      <c r="AA206" s="7">
        <v>2</v>
      </c>
      <c r="AB206" s="6">
        <f t="shared" si="67"/>
        <v>4</v>
      </c>
      <c r="AC206" s="7"/>
      <c r="AD206" s="6" t="str">
        <f t="shared" si="68"/>
        <v/>
      </c>
      <c r="AE206" s="7"/>
      <c r="AF206" s="6" t="str">
        <f t="shared" si="69"/>
        <v/>
      </c>
      <c r="AG206" s="7"/>
      <c r="AH206" s="6" t="str">
        <f t="shared" si="70"/>
        <v/>
      </c>
      <c r="AI206" s="7"/>
      <c r="AJ206" s="6" t="str">
        <f t="shared" si="71"/>
        <v/>
      </c>
      <c r="AK206" s="7"/>
      <c r="AL206" s="6" t="str">
        <f t="shared" si="72"/>
        <v/>
      </c>
      <c r="AM206" s="7"/>
      <c r="AN206" s="6" t="str">
        <f t="shared" si="73"/>
        <v/>
      </c>
      <c r="AO206" s="7"/>
      <c r="AP206" s="6" t="str">
        <f t="shared" si="74"/>
        <v/>
      </c>
      <c r="AQ206" s="12">
        <f t="shared" si="75"/>
        <v>2</v>
      </c>
    </row>
    <row r="207" spans="1:43" ht="33.75" customHeight="1">
      <c r="A207" s="28" t="s">
        <v>489</v>
      </c>
      <c r="B207" s="28" t="s">
        <v>546</v>
      </c>
      <c r="C207" s="29" t="s">
        <v>547</v>
      </c>
      <c r="D207" s="9" t="s">
        <v>548</v>
      </c>
      <c r="E207" s="9" t="s">
        <v>31</v>
      </c>
      <c r="F207" s="8" t="str">
        <f>IFERROR(IF(OR(D207="Adicionar",D207="Digite/Selecione o bairro"),"",VLOOKUP(D207,Gabarito!$A$1:$B$1006,2,0)),"Consulte a aba Gabarito")</f>
        <v>Sul</v>
      </c>
      <c r="G207" s="7"/>
      <c r="H207" s="6" t="str">
        <f t="shared" si="57"/>
        <v/>
      </c>
      <c r="I207" s="7"/>
      <c r="J207" s="6" t="str">
        <f t="shared" si="58"/>
        <v/>
      </c>
      <c r="K207" s="7"/>
      <c r="L207" s="6" t="str">
        <f t="shared" si="59"/>
        <v/>
      </c>
      <c r="M207" s="7"/>
      <c r="N207" s="6" t="str">
        <f t="shared" si="60"/>
        <v/>
      </c>
      <c r="O207" s="7"/>
      <c r="P207" s="6" t="str">
        <f t="shared" si="61"/>
        <v/>
      </c>
      <c r="Q207" s="7"/>
      <c r="R207" s="6" t="str">
        <f t="shared" si="62"/>
        <v/>
      </c>
      <c r="S207" s="7"/>
      <c r="T207" s="6" t="str">
        <f t="shared" si="63"/>
        <v/>
      </c>
      <c r="U207" s="7"/>
      <c r="V207" s="6" t="str">
        <f t="shared" si="64"/>
        <v/>
      </c>
      <c r="W207" s="7"/>
      <c r="X207" s="6" t="str">
        <f t="shared" si="65"/>
        <v/>
      </c>
      <c r="Y207" s="7"/>
      <c r="Z207" s="6" t="str">
        <f t="shared" si="66"/>
        <v/>
      </c>
      <c r="AA207" s="7">
        <v>1</v>
      </c>
      <c r="AB207" s="6">
        <f t="shared" si="67"/>
        <v>2</v>
      </c>
      <c r="AC207" s="7"/>
      <c r="AD207" s="6" t="str">
        <f t="shared" si="68"/>
        <v/>
      </c>
      <c r="AE207" s="7"/>
      <c r="AF207" s="6" t="str">
        <f t="shared" si="69"/>
        <v/>
      </c>
      <c r="AG207" s="7"/>
      <c r="AH207" s="6" t="str">
        <f t="shared" si="70"/>
        <v/>
      </c>
      <c r="AI207" s="7"/>
      <c r="AJ207" s="6" t="str">
        <f t="shared" si="71"/>
        <v/>
      </c>
      <c r="AK207" s="7"/>
      <c r="AL207" s="6" t="str">
        <f t="shared" si="72"/>
        <v/>
      </c>
      <c r="AM207" s="7"/>
      <c r="AN207" s="6" t="str">
        <f t="shared" si="73"/>
        <v/>
      </c>
      <c r="AO207" s="7"/>
      <c r="AP207" s="6" t="str">
        <f t="shared" si="74"/>
        <v/>
      </c>
      <c r="AQ207" s="12">
        <f t="shared" si="75"/>
        <v>1</v>
      </c>
    </row>
    <row r="208" spans="1:43" ht="33.75" customHeight="1">
      <c r="A208" s="28" t="s">
        <v>489</v>
      </c>
      <c r="B208" s="28" t="s">
        <v>549</v>
      </c>
      <c r="C208" s="29" t="s">
        <v>550</v>
      </c>
      <c r="D208" s="9" t="s">
        <v>524</v>
      </c>
      <c r="E208" s="9" t="s">
        <v>31</v>
      </c>
      <c r="F208" s="8" t="str">
        <f>IFERROR(IF(OR(D208="Adicionar",D208="Digite/Selecione o bairro"),"",VLOOKUP(D208,Gabarito!$A$1:$B$1006,2,0)),"Consulte a aba Gabarito")</f>
        <v>Sul</v>
      </c>
      <c r="G208" s="7"/>
      <c r="H208" s="6" t="str">
        <f t="shared" si="57"/>
        <v/>
      </c>
      <c r="I208" s="7"/>
      <c r="J208" s="6" t="str">
        <f t="shared" si="58"/>
        <v/>
      </c>
      <c r="K208" s="7"/>
      <c r="L208" s="6" t="str">
        <f t="shared" si="59"/>
        <v/>
      </c>
      <c r="M208" s="7"/>
      <c r="N208" s="6" t="str">
        <f t="shared" si="60"/>
        <v/>
      </c>
      <c r="O208" s="7"/>
      <c r="P208" s="6" t="str">
        <f t="shared" si="61"/>
        <v/>
      </c>
      <c r="Q208" s="7"/>
      <c r="R208" s="6" t="str">
        <f t="shared" si="62"/>
        <v/>
      </c>
      <c r="S208" s="7"/>
      <c r="T208" s="6" t="str">
        <f t="shared" si="63"/>
        <v/>
      </c>
      <c r="U208" s="7"/>
      <c r="V208" s="6" t="str">
        <f t="shared" si="64"/>
        <v/>
      </c>
      <c r="W208" s="7"/>
      <c r="X208" s="6" t="str">
        <f t="shared" si="65"/>
        <v/>
      </c>
      <c r="Y208" s="7"/>
      <c r="Z208" s="6" t="str">
        <f t="shared" si="66"/>
        <v/>
      </c>
      <c r="AA208" s="7"/>
      <c r="AB208" s="6" t="str">
        <f t="shared" si="67"/>
        <v/>
      </c>
      <c r="AC208" s="7"/>
      <c r="AD208" s="6" t="str">
        <f t="shared" si="68"/>
        <v/>
      </c>
      <c r="AE208" s="7">
        <v>2</v>
      </c>
      <c r="AF208" s="6">
        <f t="shared" si="69"/>
        <v>4</v>
      </c>
      <c r="AG208" s="7"/>
      <c r="AH208" s="6" t="str">
        <f t="shared" si="70"/>
        <v/>
      </c>
      <c r="AI208" s="7"/>
      <c r="AJ208" s="6" t="str">
        <f t="shared" si="71"/>
        <v/>
      </c>
      <c r="AK208" s="7"/>
      <c r="AL208" s="6" t="str">
        <f t="shared" si="72"/>
        <v/>
      </c>
      <c r="AM208" s="7"/>
      <c r="AN208" s="6" t="str">
        <f t="shared" si="73"/>
        <v/>
      </c>
      <c r="AO208" s="7"/>
      <c r="AP208" s="6" t="str">
        <f t="shared" si="74"/>
        <v/>
      </c>
      <c r="AQ208" s="12">
        <f t="shared" si="75"/>
        <v>2</v>
      </c>
    </row>
    <row r="209" spans="1:43" ht="33.75" customHeight="1">
      <c r="A209" s="28" t="s">
        <v>489</v>
      </c>
      <c r="B209" s="28" t="s">
        <v>551</v>
      </c>
      <c r="C209" s="29" t="s">
        <v>552</v>
      </c>
      <c r="D209" s="9" t="s">
        <v>553</v>
      </c>
      <c r="E209" s="9" t="s">
        <v>31</v>
      </c>
      <c r="F209" s="8" t="str">
        <f>IFERROR(IF(OR(D209="Adicionar",D209="Digite/Selecione o bairro"),"",VLOOKUP(D209,Gabarito!$A$1:$B$1006,2,0)),"Consulte a aba Gabarito")</f>
        <v>Sul</v>
      </c>
      <c r="G209" s="7"/>
      <c r="H209" s="6" t="str">
        <f t="shared" si="57"/>
        <v/>
      </c>
      <c r="I209" s="7"/>
      <c r="J209" s="6" t="str">
        <f t="shared" si="58"/>
        <v/>
      </c>
      <c r="K209" s="7"/>
      <c r="L209" s="6" t="str">
        <f t="shared" si="59"/>
        <v/>
      </c>
      <c r="M209" s="7"/>
      <c r="N209" s="6" t="str">
        <f t="shared" si="60"/>
        <v/>
      </c>
      <c r="O209" s="7"/>
      <c r="P209" s="6" t="str">
        <f t="shared" si="61"/>
        <v/>
      </c>
      <c r="Q209" s="7"/>
      <c r="R209" s="6" t="str">
        <f t="shared" si="62"/>
        <v/>
      </c>
      <c r="S209" s="7"/>
      <c r="T209" s="6" t="str">
        <f t="shared" si="63"/>
        <v/>
      </c>
      <c r="U209" s="7"/>
      <c r="V209" s="6" t="str">
        <f t="shared" si="64"/>
        <v/>
      </c>
      <c r="W209" s="7"/>
      <c r="X209" s="6" t="str">
        <f t="shared" si="65"/>
        <v/>
      </c>
      <c r="Y209" s="7"/>
      <c r="Z209" s="6" t="str">
        <f t="shared" si="66"/>
        <v/>
      </c>
      <c r="AA209" s="7">
        <v>3</v>
      </c>
      <c r="AB209" s="6">
        <f t="shared" si="67"/>
        <v>6</v>
      </c>
      <c r="AC209" s="7">
        <v>1</v>
      </c>
      <c r="AD209" s="6">
        <f t="shared" si="68"/>
        <v>2</v>
      </c>
      <c r="AE209" s="7"/>
      <c r="AF209" s="6" t="str">
        <f t="shared" si="69"/>
        <v/>
      </c>
      <c r="AG209" s="7"/>
      <c r="AH209" s="6" t="str">
        <f t="shared" si="70"/>
        <v/>
      </c>
      <c r="AI209" s="7"/>
      <c r="AJ209" s="6" t="str">
        <f t="shared" si="71"/>
        <v/>
      </c>
      <c r="AK209" s="7"/>
      <c r="AL209" s="6" t="str">
        <f t="shared" si="72"/>
        <v/>
      </c>
      <c r="AM209" s="7"/>
      <c r="AN209" s="6" t="str">
        <f t="shared" si="73"/>
        <v/>
      </c>
      <c r="AO209" s="7"/>
      <c r="AP209" s="6" t="str">
        <f t="shared" si="74"/>
        <v/>
      </c>
      <c r="AQ209" s="12">
        <f t="shared" si="75"/>
        <v>4</v>
      </c>
    </row>
    <row r="210" spans="1:43" ht="33.75" customHeight="1">
      <c r="A210" s="28" t="s">
        <v>489</v>
      </c>
      <c r="B210" s="28" t="s">
        <v>554</v>
      </c>
      <c r="C210" s="29" t="s">
        <v>555</v>
      </c>
      <c r="D210" s="9" t="s">
        <v>556</v>
      </c>
      <c r="E210" s="9" t="s">
        <v>31</v>
      </c>
      <c r="F210" s="8" t="str">
        <f>IFERROR(IF(OR(D210="Adicionar",D210="Digite/Selecione o bairro"),"",VLOOKUP(D210,Gabarito!$A$1:$B$1006,2,0)),"Consulte a aba Gabarito")</f>
        <v>Sul</v>
      </c>
      <c r="G210" s="7"/>
      <c r="H210" s="6" t="str">
        <f t="shared" si="57"/>
        <v/>
      </c>
      <c r="I210" s="7"/>
      <c r="J210" s="6" t="str">
        <f t="shared" si="58"/>
        <v/>
      </c>
      <c r="K210" s="7"/>
      <c r="L210" s="6" t="str">
        <f t="shared" si="59"/>
        <v/>
      </c>
      <c r="M210" s="7"/>
      <c r="N210" s="6" t="str">
        <f t="shared" si="60"/>
        <v/>
      </c>
      <c r="O210" s="7"/>
      <c r="P210" s="6" t="str">
        <f t="shared" si="61"/>
        <v/>
      </c>
      <c r="Q210" s="7"/>
      <c r="R210" s="6" t="str">
        <f t="shared" si="62"/>
        <v/>
      </c>
      <c r="S210" s="7"/>
      <c r="T210" s="6" t="str">
        <f t="shared" si="63"/>
        <v/>
      </c>
      <c r="U210" s="7"/>
      <c r="V210" s="6" t="str">
        <f t="shared" si="64"/>
        <v/>
      </c>
      <c r="W210" s="7"/>
      <c r="X210" s="6" t="str">
        <f t="shared" si="65"/>
        <v/>
      </c>
      <c r="Y210" s="7"/>
      <c r="Z210" s="6" t="str">
        <f t="shared" si="66"/>
        <v/>
      </c>
      <c r="AA210" s="7"/>
      <c r="AB210" s="6" t="str">
        <f t="shared" si="67"/>
        <v/>
      </c>
      <c r="AC210" s="7"/>
      <c r="AD210" s="6" t="str">
        <f t="shared" si="68"/>
        <v/>
      </c>
      <c r="AE210" s="7"/>
      <c r="AF210" s="6" t="str">
        <f t="shared" si="69"/>
        <v/>
      </c>
      <c r="AG210" s="7"/>
      <c r="AH210" s="6" t="str">
        <f t="shared" si="70"/>
        <v/>
      </c>
      <c r="AI210" s="7"/>
      <c r="AJ210" s="6" t="str">
        <f t="shared" si="71"/>
        <v/>
      </c>
      <c r="AK210" s="7">
        <v>1</v>
      </c>
      <c r="AL210" s="6">
        <f t="shared" si="72"/>
        <v>2</v>
      </c>
      <c r="AM210" s="7"/>
      <c r="AN210" s="6" t="str">
        <f t="shared" si="73"/>
        <v/>
      </c>
      <c r="AO210" s="7"/>
      <c r="AP210" s="6" t="str">
        <f t="shared" si="74"/>
        <v/>
      </c>
      <c r="AQ210" s="12">
        <f t="shared" si="75"/>
        <v>1</v>
      </c>
    </row>
    <row r="211" spans="1:43" ht="33.75" customHeight="1">
      <c r="A211" s="28" t="s">
        <v>489</v>
      </c>
      <c r="B211" s="28" t="s">
        <v>557</v>
      </c>
      <c r="C211" s="29" t="s">
        <v>558</v>
      </c>
      <c r="D211" s="9" t="s">
        <v>559</v>
      </c>
      <c r="E211" s="9" t="s">
        <v>31</v>
      </c>
      <c r="F211" s="8" t="str">
        <f>IFERROR(IF(OR(D211="Adicionar",D211="Digite/Selecione o bairro"),"",VLOOKUP(D211,Gabarito!$A$1:$B$1006,2,0)),"Consulte a aba Gabarito")</f>
        <v>Sul</v>
      </c>
      <c r="G211" s="7"/>
      <c r="H211" s="6" t="str">
        <f t="shared" si="57"/>
        <v/>
      </c>
      <c r="I211" s="7"/>
      <c r="J211" s="6" t="str">
        <f t="shared" si="58"/>
        <v/>
      </c>
      <c r="K211" s="7"/>
      <c r="L211" s="6" t="str">
        <f t="shared" si="59"/>
        <v/>
      </c>
      <c r="M211" s="7"/>
      <c r="N211" s="6" t="str">
        <f t="shared" si="60"/>
        <v/>
      </c>
      <c r="O211" s="7"/>
      <c r="P211" s="6" t="str">
        <f t="shared" si="61"/>
        <v/>
      </c>
      <c r="Q211" s="7"/>
      <c r="R211" s="6" t="str">
        <f t="shared" si="62"/>
        <v/>
      </c>
      <c r="S211" s="7">
        <v>4</v>
      </c>
      <c r="T211" s="6">
        <f t="shared" si="63"/>
        <v>8</v>
      </c>
      <c r="U211" s="7"/>
      <c r="V211" s="6" t="str">
        <f t="shared" si="64"/>
        <v/>
      </c>
      <c r="W211" s="7"/>
      <c r="X211" s="6" t="str">
        <f t="shared" si="65"/>
        <v/>
      </c>
      <c r="Y211" s="7"/>
      <c r="Z211" s="6" t="str">
        <f t="shared" si="66"/>
        <v/>
      </c>
      <c r="AA211" s="7"/>
      <c r="AB211" s="6" t="str">
        <f t="shared" si="67"/>
        <v/>
      </c>
      <c r="AC211" s="7"/>
      <c r="AD211" s="6" t="str">
        <f t="shared" si="68"/>
        <v/>
      </c>
      <c r="AE211" s="7"/>
      <c r="AF211" s="6" t="str">
        <f t="shared" si="69"/>
        <v/>
      </c>
      <c r="AG211" s="7"/>
      <c r="AH211" s="6" t="str">
        <f t="shared" si="70"/>
        <v/>
      </c>
      <c r="AI211" s="7"/>
      <c r="AJ211" s="6" t="str">
        <f t="shared" si="71"/>
        <v/>
      </c>
      <c r="AK211" s="7"/>
      <c r="AL211" s="6" t="str">
        <f t="shared" si="72"/>
        <v/>
      </c>
      <c r="AM211" s="7"/>
      <c r="AN211" s="6" t="str">
        <f t="shared" si="73"/>
        <v/>
      </c>
      <c r="AO211" s="7"/>
      <c r="AP211" s="6" t="str">
        <f t="shared" si="74"/>
        <v/>
      </c>
      <c r="AQ211" s="12">
        <f t="shared" si="75"/>
        <v>4</v>
      </c>
    </row>
    <row r="212" spans="1:43" ht="33.75" customHeight="1">
      <c r="A212" s="28" t="s">
        <v>489</v>
      </c>
      <c r="B212" s="28" t="s">
        <v>560</v>
      </c>
      <c r="C212" s="29" t="s">
        <v>561</v>
      </c>
      <c r="D212" s="9" t="s">
        <v>562</v>
      </c>
      <c r="E212" s="9" t="s">
        <v>31</v>
      </c>
      <c r="F212" s="8" t="str">
        <f>IFERROR(IF(OR(D212="Adicionar",D212="Digite/Selecione o bairro"),"",VLOOKUP(D212,Gabarito!$A$1:$B$1006,2,0)),"Consulte a aba Gabarito")</f>
        <v>Sul</v>
      </c>
      <c r="G212" s="7"/>
      <c r="H212" s="6" t="str">
        <f t="shared" si="57"/>
        <v/>
      </c>
      <c r="I212" s="7"/>
      <c r="J212" s="6" t="str">
        <f t="shared" si="58"/>
        <v/>
      </c>
      <c r="K212" s="7"/>
      <c r="L212" s="6" t="str">
        <f t="shared" si="59"/>
        <v/>
      </c>
      <c r="M212" s="7"/>
      <c r="N212" s="6" t="str">
        <f t="shared" si="60"/>
        <v/>
      </c>
      <c r="O212" s="7"/>
      <c r="P212" s="6" t="str">
        <f t="shared" si="61"/>
        <v/>
      </c>
      <c r="Q212" s="7"/>
      <c r="R212" s="6" t="str">
        <f t="shared" si="62"/>
        <v/>
      </c>
      <c r="S212" s="7"/>
      <c r="T212" s="6" t="str">
        <f t="shared" si="63"/>
        <v/>
      </c>
      <c r="U212" s="7"/>
      <c r="V212" s="6" t="str">
        <f t="shared" si="64"/>
        <v/>
      </c>
      <c r="W212" s="7"/>
      <c r="X212" s="6" t="str">
        <f t="shared" si="65"/>
        <v/>
      </c>
      <c r="Y212" s="7"/>
      <c r="Z212" s="6" t="str">
        <f t="shared" si="66"/>
        <v/>
      </c>
      <c r="AA212" s="7"/>
      <c r="AB212" s="6" t="str">
        <f t="shared" si="67"/>
        <v/>
      </c>
      <c r="AC212" s="7"/>
      <c r="AD212" s="6" t="str">
        <f t="shared" si="68"/>
        <v/>
      </c>
      <c r="AE212" s="7"/>
      <c r="AF212" s="6" t="str">
        <f t="shared" si="69"/>
        <v/>
      </c>
      <c r="AG212" s="7">
        <v>2</v>
      </c>
      <c r="AH212" s="6">
        <f t="shared" si="70"/>
        <v>4</v>
      </c>
      <c r="AI212" s="7"/>
      <c r="AJ212" s="6" t="str">
        <f t="shared" si="71"/>
        <v/>
      </c>
      <c r="AK212" s="7"/>
      <c r="AL212" s="6" t="str">
        <f t="shared" si="72"/>
        <v/>
      </c>
      <c r="AM212" s="7"/>
      <c r="AN212" s="6" t="str">
        <f t="shared" si="73"/>
        <v/>
      </c>
      <c r="AO212" s="7"/>
      <c r="AP212" s="6" t="str">
        <f t="shared" si="74"/>
        <v/>
      </c>
      <c r="AQ212" s="12">
        <f t="shared" si="75"/>
        <v>2</v>
      </c>
    </row>
    <row r="213" spans="1:43" ht="33.75" customHeight="1">
      <c r="A213" s="28" t="s">
        <v>489</v>
      </c>
      <c r="B213" s="28" t="s">
        <v>563</v>
      </c>
      <c r="C213" s="29" t="s">
        <v>564</v>
      </c>
      <c r="D213" s="9" t="s">
        <v>565</v>
      </c>
      <c r="E213" s="9" t="s">
        <v>31</v>
      </c>
      <c r="F213" s="8" t="str">
        <f>IFERROR(IF(OR(D213="Adicionar",D213="Digite/Selecione o bairro"),"",VLOOKUP(D213,Gabarito!$A$1:$B$1006,2,0)),"Consulte a aba Gabarito")</f>
        <v>Sul</v>
      </c>
      <c r="G213" s="7"/>
      <c r="H213" s="6" t="str">
        <f t="shared" si="57"/>
        <v/>
      </c>
      <c r="I213" s="7"/>
      <c r="J213" s="6" t="str">
        <f t="shared" si="58"/>
        <v/>
      </c>
      <c r="K213" s="7">
        <v>6</v>
      </c>
      <c r="L213" s="6">
        <f t="shared" si="59"/>
        <v>12</v>
      </c>
      <c r="M213" s="7"/>
      <c r="N213" s="6" t="str">
        <f t="shared" si="60"/>
        <v/>
      </c>
      <c r="O213" s="7"/>
      <c r="P213" s="6" t="str">
        <f t="shared" si="61"/>
        <v/>
      </c>
      <c r="Q213" s="7"/>
      <c r="R213" s="6" t="str">
        <f t="shared" si="62"/>
        <v/>
      </c>
      <c r="S213" s="7"/>
      <c r="T213" s="6" t="str">
        <f t="shared" si="63"/>
        <v/>
      </c>
      <c r="U213" s="7"/>
      <c r="V213" s="6" t="str">
        <f t="shared" si="64"/>
        <v/>
      </c>
      <c r="W213" s="7"/>
      <c r="X213" s="6" t="str">
        <f t="shared" si="65"/>
        <v/>
      </c>
      <c r="Y213" s="7"/>
      <c r="Z213" s="6" t="str">
        <f t="shared" si="66"/>
        <v/>
      </c>
      <c r="AA213" s="7"/>
      <c r="AB213" s="6" t="str">
        <f t="shared" si="67"/>
        <v/>
      </c>
      <c r="AC213" s="7"/>
      <c r="AD213" s="6" t="str">
        <f t="shared" si="68"/>
        <v/>
      </c>
      <c r="AE213" s="7"/>
      <c r="AF213" s="6" t="str">
        <f t="shared" si="69"/>
        <v/>
      </c>
      <c r="AG213" s="7"/>
      <c r="AH213" s="6" t="str">
        <f t="shared" si="70"/>
        <v/>
      </c>
      <c r="AI213" s="7"/>
      <c r="AJ213" s="6" t="str">
        <f t="shared" si="71"/>
        <v/>
      </c>
      <c r="AK213" s="7"/>
      <c r="AL213" s="6" t="str">
        <f t="shared" si="72"/>
        <v/>
      </c>
      <c r="AM213" s="7"/>
      <c r="AN213" s="6" t="str">
        <f t="shared" si="73"/>
        <v/>
      </c>
      <c r="AO213" s="7"/>
      <c r="AP213" s="6" t="str">
        <f t="shared" si="74"/>
        <v/>
      </c>
      <c r="AQ213" s="12">
        <f t="shared" si="75"/>
        <v>6</v>
      </c>
    </row>
    <row r="214" spans="1:43" ht="33.75" customHeight="1">
      <c r="A214" s="28" t="s">
        <v>489</v>
      </c>
      <c r="B214" s="28" t="s">
        <v>566</v>
      </c>
      <c r="C214" s="29" t="s">
        <v>567</v>
      </c>
      <c r="D214" s="9" t="s">
        <v>568</v>
      </c>
      <c r="E214" s="9" t="s">
        <v>31</v>
      </c>
      <c r="F214" s="8" t="str">
        <f>IFERROR(IF(OR(D214="Adicionar",D214="Digite/Selecione o bairro"),"",VLOOKUP(D214,Gabarito!$A$1:$B$1006,2,0)),"Consulte a aba Gabarito")</f>
        <v>Sul</v>
      </c>
      <c r="G214" s="7"/>
      <c r="H214" s="6" t="str">
        <f t="shared" si="57"/>
        <v/>
      </c>
      <c r="I214" s="7"/>
      <c r="J214" s="6" t="str">
        <f t="shared" si="58"/>
        <v/>
      </c>
      <c r="K214" s="7">
        <v>1</v>
      </c>
      <c r="L214" s="6">
        <f t="shared" si="59"/>
        <v>2</v>
      </c>
      <c r="M214" s="7"/>
      <c r="N214" s="6" t="str">
        <f t="shared" si="60"/>
        <v/>
      </c>
      <c r="O214" s="7"/>
      <c r="P214" s="6" t="str">
        <f t="shared" si="61"/>
        <v/>
      </c>
      <c r="Q214" s="7"/>
      <c r="R214" s="6" t="str">
        <f t="shared" si="62"/>
        <v/>
      </c>
      <c r="S214" s="7"/>
      <c r="T214" s="6" t="str">
        <f t="shared" si="63"/>
        <v/>
      </c>
      <c r="U214" s="7">
        <v>1</v>
      </c>
      <c r="V214" s="6">
        <f t="shared" si="64"/>
        <v>2</v>
      </c>
      <c r="W214" s="7"/>
      <c r="X214" s="6" t="str">
        <f t="shared" si="65"/>
        <v/>
      </c>
      <c r="Y214" s="7"/>
      <c r="Z214" s="6" t="str">
        <f t="shared" si="66"/>
        <v/>
      </c>
      <c r="AA214" s="7"/>
      <c r="AB214" s="6" t="str">
        <f t="shared" si="67"/>
        <v/>
      </c>
      <c r="AC214" s="7"/>
      <c r="AD214" s="6" t="str">
        <f t="shared" si="68"/>
        <v/>
      </c>
      <c r="AE214" s="7">
        <v>1</v>
      </c>
      <c r="AF214" s="6">
        <f t="shared" si="69"/>
        <v>2</v>
      </c>
      <c r="AG214" s="7"/>
      <c r="AH214" s="6" t="str">
        <f t="shared" si="70"/>
        <v/>
      </c>
      <c r="AI214" s="7"/>
      <c r="AJ214" s="6" t="str">
        <f t="shared" si="71"/>
        <v/>
      </c>
      <c r="AK214" s="7"/>
      <c r="AL214" s="6" t="str">
        <f t="shared" si="72"/>
        <v/>
      </c>
      <c r="AM214" s="7"/>
      <c r="AN214" s="6" t="str">
        <f t="shared" si="73"/>
        <v/>
      </c>
      <c r="AO214" s="7"/>
      <c r="AP214" s="6" t="str">
        <f t="shared" si="74"/>
        <v/>
      </c>
      <c r="AQ214" s="12">
        <f t="shared" si="75"/>
        <v>3</v>
      </c>
    </row>
    <row r="215" spans="1:43" ht="33.75" customHeight="1">
      <c r="A215" s="28" t="s">
        <v>489</v>
      </c>
      <c r="B215" s="28" t="s">
        <v>569</v>
      </c>
      <c r="C215" s="29" t="s">
        <v>570</v>
      </c>
      <c r="D215" s="9" t="s">
        <v>512</v>
      </c>
      <c r="E215" s="9" t="s">
        <v>31</v>
      </c>
      <c r="F215" s="8" t="str">
        <f>IFERROR(IF(OR(D215="Adicionar",D215="Digite/Selecione o bairro"),"",VLOOKUP(D215,Gabarito!$A$1:$B$1006,2,0)),"Consulte a aba Gabarito")</f>
        <v>Sul</v>
      </c>
      <c r="G215" s="7"/>
      <c r="H215" s="6" t="str">
        <f t="shared" si="57"/>
        <v/>
      </c>
      <c r="I215" s="7"/>
      <c r="J215" s="6" t="str">
        <f t="shared" si="58"/>
        <v/>
      </c>
      <c r="K215" s="7">
        <v>14</v>
      </c>
      <c r="L215" s="6">
        <f t="shared" si="59"/>
        <v>28</v>
      </c>
      <c r="M215" s="7"/>
      <c r="N215" s="6" t="str">
        <f t="shared" si="60"/>
        <v/>
      </c>
      <c r="O215" s="7"/>
      <c r="P215" s="6" t="str">
        <f t="shared" si="61"/>
        <v/>
      </c>
      <c r="Q215" s="7"/>
      <c r="R215" s="6" t="str">
        <f t="shared" si="62"/>
        <v/>
      </c>
      <c r="S215" s="7"/>
      <c r="T215" s="6" t="str">
        <f t="shared" si="63"/>
        <v/>
      </c>
      <c r="U215" s="7"/>
      <c r="V215" s="6" t="str">
        <f t="shared" si="64"/>
        <v/>
      </c>
      <c r="W215" s="7"/>
      <c r="X215" s="6" t="str">
        <f t="shared" si="65"/>
        <v/>
      </c>
      <c r="Y215" s="7"/>
      <c r="Z215" s="6" t="str">
        <f t="shared" si="66"/>
        <v/>
      </c>
      <c r="AA215" s="7"/>
      <c r="AB215" s="6" t="str">
        <f t="shared" si="67"/>
        <v/>
      </c>
      <c r="AC215" s="7"/>
      <c r="AD215" s="6" t="str">
        <f t="shared" si="68"/>
        <v/>
      </c>
      <c r="AE215" s="7"/>
      <c r="AF215" s="6" t="str">
        <f t="shared" si="69"/>
        <v/>
      </c>
      <c r="AG215" s="7"/>
      <c r="AH215" s="6" t="str">
        <f t="shared" si="70"/>
        <v/>
      </c>
      <c r="AI215" s="7"/>
      <c r="AJ215" s="6" t="str">
        <f t="shared" si="71"/>
        <v/>
      </c>
      <c r="AK215" s="7"/>
      <c r="AL215" s="6" t="str">
        <f t="shared" si="72"/>
        <v/>
      </c>
      <c r="AM215" s="7"/>
      <c r="AN215" s="6" t="str">
        <f t="shared" si="73"/>
        <v/>
      </c>
      <c r="AO215" s="7"/>
      <c r="AP215" s="6" t="str">
        <f t="shared" si="74"/>
        <v/>
      </c>
      <c r="AQ215" s="12">
        <f t="shared" si="75"/>
        <v>14</v>
      </c>
    </row>
    <row r="216" spans="1:43" ht="33.75" customHeight="1">
      <c r="A216" s="28" t="s">
        <v>489</v>
      </c>
      <c r="B216" s="28" t="s">
        <v>571</v>
      </c>
      <c r="C216" s="29" t="s">
        <v>572</v>
      </c>
      <c r="D216" s="9" t="s">
        <v>573</v>
      </c>
      <c r="E216" s="9" t="s">
        <v>31</v>
      </c>
      <c r="F216" s="8" t="str">
        <f>IFERROR(IF(OR(D216="Adicionar",D216="Digite/Selecione o bairro"),"",VLOOKUP(D216,Gabarito!$A$1:$B$1006,2,0)),"Consulte a aba Gabarito")</f>
        <v>Sul</v>
      </c>
      <c r="G216" s="7"/>
      <c r="H216" s="6" t="str">
        <f t="shared" si="57"/>
        <v/>
      </c>
      <c r="I216" s="7"/>
      <c r="J216" s="6" t="str">
        <f t="shared" si="58"/>
        <v/>
      </c>
      <c r="K216" s="7"/>
      <c r="L216" s="6" t="str">
        <f t="shared" si="59"/>
        <v/>
      </c>
      <c r="M216" s="7"/>
      <c r="N216" s="6" t="str">
        <f t="shared" si="60"/>
        <v/>
      </c>
      <c r="O216" s="7"/>
      <c r="P216" s="6" t="str">
        <f t="shared" si="61"/>
        <v/>
      </c>
      <c r="Q216" s="7"/>
      <c r="R216" s="6" t="str">
        <f t="shared" si="62"/>
        <v/>
      </c>
      <c r="S216" s="7">
        <v>2</v>
      </c>
      <c r="T216" s="6">
        <f t="shared" si="63"/>
        <v>4</v>
      </c>
      <c r="U216" s="7"/>
      <c r="V216" s="6" t="str">
        <f t="shared" si="64"/>
        <v/>
      </c>
      <c r="W216" s="7"/>
      <c r="X216" s="6" t="str">
        <f t="shared" si="65"/>
        <v/>
      </c>
      <c r="Y216" s="7"/>
      <c r="Z216" s="6" t="str">
        <f t="shared" si="66"/>
        <v/>
      </c>
      <c r="AA216" s="7"/>
      <c r="AB216" s="6" t="str">
        <f t="shared" si="67"/>
        <v/>
      </c>
      <c r="AC216" s="7"/>
      <c r="AD216" s="6" t="str">
        <f t="shared" si="68"/>
        <v/>
      </c>
      <c r="AE216" s="7"/>
      <c r="AF216" s="6" t="str">
        <f t="shared" si="69"/>
        <v/>
      </c>
      <c r="AG216" s="7"/>
      <c r="AH216" s="6" t="str">
        <f t="shared" si="70"/>
        <v/>
      </c>
      <c r="AI216" s="7"/>
      <c r="AJ216" s="6" t="str">
        <f t="shared" si="71"/>
        <v/>
      </c>
      <c r="AK216" s="7"/>
      <c r="AL216" s="6" t="str">
        <f t="shared" si="72"/>
        <v/>
      </c>
      <c r="AM216" s="7"/>
      <c r="AN216" s="6" t="str">
        <f t="shared" si="73"/>
        <v/>
      </c>
      <c r="AO216" s="7"/>
      <c r="AP216" s="6" t="str">
        <f t="shared" si="74"/>
        <v/>
      </c>
      <c r="AQ216" s="12">
        <f t="shared" si="75"/>
        <v>2</v>
      </c>
    </row>
    <row r="217" spans="1:43" ht="33.75" customHeight="1">
      <c r="A217" s="28" t="s">
        <v>489</v>
      </c>
      <c r="B217" s="28" t="s">
        <v>574</v>
      </c>
      <c r="C217" s="29" t="s">
        <v>575</v>
      </c>
      <c r="D217" s="9" t="s">
        <v>576</v>
      </c>
      <c r="E217" s="9" t="s">
        <v>31</v>
      </c>
      <c r="F217" s="8" t="str">
        <f>IFERROR(IF(OR(D217="Adicionar",D217="Digite/Selecione o bairro"),"",VLOOKUP(D217,Gabarito!$A$1:$B$1006,2,0)),"Consulte a aba Gabarito")</f>
        <v>Sul</v>
      </c>
      <c r="G217" s="7"/>
      <c r="H217" s="6" t="str">
        <f t="shared" si="57"/>
        <v/>
      </c>
      <c r="I217" s="7"/>
      <c r="J217" s="6" t="str">
        <f t="shared" si="58"/>
        <v/>
      </c>
      <c r="K217" s="7"/>
      <c r="L217" s="6" t="str">
        <f t="shared" si="59"/>
        <v/>
      </c>
      <c r="M217" s="7"/>
      <c r="N217" s="6" t="str">
        <f t="shared" si="60"/>
        <v/>
      </c>
      <c r="O217" s="7"/>
      <c r="P217" s="6" t="str">
        <f t="shared" si="61"/>
        <v/>
      </c>
      <c r="Q217" s="7"/>
      <c r="R217" s="6" t="str">
        <f t="shared" si="62"/>
        <v/>
      </c>
      <c r="S217" s="7"/>
      <c r="T217" s="6" t="str">
        <f t="shared" si="63"/>
        <v/>
      </c>
      <c r="U217" s="7"/>
      <c r="V217" s="6" t="str">
        <f t="shared" si="64"/>
        <v/>
      </c>
      <c r="W217" s="7"/>
      <c r="X217" s="6" t="str">
        <f t="shared" si="65"/>
        <v/>
      </c>
      <c r="Y217" s="7"/>
      <c r="Z217" s="6" t="str">
        <f t="shared" si="66"/>
        <v/>
      </c>
      <c r="AA217" s="7">
        <v>2</v>
      </c>
      <c r="AB217" s="6">
        <f t="shared" si="67"/>
        <v>4</v>
      </c>
      <c r="AC217" s="7"/>
      <c r="AD217" s="6" t="str">
        <f t="shared" si="68"/>
        <v/>
      </c>
      <c r="AE217" s="7"/>
      <c r="AF217" s="6" t="str">
        <f t="shared" si="69"/>
        <v/>
      </c>
      <c r="AG217" s="7"/>
      <c r="AH217" s="6" t="str">
        <f t="shared" si="70"/>
        <v/>
      </c>
      <c r="AI217" s="7"/>
      <c r="AJ217" s="6" t="str">
        <f t="shared" si="71"/>
        <v/>
      </c>
      <c r="AK217" s="7"/>
      <c r="AL217" s="6" t="str">
        <f t="shared" si="72"/>
        <v/>
      </c>
      <c r="AM217" s="7"/>
      <c r="AN217" s="6" t="str">
        <f t="shared" si="73"/>
        <v/>
      </c>
      <c r="AO217" s="7"/>
      <c r="AP217" s="6" t="str">
        <f t="shared" si="74"/>
        <v/>
      </c>
      <c r="AQ217" s="12">
        <f t="shared" si="75"/>
        <v>2</v>
      </c>
    </row>
    <row r="218" spans="1:43" ht="33.75" customHeight="1">
      <c r="A218" s="28" t="s">
        <v>489</v>
      </c>
      <c r="B218" s="28" t="s">
        <v>577</v>
      </c>
      <c r="C218" s="29" t="s">
        <v>578</v>
      </c>
      <c r="D218" s="9" t="s">
        <v>579</v>
      </c>
      <c r="E218" s="9" t="s">
        <v>31</v>
      </c>
      <c r="F218" s="8" t="str">
        <f>IFERROR(IF(OR(D218="Adicionar",D218="Digite/Selecione o bairro"),"",VLOOKUP(D218,Gabarito!$A$1:$B$1006,2,0)),"Consulte a aba Gabarito")</f>
        <v>Sul</v>
      </c>
      <c r="G218" s="7"/>
      <c r="H218" s="6" t="str">
        <f t="shared" si="57"/>
        <v/>
      </c>
      <c r="I218" s="7"/>
      <c r="J218" s="6" t="str">
        <f t="shared" si="58"/>
        <v/>
      </c>
      <c r="K218" s="7"/>
      <c r="L218" s="6" t="str">
        <f t="shared" si="59"/>
        <v/>
      </c>
      <c r="M218" s="7"/>
      <c r="N218" s="6" t="str">
        <f t="shared" si="60"/>
        <v/>
      </c>
      <c r="O218" s="7"/>
      <c r="P218" s="6" t="str">
        <f t="shared" si="61"/>
        <v/>
      </c>
      <c r="Q218" s="7"/>
      <c r="R218" s="6" t="str">
        <f t="shared" si="62"/>
        <v/>
      </c>
      <c r="S218" s="7"/>
      <c r="T218" s="6" t="str">
        <f t="shared" si="63"/>
        <v/>
      </c>
      <c r="U218" s="7"/>
      <c r="V218" s="6" t="str">
        <f t="shared" si="64"/>
        <v/>
      </c>
      <c r="W218" s="7"/>
      <c r="X218" s="6" t="str">
        <f t="shared" si="65"/>
        <v/>
      </c>
      <c r="Y218" s="7"/>
      <c r="Z218" s="6" t="str">
        <f t="shared" si="66"/>
        <v/>
      </c>
      <c r="AA218" s="7">
        <v>1</v>
      </c>
      <c r="AB218" s="6">
        <f t="shared" si="67"/>
        <v>2</v>
      </c>
      <c r="AC218" s="7"/>
      <c r="AD218" s="6" t="str">
        <f t="shared" si="68"/>
        <v/>
      </c>
      <c r="AE218" s="7"/>
      <c r="AF218" s="6" t="str">
        <f t="shared" si="69"/>
        <v/>
      </c>
      <c r="AG218" s="7"/>
      <c r="AH218" s="6" t="str">
        <f t="shared" si="70"/>
        <v/>
      </c>
      <c r="AI218" s="7"/>
      <c r="AJ218" s="6" t="str">
        <f t="shared" si="71"/>
        <v/>
      </c>
      <c r="AK218" s="7"/>
      <c r="AL218" s="6" t="str">
        <f t="shared" si="72"/>
        <v/>
      </c>
      <c r="AM218" s="7"/>
      <c r="AN218" s="6" t="str">
        <f t="shared" si="73"/>
        <v/>
      </c>
      <c r="AO218" s="7"/>
      <c r="AP218" s="6" t="str">
        <f t="shared" si="74"/>
        <v/>
      </c>
      <c r="AQ218" s="12">
        <f t="shared" si="75"/>
        <v>1</v>
      </c>
    </row>
    <row r="219" spans="1:43" ht="33.75" customHeight="1">
      <c r="A219" s="28" t="s">
        <v>489</v>
      </c>
      <c r="B219" s="28" t="s">
        <v>580</v>
      </c>
      <c r="C219" s="29" t="s">
        <v>581</v>
      </c>
      <c r="D219" s="9" t="s">
        <v>582</v>
      </c>
      <c r="E219" s="9" t="s">
        <v>31</v>
      </c>
      <c r="F219" s="8" t="str">
        <f>IFERROR(IF(OR(D219="Adicionar",D219="Digite/Selecione o bairro"),"",VLOOKUP(D219,Gabarito!$A$1:$B$1006,2,0)),"Consulte a aba Gabarito")</f>
        <v>Sul</v>
      </c>
      <c r="G219" s="7"/>
      <c r="H219" s="6" t="str">
        <f t="shared" si="57"/>
        <v/>
      </c>
      <c r="I219" s="7"/>
      <c r="J219" s="6" t="str">
        <f t="shared" si="58"/>
        <v/>
      </c>
      <c r="K219" s="7"/>
      <c r="L219" s="6" t="str">
        <f t="shared" si="59"/>
        <v/>
      </c>
      <c r="M219" s="7"/>
      <c r="N219" s="6" t="str">
        <f t="shared" si="60"/>
        <v/>
      </c>
      <c r="O219" s="7"/>
      <c r="P219" s="6" t="str">
        <f t="shared" si="61"/>
        <v/>
      </c>
      <c r="Q219" s="7"/>
      <c r="R219" s="6" t="str">
        <f t="shared" si="62"/>
        <v/>
      </c>
      <c r="S219" s="7"/>
      <c r="T219" s="6" t="str">
        <f t="shared" si="63"/>
        <v/>
      </c>
      <c r="U219" s="7"/>
      <c r="V219" s="6" t="str">
        <f t="shared" si="64"/>
        <v/>
      </c>
      <c r="W219" s="7"/>
      <c r="X219" s="6" t="str">
        <f t="shared" si="65"/>
        <v/>
      </c>
      <c r="Y219" s="7"/>
      <c r="Z219" s="6" t="str">
        <f t="shared" si="66"/>
        <v/>
      </c>
      <c r="AA219" s="7">
        <v>1</v>
      </c>
      <c r="AB219" s="6">
        <f t="shared" si="67"/>
        <v>2</v>
      </c>
      <c r="AC219" s="7"/>
      <c r="AD219" s="6" t="str">
        <f t="shared" si="68"/>
        <v/>
      </c>
      <c r="AE219" s="7">
        <v>1</v>
      </c>
      <c r="AF219" s="6">
        <f t="shared" si="69"/>
        <v>2</v>
      </c>
      <c r="AG219" s="7"/>
      <c r="AH219" s="6" t="str">
        <f t="shared" si="70"/>
        <v/>
      </c>
      <c r="AI219" s="7"/>
      <c r="AJ219" s="6" t="str">
        <f t="shared" si="71"/>
        <v/>
      </c>
      <c r="AK219" s="7"/>
      <c r="AL219" s="6" t="str">
        <f t="shared" si="72"/>
        <v/>
      </c>
      <c r="AM219" s="7"/>
      <c r="AN219" s="6" t="str">
        <f t="shared" si="73"/>
        <v/>
      </c>
      <c r="AO219" s="7"/>
      <c r="AP219" s="6" t="str">
        <f t="shared" si="74"/>
        <v/>
      </c>
      <c r="AQ219" s="12">
        <f t="shared" si="75"/>
        <v>2</v>
      </c>
    </row>
    <row r="220" spans="1:43" ht="33.75" customHeight="1">
      <c r="A220" s="28" t="s">
        <v>489</v>
      </c>
      <c r="B220" s="28" t="s">
        <v>583</v>
      </c>
      <c r="C220" s="29" t="s">
        <v>584</v>
      </c>
      <c r="D220" s="9" t="s">
        <v>518</v>
      </c>
      <c r="E220" s="9" t="s">
        <v>31</v>
      </c>
      <c r="F220" s="8" t="str">
        <f>IFERROR(IF(OR(D220="Adicionar",D220="Digite/Selecione o bairro"),"",VLOOKUP(D220,Gabarito!$A$1:$B$1006,2,0)),"Consulte a aba Gabarito")</f>
        <v>Sul</v>
      </c>
      <c r="G220" s="7"/>
      <c r="H220" s="6" t="str">
        <f t="shared" si="57"/>
        <v/>
      </c>
      <c r="I220" s="7"/>
      <c r="J220" s="6" t="str">
        <f t="shared" si="58"/>
        <v/>
      </c>
      <c r="K220" s="7"/>
      <c r="L220" s="6" t="str">
        <f t="shared" si="59"/>
        <v/>
      </c>
      <c r="M220" s="7"/>
      <c r="N220" s="6" t="str">
        <f t="shared" si="60"/>
        <v/>
      </c>
      <c r="O220" s="7"/>
      <c r="P220" s="6" t="str">
        <f t="shared" si="61"/>
        <v/>
      </c>
      <c r="Q220" s="7"/>
      <c r="R220" s="6" t="str">
        <f t="shared" si="62"/>
        <v/>
      </c>
      <c r="S220" s="7"/>
      <c r="T220" s="6" t="str">
        <f t="shared" si="63"/>
        <v/>
      </c>
      <c r="U220" s="7"/>
      <c r="V220" s="6" t="str">
        <f t="shared" si="64"/>
        <v/>
      </c>
      <c r="W220" s="7"/>
      <c r="X220" s="6" t="str">
        <f t="shared" si="65"/>
        <v/>
      </c>
      <c r="Y220" s="7">
        <v>2</v>
      </c>
      <c r="Z220" s="6">
        <f t="shared" si="66"/>
        <v>4</v>
      </c>
      <c r="AA220" s="7"/>
      <c r="AB220" s="6" t="str">
        <f t="shared" si="67"/>
        <v/>
      </c>
      <c r="AC220" s="7"/>
      <c r="AD220" s="6" t="str">
        <f t="shared" si="68"/>
        <v/>
      </c>
      <c r="AE220" s="7"/>
      <c r="AF220" s="6" t="str">
        <f t="shared" si="69"/>
        <v/>
      </c>
      <c r="AG220" s="7"/>
      <c r="AH220" s="6" t="str">
        <f t="shared" si="70"/>
        <v/>
      </c>
      <c r="AI220" s="7"/>
      <c r="AJ220" s="6" t="str">
        <f t="shared" si="71"/>
        <v/>
      </c>
      <c r="AK220" s="7"/>
      <c r="AL220" s="6" t="str">
        <f t="shared" si="72"/>
        <v/>
      </c>
      <c r="AM220" s="7"/>
      <c r="AN220" s="6" t="str">
        <f t="shared" si="73"/>
        <v/>
      </c>
      <c r="AO220" s="7"/>
      <c r="AP220" s="6" t="str">
        <f t="shared" si="74"/>
        <v/>
      </c>
      <c r="AQ220" s="12">
        <f t="shared" si="75"/>
        <v>2</v>
      </c>
    </row>
    <row r="221" spans="1:43" ht="33.75" customHeight="1">
      <c r="A221" s="28" t="s">
        <v>489</v>
      </c>
      <c r="B221" s="28" t="s">
        <v>585</v>
      </c>
      <c r="C221" s="29" t="s">
        <v>586</v>
      </c>
      <c r="D221" s="9" t="s">
        <v>587</v>
      </c>
      <c r="E221" s="9" t="s">
        <v>31</v>
      </c>
      <c r="F221" s="8" t="str">
        <f>IFERROR(IF(OR(D221="Adicionar",D221="Digite/Selecione o bairro"),"",VLOOKUP(D221,Gabarito!$A$1:$B$1006,2,0)),"Consulte a aba Gabarito")</f>
        <v>Sul</v>
      </c>
      <c r="G221" s="7"/>
      <c r="H221" s="6" t="str">
        <f t="shared" si="57"/>
        <v/>
      </c>
      <c r="I221" s="7"/>
      <c r="J221" s="6" t="str">
        <f t="shared" si="58"/>
        <v/>
      </c>
      <c r="K221" s="7">
        <v>9</v>
      </c>
      <c r="L221" s="6">
        <f t="shared" si="59"/>
        <v>18</v>
      </c>
      <c r="M221" s="7"/>
      <c r="N221" s="6" t="str">
        <f t="shared" si="60"/>
        <v/>
      </c>
      <c r="O221" s="7"/>
      <c r="P221" s="6" t="str">
        <f t="shared" si="61"/>
        <v/>
      </c>
      <c r="Q221" s="7"/>
      <c r="R221" s="6" t="str">
        <f t="shared" si="62"/>
        <v/>
      </c>
      <c r="S221" s="7"/>
      <c r="T221" s="6" t="str">
        <f t="shared" si="63"/>
        <v/>
      </c>
      <c r="U221" s="7"/>
      <c r="V221" s="6" t="str">
        <f t="shared" si="64"/>
        <v/>
      </c>
      <c r="W221" s="7"/>
      <c r="X221" s="6" t="str">
        <f t="shared" si="65"/>
        <v/>
      </c>
      <c r="Y221" s="7"/>
      <c r="Z221" s="6" t="str">
        <f t="shared" si="66"/>
        <v/>
      </c>
      <c r="AA221" s="7"/>
      <c r="AB221" s="6" t="str">
        <f t="shared" si="67"/>
        <v/>
      </c>
      <c r="AC221" s="7"/>
      <c r="AD221" s="6" t="str">
        <f t="shared" si="68"/>
        <v/>
      </c>
      <c r="AE221" s="7"/>
      <c r="AF221" s="6" t="str">
        <f t="shared" si="69"/>
        <v/>
      </c>
      <c r="AG221" s="7"/>
      <c r="AH221" s="6" t="str">
        <f t="shared" si="70"/>
        <v/>
      </c>
      <c r="AI221" s="7"/>
      <c r="AJ221" s="6" t="str">
        <f t="shared" si="71"/>
        <v/>
      </c>
      <c r="AK221" s="7"/>
      <c r="AL221" s="6" t="str">
        <f t="shared" si="72"/>
        <v/>
      </c>
      <c r="AM221" s="7"/>
      <c r="AN221" s="6" t="str">
        <f t="shared" si="73"/>
        <v/>
      </c>
      <c r="AO221" s="7"/>
      <c r="AP221" s="6" t="str">
        <f t="shared" si="74"/>
        <v/>
      </c>
      <c r="AQ221" s="12">
        <f t="shared" si="75"/>
        <v>9</v>
      </c>
    </row>
    <row r="222" spans="1:43" ht="33.75" customHeight="1">
      <c r="A222" s="28" t="s">
        <v>489</v>
      </c>
      <c r="B222" s="28" t="s">
        <v>588</v>
      </c>
      <c r="C222" s="29" t="s">
        <v>589</v>
      </c>
      <c r="D222" s="9" t="s">
        <v>497</v>
      </c>
      <c r="E222" s="9" t="s">
        <v>31</v>
      </c>
      <c r="F222" s="8" t="str">
        <f>IFERROR(IF(OR(D222="Adicionar",D222="Digite/Selecione o bairro"),"",VLOOKUP(D222,Gabarito!$A$1:$B$1006,2,0)),"Consulte a aba Gabarito")</f>
        <v>Sul</v>
      </c>
      <c r="G222" s="7"/>
      <c r="H222" s="6" t="str">
        <f t="shared" si="57"/>
        <v/>
      </c>
      <c r="I222" s="7"/>
      <c r="J222" s="6" t="str">
        <f t="shared" si="58"/>
        <v/>
      </c>
      <c r="K222" s="7"/>
      <c r="L222" s="6" t="str">
        <f t="shared" si="59"/>
        <v/>
      </c>
      <c r="M222" s="7"/>
      <c r="N222" s="6" t="str">
        <f t="shared" si="60"/>
        <v/>
      </c>
      <c r="O222" s="7"/>
      <c r="P222" s="6" t="str">
        <f t="shared" si="61"/>
        <v/>
      </c>
      <c r="Q222" s="7"/>
      <c r="R222" s="6" t="str">
        <f t="shared" si="62"/>
        <v/>
      </c>
      <c r="S222" s="7"/>
      <c r="T222" s="6" t="str">
        <f t="shared" si="63"/>
        <v/>
      </c>
      <c r="U222" s="7"/>
      <c r="V222" s="6" t="str">
        <f t="shared" si="64"/>
        <v/>
      </c>
      <c r="W222" s="7">
        <v>2</v>
      </c>
      <c r="X222" s="6">
        <f t="shared" si="65"/>
        <v>4</v>
      </c>
      <c r="Y222" s="7">
        <v>1</v>
      </c>
      <c r="Z222" s="6">
        <f t="shared" si="66"/>
        <v>2</v>
      </c>
      <c r="AA222" s="7"/>
      <c r="AB222" s="6" t="str">
        <f t="shared" si="67"/>
        <v/>
      </c>
      <c r="AC222" s="7"/>
      <c r="AD222" s="6" t="str">
        <f t="shared" si="68"/>
        <v/>
      </c>
      <c r="AE222" s="7"/>
      <c r="AF222" s="6" t="str">
        <f t="shared" si="69"/>
        <v/>
      </c>
      <c r="AG222" s="7"/>
      <c r="AH222" s="6" t="str">
        <f t="shared" si="70"/>
        <v/>
      </c>
      <c r="AI222" s="7"/>
      <c r="AJ222" s="6" t="str">
        <f t="shared" si="71"/>
        <v/>
      </c>
      <c r="AK222" s="7"/>
      <c r="AL222" s="6" t="str">
        <f t="shared" si="72"/>
        <v/>
      </c>
      <c r="AM222" s="7"/>
      <c r="AN222" s="6" t="str">
        <f t="shared" si="73"/>
        <v/>
      </c>
      <c r="AO222" s="7"/>
      <c r="AP222" s="6" t="str">
        <f t="shared" si="74"/>
        <v/>
      </c>
      <c r="AQ222" s="12">
        <f t="shared" si="75"/>
        <v>3</v>
      </c>
    </row>
    <row r="223" spans="1:43" ht="33.75" customHeight="1">
      <c r="A223" s="28" t="s">
        <v>489</v>
      </c>
      <c r="B223" s="28" t="s">
        <v>590</v>
      </c>
      <c r="C223" s="29" t="s">
        <v>591</v>
      </c>
      <c r="D223" s="9" t="s">
        <v>579</v>
      </c>
      <c r="E223" s="9" t="s">
        <v>31</v>
      </c>
      <c r="F223" s="8" t="str">
        <f>IFERROR(IF(OR(D223="Adicionar",D223="Digite/Selecione o bairro"),"",VLOOKUP(D223,Gabarito!$A$1:$B$1006,2,0)),"Consulte a aba Gabarito")</f>
        <v>Sul</v>
      </c>
      <c r="G223" s="7"/>
      <c r="H223" s="6" t="str">
        <f t="shared" si="57"/>
        <v/>
      </c>
      <c r="I223" s="7"/>
      <c r="J223" s="6" t="str">
        <f t="shared" si="58"/>
        <v/>
      </c>
      <c r="K223" s="7"/>
      <c r="L223" s="6" t="str">
        <f t="shared" si="59"/>
        <v/>
      </c>
      <c r="M223" s="7"/>
      <c r="N223" s="6" t="str">
        <f t="shared" si="60"/>
        <v/>
      </c>
      <c r="O223" s="7"/>
      <c r="P223" s="6" t="str">
        <f t="shared" si="61"/>
        <v/>
      </c>
      <c r="Q223" s="7"/>
      <c r="R223" s="6" t="str">
        <f t="shared" si="62"/>
        <v/>
      </c>
      <c r="S223" s="7"/>
      <c r="T223" s="6" t="str">
        <f t="shared" si="63"/>
        <v/>
      </c>
      <c r="U223" s="7"/>
      <c r="V223" s="6" t="str">
        <f t="shared" si="64"/>
        <v/>
      </c>
      <c r="W223" s="7"/>
      <c r="X223" s="6" t="str">
        <f t="shared" si="65"/>
        <v/>
      </c>
      <c r="Y223" s="7">
        <v>1</v>
      </c>
      <c r="Z223" s="6">
        <f t="shared" si="66"/>
        <v>2</v>
      </c>
      <c r="AA223" s="7"/>
      <c r="AB223" s="6" t="str">
        <f t="shared" si="67"/>
        <v/>
      </c>
      <c r="AC223" s="7"/>
      <c r="AD223" s="6" t="str">
        <f t="shared" si="68"/>
        <v/>
      </c>
      <c r="AE223" s="7"/>
      <c r="AF223" s="6" t="str">
        <f t="shared" si="69"/>
        <v/>
      </c>
      <c r="AG223" s="7"/>
      <c r="AH223" s="6" t="str">
        <f t="shared" si="70"/>
        <v/>
      </c>
      <c r="AI223" s="7"/>
      <c r="AJ223" s="6" t="str">
        <f t="shared" si="71"/>
        <v/>
      </c>
      <c r="AK223" s="7"/>
      <c r="AL223" s="6" t="str">
        <f t="shared" si="72"/>
        <v/>
      </c>
      <c r="AM223" s="7"/>
      <c r="AN223" s="6" t="str">
        <f t="shared" si="73"/>
        <v/>
      </c>
      <c r="AO223" s="7"/>
      <c r="AP223" s="6" t="str">
        <f t="shared" si="74"/>
        <v/>
      </c>
      <c r="AQ223" s="12">
        <f t="shared" si="75"/>
        <v>1</v>
      </c>
    </row>
    <row r="224" spans="1:43" ht="33.75" customHeight="1">
      <c r="A224" s="28" t="s">
        <v>489</v>
      </c>
      <c r="B224" s="28" t="s">
        <v>592</v>
      </c>
      <c r="C224" s="29" t="s">
        <v>593</v>
      </c>
      <c r="D224" s="9" t="s">
        <v>518</v>
      </c>
      <c r="E224" s="9" t="s">
        <v>31</v>
      </c>
      <c r="F224" s="8" t="str">
        <f>IFERROR(IF(OR(D224="Adicionar",D224="Digite/Selecione o bairro"),"",VLOOKUP(D224,Gabarito!$A$1:$B$1006,2,0)),"Consulte a aba Gabarito")</f>
        <v>Sul</v>
      </c>
      <c r="G224" s="7"/>
      <c r="H224" s="6" t="str">
        <f t="shared" si="57"/>
        <v/>
      </c>
      <c r="I224" s="7"/>
      <c r="J224" s="6" t="str">
        <f t="shared" si="58"/>
        <v/>
      </c>
      <c r="K224" s="7"/>
      <c r="L224" s="6" t="str">
        <f t="shared" si="59"/>
        <v/>
      </c>
      <c r="M224" s="7"/>
      <c r="N224" s="6" t="str">
        <f t="shared" si="60"/>
        <v/>
      </c>
      <c r="O224" s="7"/>
      <c r="P224" s="6" t="str">
        <f t="shared" si="61"/>
        <v/>
      </c>
      <c r="Q224" s="7"/>
      <c r="R224" s="6" t="str">
        <f t="shared" si="62"/>
        <v/>
      </c>
      <c r="S224" s="7"/>
      <c r="T224" s="6" t="str">
        <f t="shared" si="63"/>
        <v/>
      </c>
      <c r="U224" s="7"/>
      <c r="V224" s="6" t="str">
        <f t="shared" si="64"/>
        <v/>
      </c>
      <c r="W224" s="7"/>
      <c r="X224" s="6" t="str">
        <f t="shared" si="65"/>
        <v/>
      </c>
      <c r="Y224" s="7"/>
      <c r="Z224" s="6" t="str">
        <f t="shared" si="66"/>
        <v/>
      </c>
      <c r="AA224" s="7">
        <v>2</v>
      </c>
      <c r="AB224" s="6">
        <f t="shared" si="67"/>
        <v>4</v>
      </c>
      <c r="AC224" s="7"/>
      <c r="AD224" s="6" t="str">
        <f t="shared" si="68"/>
        <v/>
      </c>
      <c r="AE224" s="7"/>
      <c r="AF224" s="6" t="str">
        <f t="shared" si="69"/>
        <v/>
      </c>
      <c r="AG224" s="7"/>
      <c r="AH224" s="6" t="str">
        <f t="shared" si="70"/>
        <v/>
      </c>
      <c r="AI224" s="7"/>
      <c r="AJ224" s="6" t="str">
        <f t="shared" si="71"/>
        <v/>
      </c>
      <c r="AK224" s="7"/>
      <c r="AL224" s="6" t="str">
        <f t="shared" si="72"/>
        <v/>
      </c>
      <c r="AM224" s="7"/>
      <c r="AN224" s="6" t="str">
        <f t="shared" si="73"/>
        <v/>
      </c>
      <c r="AO224" s="7"/>
      <c r="AP224" s="6" t="str">
        <f t="shared" si="74"/>
        <v/>
      </c>
      <c r="AQ224" s="12">
        <f t="shared" si="75"/>
        <v>2</v>
      </c>
    </row>
    <row r="225" spans="1:43" ht="33.75" customHeight="1">
      <c r="A225" s="28" t="s">
        <v>489</v>
      </c>
      <c r="B225" s="28" t="s">
        <v>594</v>
      </c>
      <c r="C225" s="29" t="s">
        <v>595</v>
      </c>
      <c r="D225" s="9" t="s">
        <v>579</v>
      </c>
      <c r="E225" s="9" t="s">
        <v>31</v>
      </c>
      <c r="F225" s="8" t="str">
        <f>IFERROR(IF(OR(D225="Adicionar",D225="Digite/Selecione o bairro"),"",VLOOKUP(D225,Gabarito!$A$1:$B$1006,2,0)),"Consulte a aba Gabarito")</f>
        <v>Sul</v>
      </c>
      <c r="G225" s="7"/>
      <c r="H225" s="6" t="str">
        <f t="shared" si="57"/>
        <v/>
      </c>
      <c r="I225" s="7"/>
      <c r="J225" s="6" t="str">
        <f t="shared" si="58"/>
        <v/>
      </c>
      <c r="K225" s="7"/>
      <c r="L225" s="6" t="str">
        <f t="shared" si="59"/>
        <v/>
      </c>
      <c r="M225" s="7"/>
      <c r="N225" s="6" t="str">
        <f t="shared" si="60"/>
        <v/>
      </c>
      <c r="O225" s="7"/>
      <c r="P225" s="6" t="str">
        <f t="shared" si="61"/>
        <v/>
      </c>
      <c r="Q225" s="7"/>
      <c r="R225" s="6" t="str">
        <f t="shared" si="62"/>
        <v/>
      </c>
      <c r="S225" s="7">
        <v>1</v>
      </c>
      <c r="T225" s="6">
        <f t="shared" si="63"/>
        <v>2</v>
      </c>
      <c r="U225" s="7"/>
      <c r="V225" s="6" t="str">
        <f t="shared" si="64"/>
        <v/>
      </c>
      <c r="W225" s="7"/>
      <c r="X225" s="6" t="str">
        <f t="shared" si="65"/>
        <v/>
      </c>
      <c r="Y225" s="7"/>
      <c r="Z225" s="6" t="str">
        <f t="shared" si="66"/>
        <v/>
      </c>
      <c r="AA225" s="7">
        <v>1</v>
      </c>
      <c r="AB225" s="6">
        <f t="shared" si="67"/>
        <v>2</v>
      </c>
      <c r="AC225" s="7"/>
      <c r="AD225" s="6" t="str">
        <f t="shared" si="68"/>
        <v/>
      </c>
      <c r="AE225" s="7"/>
      <c r="AF225" s="6" t="str">
        <f t="shared" si="69"/>
        <v/>
      </c>
      <c r="AG225" s="7"/>
      <c r="AH225" s="6" t="str">
        <f t="shared" si="70"/>
        <v/>
      </c>
      <c r="AI225" s="7"/>
      <c r="AJ225" s="6" t="str">
        <f t="shared" si="71"/>
        <v/>
      </c>
      <c r="AK225" s="7"/>
      <c r="AL225" s="6" t="str">
        <f t="shared" si="72"/>
        <v/>
      </c>
      <c r="AM225" s="7"/>
      <c r="AN225" s="6" t="str">
        <f t="shared" si="73"/>
        <v/>
      </c>
      <c r="AO225" s="7"/>
      <c r="AP225" s="6" t="str">
        <f t="shared" si="74"/>
        <v/>
      </c>
      <c r="AQ225" s="12">
        <f t="shared" si="75"/>
        <v>2</v>
      </c>
    </row>
    <row r="226" spans="1:43" ht="33.75" customHeight="1">
      <c r="A226" s="28" t="s">
        <v>489</v>
      </c>
      <c r="B226" s="28" t="s">
        <v>596</v>
      </c>
      <c r="C226" s="29" t="s">
        <v>597</v>
      </c>
      <c r="D226" s="9" t="s">
        <v>598</v>
      </c>
      <c r="E226" s="9" t="s">
        <v>31</v>
      </c>
      <c r="F226" s="8" t="str">
        <f>IFERROR(IF(OR(D226="Adicionar",D226="Digite/Selecione o bairro"),"",VLOOKUP(D226,Gabarito!$A$1:$B$1006,2,0)),"Consulte a aba Gabarito")</f>
        <v>Sul</v>
      </c>
      <c r="G226" s="7"/>
      <c r="H226" s="6" t="str">
        <f t="shared" si="57"/>
        <v/>
      </c>
      <c r="I226" s="7"/>
      <c r="J226" s="6" t="str">
        <f t="shared" si="58"/>
        <v/>
      </c>
      <c r="K226" s="7"/>
      <c r="L226" s="6" t="str">
        <f t="shared" si="59"/>
        <v/>
      </c>
      <c r="M226" s="7"/>
      <c r="N226" s="6" t="str">
        <f t="shared" si="60"/>
        <v/>
      </c>
      <c r="O226" s="7"/>
      <c r="P226" s="6" t="str">
        <f t="shared" si="61"/>
        <v/>
      </c>
      <c r="Q226" s="7"/>
      <c r="R226" s="6" t="str">
        <f t="shared" si="62"/>
        <v/>
      </c>
      <c r="S226" s="7">
        <v>1</v>
      </c>
      <c r="T226" s="6">
        <f t="shared" si="63"/>
        <v>2</v>
      </c>
      <c r="U226" s="7"/>
      <c r="V226" s="6" t="str">
        <f t="shared" si="64"/>
        <v/>
      </c>
      <c r="W226" s="7"/>
      <c r="X226" s="6" t="str">
        <f t="shared" si="65"/>
        <v/>
      </c>
      <c r="Y226" s="7"/>
      <c r="Z226" s="6" t="str">
        <f t="shared" si="66"/>
        <v/>
      </c>
      <c r="AA226" s="7"/>
      <c r="AB226" s="6" t="str">
        <f t="shared" si="67"/>
        <v/>
      </c>
      <c r="AC226" s="7"/>
      <c r="AD226" s="6" t="str">
        <f t="shared" si="68"/>
        <v/>
      </c>
      <c r="AE226" s="7"/>
      <c r="AF226" s="6" t="str">
        <f t="shared" si="69"/>
        <v/>
      </c>
      <c r="AG226" s="7"/>
      <c r="AH226" s="6" t="str">
        <f t="shared" si="70"/>
        <v/>
      </c>
      <c r="AI226" s="7"/>
      <c r="AJ226" s="6" t="str">
        <f t="shared" si="71"/>
        <v/>
      </c>
      <c r="AK226" s="7"/>
      <c r="AL226" s="6" t="str">
        <f t="shared" si="72"/>
        <v/>
      </c>
      <c r="AM226" s="7"/>
      <c r="AN226" s="6" t="str">
        <f t="shared" si="73"/>
        <v/>
      </c>
      <c r="AO226" s="7"/>
      <c r="AP226" s="6" t="str">
        <f t="shared" si="74"/>
        <v/>
      </c>
      <c r="AQ226" s="12">
        <f t="shared" si="75"/>
        <v>1</v>
      </c>
    </row>
    <row r="227" spans="1:43" ht="33.75" customHeight="1">
      <c r="A227" s="28" t="s">
        <v>489</v>
      </c>
      <c r="B227" s="28" t="s">
        <v>599</v>
      </c>
      <c r="C227" s="29" t="s">
        <v>600</v>
      </c>
      <c r="D227" s="9" t="s">
        <v>601</v>
      </c>
      <c r="E227" s="9" t="s">
        <v>31</v>
      </c>
      <c r="F227" s="8" t="str">
        <f>IFERROR(IF(OR(D227="Adicionar",D227="Digite/Selecione o bairro"),"",VLOOKUP(D227,Gabarito!$A$1:$B$1006,2,0)),"Consulte a aba Gabarito")</f>
        <v>Sul</v>
      </c>
      <c r="G227" s="7"/>
      <c r="H227" s="6" t="str">
        <f t="shared" si="57"/>
        <v/>
      </c>
      <c r="I227" s="7"/>
      <c r="J227" s="6" t="str">
        <f t="shared" si="58"/>
        <v/>
      </c>
      <c r="K227" s="7"/>
      <c r="L227" s="6" t="str">
        <f t="shared" si="59"/>
        <v/>
      </c>
      <c r="M227" s="7"/>
      <c r="N227" s="6" t="str">
        <f t="shared" si="60"/>
        <v/>
      </c>
      <c r="O227" s="7"/>
      <c r="P227" s="6" t="str">
        <f t="shared" si="61"/>
        <v/>
      </c>
      <c r="Q227" s="7"/>
      <c r="R227" s="6" t="str">
        <f t="shared" si="62"/>
        <v/>
      </c>
      <c r="S227" s="7"/>
      <c r="T227" s="6" t="str">
        <f t="shared" si="63"/>
        <v/>
      </c>
      <c r="U227" s="7"/>
      <c r="V227" s="6" t="str">
        <f t="shared" si="64"/>
        <v/>
      </c>
      <c r="W227" s="7"/>
      <c r="X227" s="6" t="str">
        <f t="shared" si="65"/>
        <v/>
      </c>
      <c r="Y227" s="7"/>
      <c r="Z227" s="6" t="str">
        <f t="shared" si="66"/>
        <v/>
      </c>
      <c r="AA227" s="7">
        <v>1</v>
      </c>
      <c r="AB227" s="6">
        <f t="shared" si="67"/>
        <v>2</v>
      </c>
      <c r="AC227" s="7"/>
      <c r="AD227" s="6" t="str">
        <f t="shared" si="68"/>
        <v/>
      </c>
      <c r="AE227" s="7"/>
      <c r="AF227" s="6" t="str">
        <f t="shared" si="69"/>
        <v/>
      </c>
      <c r="AG227" s="7"/>
      <c r="AH227" s="6" t="str">
        <f t="shared" si="70"/>
        <v/>
      </c>
      <c r="AI227" s="7"/>
      <c r="AJ227" s="6" t="str">
        <f t="shared" si="71"/>
        <v/>
      </c>
      <c r="AK227" s="7"/>
      <c r="AL227" s="6" t="str">
        <f t="shared" si="72"/>
        <v/>
      </c>
      <c r="AM227" s="7"/>
      <c r="AN227" s="6" t="str">
        <f t="shared" si="73"/>
        <v/>
      </c>
      <c r="AO227" s="7"/>
      <c r="AP227" s="6" t="str">
        <f t="shared" si="74"/>
        <v/>
      </c>
      <c r="AQ227" s="12">
        <f t="shared" si="75"/>
        <v>1</v>
      </c>
    </row>
    <row r="228" spans="1:43" ht="33.75" customHeight="1">
      <c r="A228" s="28" t="s">
        <v>489</v>
      </c>
      <c r="B228" s="28" t="s">
        <v>602</v>
      </c>
      <c r="C228" s="29" t="s">
        <v>603</v>
      </c>
      <c r="D228" s="9" t="s">
        <v>604</v>
      </c>
      <c r="E228" s="9" t="s">
        <v>31</v>
      </c>
      <c r="F228" s="8" t="str">
        <f>IFERROR(IF(OR(D228="Adicionar",D228="Digite/Selecione o bairro"),"",VLOOKUP(D228,Gabarito!$A$1:$B$1006,2,0)),"Consulte a aba Gabarito")</f>
        <v>Sul</v>
      </c>
      <c r="G228" s="7"/>
      <c r="H228" s="6" t="str">
        <f t="shared" si="57"/>
        <v/>
      </c>
      <c r="I228" s="7"/>
      <c r="J228" s="6" t="str">
        <f t="shared" si="58"/>
        <v/>
      </c>
      <c r="K228" s="7"/>
      <c r="L228" s="6" t="str">
        <f t="shared" si="59"/>
        <v/>
      </c>
      <c r="M228" s="7"/>
      <c r="N228" s="6" t="str">
        <f t="shared" si="60"/>
        <v/>
      </c>
      <c r="O228" s="7"/>
      <c r="P228" s="6" t="str">
        <f t="shared" si="61"/>
        <v/>
      </c>
      <c r="Q228" s="7"/>
      <c r="R228" s="6" t="str">
        <f t="shared" si="62"/>
        <v/>
      </c>
      <c r="S228" s="7">
        <v>2</v>
      </c>
      <c r="T228" s="6">
        <f t="shared" si="63"/>
        <v>4</v>
      </c>
      <c r="U228" s="7"/>
      <c r="V228" s="6" t="str">
        <f t="shared" si="64"/>
        <v/>
      </c>
      <c r="W228" s="7"/>
      <c r="X228" s="6" t="str">
        <f t="shared" si="65"/>
        <v/>
      </c>
      <c r="Y228" s="7"/>
      <c r="Z228" s="6" t="str">
        <f t="shared" si="66"/>
        <v/>
      </c>
      <c r="AA228" s="7"/>
      <c r="AB228" s="6" t="str">
        <f t="shared" si="67"/>
        <v/>
      </c>
      <c r="AC228" s="7"/>
      <c r="AD228" s="6" t="str">
        <f t="shared" si="68"/>
        <v/>
      </c>
      <c r="AE228" s="7"/>
      <c r="AF228" s="6" t="str">
        <f t="shared" si="69"/>
        <v/>
      </c>
      <c r="AG228" s="7"/>
      <c r="AH228" s="6" t="str">
        <f t="shared" si="70"/>
        <v/>
      </c>
      <c r="AI228" s="7"/>
      <c r="AJ228" s="6" t="str">
        <f t="shared" si="71"/>
        <v/>
      </c>
      <c r="AK228" s="7"/>
      <c r="AL228" s="6" t="str">
        <f t="shared" si="72"/>
        <v/>
      </c>
      <c r="AM228" s="7"/>
      <c r="AN228" s="6" t="str">
        <f t="shared" si="73"/>
        <v/>
      </c>
      <c r="AO228" s="7"/>
      <c r="AP228" s="6" t="str">
        <f t="shared" si="74"/>
        <v/>
      </c>
      <c r="AQ228" s="12">
        <f t="shared" si="75"/>
        <v>2</v>
      </c>
    </row>
    <row r="229" spans="1:43" ht="33.75" customHeight="1">
      <c r="A229" s="28" t="s">
        <v>489</v>
      </c>
      <c r="B229" s="28" t="s">
        <v>605</v>
      </c>
      <c r="C229" s="29" t="s">
        <v>606</v>
      </c>
      <c r="D229" s="9" t="s">
        <v>607</v>
      </c>
      <c r="E229" s="9" t="s">
        <v>31</v>
      </c>
      <c r="F229" s="8" t="str">
        <f>IFERROR(IF(OR(D229="Adicionar",D229="Digite/Selecione o bairro"),"",VLOOKUP(D229,Gabarito!$A$1:$B$1006,2,0)),"Consulte a aba Gabarito")</f>
        <v>Sul</v>
      </c>
      <c r="G229" s="7"/>
      <c r="H229" s="6" t="str">
        <f t="shared" si="57"/>
        <v/>
      </c>
      <c r="I229" s="7"/>
      <c r="J229" s="6" t="str">
        <f t="shared" si="58"/>
        <v/>
      </c>
      <c r="K229" s="7"/>
      <c r="L229" s="6" t="str">
        <f t="shared" si="59"/>
        <v/>
      </c>
      <c r="M229" s="7"/>
      <c r="N229" s="6" t="str">
        <f t="shared" si="60"/>
        <v/>
      </c>
      <c r="O229" s="7">
        <v>1</v>
      </c>
      <c r="P229" s="6">
        <f t="shared" si="61"/>
        <v>2</v>
      </c>
      <c r="Q229" s="7"/>
      <c r="R229" s="6" t="str">
        <f t="shared" si="62"/>
        <v/>
      </c>
      <c r="S229" s="7"/>
      <c r="T229" s="6" t="str">
        <f t="shared" si="63"/>
        <v/>
      </c>
      <c r="U229" s="7"/>
      <c r="V229" s="6" t="str">
        <f t="shared" si="64"/>
        <v/>
      </c>
      <c r="W229" s="7"/>
      <c r="X229" s="6" t="str">
        <f t="shared" si="65"/>
        <v/>
      </c>
      <c r="Y229" s="7"/>
      <c r="Z229" s="6" t="str">
        <f t="shared" si="66"/>
        <v/>
      </c>
      <c r="AA229" s="7"/>
      <c r="AB229" s="6" t="str">
        <f t="shared" si="67"/>
        <v/>
      </c>
      <c r="AC229" s="7"/>
      <c r="AD229" s="6" t="str">
        <f t="shared" si="68"/>
        <v/>
      </c>
      <c r="AE229" s="7"/>
      <c r="AF229" s="6" t="str">
        <f t="shared" si="69"/>
        <v/>
      </c>
      <c r="AG229" s="7"/>
      <c r="AH229" s="6" t="str">
        <f t="shared" si="70"/>
        <v/>
      </c>
      <c r="AI229" s="7"/>
      <c r="AJ229" s="6" t="str">
        <f t="shared" si="71"/>
        <v/>
      </c>
      <c r="AK229" s="7"/>
      <c r="AL229" s="6" t="str">
        <f t="shared" si="72"/>
        <v/>
      </c>
      <c r="AM229" s="7"/>
      <c r="AN229" s="6" t="str">
        <f t="shared" si="73"/>
        <v/>
      </c>
      <c r="AO229" s="7"/>
      <c r="AP229" s="6" t="str">
        <f t="shared" si="74"/>
        <v/>
      </c>
      <c r="AQ229" s="12">
        <f t="shared" si="75"/>
        <v>1</v>
      </c>
    </row>
    <row r="230" spans="1:43" ht="33.75" customHeight="1">
      <c r="A230" s="28" t="s">
        <v>489</v>
      </c>
      <c r="B230" s="28" t="s">
        <v>608</v>
      </c>
      <c r="C230" s="29" t="s">
        <v>609</v>
      </c>
      <c r="D230" s="9" t="s">
        <v>512</v>
      </c>
      <c r="E230" s="9" t="s">
        <v>31</v>
      </c>
      <c r="F230" s="8" t="str">
        <f>IFERROR(IF(OR(D230="Adicionar",D230="Digite/Selecione o bairro"),"",VLOOKUP(D230,Gabarito!$A$1:$B$1006,2,0)),"Consulte a aba Gabarito")</f>
        <v>Sul</v>
      </c>
      <c r="G230" s="7"/>
      <c r="H230" s="6" t="str">
        <f t="shared" si="57"/>
        <v/>
      </c>
      <c r="I230" s="7"/>
      <c r="J230" s="6" t="str">
        <f t="shared" si="58"/>
        <v/>
      </c>
      <c r="K230" s="7"/>
      <c r="L230" s="6" t="str">
        <f t="shared" si="59"/>
        <v/>
      </c>
      <c r="M230" s="7"/>
      <c r="N230" s="6" t="str">
        <f t="shared" si="60"/>
        <v/>
      </c>
      <c r="O230" s="7"/>
      <c r="P230" s="6" t="str">
        <f t="shared" si="61"/>
        <v/>
      </c>
      <c r="Q230" s="7"/>
      <c r="R230" s="6" t="str">
        <f t="shared" si="62"/>
        <v/>
      </c>
      <c r="S230" s="7"/>
      <c r="T230" s="6" t="str">
        <f t="shared" si="63"/>
        <v/>
      </c>
      <c r="U230" s="7"/>
      <c r="V230" s="6" t="str">
        <f t="shared" si="64"/>
        <v/>
      </c>
      <c r="W230" s="7"/>
      <c r="X230" s="6" t="str">
        <f t="shared" si="65"/>
        <v/>
      </c>
      <c r="Y230" s="7"/>
      <c r="Z230" s="6" t="str">
        <f t="shared" si="66"/>
        <v/>
      </c>
      <c r="AA230" s="7">
        <v>2</v>
      </c>
      <c r="AB230" s="6">
        <f t="shared" si="67"/>
        <v>4</v>
      </c>
      <c r="AC230" s="7"/>
      <c r="AD230" s="6" t="str">
        <f t="shared" si="68"/>
        <v/>
      </c>
      <c r="AE230" s="7"/>
      <c r="AF230" s="6" t="str">
        <f t="shared" si="69"/>
        <v/>
      </c>
      <c r="AG230" s="7"/>
      <c r="AH230" s="6" t="str">
        <f t="shared" si="70"/>
        <v/>
      </c>
      <c r="AI230" s="7"/>
      <c r="AJ230" s="6" t="str">
        <f t="shared" si="71"/>
        <v/>
      </c>
      <c r="AK230" s="7"/>
      <c r="AL230" s="6" t="str">
        <f t="shared" si="72"/>
        <v/>
      </c>
      <c r="AM230" s="7"/>
      <c r="AN230" s="6" t="str">
        <f t="shared" si="73"/>
        <v/>
      </c>
      <c r="AO230" s="7"/>
      <c r="AP230" s="6" t="str">
        <f t="shared" si="74"/>
        <v/>
      </c>
      <c r="AQ230" s="12">
        <f t="shared" si="75"/>
        <v>2</v>
      </c>
    </row>
    <row r="231" spans="1:43" ht="33.75" customHeight="1">
      <c r="A231" s="28" t="s">
        <v>489</v>
      </c>
      <c r="B231" s="28" t="s">
        <v>610</v>
      </c>
      <c r="C231" s="29" t="s">
        <v>611</v>
      </c>
      <c r="D231" s="9" t="s">
        <v>579</v>
      </c>
      <c r="E231" s="9" t="s">
        <v>31</v>
      </c>
      <c r="F231" s="8" t="str">
        <f>IFERROR(IF(OR(D231="Adicionar",D231="Digite/Selecione o bairro"),"",VLOOKUP(D231,Gabarito!$A$1:$B$1006,2,0)),"Consulte a aba Gabarito")</f>
        <v>Sul</v>
      </c>
      <c r="G231" s="7"/>
      <c r="H231" s="6" t="str">
        <f t="shared" si="57"/>
        <v/>
      </c>
      <c r="I231" s="7"/>
      <c r="J231" s="6" t="str">
        <f t="shared" si="58"/>
        <v/>
      </c>
      <c r="K231" s="7"/>
      <c r="L231" s="6" t="str">
        <f t="shared" si="59"/>
        <v/>
      </c>
      <c r="M231" s="7"/>
      <c r="N231" s="6" t="str">
        <f t="shared" si="60"/>
        <v/>
      </c>
      <c r="O231" s="7"/>
      <c r="P231" s="6" t="str">
        <f t="shared" si="61"/>
        <v/>
      </c>
      <c r="Q231" s="7"/>
      <c r="R231" s="6" t="str">
        <f t="shared" si="62"/>
        <v/>
      </c>
      <c r="S231" s="7"/>
      <c r="T231" s="6" t="str">
        <f t="shared" si="63"/>
        <v/>
      </c>
      <c r="U231" s="7"/>
      <c r="V231" s="6" t="str">
        <f t="shared" si="64"/>
        <v/>
      </c>
      <c r="W231" s="7"/>
      <c r="X231" s="6" t="str">
        <f t="shared" si="65"/>
        <v/>
      </c>
      <c r="Y231" s="7"/>
      <c r="Z231" s="6" t="str">
        <f t="shared" si="66"/>
        <v/>
      </c>
      <c r="AA231" s="7">
        <v>2</v>
      </c>
      <c r="AB231" s="6">
        <f t="shared" si="67"/>
        <v>4</v>
      </c>
      <c r="AC231" s="7"/>
      <c r="AD231" s="6" t="str">
        <f t="shared" si="68"/>
        <v/>
      </c>
      <c r="AE231" s="7"/>
      <c r="AF231" s="6" t="str">
        <f t="shared" si="69"/>
        <v/>
      </c>
      <c r="AG231" s="7"/>
      <c r="AH231" s="6" t="str">
        <f t="shared" si="70"/>
        <v/>
      </c>
      <c r="AI231" s="7"/>
      <c r="AJ231" s="6" t="str">
        <f t="shared" si="71"/>
        <v/>
      </c>
      <c r="AK231" s="7"/>
      <c r="AL231" s="6" t="str">
        <f t="shared" si="72"/>
        <v/>
      </c>
      <c r="AM231" s="7"/>
      <c r="AN231" s="6" t="str">
        <f t="shared" si="73"/>
        <v/>
      </c>
      <c r="AO231" s="7"/>
      <c r="AP231" s="6" t="str">
        <f t="shared" si="74"/>
        <v/>
      </c>
      <c r="AQ231" s="12">
        <f t="shared" si="75"/>
        <v>2</v>
      </c>
    </row>
    <row r="232" spans="1:43" ht="33.75" customHeight="1">
      <c r="A232" s="28" t="s">
        <v>489</v>
      </c>
      <c r="B232" s="28" t="s">
        <v>612</v>
      </c>
      <c r="C232" s="29" t="s">
        <v>613</v>
      </c>
      <c r="D232" s="9" t="s">
        <v>562</v>
      </c>
      <c r="E232" s="9" t="s">
        <v>31</v>
      </c>
      <c r="F232" s="8" t="str">
        <f>IFERROR(IF(OR(D232="Adicionar",D232="Digite/Selecione o bairro"),"",VLOOKUP(D232,Gabarito!$A$1:$B$1006,2,0)),"Consulte a aba Gabarito")</f>
        <v>Sul</v>
      </c>
      <c r="G232" s="7"/>
      <c r="H232" s="6" t="str">
        <f t="shared" si="57"/>
        <v/>
      </c>
      <c r="I232" s="7"/>
      <c r="J232" s="6" t="str">
        <f t="shared" si="58"/>
        <v/>
      </c>
      <c r="K232" s="7"/>
      <c r="L232" s="6" t="str">
        <f t="shared" si="59"/>
        <v/>
      </c>
      <c r="M232" s="7"/>
      <c r="N232" s="6" t="str">
        <f t="shared" si="60"/>
        <v/>
      </c>
      <c r="O232" s="7"/>
      <c r="P232" s="6" t="str">
        <f t="shared" si="61"/>
        <v/>
      </c>
      <c r="Q232" s="7"/>
      <c r="R232" s="6" t="str">
        <f t="shared" si="62"/>
        <v/>
      </c>
      <c r="S232" s="7"/>
      <c r="T232" s="6" t="str">
        <f t="shared" si="63"/>
        <v/>
      </c>
      <c r="U232" s="7"/>
      <c r="V232" s="6" t="str">
        <f t="shared" si="64"/>
        <v/>
      </c>
      <c r="W232" s="7"/>
      <c r="X232" s="6" t="str">
        <f t="shared" si="65"/>
        <v/>
      </c>
      <c r="Y232" s="7"/>
      <c r="Z232" s="6" t="str">
        <f t="shared" si="66"/>
        <v/>
      </c>
      <c r="AA232" s="7"/>
      <c r="AB232" s="6" t="str">
        <f t="shared" si="67"/>
        <v/>
      </c>
      <c r="AC232" s="7"/>
      <c r="AD232" s="6" t="str">
        <f t="shared" si="68"/>
        <v/>
      </c>
      <c r="AE232" s="7">
        <v>1</v>
      </c>
      <c r="AF232" s="6">
        <f t="shared" si="69"/>
        <v>2</v>
      </c>
      <c r="AG232" s="7"/>
      <c r="AH232" s="6" t="str">
        <f t="shared" si="70"/>
        <v/>
      </c>
      <c r="AI232" s="7"/>
      <c r="AJ232" s="6" t="str">
        <f t="shared" si="71"/>
        <v/>
      </c>
      <c r="AK232" s="7"/>
      <c r="AL232" s="6" t="str">
        <f t="shared" si="72"/>
        <v/>
      </c>
      <c r="AM232" s="7"/>
      <c r="AN232" s="6" t="str">
        <f t="shared" si="73"/>
        <v/>
      </c>
      <c r="AO232" s="7"/>
      <c r="AP232" s="6" t="str">
        <f t="shared" si="74"/>
        <v/>
      </c>
      <c r="AQ232" s="12">
        <f t="shared" si="75"/>
        <v>1</v>
      </c>
    </row>
    <row r="233" spans="1:43" ht="33.75" customHeight="1">
      <c r="A233" s="28" t="s">
        <v>489</v>
      </c>
      <c r="B233" s="28" t="s">
        <v>614</v>
      </c>
      <c r="C233" s="29" t="s">
        <v>615</v>
      </c>
      <c r="D233" s="9" t="s">
        <v>556</v>
      </c>
      <c r="E233" s="9" t="s">
        <v>31</v>
      </c>
      <c r="F233" s="8" t="str">
        <f>IFERROR(IF(OR(D233="Adicionar",D233="Digite/Selecione o bairro"),"",VLOOKUP(D233,Gabarito!$A$1:$B$1006,2,0)),"Consulte a aba Gabarito")</f>
        <v>Sul</v>
      </c>
      <c r="G233" s="7"/>
      <c r="H233" s="6" t="str">
        <f t="shared" si="57"/>
        <v/>
      </c>
      <c r="I233" s="7"/>
      <c r="J233" s="6" t="str">
        <f t="shared" si="58"/>
        <v/>
      </c>
      <c r="K233" s="7"/>
      <c r="L233" s="6" t="str">
        <f t="shared" si="59"/>
        <v/>
      </c>
      <c r="M233" s="7"/>
      <c r="N233" s="6" t="str">
        <f t="shared" si="60"/>
        <v/>
      </c>
      <c r="O233" s="7"/>
      <c r="P233" s="6" t="str">
        <f t="shared" si="61"/>
        <v/>
      </c>
      <c r="Q233" s="7"/>
      <c r="R233" s="6" t="str">
        <f t="shared" si="62"/>
        <v/>
      </c>
      <c r="S233" s="7"/>
      <c r="T233" s="6" t="str">
        <f t="shared" si="63"/>
        <v/>
      </c>
      <c r="U233" s="7"/>
      <c r="V233" s="6" t="str">
        <f t="shared" si="64"/>
        <v/>
      </c>
      <c r="W233" s="7"/>
      <c r="X233" s="6" t="str">
        <f t="shared" si="65"/>
        <v/>
      </c>
      <c r="Y233" s="7"/>
      <c r="Z233" s="6" t="str">
        <f t="shared" si="66"/>
        <v/>
      </c>
      <c r="AA233" s="7">
        <v>1</v>
      </c>
      <c r="AB233" s="6">
        <f t="shared" si="67"/>
        <v>2</v>
      </c>
      <c r="AC233" s="7"/>
      <c r="AD233" s="6" t="str">
        <f t="shared" si="68"/>
        <v/>
      </c>
      <c r="AE233" s="7"/>
      <c r="AF233" s="6" t="str">
        <f t="shared" si="69"/>
        <v/>
      </c>
      <c r="AG233" s="7"/>
      <c r="AH233" s="6" t="str">
        <f t="shared" si="70"/>
        <v/>
      </c>
      <c r="AI233" s="7"/>
      <c r="AJ233" s="6" t="str">
        <f t="shared" si="71"/>
        <v/>
      </c>
      <c r="AK233" s="7"/>
      <c r="AL233" s="6" t="str">
        <f t="shared" si="72"/>
        <v/>
      </c>
      <c r="AM233" s="7"/>
      <c r="AN233" s="6" t="str">
        <f t="shared" si="73"/>
        <v/>
      </c>
      <c r="AO233" s="7"/>
      <c r="AP233" s="6" t="str">
        <f t="shared" si="74"/>
        <v/>
      </c>
      <c r="AQ233" s="12">
        <f t="shared" si="75"/>
        <v>1</v>
      </c>
    </row>
    <row r="234" spans="1:43" ht="33.75" customHeight="1">
      <c r="A234" s="28" t="s">
        <v>489</v>
      </c>
      <c r="B234" s="28" t="s">
        <v>616</v>
      </c>
      <c r="C234" s="29" t="s">
        <v>617</v>
      </c>
      <c r="D234" s="9" t="s">
        <v>618</v>
      </c>
      <c r="E234" s="9" t="s">
        <v>31</v>
      </c>
      <c r="F234" s="8" t="str">
        <f>IFERROR(IF(OR(D234="Adicionar",D234="Digite/Selecione o bairro"),"",VLOOKUP(D234,Gabarito!$A$1:$B$1006,2,0)),"Consulte a aba Gabarito")</f>
        <v>Sul</v>
      </c>
      <c r="G234" s="7"/>
      <c r="H234" s="6" t="str">
        <f t="shared" si="57"/>
        <v/>
      </c>
      <c r="I234" s="7"/>
      <c r="J234" s="6" t="str">
        <f t="shared" si="58"/>
        <v/>
      </c>
      <c r="K234" s="7"/>
      <c r="L234" s="6" t="str">
        <f t="shared" si="59"/>
        <v/>
      </c>
      <c r="M234" s="7"/>
      <c r="N234" s="6" t="str">
        <f t="shared" si="60"/>
        <v/>
      </c>
      <c r="O234" s="7"/>
      <c r="P234" s="6" t="str">
        <f t="shared" si="61"/>
        <v/>
      </c>
      <c r="Q234" s="7"/>
      <c r="R234" s="6" t="str">
        <f t="shared" si="62"/>
        <v/>
      </c>
      <c r="S234" s="7"/>
      <c r="T234" s="6" t="str">
        <f t="shared" si="63"/>
        <v/>
      </c>
      <c r="U234" s="7"/>
      <c r="V234" s="6" t="str">
        <f t="shared" si="64"/>
        <v/>
      </c>
      <c r="W234" s="7"/>
      <c r="X234" s="6" t="str">
        <f t="shared" si="65"/>
        <v/>
      </c>
      <c r="Y234" s="7"/>
      <c r="Z234" s="6" t="str">
        <f t="shared" si="66"/>
        <v/>
      </c>
      <c r="AA234" s="7">
        <v>2</v>
      </c>
      <c r="AB234" s="6">
        <f t="shared" si="67"/>
        <v>4</v>
      </c>
      <c r="AC234" s="7"/>
      <c r="AD234" s="6" t="str">
        <f t="shared" si="68"/>
        <v/>
      </c>
      <c r="AE234" s="7"/>
      <c r="AF234" s="6" t="str">
        <f t="shared" si="69"/>
        <v/>
      </c>
      <c r="AG234" s="7"/>
      <c r="AH234" s="6" t="str">
        <f t="shared" si="70"/>
        <v/>
      </c>
      <c r="AI234" s="7"/>
      <c r="AJ234" s="6" t="str">
        <f t="shared" si="71"/>
        <v/>
      </c>
      <c r="AK234" s="7"/>
      <c r="AL234" s="6" t="str">
        <f t="shared" si="72"/>
        <v/>
      </c>
      <c r="AM234" s="7"/>
      <c r="AN234" s="6" t="str">
        <f t="shared" si="73"/>
        <v/>
      </c>
      <c r="AO234" s="7"/>
      <c r="AP234" s="6" t="str">
        <f t="shared" si="74"/>
        <v/>
      </c>
      <c r="AQ234" s="12">
        <f t="shared" si="75"/>
        <v>2</v>
      </c>
    </row>
    <row r="235" spans="1:43" ht="33.75" customHeight="1">
      <c r="A235" s="28" t="s">
        <v>489</v>
      </c>
      <c r="B235" s="28" t="s">
        <v>619</v>
      </c>
      <c r="C235" s="29" t="s">
        <v>620</v>
      </c>
      <c r="D235" s="9" t="s">
        <v>559</v>
      </c>
      <c r="E235" s="9" t="s">
        <v>31</v>
      </c>
      <c r="F235" s="8" t="str">
        <f>IFERROR(IF(OR(D235="Adicionar",D235="Digite/Selecione o bairro"),"",VLOOKUP(D235,Gabarito!$A$1:$B$1006,2,0)),"Consulte a aba Gabarito")</f>
        <v>Sul</v>
      </c>
      <c r="G235" s="7"/>
      <c r="H235" s="6" t="str">
        <f t="shared" si="57"/>
        <v/>
      </c>
      <c r="I235" s="7"/>
      <c r="J235" s="6" t="str">
        <f t="shared" si="58"/>
        <v/>
      </c>
      <c r="K235" s="7"/>
      <c r="L235" s="6" t="str">
        <f t="shared" si="59"/>
        <v/>
      </c>
      <c r="M235" s="7"/>
      <c r="N235" s="6" t="str">
        <f t="shared" si="60"/>
        <v/>
      </c>
      <c r="O235" s="7"/>
      <c r="P235" s="6" t="str">
        <f t="shared" si="61"/>
        <v/>
      </c>
      <c r="Q235" s="7"/>
      <c r="R235" s="6" t="str">
        <f t="shared" si="62"/>
        <v/>
      </c>
      <c r="S235" s="7"/>
      <c r="T235" s="6" t="str">
        <f t="shared" si="63"/>
        <v/>
      </c>
      <c r="U235" s="7"/>
      <c r="V235" s="6" t="str">
        <f t="shared" si="64"/>
        <v/>
      </c>
      <c r="W235" s="7"/>
      <c r="X235" s="6" t="str">
        <f t="shared" si="65"/>
        <v/>
      </c>
      <c r="Y235" s="7"/>
      <c r="Z235" s="6" t="str">
        <f t="shared" si="66"/>
        <v/>
      </c>
      <c r="AA235" s="7">
        <v>1</v>
      </c>
      <c r="AB235" s="6">
        <f t="shared" si="67"/>
        <v>2</v>
      </c>
      <c r="AC235" s="7"/>
      <c r="AD235" s="6" t="str">
        <f t="shared" si="68"/>
        <v/>
      </c>
      <c r="AE235" s="7">
        <v>1</v>
      </c>
      <c r="AF235" s="6">
        <f t="shared" si="69"/>
        <v>2</v>
      </c>
      <c r="AG235" s="7"/>
      <c r="AH235" s="6" t="str">
        <f t="shared" si="70"/>
        <v/>
      </c>
      <c r="AI235" s="7"/>
      <c r="AJ235" s="6" t="str">
        <f t="shared" si="71"/>
        <v/>
      </c>
      <c r="AK235" s="7"/>
      <c r="AL235" s="6" t="str">
        <f t="shared" si="72"/>
        <v/>
      </c>
      <c r="AM235" s="7"/>
      <c r="AN235" s="6" t="str">
        <f t="shared" si="73"/>
        <v/>
      </c>
      <c r="AO235" s="7"/>
      <c r="AP235" s="6" t="str">
        <f t="shared" si="74"/>
        <v/>
      </c>
      <c r="AQ235" s="12">
        <f t="shared" si="75"/>
        <v>2</v>
      </c>
    </row>
    <row r="236" spans="1:43" ht="33.75" customHeight="1">
      <c r="A236" s="28" t="s">
        <v>489</v>
      </c>
      <c r="B236" s="28" t="s">
        <v>621</v>
      </c>
      <c r="C236" s="29" t="s">
        <v>622</v>
      </c>
      <c r="D236" s="9" t="s">
        <v>512</v>
      </c>
      <c r="E236" s="9" t="s">
        <v>31</v>
      </c>
      <c r="F236" s="8" t="str">
        <f>IFERROR(IF(OR(D236="Adicionar",D236="Digite/Selecione o bairro"),"",VLOOKUP(D236,Gabarito!$A$1:$B$1006,2,0)),"Consulte a aba Gabarito")</f>
        <v>Sul</v>
      </c>
      <c r="G236" s="7"/>
      <c r="H236" s="6" t="str">
        <f t="shared" si="57"/>
        <v/>
      </c>
      <c r="I236" s="7"/>
      <c r="J236" s="6" t="str">
        <f t="shared" si="58"/>
        <v/>
      </c>
      <c r="K236" s="7"/>
      <c r="L236" s="6" t="str">
        <f t="shared" si="59"/>
        <v/>
      </c>
      <c r="M236" s="7"/>
      <c r="N236" s="6" t="str">
        <f t="shared" si="60"/>
        <v/>
      </c>
      <c r="O236" s="7"/>
      <c r="P236" s="6" t="str">
        <f t="shared" si="61"/>
        <v/>
      </c>
      <c r="Q236" s="7"/>
      <c r="R236" s="6" t="str">
        <f t="shared" si="62"/>
        <v/>
      </c>
      <c r="S236" s="7">
        <v>2</v>
      </c>
      <c r="T236" s="6">
        <f t="shared" si="63"/>
        <v>4</v>
      </c>
      <c r="U236" s="7"/>
      <c r="V236" s="6" t="str">
        <f t="shared" si="64"/>
        <v/>
      </c>
      <c r="W236" s="7"/>
      <c r="X236" s="6" t="str">
        <f t="shared" si="65"/>
        <v/>
      </c>
      <c r="Y236" s="7"/>
      <c r="Z236" s="6" t="str">
        <f t="shared" si="66"/>
        <v/>
      </c>
      <c r="AA236" s="7"/>
      <c r="AB236" s="6" t="str">
        <f t="shared" si="67"/>
        <v/>
      </c>
      <c r="AC236" s="7"/>
      <c r="AD236" s="6" t="str">
        <f t="shared" si="68"/>
        <v/>
      </c>
      <c r="AE236" s="7"/>
      <c r="AF236" s="6" t="str">
        <f t="shared" si="69"/>
        <v/>
      </c>
      <c r="AG236" s="7"/>
      <c r="AH236" s="6" t="str">
        <f t="shared" si="70"/>
        <v/>
      </c>
      <c r="AI236" s="7"/>
      <c r="AJ236" s="6" t="str">
        <f t="shared" si="71"/>
        <v/>
      </c>
      <c r="AK236" s="7"/>
      <c r="AL236" s="6" t="str">
        <f t="shared" si="72"/>
        <v/>
      </c>
      <c r="AM236" s="7"/>
      <c r="AN236" s="6" t="str">
        <f t="shared" si="73"/>
        <v/>
      </c>
      <c r="AO236" s="7"/>
      <c r="AP236" s="6" t="str">
        <f t="shared" si="74"/>
        <v/>
      </c>
      <c r="AQ236" s="12">
        <f t="shared" si="75"/>
        <v>2</v>
      </c>
    </row>
    <row r="237" spans="1:43" ht="33.75" customHeight="1">
      <c r="A237" s="28" t="s">
        <v>489</v>
      </c>
      <c r="B237" s="28" t="s">
        <v>623</v>
      </c>
      <c r="C237" s="29" t="s">
        <v>624</v>
      </c>
      <c r="D237" s="9" t="s">
        <v>565</v>
      </c>
      <c r="E237" s="9" t="s">
        <v>31</v>
      </c>
      <c r="F237" s="8" t="str">
        <f>IFERROR(IF(OR(D237="Adicionar",D237="Digite/Selecione o bairro"),"",VLOOKUP(D237,Gabarito!$A$1:$B$1006,2,0)),"Consulte a aba Gabarito")</f>
        <v>Sul</v>
      </c>
      <c r="G237" s="7"/>
      <c r="H237" s="6" t="str">
        <f t="shared" si="57"/>
        <v/>
      </c>
      <c r="I237" s="7"/>
      <c r="J237" s="6" t="str">
        <f t="shared" si="58"/>
        <v/>
      </c>
      <c r="K237" s="7"/>
      <c r="L237" s="6" t="str">
        <f t="shared" si="59"/>
        <v/>
      </c>
      <c r="M237" s="7"/>
      <c r="N237" s="6" t="str">
        <f t="shared" si="60"/>
        <v/>
      </c>
      <c r="O237" s="7"/>
      <c r="P237" s="6" t="str">
        <f t="shared" si="61"/>
        <v/>
      </c>
      <c r="Q237" s="7"/>
      <c r="R237" s="6" t="str">
        <f t="shared" si="62"/>
        <v/>
      </c>
      <c r="S237" s="7"/>
      <c r="T237" s="6" t="str">
        <f t="shared" si="63"/>
        <v/>
      </c>
      <c r="U237" s="7"/>
      <c r="V237" s="6" t="str">
        <f t="shared" si="64"/>
        <v/>
      </c>
      <c r="W237" s="7"/>
      <c r="X237" s="6" t="str">
        <f t="shared" si="65"/>
        <v/>
      </c>
      <c r="Y237" s="7">
        <v>1</v>
      </c>
      <c r="Z237" s="6">
        <f t="shared" si="66"/>
        <v>2</v>
      </c>
      <c r="AA237" s="7"/>
      <c r="AB237" s="6" t="str">
        <f t="shared" si="67"/>
        <v/>
      </c>
      <c r="AC237" s="7"/>
      <c r="AD237" s="6" t="str">
        <f t="shared" si="68"/>
        <v/>
      </c>
      <c r="AE237" s="7"/>
      <c r="AF237" s="6" t="str">
        <f t="shared" si="69"/>
        <v/>
      </c>
      <c r="AG237" s="7"/>
      <c r="AH237" s="6" t="str">
        <f t="shared" si="70"/>
        <v/>
      </c>
      <c r="AI237" s="7"/>
      <c r="AJ237" s="6" t="str">
        <f t="shared" si="71"/>
        <v/>
      </c>
      <c r="AK237" s="7"/>
      <c r="AL237" s="6" t="str">
        <f t="shared" si="72"/>
        <v/>
      </c>
      <c r="AM237" s="7"/>
      <c r="AN237" s="6" t="str">
        <f t="shared" si="73"/>
        <v/>
      </c>
      <c r="AO237" s="7"/>
      <c r="AP237" s="6" t="str">
        <f t="shared" si="74"/>
        <v/>
      </c>
      <c r="AQ237" s="12">
        <f t="shared" si="75"/>
        <v>1</v>
      </c>
    </row>
    <row r="238" spans="1:43" ht="33.75" customHeight="1">
      <c r="A238" s="28" t="s">
        <v>489</v>
      </c>
      <c r="B238" s="28" t="s">
        <v>625</v>
      </c>
      <c r="C238" s="29" t="s">
        <v>626</v>
      </c>
      <c r="D238" s="9" t="s">
        <v>587</v>
      </c>
      <c r="E238" s="9" t="s">
        <v>31</v>
      </c>
      <c r="F238" s="8" t="str">
        <f>IFERROR(IF(OR(D238="Adicionar",D238="Digite/Selecione o bairro"),"",VLOOKUP(D238,Gabarito!$A$1:$B$1006,2,0)),"Consulte a aba Gabarito")</f>
        <v>Sul</v>
      </c>
      <c r="G238" s="7"/>
      <c r="H238" s="6" t="str">
        <f t="shared" si="57"/>
        <v/>
      </c>
      <c r="I238" s="7"/>
      <c r="J238" s="6" t="str">
        <f t="shared" si="58"/>
        <v/>
      </c>
      <c r="K238" s="7"/>
      <c r="L238" s="6" t="str">
        <f t="shared" si="59"/>
        <v/>
      </c>
      <c r="M238" s="7"/>
      <c r="N238" s="6" t="str">
        <f t="shared" si="60"/>
        <v/>
      </c>
      <c r="O238" s="7"/>
      <c r="P238" s="6" t="str">
        <f t="shared" si="61"/>
        <v/>
      </c>
      <c r="Q238" s="7"/>
      <c r="R238" s="6" t="str">
        <f t="shared" si="62"/>
        <v/>
      </c>
      <c r="S238" s="7"/>
      <c r="T238" s="6" t="str">
        <f t="shared" si="63"/>
        <v/>
      </c>
      <c r="U238" s="7"/>
      <c r="V238" s="6" t="str">
        <f t="shared" si="64"/>
        <v/>
      </c>
      <c r="W238" s="7"/>
      <c r="X238" s="6" t="str">
        <f t="shared" si="65"/>
        <v/>
      </c>
      <c r="Y238" s="7">
        <v>1</v>
      </c>
      <c r="Z238" s="6">
        <f t="shared" si="66"/>
        <v>2</v>
      </c>
      <c r="AA238" s="7"/>
      <c r="AB238" s="6" t="str">
        <f t="shared" si="67"/>
        <v/>
      </c>
      <c r="AC238" s="7"/>
      <c r="AD238" s="6" t="str">
        <f t="shared" si="68"/>
        <v/>
      </c>
      <c r="AE238" s="7"/>
      <c r="AF238" s="6" t="str">
        <f t="shared" si="69"/>
        <v/>
      </c>
      <c r="AG238" s="7"/>
      <c r="AH238" s="6" t="str">
        <f t="shared" si="70"/>
        <v/>
      </c>
      <c r="AI238" s="7"/>
      <c r="AJ238" s="6" t="str">
        <f t="shared" si="71"/>
        <v/>
      </c>
      <c r="AK238" s="7"/>
      <c r="AL238" s="6" t="str">
        <f t="shared" si="72"/>
        <v/>
      </c>
      <c r="AM238" s="7"/>
      <c r="AN238" s="6" t="str">
        <f t="shared" si="73"/>
        <v/>
      </c>
      <c r="AO238" s="7"/>
      <c r="AP238" s="6" t="str">
        <f t="shared" si="74"/>
        <v/>
      </c>
      <c r="AQ238" s="12">
        <f t="shared" si="75"/>
        <v>1</v>
      </c>
    </row>
    <row r="239" spans="1:43" ht="33.75" customHeight="1">
      <c r="A239" s="28" t="s">
        <v>489</v>
      </c>
      <c r="B239" s="28" t="s">
        <v>627</v>
      </c>
      <c r="C239" s="29" t="s">
        <v>628</v>
      </c>
      <c r="D239" s="9" t="s">
        <v>579</v>
      </c>
      <c r="E239" s="9" t="s">
        <v>31</v>
      </c>
      <c r="F239" s="8" t="str">
        <f>IFERROR(IF(OR(D239="Adicionar",D239="Digite/Selecione o bairro"),"",VLOOKUP(D239,Gabarito!$A$1:$B$1006,2,0)),"Consulte a aba Gabarito")</f>
        <v>Sul</v>
      </c>
      <c r="G239" s="7"/>
      <c r="H239" s="6" t="str">
        <f t="shared" si="57"/>
        <v/>
      </c>
      <c r="I239" s="7"/>
      <c r="J239" s="6" t="str">
        <f t="shared" si="58"/>
        <v/>
      </c>
      <c r="K239" s="7"/>
      <c r="L239" s="6" t="str">
        <f t="shared" si="59"/>
        <v/>
      </c>
      <c r="M239" s="7">
        <v>6</v>
      </c>
      <c r="N239" s="6">
        <f t="shared" si="60"/>
        <v>12</v>
      </c>
      <c r="O239" s="7"/>
      <c r="P239" s="6" t="str">
        <f t="shared" si="61"/>
        <v/>
      </c>
      <c r="Q239" s="7"/>
      <c r="R239" s="6" t="str">
        <f t="shared" si="62"/>
        <v/>
      </c>
      <c r="S239" s="7"/>
      <c r="T239" s="6" t="str">
        <f t="shared" si="63"/>
        <v/>
      </c>
      <c r="U239" s="7"/>
      <c r="V239" s="6" t="str">
        <f t="shared" si="64"/>
        <v/>
      </c>
      <c r="W239" s="7"/>
      <c r="X239" s="6" t="str">
        <f t="shared" si="65"/>
        <v/>
      </c>
      <c r="Y239" s="7"/>
      <c r="Z239" s="6" t="str">
        <f t="shared" si="66"/>
        <v/>
      </c>
      <c r="AA239" s="7"/>
      <c r="AB239" s="6" t="str">
        <f t="shared" si="67"/>
        <v/>
      </c>
      <c r="AC239" s="7"/>
      <c r="AD239" s="6" t="str">
        <f t="shared" si="68"/>
        <v/>
      </c>
      <c r="AE239" s="7"/>
      <c r="AF239" s="6" t="str">
        <f t="shared" si="69"/>
        <v/>
      </c>
      <c r="AG239" s="7"/>
      <c r="AH239" s="6" t="str">
        <f t="shared" si="70"/>
        <v/>
      </c>
      <c r="AI239" s="7"/>
      <c r="AJ239" s="6" t="str">
        <f t="shared" si="71"/>
        <v/>
      </c>
      <c r="AK239" s="7"/>
      <c r="AL239" s="6" t="str">
        <f t="shared" si="72"/>
        <v/>
      </c>
      <c r="AM239" s="7"/>
      <c r="AN239" s="6" t="str">
        <f t="shared" si="73"/>
        <v/>
      </c>
      <c r="AO239" s="7"/>
      <c r="AP239" s="6" t="str">
        <f t="shared" si="74"/>
        <v/>
      </c>
      <c r="AQ239" s="12">
        <f t="shared" si="75"/>
        <v>6</v>
      </c>
    </row>
    <row r="240" spans="1:43" ht="33.75" customHeight="1">
      <c r="A240" s="28" t="s">
        <v>489</v>
      </c>
      <c r="B240" s="28" t="s">
        <v>629</v>
      </c>
      <c r="C240" s="29" t="s">
        <v>630</v>
      </c>
      <c r="D240" s="9" t="s">
        <v>587</v>
      </c>
      <c r="E240" s="9" t="s">
        <v>31</v>
      </c>
      <c r="F240" s="8" t="str">
        <f>IFERROR(IF(OR(D240="Adicionar",D240="Digite/Selecione o bairro"),"",VLOOKUP(D240,Gabarito!$A$1:$B$1006,2,0)),"Consulte a aba Gabarito")</f>
        <v>Sul</v>
      </c>
      <c r="G240" s="7"/>
      <c r="H240" s="6" t="str">
        <f t="shared" si="57"/>
        <v/>
      </c>
      <c r="I240" s="7"/>
      <c r="J240" s="6" t="str">
        <f t="shared" si="58"/>
        <v/>
      </c>
      <c r="K240" s="7"/>
      <c r="L240" s="6" t="str">
        <f t="shared" si="59"/>
        <v/>
      </c>
      <c r="M240" s="7"/>
      <c r="N240" s="6" t="str">
        <f t="shared" si="60"/>
        <v/>
      </c>
      <c r="O240" s="7"/>
      <c r="P240" s="6" t="str">
        <f t="shared" si="61"/>
        <v/>
      </c>
      <c r="Q240" s="7"/>
      <c r="R240" s="6" t="str">
        <f t="shared" si="62"/>
        <v/>
      </c>
      <c r="S240" s="7"/>
      <c r="T240" s="6" t="str">
        <f t="shared" si="63"/>
        <v/>
      </c>
      <c r="U240" s="7"/>
      <c r="V240" s="6" t="str">
        <f t="shared" si="64"/>
        <v/>
      </c>
      <c r="W240" s="7">
        <v>1</v>
      </c>
      <c r="X240" s="6">
        <f t="shared" si="65"/>
        <v>2</v>
      </c>
      <c r="Y240" s="7"/>
      <c r="Z240" s="6" t="str">
        <f t="shared" si="66"/>
        <v/>
      </c>
      <c r="AA240" s="7"/>
      <c r="AB240" s="6" t="str">
        <f t="shared" si="67"/>
        <v/>
      </c>
      <c r="AC240" s="7"/>
      <c r="AD240" s="6" t="str">
        <f t="shared" si="68"/>
        <v/>
      </c>
      <c r="AE240" s="7"/>
      <c r="AF240" s="6" t="str">
        <f t="shared" si="69"/>
        <v/>
      </c>
      <c r="AG240" s="7"/>
      <c r="AH240" s="6" t="str">
        <f t="shared" si="70"/>
        <v/>
      </c>
      <c r="AI240" s="7"/>
      <c r="AJ240" s="6" t="str">
        <f t="shared" si="71"/>
        <v/>
      </c>
      <c r="AK240" s="7"/>
      <c r="AL240" s="6" t="str">
        <f t="shared" si="72"/>
        <v/>
      </c>
      <c r="AM240" s="7"/>
      <c r="AN240" s="6" t="str">
        <f t="shared" si="73"/>
        <v/>
      </c>
      <c r="AO240" s="7"/>
      <c r="AP240" s="6" t="str">
        <f t="shared" si="74"/>
        <v/>
      </c>
      <c r="AQ240" s="12">
        <f t="shared" si="75"/>
        <v>1</v>
      </c>
    </row>
    <row r="241" spans="1:43" ht="33.75" customHeight="1">
      <c r="A241" s="28" t="s">
        <v>489</v>
      </c>
      <c r="B241" s="28" t="s">
        <v>631</v>
      </c>
      <c r="C241" s="29" t="s">
        <v>632</v>
      </c>
      <c r="D241" s="9" t="s">
        <v>512</v>
      </c>
      <c r="E241" s="9" t="s">
        <v>31</v>
      </c>
      <c r="F241" s="8" t="str">
        <f>IFERROR(IF(OR(D241="Adicionar",D241="Digite/Selecione o bairro"),"",VLOOKUP(D241,Gabarito!$A$1:$B$1006,2,0)),"Consulte a aba Gabarito")</f>
        <v>Sul</v>
      </c>
      <c r="G241" s="7"/>
      <c r="H241" s="6" t="str">
        <f t="shared" si="57"/>
        <v/>
      </c>
      <c r="I241" s="7"/>
      <c r="J241" s="6" t="str">
        <f t="shared" si="58"/>
        <v/>
      </c>
      <c r="K241" s="7"/>
      <c r="L241" s="6" t="str">
        <f t="shared" si="59"/>
        <v/>
      </c>
      <c r="M241" s="7"/>
      <c r="N241" s="6" t="str">
        <f t="shared" si="60"/>
        <v/>
      </c>
      <c r="O241" s="7"/>
      <c r="P241" s="6" t="str">
        <f t="shared" si="61"/>
        <v/>
      </c>
      <c r="Q241" s="7"/>
      <c r="R241" s="6" t="str">
        <f t="shared" si="62"/>
        <v/>
      </c>
      <c r="S241" s="7"/>
      <c r="T241" s="6" t="str">
        <f t="shared" si="63"/>
        <v/>
      </c>
      <c r="U241" s="7"/>
      <c r="V241" s="6" t="str">
        <f t="shared" si="64"/>
        <v/>
      </c>
      <c r="W241" s="7"/>
      <c r="X241" s="6" t="str">
        <f t="shared" si="65"/>
        <v/>
      </c>
      <c r="Y241" s="7"/>
      <c r="Z241" s="6" t="str">
        <f t="shared" si="66"/>
        <v/>
      </c>
      <c r="AA241" s="7">
        <v>1</v>
      </c>
      <c r="AB241" s="6">
        <f t="shared" si="67"/>
        <v>2</v>
      </c>
      <c r="AC241" s="7"/>
      <c r="AD241" s="6" t="str">
        <f t="shared" si="68"/>
        <v/>
      </c>
      <c r="AE241" s="7"/>
      <c r="AF241" s="6" t="str">
        <f t="shared" si="69"/>
        <v/>
      </c>
      <c r="AG241" s="7"/>
      <c r="AH241" s="6" t="str">
        <f t="shared" si="70"/>
        <v/>
      </c>
      <c r="AI241" s="7"/>
      <c r="AJ241" s="6" t="str">
        <f t="shared" si="71"/>
        <v/>
      </c>
      <c r="AK241" s="7"/>
      <c r="AL241" s="6" t="str">
        <f t="shared" si="72"/>
        <v/>
      </c>
      <c r="AM241" s="7"/>
      <c r="AN241" s="6" t="str">
        <f t="shared" si="73"/>
        <v/>
      </c>
      <c r="AO241" s="7"/>
      <c r="AP241" s="6" t="str">
        <f t="shared" si="74"/>
        <v/>
      </c>
      <c r="AQ241" s="12">
        <f t="shared" si="75"/>
        <v>1</v>
      </c>
    </row>
    <row r="242" spans="1:43" ht="33.75" customHeight="1">
      <c r="A242" s="28" t="s">
        <v>489</v>
      </c>
      <c r="B242" s="28" t="s">
        <v>633</v>
      </c>
      <c r="C242" s="29" t="s">
        <v>634</v>
      </c>
      <c r="D242" s="9" t="s">
        <v>548</v>
      </c>
      <c r="E242" s="9" t="s">
        <v>31</v>
      </c>
      <c r="F242" s="8" t="str">
        <f>IFERROR(IF(OR(D242="Adicionar",D242="Digite/Selecione o bairro"),"",VLOOKUP(D242,Gabarito!$A$1:$B$1006,2,0)),"Consulte a aba Gabarito")</f>
        <v>Sul</v>
      </c>
      <c r="G242" s="7"/>
      <c r="H242" s="6" t="str">
        <f t="shared" si="57"/>
        <v/>
      </c>
      <c r="I242" s="7"/>
      <c r="J242" s="6" t="str">
        <f t="shared" si="58"/>
        <v/>
      </c>
      <c r="K242" s="7"/>
      <c r="L242" s="6" t="str">
        <f t="shared" si="59"/>
        <v/>
      </c>
      <c r="M242" s="7"/>
      <c r="N242" s="6" t="str">
        <f t="shared" si="60"/>
        <v/>
      </c>
      <c r="O242" s="7"/>
      <c r="P242" s="6" t="str">
        <f t="shared" si="61"/>
        <v/>
      </c>
      <c r="Q242" s="7"/>
      <c r="R242" s="6" t="str">
        <f t="shared" si="62"/>
        <v/>
      </c>
      <c r="S242" s="7"/>
      <c r="T242" s="6" t="str">
        <f t="shared" si="63"/>
        <v/>
      </c>
      <c r="U242" s="7"/>
      <c r="V242" s="6" t="str">
        <f t="shared" si="64"/>
        <v/>
      </c>
      <c r="W242" s="7"/>
      <c r="X242" s="6" t="str">
        <f t="shared" si="65"/>
        <v/>
      </c>
      <c r="Y242" s="7"/>
      <c r="Z242" s="6" t="str">
        <f t="shared" si="66"/>
        <v/>
      </c>
      <c r="AA242" s="7">
        <v>1</v>
      </c>
      <c r="AB242" s="6">
        <f t="shared" si="67"/>
        <v>2</v>
      </c>
      <c r="AC242" s="7"/>
      <c r="AD242" s="6" t="str">
        <f t="shared" si="68"/>
        <v/>
      </c>
      <c r="AE242" s="7"/>
      <c r="AF242" s="6" t="str">
        <f t="shared" si="69"/>
        <v/>
      </c>
      <c r="AG242" s="7"/>
      <c r="AH242" s="6" t="str">
        <f t="shared" si="70"/>
        <v/>
      </c>
      <c r="AI242" s="7"/>
      <c r="AJ242" s="6" t="str">
        <f t="shared" si="71"/>
        <v/>
      </c>
      <c r="AK242" s="7"/>
      <c r="AL242" s="6" t="str">
        <f t="shared" si="72"/>
        <v/>
      </c>
      <c r="AM242" s="7"/>
      <c r="AN242" s="6" t="str">
        <f t="shared" si="73"/>
        <v/>
      </c>
      <c r="AO242" s="7"/>
      <c r="AP242" s="6" t="str">
        <f t="shared" si="74"/>
        <v/>
      </c>
      <c r="AQ242" s="12">
        <f t="shared" si="75"/>
        <v>1</v>
      </c>
    </row>
    <row r="243" spans="1:43" ht="33.75" customHeight="1">
      <c r="A243" s="28" t="s">
        <v>489</v>
      </c>
      <c r="B243" s="28" t="s">
        <v>635</v>
      </c>
      <c r="C243" s="29" t="s">
        <v>636</v>
      </c>
      <c r="D243" s="9" t="s">
        <v>637</v>
      </c>
      <c r="E243" s="9" t="s">
        <v>31</v>
      </c>
      <c r="F243" s="8" t="str">
        <f>IFERROR(IF(OR(D243="Adicionar",D243="Digite/Selecione o bairro"),"",VLOOKUP(D243,Gabarito!$A$1:$B$1006,2,0)),"Consulte a aba Gabarito")</f>
        <v>Sul</v>
      </c>
      <c r="G243" s="7"/>
      <c r="H243" s="6" t="str">
        <f t="shared" si="57"/>
        <v/>
      </c>
      <c r="I243" s="7"/>
      <c r="J243" s="6" t="str">
        <f t="shared" si="58"/>
        <v/>
      </c>
      <c r="K243" s="7"/>
      <c r="L243" s="6" t="str">
        <f t="shared" si="59"/>
        <v/>
      </c>
      <c r="M243" s="7"/>
      <c r="N243" s="6" t="str">
        <f t="shared" si="60"/>
        <v/>
      </c>
      <c r="O243" s="7"/>
      <c r="P243" s="6" t="str">
        <f t="shared" si="61"/>
        <v/>
      </c>
      <c r="Q243" s="7"/>
      <c r="R243" s="6" t="str">
        <f t="shared" si="62"/>
        <v/>
      </c>
      <c r="S243" s="7"/>
      <c r="T243" s="6" t="str">
        <f t="shared" si="63"/>
        <v/>
      </c>
      <c r="U243" s="7"/>
      <c r="V243" s="6" t="str">
        <f t="shared" si="64"/>
        <v/>
      </c>
      <c r="W243" s="7"/>
      <c r="X243" s="6" t="str">
        <f t="shared" si="65"/>
        <v/>
      </c>
      <c r="Y243" s="7"/>
      <c r="Z243" s="6" t="str">
        <f t="shared" si="66"/>
        <v/>
      </c>
      <c r="AA243" s="7">
        <v>1</v>
      </c>
      <c r="AB243" s="6">
        <f t="shared" si="67"/>
        <v>2</v>
      </c>
      <c r="AC243" s="7"/>
      <c r="AD243" s="6" t="str">
        <f t="shared" si="68"/>
        <v/>
      </c>
      <c r="AE243" s="7"/>
      <c r="AF243" s="6" t="str">
        <f t="shared" si="69"/>
        <v/>
      </c>
      <c r="AG243" s="7"/>
      <c r="AH243" s="6" t="str">
        <f t="shared" si="70"/>
        <v/>
      </c>
      <c r="AI243" s="7"/>
      <c r="AJ243" s="6" t="str">
        <f t="shared" si="71"/>
        <v/>
      </c>
      <c r="AK243" s="7"/>
      <c r="AL243" s="6" t="str">
        <f t="shared" si="72"/>
        <v/>
      </c>
      <c r="AM243" s="7"/>
      <c r="AN243" s="6" t="str">
        <f t="shared" si="73"/>
        <v/>
      </c>
      <c r="AO243" s="7"/>
      <c r="AP243" s="6" t="str">
        <f t="shared" si="74"/>
        <v/>
      </c>
      <c r="AQ243" s="12">
        <f t="shared" si="75"/>
        <v>1</v>
      </c>
    </row>
    <row r="244" spans="1:43" ht="33.75" customHeight="1">
      <c r="A244" s="28" t="s">
        <v>489</v>
      </c>
      <c r="B244" s="28" t="s">
        <v>638</v>
      </c>
      <c r="C244" s="29" t="s">
        <v>639</v>
      </c>
      <c r="D244" s="9" t="s">
        <v>35</v>
      </c>
      <c r="E244" s="9" t="s">
        <v>31</v>
      </c>
      <c r="F244" s="8" t="str">
        <f>IFERROR(IF(OR(D244="Adicionar",D244="Digite/Selecione o bairro"),"",VLOOKUP(D244,Gabarito!$A$1:$B$1006,2,0)),"Consulte a aba Gabarito")</f>
        <v>Sul</v>
      </c>
      <c r="G244" s="7"/>
      <c r="H244" s="6" t="str">
        <f t="shared" si="57"/>
        <v/>
      </c>
      <c r="I244" s="7"/>
      <c r="J244" s="6" t="str">
        <f t="shared" si="58"/>
        <v/>
      </c>
      <c r="K244" s="7">
        <v>1</v>
      </c>
      <c r="L244" s="6">
        <f t="shared" si="59"/>
        <v>2</v>
      </c>
      <c r="M244" s="7"/>
      <c r="N244" s="6" t="str">
        <f t="shared" si="60"/>
        <v/>
      </c>
      <c r="O244" s="7">
        <v>4</v>
      </c>
      <c r="P244" s="6">
        <f t="shared" si="61"/>
        <v>8</v>
      </c>
      <c r="Q244" s="7"/>
      <c r="R244" s="6" t="str">
        <f t="shared" si="62"/>
        <v/>
      </c>
      <c r="S244" s="7"/>
      <c r="T244" s="6" t="str">
        <f t="shared" si="63"/>
        <v/>
      </c>
      <c r="U244" s="7"/>
      <c r="V244" s="6" t="str">
        <f t="shared" si="64"/>
        <v/>
      </c>
      <c r="W244" s="7"/>
      <c r="X244" s="6" t="str">
        <f t="shared" si="65"/>
        <v/>
      </c>
      <c r="Y244" s="7"/>
      <c r="Z244" s="6" t="str">
        <f t="shared" si="66"/>
        <v/>
      </c>
      <c r="AA244" s="7"/>
      <c r="AB244" s="6" t="str">
        <f t="shared" si="67"/>
        <v/>
      </c>
      <c r="AC244" s="7"/>
      <c r="AD244" s="6" t="str">
        <f t="shared" si="68"/>
        <v/>
      </c>
      <c r="AE244" s="7"/>
      <c r="AF244" s="6" t="str">
        <f t="shared" si="69"/>
        <v/>
      </c>
      <c r="AG244" s="7"/>
      <c r="AH244" s="6" t="str">
        <f t="shared" si="70"/>
        <v/>
      </c>
      <c r="AI244" s="7"/>
      <c r="AJ244" s="6" t="str">
        <f t="shared" si="71"/>
        <v/>
      </c>
      <c r="AK244" s="7"/>
      <c r="AL244" s="6" t="str">
        <f t="shared" si="72"/>
        <v/>
      </c>
      <c r="AM244" s="7"/>
      <c r="AN244" s="6" t="str">
        <f t="shared" si="73"/>
        <v/>
      </c>
      <c r="AO244" s="7"/>
      <c r="AP244" s="6" t="str">
        <f t="shared" si="74"/>
        <v/>
      </c>
      <c r="AQ244" s="12">
        <f t="shared" si="75"/>
        <v>5</v>
      </c>
    </row>
    <row r="245" spans="1:43" ht="33.75" customHeight="1">
      <c r="A245" s="28" t="s">
        <v>489</v>
      </c>
      <c r="B245" s="28" t="s">
        <v>640</v>
      </c>
      <c r="C245" s="29" t="s">
        <v>641</v>
      </c>
      <c r="D245" s="9" t="s">
        <v>582</v>
      </c>
      <c r="E245" s="9" t="s">
        <v>31</v>
      </c>
      <c r="F245" s="8" t="str">
        <f>IFERROR(IF(OR(D245="Adicionar",D245="Digite/Selecione o bairro"),"",VLOOKUP(D245,Gabarito!$A$1:$B$1006,2,0)),"Consulte a aba Gabarito")</f>
        <v>Sul</v>
      </c>
      <c r="G245" s="7"/>
      <c r="H245" s="6" t="str">
        <f t="shared" si="57"/>
        <v/>
      </c>
      <c r="I245" s="7"/>
      <c r="J245" s="6" t="str">
        <f t="shared" si="58"/>
        <v/>
      </c>
      <c r="K245" s="7"/>
      <c r="L245" s="6" t="str">
        <f t="shared" si="59"/>
        <v/>
      </c>
      <c r="M245" s="7"/>
      <c r="N245" s="6" t="str">
        <f t="shared" si="60"/>
        <v/>
      </c>
      <c r="O245" s="7"/>
      <c r="P245" s="6" t="str">
        <f t="shared" si="61"/>
        <v/>
      </c>
      <c r="Q245" s="7"/>
      <c r="R245" s="6" t="str">
        <f t="shared" si="62"/>
        <v/>
      </c>
      <c r="S245" s="7"/>
      <c r="T245" s="6" t="str">
        <f t="shared" si="63"/>
        <v/>
      </c>
      <c r="U245" s="7"/>
      <c r="V245" s="6" t="str">
        <f t="shared" si="64"/>
        <v/>
      </c>
      <c r="W245" s="7"/>
      <c r="X245" s="6" t="str">
        <f t="shared" si="65"/>
        <v/>
      </c>
      <c r="Y245" s="7"/>
      <c r="Z245" s="6" t="str">
        <f t="shared" si="66"/>
        <v/>
      </c>
      <c r="AA245" s="7"/>
      <c r="AB245" s="6" t="str">
        <f t="shared" si="67"/>
        <v/>
      </c>
      <c r="AC245" s="7"/>
      <c r="AD245" s="6" t="str">
        <f t="shared" si="68"/>
        <v/>
      </c>
      <c r="AE245" s="7">
        <v>1</v>
      </c>
      <c r="AF245" s="6">
        <f t="shared" si="69"/>
        <v>2</v>
      </c>
      <c r="AG245" s="7"/>
      <c r="AH245" s="6" t="str">
        <f t="shared" si="70"/>
        <v/>
      </c>
      <c r="AI245" s="7"/>
      <c r="AJ245" s="6" t="str">
        <f t="shared" si="71"/>
        <v/>
      </c>
      <c r="AK245" s="7"/>
      <c r="AL245" s="6" t="str">
        <f t="shared" si="72"/>
        <v/>
      </c>
      <c r="AM245" s="7"/>
      <c r="AN245" s="6" t="str">
        <f t="shared" si="73"/>
        <v/>
      </c>
      <c r="AO245" s="7"/>
      <c r="AP245" s="6" t="str">
        <f t="shared" si="74"/>
        <v/>
      </c>
      <c r="AQ245" s="12">
        <f t="shared" si="75"/>
        <v>1</v>
      </c>
    </row>
    <row r="246" spans="1:43" ht="33.75" customHeight="1">
      <c r="A246" s="28" t="s">
        <v>489</v>
      </c>
      <c r="B246" s="28" t="s">
        <v>642</v>
      </c>
      <c r="C246" s="29" t="s">
        <v>643</v>
      </c>
      <c r="D246" s="9" t="s">
        <v>644</v>
      </c>
      <c r="E246" s="9" t="s">
        <v>31</v>
      </c>
      <c r="F246" s="8" t="str">
        <f>IFERROR(IF(OR(D246="Adicionar",D246="Digite/Selecione o bairro"),"",VLOOKUP(D246,Gabarito!$A$1:$B$1006,2,0)),"Consulte a aba Gabarito")</f>
        <v>Sul</v>
      </c>
      <c r="G246" s="7"/>
      <c r="H246" s="6" t="str">
        <f t="shared" si="57"/>
        <v/>
      </c>
      <c r="I246" s="7"/>
      <c r="J246" s="6" t="str">
        <f t="shared" si="58"/>
        <v/>
      </c>
      <c r="K246" s="7"/>
      <c r="L246" s="6" t="str">
        <f t="shared" si="59"/>
        <v/>
      </c>
      <c r="M246" s="7"/>
      <c r="N246" s="6" t="str">
        <f t="shared" si="60"/>
        <v/>
      </c>
      <c r="O246" s="7"/>
      <c r="P246" s="6" t="str">
        <f t="shared" si="61"/>
        <v/>
      </c>
      <c r="Q246" s="7"/>
      <c r="R246" s="6" t="str">
        <f t="shared" si="62"/>
        <v/>
      </c>
      <c r="S246" s="7"/>
      <c r="T246" s="6" t="str">
        <f t="shared" si="63"/>
        <v/>
      </c>
      <c r="U246" s="7"/>
      <c r="V246" s="6" t="str">
        <f t="shared" si="64"/>
        <v/>
      </c>
      <c r="W246" s="7"/>
      <c r="X246" s="6" t="str">
        <f t="shared" si="65"/>
        <v/>
      </c>
      <c r="Y246" s="7"/>
      <c r="Z246" s="6" t="str">
        <f t="shared" si="66"/>
        <v/>
      </c>
      <c r="AA246" s="7">
        <v>1</v>
      </c>
      <c r="AB246" s="6">
        <f t="shared" si="67"/>
        <v>2</v>
      </c>
      <c r="AC246" s="7"/>
      <c r="AD246" s="6" t="str">
        <f t="shared" si="68"/>
        <v/>
      </c>
      <c r="AE246" s="7"/>
      <c r="AF246" s="6" t="str">
        <f t="shared" si="69"/>
        <v/>
      </c>
      <c r="AG246" s="7"/>
      <c r="AH246" s="6" t="str">
        <f t="shared" si="70"/>
        <v/>
      </c>
      <c r="AI246" s="7"/>
      <c r="AJ246" s="6" t="str">
        <f t="shared" si="71"/>
        <v/>
      </c>
      <c r="AK246" s="7"/>
      <c r="AL246" s="6" t="str">
        <f t="shared" si="72"/>
        <v/>
      </c>
      <c r="AM246" s="7"/>
      <c r="AN246" s="6" t="str">
        <f t="shared" si="73"/>
        <v/>
      </c>
      <c r="AO246" s="7"/>
      <c r="AP246" s="6" t="str">
        <f t="shared" si="74"/>
        <v/>
      </c>
      <c r="AQ246" s="12">
        <f t="shared" si="75"/>
        <v>1</v>
      </c>
    </row>
    <row r="247" spans="1:43" ht="33.75" customHeight="1">
      <c r="A247" s="28" t="s">
        <v>489</v>
      </c>
      <c r="B247" s="28" t="s">
        <v>645</v>
      </c>
      <c r="C247" s="29" t="s">
        <v>646</v>
      </c>
      <c r="D247" s="9" t="s">
        <v>509</v>
      </c>
      <c r="E247" s="9" t="s">
        <v>31</v>
      </c>
      <c r="F247" s="8" t="str">
        <f>IFERROR(IF(OR(D247="Adicionar",D247="Digite/Selecione o bairro"),"",VLOOKUP(D247,Gabarito!$A$1:$B$1006,2,0)),"Consulte a aba Gabarito")</f>
        <v>Sul</v>
      </c>
      <c r="G247" s="7"/>
      <c r="H247" s="6" t="str">
        <f t="shared" si="57"/>
        <v/>
      </c>
      <c r="I247" s="7"/>
      <c r="J247" s="6" t="str">
        <f t="shared" si="58"/>
        <v/>
      </c>
      <c r="K247" s="7"/>
      <c r="L247" s="6" t="str">
        <f t="shared" si="59"/>
        <v/>
      </c>
      <c r="M247" s="7"/>
      <c r="N247" s="6" t="str">
        <f t="shared" si="60"/>
        <v/>
      </c>
      <c r="O247" s="7"/>
      <c r="P247" s="6" t="str">
        <f t="shared" si="61"/>
        <v/>
      </c>
      <c r="Q247" s="7"/>
      <c r="R247" s="6" t="str">
        <f t="shared" si="62"/>
        <v/>
      </c>
      <c r="S247" s="7">
        <v>3</v>
      </c>
      <c r="T247" s="6">
        <f t="shared" si="63"/>
        <v>6</v>
      </c>
      <c r="U247" s="7"/>
      <c r="V247" s="6" t="str">
        <f t="shared" si="64"/>
        <v/>
      </c>
      <c r="W247" s="7"/>
      <c r="X247" s="6" t="str">
        <f t="shared" si="65"/>
        <v/>
      </c>
      <c r="Y247" s="7"/>
      <c r="Z247" s="6" t="str">
        <f t="shared" si="66"/>
        <v/>
      </c>
      <c r="AA247" s="7"/>
      <c r="AB247" s="6" t="str">
        <f t="shared" si="67"/>
        <v/>
      </c>
      <c r="AC247" s="7"/>
      <c r="AD247" s="6" t="str">
        <f t="shared" si="68"/>
        <v/>
      </c>
      <c r="AE247" s="7"/>
      <c r="AF247" s="6" t="str">
        <f t="shared" si="69"/>
        <v/>
      </c>
      <c r="AG247" s="7"/>
      <c r="AH247" s="6" t="str">
        <f t="shared" si="70"/>
        <v/>
      </c>
      <c r="AI247" s="7"/>
      <c r="AJ247" s="6" t="str">
        <f t="shared" si="71"/>
        <v/>
      </c>
      <c r="AK247" s="7"/>
      <c r="AL247" s="6" t="str">
        <f t="shared" si="72"/>
        <v/>
      </c>
      <c r="AM247" s="7"/>
      <c r="AN247" s="6" t="str">
        <f t="shared" si="73"/>
        <v/>
      </c>
      <c r="AO247" s="7"/>
      <c r="AP247" s="6" t="str">
        <f t="shared" si="74"/>
        <v/>
      </c>
      <c r="AQ247" s="12">
        <f t="shared" si="75"/>
        <v>3</v>
      </c>
    </row>
    <row r="248" spans="1:43" ht="33.75" customHeight="1">
      <c r="A248" s="28" t="s">
        <v>647</v>
      </c>
      <c r="B248" s="28" t="s">
        <v>648</v>
      </c>
      <c r="C248" s="29" t="s">
        <v>649</v>
      </c>
      <c r="D248" s="9" t="s">
        <v>650</v>
      </c>
      <c r="E248" s="9" t="s">
        <v>31</v>
      </c>
      <c r="F248" s="8" t="str">
        <f>IFERROR(IF(OR(D248="Adicionar",D248="Digite/Selecione o bairro"),"",VLOOKUP(D248,Gabarito!$A$1:$B$1006,2,0)),"Consulte a aba Gabarito")</f>
        <v>Sul</v>
      </c>
      <c r="G248" s="7"/>
      <c r="H248" s="6" t="str">
        <f t="shared" si="57"/>
        <v/>
      </c>
      <c r="I248" s="7"/>
      <c r="J248" s="6" t="str">
        <f t="shared" si="58"/>
        <v/>
      </c>
      <c r="K248" s="7"/>
      <c r="L248" s="6" t="str">
        <f t="shared" si="59"/>
        <v/>
      </c>
      <c r="M248" s="7">
        <v>2</v>
      </c>
      <c r="N248" s="6">
        <f t="shared" si="60"/>
        <v>4</v>
      </c>
      <c r="O248" s="7"/>
      <c r="P248" s="6" t="str">
        <f t="shared" si="61"/>
        <v/>
      </c>
      <c r="Q248" s="7"/>
      <c r="R248" s="6" t="str">
        <f t="shared" si="62"/>
        <v/>
      </c>
      <c r="S248" s="7"/>
      <c r="T248" s="6" t="str">
        <f t="shared" si="63"/>
        <v/>
      </c>
      <c r="U248" s="7"/>
      <c r="V248" s="6" t="str">
        <f t="shared" si="64"/>
        <v/>
      </c>
      <c r="W248" s="7"/>
      <c r="X248" s="6" t="str">
        <f t="shared" si="65"/>
        <v/>
      </c>
      <c r="Y248" s="7"/>
      <c r="Z248" s="6" t="str">
        <f t="shared" si="66"/>
        <v/>
      </c>
      <c r="AA248" s="7">
        <v>1</v>
      </c>
      <c r="AB248" s="6">
        <f t="shared" si="67"/>
        <v>2</v>
      </c>
      <c r="AC248" s="7">
        <v>1</v>
      </c>
      <c r="AD248" s="6">
        <f t="shared" si="68"/>
        <v>2</v>
      </c>
      <c r="AE248" s="7"/>
      <c r="AF248" s="6" t="str">
        <f t="shared" si="69"/>
        <v/>
      </c>
      <c r="AG248" s="7"/>
      <c r="AH248" s="6" t="str">
        <f t="shared" si="70"/>
        <v/>
      </c>
      <c r="AI248" s="7"/>
      <c r="AJ248" s="6" t="str">
        <f t="shared" si="71"/>
        <v/>
      </c>
      <c r="AK248" s="7"/>
      <c r="AL248" s="6" t="str">
        <f t="shared" si="72"/>
        <v/>
      </c>
      <c r="AM248" s="7"/>
      <c r="AN248" s="6" t="str">
        <f t="shared" si="73"/>
        <v/>
      </c>
      <c r="AO248" s="7"/>
      <c r="AP248" s="6" t="str">
        <f t="shared" si="74"/>
        <v/>
      </c>
      <c r="AQ248" s="12">
        <f t="shared" si="75"/>
        <v>4</v>
      </c>
    </row>
    <row r="249" spans="1:43" ht="33.75" customHeight="1">
      <c r="A249" s="28" t="s">
        <v>647</v>
      </c>
      <c r="B249" s="28" t="s">
        <v>651</v>
      </c>
      <c r="C249" s="29" t="s">
        <v>652</v>
      </c>
      <c r="D249" s="9" t="s">
        <v>653</v>
      </c>
      <c r="E249" s="9" t="s">
        <v>31</v>
      </c>
      <c r="F249" s="8" t="str">
        <f>IFERROR(IF(OR(D249="Adicionar",D249="Digite/Selecione o bairro"),"",VLOOKUP(D249,Gabarito!$A$1:$B$1006,2,0)),"Consulte a aba Gabarito")</f>
        <v>Sul</v>
      </c>
      <c r="G249" s="7"/>
      <c r="H249" s="6" t="str">
        <f t="shared" si="57"/>
        <v/>
      </c>
      <c r="I249" s="7"/>
      <c r="J249" s="6" t="str">
        <f t="shared" si="58"/>
        <v/>
      </c>
      <c r="K249" s="7"/>
      <c r="L249" s="6" t="str">
        <f t="shared" si="59"/>
        <v/>
      </c>
      <c r="M249" s="7"/>
      <c r="N249" s="6" t="str">
        <f t="shared" si="60"/>
        <v/>
      </c>
      <c r="O249" s="7"/>
      <c r="P249" s="6" t="str">
        <f t="shared" si="61"/>
        <v/>
      </c>
      <c r="Q249" s="7"/>
      <c r="R249" s="6" t="str">
        <f t="shared" si="62"/>
        <v/>
      </c>
      <c r="S249" s="7"/>
      <c r="T249" s="6" t="str">
        <f t="shared" si="63"/>
        <v/>
      </c>
      <c r="U249" s="7"/>
      <c r="V249" s="6" t="str">
        <f t="shared" si="64"/>
        <v/>
      </c>
      <c r="W249" s="7"/>
      <c r="X249" s="6" t="str">
        <f t="shared" si="65"/>
        <v/>
      </c>
      <c r="Y249" s="7">
        <v>2</v>
      </c>
      <c r="Z249" s="6">
        <f t="shared" si="66"/>
        <v>4</v>
      </c>
      <c r="AA249" s="7"/>
      <c r="AB249" s="6" t="str">
        <f t="shared" si="67"/>
        <v/>
      </c>
      <c r="AC249" s="7"/>
      <c r="AD249" s="6" t="str">
        <f t="shared" si="68"/>
        <v/>
      </c>
      <c r="AE249" s="7"/>
      <c r="AF249" s="6" t="str">
        <f t="shared" si="69"/>
        <v/>
      </c>
      <c r="AG249" s="7"/>
      <c r="AH249" s="6" t="str">
        <f t="shared" si="70"/>
        <v/>
      </c>
      <c r="AI249" s="7"/>
      <c r="AJ249" s="6" t="str">
        <f t="shared" si="71"/>
        <v/>
      </c>
      <c r="AK249" s="7"/>
      <c r="AL249" s="6" t="str">
        <f t="shared" si="72"/>
        <v/>
      </c>
      <c r="AM249" s="7"/>
      <c r="AN249" s="6" t="str">
        <f t="shared" si="73"/>
        <v/>
      </c>
      <c r="AO249" s="7"/>
      <c r="AP249" s="6" t="str">
        <f t="shared" si="74"/>
        <v/>
      </c>
      <c r="AQ249" s="12">
        <f t="shared" si="75"/>
        <v>2</v>
      </c>
    </row>
    <row r="250" spans="1:43" ht="33.75" customHeight="1">
      <c r="A250" s="28" t="s">
        <v>647</v>
      </c>
      <c r="B250" s="28" t="s">
        <v>654</v>
      </c>
      <c r="C250" s="29" t="s">
        <v>655</v>
      </c>
      <c r="D250" s="9" t="s">
        <v>650</v>
      </c>
      <c r="E250" s="9" t="s">
        <v>31</v>
      </c>
      <c r="F250" s="8" t="str">
        <f>IFERROR(IF(OR(D250="Adicionar",D250="Digite/Selecione o bairro"),"",VLOOKUP(D250,Gabarito!$A$1:$B$1006,2,0)),"Consulte a aba Gabarito")</f>
        <v>Sul</v>
      </c>
      <c r="G250" s="7"/>
      <c r="H250" s="6" t="str">
        <f t="shared" si="57"/>
        <v/>
      </c>
      <c r="I250" s="7"/>
      <c r="J250" s="6" t="str">
        <f t="shared" si="58"/>
        <v/>
      </c>
      <c r="K250" s="7"/>
      <c r="L250" s="6" t="str">
        <f t="shared" si="59"/>
        <v/>
      </c>
      <c r="M250" s="7"/>
      <c r="N250" s="6" t="str">
        <f t="shared" si="60"/>
        <v/>
      </c>
      <c r="O250" s="7"/>
      <c r="P250" s="6" t="str">
        <f t="shared" si="61"/>
        <v/>
      </c>
      <c r="Q250" s="7"/>
      <c r="R250" s="6" t="str">
        <f t="shared" si="62"/>
        <v/>
      </c>
      <c r="S250" s="7"/>
      <c r="T250" s="6" t="str">
        <f t="shared" si="63"/>
        <v/>
      </c>
      <c r="U250" s="7"/>
      <c r="V250" s="6" t="str">
        <f t="shared" si="64"/>
        <v/>
      </c>
      <c r="W250" s="7"/>
      <c r="X250" s="6" t="str">
        <f t="shared" si="65"/>
        <v/>
      </c>
      <c r="Y250" s="7"/>
      <c r="Z250" s="6" t="str">
        <f t="shared" si="66"/>
        <v/>
      </c>
      <c r="AA250" s="7">
        <v>1</v>
      </c>
      <c r="AB250" s="6">
        <f t="shared" si="67"/>
        <v>2</v>
      </c>
      <c r="AC250" s="7"/>
      <c r="AD250" s="6" t="str">
        <f t="shared" si="68"/>
        <v/>
      </c>
      <c r="AE250" s="7"/>
      <c r="AF250" s="6" t="str">
        <f t="shared" si="69"/>
        <v/>
      </c>
      <c r="AG250" s="7"/>
      <c r="AH250" s="6" t="str">
        <f t="shared" si="70"/>
        <v/>
      </c>
      <c r="AI250" s="7"/>
      <c r="AJ250" s="6" t="str">
        <f t="shared" si="71"/>
        <v/>
      </c>
      <c r="AK250" s="7"/>
      <c r="AL250" s="6" t="str">
        <f t="shared" si="72"/>
        <v/>
      </c>
      <c r="AM250" s="7"/>
      <c r="AN250" s="6" t="str">
        <f t="shared" si="73"/>
        <v/>
      </c>
      <c r="AO250" s="7"/>
      <c r="AP250" s="6" t="str">
        <f t="shared" si="74"/>
        <v/>
      </c>
      <c r="AQ250" s="12">
        <f t="shared" si="75"/>
        <v>1</v>
      </c>
    </row>
    <row r="251" spans="1:43" ht="33.75" customHeight="1">
      <c r="A251" s="28" t="s">
        <v>647</v>
      </c>
      <c r="B251" s="28" t="s">
        <v>656</v>
      </c>
      <c r="C251" s="29" t="s">
        <v>657</v>
      </c>
      <c r="D251" s="9" t="s">
        <v>650</v>
      </c>
      <c r="E251" s="9" t="s">
        <v>31</v>
      </c>
      <c r="F251" s="8" t="str">
        <f>IFERROR(IF(OR(D251="Adicionar",D251="Digite/Selecione o bairro"),"",VLOOKUP(D251,Gabarito!$A$1:$B$1006,2,0)),"Consulte a aba Gabarito")</f>
        <v>Sul</v>
      </c>
      <c r="G251" s="7"/>
      <c r="H251" s="6" t="str">
        <f t="shared" si="57"/>
        <v/>
      </c>
      <c r="I251" s="7"/>
      <c r="J251" s="6" t="str">
        <f t="shared" si="58"/>
        <v/>
      </c>
      <c r="K251" s="7"/>
      <c r="L251" s="6" t="str">
        <f t="shared" si="59"/>
        <v/>
      </c>
      <c r="M251" s="7"/>
      <c r="N251" s="6" t="str">
        <f t="shared" si="60"/>
        <v/>
      </c>
      <c r="O251" s="7"/>
      <c r="P251" s="6" t="str">
        <f t="shared" si="61"/>
        <v/>
      </c>
      <c r="Q251" s="7"/>
      <c r="R251" s="6" t="str">
        <f t="shared" si="62"/>
        <v/>
      </c>
      <c r="S251" s="7"/>
      <c r="T251" s="6" t="str">
        <f t="shared" si="63"/>
        <v/>
      </c>
      <c r="U251" s="7"/>
      <c r="V251" s="6" t="str">
        <f t="shared" si="64"/>
        <v/>
      </c>
      <c r="W251" s="7"/>
      <c r="X251" s="6" t="str">
        <f t="shared" si="65"/>
        <v/>
      </c>
      <c r="Y251" s="7">
        <v>1</v>
      </c>
      <c r="Z251" s="6">
        <f t="shared" si="66"/>
        <v>2</v>
      </c>
      <c r="AA251" s="7"/>
      <c r="AB251" s="6" t="str">
        <f t="shared" si="67"/>
        <v/>
      </c>
      <c r="AC251" s="7"/>
      <c r="AD251" s="6" t="str">
        <f t="shared" si="68"/>
        <v/>
      </c>
      <c r="AE251" s="7"/>
      <c r="AF251" s="6" t="str">
        <f t="shared" si="69"/>
        <v/>
      </c>
      <c r="AG251" s="7"/>
      <c r="AH251" s="6" t="str">
        <f t="shared" si="70"/>
        <v/>
      </c>
      <c r="AI251" s="7"/>
      <c r="AJ251" s="6" t="str">
        <f t="shared" si="71"/>
        <v/>
      </c>
      <c r="AK251" s="7"/>
      <c r="AL251" s="6" t="str">
        <f t="shared" si="72"/>
        <v/>
      </c>
      <c r="AM251" s="7"/>
      <c r="AN251" s="6" t="str">
        <f t="shared" si="73"/>
        <v/>
      </c>
      <c r="AO251" s="7"/>
      <c r="AP251" s="6" t="str">
        <f t="shared" si="74"/>
        <v/>
      </c>
      <c r="AQ251" s="12">
        <f t="shared" si="75"/>
        <v>1</v>
      </c>
    </row>
    <row r="252" spans="1:43" ht="33.75" customHeight="1">
      <c r="A252" s="28" t="s">
        <v>647</v>
      </c>
      <c r="B252" s="28" t="s">
        <v>658</v>
      </c>
      <c r="C252" s="29" t="s">
        <v>659</v>
      </c>
      <c r="D252" s="9" t="s">
        <v>660</v>
      </c>
      <c r="E252" s="9" t="s">
        <v>31</v>
      </c>
      <c r="F252" s="8" t="str">
        <f>IFERROR(IF(OR(D252="Adicionar",D252="Digite/Selecione o bairro"),"",VLOOKUP(D252,Gabarito!$A$1:$B$1006,2,0)),"Consulte a aba Gabarito")</f>
        <v>Sul</v>
      </c>
      <c r="G252" s="7"/>
      <c r="H252" s="6" t="str">
        <f t="shared" si="57"/>
        <v/>
      </c>
      <c r="I252" s="7"/>
      <c r="J252" s="6" t="str">
        <f t="shared" si="58"/>
        <v/>
      </c>
      <c r="K252" s="7">
        <v>1</v>
      </c>
      <c r="L252" s="6">
        <f t="shared" si="59"/>
        <v>2</v>
      </c>
      <c r="M252" s="7"/>
      <c r="N252" s="6" t="str">
        <f t="shared" si="60"/>
        <v/>
      </c>
      <c r="O252" s="7"/>
      <c r="P252" s="6" t="str">
        <f t="shared" si="61"/>
        <v/>
      </c>
      <c r="Q252" s="7"/>
      <c r="R252" s="6" t="str">
        <f t="shared" si="62"/>
        <v/>
      </c>
      <c r="S252" s="7"/>
      <c r="T252" s="6" t="str">
        <f t="shared" si="63"/>
        <v/>
      </c>
      <c r="U252" s="7"/>
      <c r="V252" s="6" t="str">
        <f t="shared" si="64"/>
        <v/>
      </c>
      <c r="W252" s="7"/>
      <c r="X252" s="6" t="str">
        <f t="shared" si="65"/>
        <v/>
      </c>
      <c r="Y252" s="7"/>
      <c r="Z252" s="6" t="str">
        <f t="shared" si="66"/>
        <v/>
      </c>
      <c r="AA252" s="7">
        <v>1</v>
      </c>
      <c r="AB252" s="6">
        <f t="shared" si="67"/>
        <v>2</v>
      </c>
      <c r="AC252" s="7"/>
      <c r="AD252" s="6" t="str">
        <f t="shared" si="68"/>
        <v/>
      </c>
      <c r="AE252" s="7"/>
      <c r="AF252" s="6" t="str">
        <f t="shared" si="69"/>
        <v/>
      </c>
      <c r="AG252" s="7"/>
      <c r="AH252" s="6" t="str">
        <f t="shared" si="70"/>
        <v/>
      </c>
      <c r="AI252" s="7"/>
      <c r="AJ252" s="6" t="str">
        <f t="shared" si="71"/>
        <v/>
      </c>
      <c r="AK252" s="7"/>
      <c r="AL252" s="6" t="str">
        <f t="shared" si="72"/>
        <v/>
      </c>
      <c r="AM252" s="7"/>
      <c r="AN252" s="6" t="str">
        <f t="shared" si="73"/>
        <v/>
      </c>
      <c r="AO252" s="7"/>
      <c r="AP252" s="6" t="str">
        <f t="shared" si="74"/>
        <v/>
      </c>
      <c r="AQ252" s="12">
        <f t="shared" si="75"/>
        <v>2</v>
      </c>
    </row>
    <row r="253" spans="1:43" ht="33.75" customHeight="1">
      <c r="A253" s="28" t="s">
        <v>647</v>
      </c>
      <c r="B253" s="28" t="s">
        <v>661</v>
      </c>
      <c r="C253" s="29" t="s">
        <v>662</v>
      </c>
      <c r="D253" s="9" t="s">
        <v>663</v>
      </c>
      <c r="E253" s="9" t="s">
        <v>31</v>
      </c>
      <c r="F253" s="8" t="str">
        <f>IFERROR(IF(OR(D253="Adicionar",D253="Digite/Selecione o bairro"),"",VLOOKUP(D253,Gabarito!$A$1:$B$1006,2,0)),"Consulte a aba Gabarito")</f>
        <v>Sul</v>
      </c>
      <c r="G253" s="7"/>
      <c r="H253" s="6" t="str">
        <f t="shared" si="57"/>
        <v/>
      </c>
      <c r="I253" s="7"/>
      <c r="J253" s="6" t="str">
        <f t="shared" si="58"/>
        <v/>
      </c>
      <c r="K253" s="7"/>
      <c r="L253" s="6" t="str">
        <f t="shared" si="59"/>
        <v/>
      </c>
      <c r="M253" s="7"/>
      <c r="N253" s="6" t="str">
        <f t="shared" si="60"/>
        <v/>
      </c>
      <c r="O253" s="7"/>
      <c r="P253" s="6" t="str">
        <f t="shared" si="61"/>
        <v/>
      </c>
      <c r="Q253" s="7"/>
      <c r="R253" s="6" t="str">
        <f t="shared" si="62"/>
        <v/>
      </c>
      <c r="S253" s="7"/>
      <c r="T253" s="6" t="str">
        <f t="shared" si="63"/>
        <v/>
      </c>
      <c r="U253" s="7"/>
      <c r="V253" s="6" t="str">
        <f t="shared" si="64"/>
        <v/>
      </c>
      <c r="W253" s="7"/>
      <c r="X253" s="6" t="str">
        <f t="shared" si="65"/>
        <v/>
      </c>
      <c r="Y253" s="7"/>
      <c r="Z253" s="6" t="str">
        <f t="shared" si="66"/>
        <v/>
      </c>
      <c r="AA253" s="7">
        <v>1</v>
      </c>
      <c r="AB253" s="6">
        <f t="shared" si="67"/>
        <v>2</v>
      </c>
      <c r="AC253" s="7">
        <v>1</v>
      </c>
      <c r="AD253" s="6">
        <f t="shared" si="68"/>
        <v>2</v>
      </c>
      <c r="AE253" s="7"/>
      <c r="AF253" s="6" t="str">
        <f t="shared" si="69"/>
        <v/>
      </c>
      <c r="AG253" s="7"/>
      <c r="AH253" s="6" t="str">
        <f t="shared" si="70"/>
        <v/>
      </c>
      <c r="AI253" s="7"/>
      <c r="AJ253" s="6" t="str">
        <f t="shared" si="71"/>
        <v/>
      </c>
      <c r="AK253" s="7"/>
      <c r="AL253" s="6" t="str">
        <f t="shared" si="72"/>
        <v/>
      </c>
      <c r="AM253" s="7"/>
      <c r="AN253" s="6" t="str">
        <f t="shared" si="73"/>
        <v/>
      </c>
      <c r="AO253" s="7"/>
      <c r="AP253" s="6" t="str">
        <f t="shared" si="74"/>
        <v/>
      </c>
      <c r="AQ253" s="12">
        <f t="shared" si="75"/>
        <v>2</v>
      </c>
    </row>
    <row r="254" spans="1:43" ht="33.75" customHeight="1">
      <c r="A254" s="28" t="s">
        <v>647</v>
      </c>
      <c r="B254" s="28" t="s">
        <v>664</v>
      </c>
      <c r="C254" s="29" t="s">
        <v>665</v>
      </c>
      <c r="D254" s="9" t="s">
        <v>666</v>
      </c>
      <c r="E254" s="9" t="s">
        <v>31</v>
      </c>
      <c r="F254" s="8" t="str">
        <f>IFERROR(IF(OR(D254="Adicionar",D254="Digite/Selecione o bairro"),"",VLOOKUP(D254,Gabarito!$A$1:$B$1006,2,0)),"Consulte a aba Gabarito")</f>
        <v>Sul</v>
      </c>
      <c r="G254" s="7"/>
      <c r="H254" s="6" t="str">
        <f t="shared" si="57"/>
        <v/>
      </c>
      <c r="I254" s="7"/>
      <c r="J254" s="6" t="str">
        <f t="shared" si="58"/>
        <v/>
      </c>
      <c r="K254" s="7">
        <v>5</v>
      </c>
      <c r="L254" s="6">
        <f t="shared" si="59"/>
        <v>10</v>
      </c>
      <c r="M254" s="7"/>
      <c r="N254" s="6" t="str">
        <f t="shared" si="60"/>
        <v/>
      </c>
      <c r="O254" s="7"/>
      <c r="P254" s="6" t="str">
        <f t="shared" si="61"/>
        <v/>
      </c>
      <c r="Q254" s="7"/>
      <c r="R254" s="6" t="str">
        <f t="shared" si="62"/>
        <v/>
      </c>
      <c r="S254" s="7"/>
      <c r="T254" s="6" t="str">
        <f t="shared" si="63"/>
        <v/>
      </c>
      <c r="U254" s="7"/>
      <c r="V254" s="6" t="str">
        <f t="shared" si="64"/>
        <v/>
      </c>
      <c r="W254" s="7"/>
      <c r="X254" s="6" t="str">
        <f t="shared" si="65"/>
        <v/>
      </c>
      <c r="Y254" s="7">
        <v>2</v>
      </c>
      <c r="Z254" s="6">
        <f t="shared" si="66"/>
        <v>4</v>
      </c>
      <c r="AA254" s="7"/>
      <c r="AB254" s="6" t="str">
        <f t="shared" si="67"/>
        <v/>
      </c>
      <c r="AC254" s="7"/>
      <c r="AD254" s="6" t="str">
        <f t="shared" si="68"/>
        <v/>
      </c>
      <c r="AE254" s="7"/>
      <c r="AF254" s="6" t="str">
        <f t="shared" si="69"/>
        <v/>
      </c>
      <c r="AG254" s="7"/>
      <c r="AH254" s="6" t="str">
        <f t="shared" si="70"/>
        <v/>
      </c>
      <c r="AI254" s="7"/>
      <c r="AJ254" s="6" t="str">
        <f t="shared" si="71"/>
        <v/>
      </c>
      <c r="AK254" s="7"/>
      <c r="AL254" s="6" t="str">
        <f t="shared" si="72"/>
        <v/>
      </c>
      <c r="AM254" s="7"/>
      <c r="AN254" s="6" t="str">
        <f t="shared" si="73"/>
        <v/>
      </c>
      <c r="AO254" s="7"/>
      <c r="AP254" s="6" t="str">
        <f t="shared" si="74"/>
        <v/>
      </c>
      <c r="AQ254" s="12">
        <f t="shared" si="75"/>
        <v>7</v>
      </c>
    </row>
    <row r="255" spans="1:43" ht="33.75" customHeight="1">
      <c r="A255" s="28" t="s">
        <v>647</v>
      </c>
      <c r="B255" s="28" t="s">
        <v>667</v>
      </c>
      <c r="C255" s="29" t="s">
        <v>668</v>
      </c>
      <c r="D255" s="9" t="s">
        <v>660</v>
      </c>
      <c r="E255" s="9" t="s">
        <v>31</v>
      </c>
      <c r="F255" s="8" t="str">
        <f>IFERROR(IF(OR(D255="Adicionar",D255="Digite/Selecione o bairro"),"",VLOOKUP(D255,Gabarito!$A$1:$B$1006,2,0)),"Consulte a aba Gabarito")</f>
        <v>Sul</v>
      </c>
      <c r="G255" s="7"/>
      <c r="H255" s="6" t="str">
        <f t="shared" si="57"/>
        <v/>
      </c>
      <c r="I255" s="7"/>
      <c r="J255" s="6" t="str">
        <f t="shared" si="58"/>
        <v/>
      </c>
      <c r="K255" s="7"/>
      <c r="L255" s="6" t="str">
        <f t="shared" si="59"/>
        <v/>
      </c>
      <c r="M255" s="7"/>
      <c r="N255" s="6" t="str">
        <f t="shared" si="60"/>
        <v/>
      </c>
      <c r="O255" s="7"/>
      <c r="P255" s="6" t="str">
        <f t="shared" si="61"/>
        <v/>
      </c>
      <c r="Q255" s="7"/>
      <c r="R255" s="6" t="str">
        <f t="shared" si="62"/>
        <v/>
      </c>
      <c r="S255" s="7"/>
      <c r="T255" s="6" t="str">
        <f t="shared" si="63"/>
        <v/>
      </c>
      <c r="U255" s="7"/>
      <c r="V255" s="6" t="str">
        <f t="shared" si="64"/>
        <v/>
      </c>
      <c r="W255" s="7"/>
      <c r="X255" s="6" t="str">
        <f t="shared" si="65"/>
        <v/>
      </c>
      <c r="Y255" s="7"/>
      <c r="Z255" s="6" t="str">
        <f t="shared" si="66"/>
        <v/>
      </c>
      <c r="AA255" s="7">
        <v>2</v>
      </c>
      <c r="AB255" s="6">
        <f t="shared" si="67"/>
        <v>4</v>
      </c>
      <c r="AC255" s="7"/>
      <c r="AD255" s="6" t="str">
        <f t="shared" si="68"/>
        <v/>
      </c>
      <c r="AE255" s="7"/>
      <c r="AF255" s="6" t="str">
        <f t="shared" si="69"/>
        <v/>
      </c>
      <c r="AG255" s="7"/>
      <c r="AH255" s="6" t="str">
        <f t="shared" si="70"/>
        <v/>
      </c>
      <c r="AI255" s="7"/>
      <c r="AJ255" s="6" t="str">
        <f t="shared" si="71"/>
        <v/>
      </c>
      <c r="AK255" s="7"/>
      <c r="AL255" s="6" t="str">
        <f t="shared" si="72"/>
        <v/>
      </c>
      <c r="AM255" s="7"/>
      <c r="AN255" s="6" t="str">
        <f t="shared" si="73"/>
        <v/>
      </c>
      <c r="AO255" s="7"/>
      <c r="AP255" s="6" t="str">
        <f t="shared" si="74"/>
        <v/>
      </c>
      <c r="AQ255" s="12">
        <f t="shared" si="75"/>
        <v>2</v>
      </c>
    </row>
    <row r="256" spans="1:43" ht="33.75" customHeight="1">
      <c r="A256" s="28" t="s">
        <v>647</v>
      </c>
      <c r="B256" s="28" t="s">
        <v>669</v>
      </c>
      <c r="C256" s="29" t="s">
        <v>670</v>
      </c>
      <c r="D256" s="9" t="s">
        <v>650</v>
      </c>
      <c r="E256" s="9" t="s">
        <v>31</v>
      </c>
      <c r="F256" s="8" t="str">
        <f>IFERROR(IF(OR(D256="Adicionar",D256="Digite/Selecione o bairro"),"",VLOOKUP(D256,Gabarito!$A$1:$B$1006,2,0)),"Consulte a aba Gabarito")</f>
        <v>Sul</v>
      </c>
      <c r="G256" s="7"/>
      <c r="H256" s="6" t="str">
        <f t="shared" si="57"/>
        <v/>
      </c>
      <c r="I256" s="7"/>
      <c r="J256" s="6" t="str">
        <f t="shared" si="58"/>
        <v/>
      </c>
      <c r="K256" s="7"/>
      <c r="L256" s="6" t="str">
        <f t="shared" si="59"/>
        <v/>
      </c>
      <c r="M256" s="7"/>
      <c r="N256" s="6" t="str">
        <f t="shared" si="60"/>
        <v/>
      </c>
      <c r="O256" s="7"/>
      <c r="P256" s="6" t="str">
        <f t="shared" si="61"/>
        <v/>
      </c>
      <c r="Q256" s="7"/>
      <c r="R256" s="6" t="str">
        <f t="shared" si="62"/>
        <v/>
      </c>
      <c r="S256" s="7"/>
      <c r="T256" s="6" t="str">
        <f t="shared" si="63"/>
        <v/>
      </c>
      <c r="U256" s="7"/>
      <c r="V256" s="6" t="str">
        <f t="shared" si="64"/>
        <v/>
      </c>
      <c r="W256" s="7"/>
      <c r="X256" s="6" t="str">
        <f t="shared" si="65"/>
        <v/>
      </c>
      <c r="Y256" s="7"/>
      <c r="Z256" s="6" t="str">
        <f t="shared" si="66"/>
        <v/>
      </c>
      <c r="AA256" s="7">
        <v>1</v>
      </c>
      <c r="AB256" s="6">
        <f t="shared" si="67"/>
        <v>2</v>
      </c>
      <c r="AC256" s="7"/>
      <c r="AD256" s="6" t="str">
        <f t="shared" si="68"/>
        <v/>
      </c>
      <c r="AE256" s="7"/>
      <c r="AF256" s="6" t="str">
        <f t="shared" si="69"/>
        <v/>
      </c>
      <c r="AG256" s="7"/>
      <c r="AH256" s="6" t="str">
        <f t="shared" si="70"/>
        <v/>
      </c>
      <c r="AI256" s="7"/>
      <c r="AJ256" s="6" t="str">
        <f t="shared" si="71"/>
        <v/>
      </c>
      <c r="AK256" s="7"/>
      <c r="AL256" s="6" t="str">
        <f t="shared" si="72"/>
        <v/>
      </c>
      <c r="AM256" s="7"/>
      <c r="AN256" s="6" t="str">
        <f t="shared" si="73"/>
        <v/>
      </c>
      <c r="AO256" s="7"/>
      <c r="AP256" s="6" t="str">
        <f t="shared" si="74"/>
        <v/>
      </c>
      <c r="AQ256" s="12">
        <f t="shared" si="75"/>
        <v>1</v>
      </c>
    </row>
    <row r="257" spans="1:43" ht="33.75" customHeight="1">
      <c r="A257" s="28" t="s">
        <v>647</v>
      </c>
      <c r="B257" s="28" t="s">
        <v>671</v>
      </c>
      <c r="C257" s="29" t="s">
        <v>672</v>
      </c>
      <c r="D257" s="9" t="s">
        <v>660</v>
      </c>
      <c r="E257" s="9" t="s">
        <v>31</v>
      </c>
      <c r="F257" s="8" t="str">
        <f>IFERROR(IF(OR(D257="Adicionar",D257="Digite/Selecione o bairro"),"",VLOOKUP(D257,Gabarito!$A$1:$B$1006,2,0)),"Consulte a aba Gabarito")</f>
        <v>Sul</v>
      </c>
      <c r="G257" s="7"/>
      <c r="H257" s="6" t="str">
        <f t="shared" si="57"/>
        <v/>
      </c>
      <c r="I257" s="7"/>
      <c r="J257" s="6" t="str">
        <f t="shared" si="58"/>
        <v/>
      </c>
      <c r="K257" s="7">
        <v>10</v>
      </c>
      <c r="L257" s="6">
        <f t="shared" si="59"/>
        <v>20</v>
      </c>
      <c r="M257" s="7"/>
      <c r="N257" s="6" t="str">
        <f t="shared" si="60"/>
        <v/>
      </c>
      <c r="O257" s="7"/>
      <c r="P257" s="6" t="str">
        <f t="shared" si="61"/>
        <v/>
      </c>
      <c r="Q257" s="7"/>
      <c r="R257" s="6" t="str">
        <f t="shared" si="62"/>
        <v/>
      </c>
      <c r="S257" s="7"/>
      <c r="T257" s="6" t="str">
        <f t="shared" si="63"/>
        <v/>
      </c>
      <c r="U257" s="7"/>
      <c r="V257" s="6" t="str">
        <f t="shared" si="64"/>
        <v/>
      </c>
      <c r="W257" s="7"/>
      <c r="X257" s="6" t="str">
        <f t="shared" si="65"/>
        <v/>
      </c>
      <c r="Y257" s="7"/>
      <c r="Z257" s="6" t="str">
        <f t="shared" si="66"/>
        <v/>
      </c>
      <c r="AA257" s="7"/>
      <c r="AB257" s="6" t="str">
        <f t="shared" si="67"/>
        <v/>
      </c>
      <c r="AC257" s="7">
        <v>1</v>
      </c>
      <c r="AD257" s="6">
        <f t="shared" si="68"/>
        <v>2</v>
      </c>
      <c r="AE257" s="7"/>
      <c r="AF257" s="6" t="str">
        <f t="shared" si="69"/>
        <v/>
      </c>
      <c r="AG257" s="7"/>
      <c r="AH257" s="6" t="str">
        <f t="shared" si="70"/>
        <v/>
      </c>
      <c r="AI257" s="7"/>
      <c r="AJ257" s="6" t="str">
        <f t="shared" si="71"/>
        <v/>
      </c>
      <c r="AK257" s="7"/>
      <c r="AL257" s="6" t="str">
        <f t="shared" si="72"/>
        <v/>
      </c>
      <c r="AM257" s="7"/>
      <c r="AN257" s="6" t="str">
        <f t="shared" si="73"/>
        <v/>
      </c>
      <c r="AO257" s="7"/>
      <c r="AP257" s="6" t="str">
        <f t="shared" si="74"/>
        <v/>
      </c>
      <c r="AQ257" s="12">
        <f t="shared" si="75"/>
        <v>11</v>
      </c>
    </row>
    <row r="258" spans="1:43" ht="33.75" customHeight="1">
      <c r="A258" s="28" t="s">
        <v>647</v>
      </c>
      <c r="B258" s="28" t="s">
        <v>673</v>
      </c>
      <c r="C258" s="29" t="s">
        <v>674</v>
      </c>
      <c r="D258" s="9" t="s">
        <v>660</v>
      </c>
      <c r="E258" s="9" t="s">
        <v>31</v>
      </c>
      <c r="F258" s="8" t="str">
        <f>IFERROR(IF(OR(D258="Adicionar",D258="Digite/Selecione o bairro"),"",VLOOKUP(D258,Gabarito!$A$1:$B$1006,2,0)),"Consulte a aba Gabarito")</f>
        <v>Sul</v>
      </c>
      <c r="G258" s="7"/>
      <c r="H258" s="6" t="str">
        <f t="shared" si="57"/>
        <v/>
      </c>
      <c r="I258" s="7"/>
      <c r="J258" s="6" t="str">
        <f t="shared" si="58"/>
        <v/>
      </c>
      <c r="K258" s="7"/>
      <c r="L258" s="6" t="str">
        <f t="shared" si="59"/>
        <v/>
      </c>
      <c r="M258" s="7"/>
      <c r="N258" s="6" t="str">
        <f t="shared" si="60"/>
        <v/>
      </c>
      <c r="O258" s="7"/>
      <c r="P258" s="6" t="str">
        <f t="shared" si="61"/>
        <v/>
      </c>
      <c r="Q258" s="7"/>
      <c r="R258" s="6" t="str">
        <f t="shared" si="62"/>
        <v/>
      </c>
      <c r="S258" s="7"/>
      <c r="T258" s="6" t="str">
        <f t="shared" si="63"/>
        <v/>
      </c>
      <c r="U258" s="7"/>
      <c r="V258" s="6" t="str">
        <f t="shared" si="64"/>
        <v/>
      </c>
      <c r="W258" s="7"/>
      <c r="X258" s="6" t="str">
        <f t="shared" si="65"/>
        <v/>
      </c>
      <c r="Y258" s="7">
        <v>1</v>
      </c>
      <c r="Z258" s="6">
        <f t="shared" si="66"/>
        <v>2</v>
      </c>
      <c r="AA258" s="7">
        <v>1</v>
      </c>
      <c r="AB258" s="6">
        <f t="shared" si="67"/>
        <v>2</v>
      </c>
      <c r="AC258" s="7"/>
      <c r="AD258" s="6" t="str">
        <f t="shared" si="68"/>
        <v/>
      </c>
      <c r="AE258" s="7"/>
      <c r="AF258" s="6" t="str">
        <f t="shared" si="69"/>
        <v/>
      </c>
      <c r="AG258" s="7"/>
      <c r="AH258" s="6" t="str">
        <f t="shared" si="70"/>
        <v/>
      </c>
      <c r="AI258" s="7"/>
      <c r="AJ258" s="6" t="str">
        <f t="shared" si="71"/>
        <v/>
      </c>
      <c r="AK258" s="7"/>
      <c r="AL258" s="6" t="str">
        <f t="shared" si="72"/>
        <v/>
      </c>
      <c r="AM258" s="7"/>
      <c r="AN258" s="6" t="str">
        <f t="shared" si="73"/>
        <v/>
      </c>
      <c r="AO258" s="7"/>
      <c r="AP258" s="6" t="str">
        <f t="shared" si="74"/>
        <v/>
      </c>
      <c r="AQ258" s="12">
        <f t="shared" si="75"/>
        <v>2</v>
      </c>
    </row>
    <row r="259" spans="1:43" ht="33.75" customHeight="1">
      <c r="A259" s="28" t="s">
        <v>647</v>
      </c>
      <c r="B259" s="28" t="s">
        <v>675</v>
      </c>
      <c r="C259" s="29" t="s">
        <v>676</v>
      </c>
      <c r="D259" s="9" t="s">
        <v>650</v>
      </c>
      <c r="E259" s="9" t="s">
        <v>31</v>
      </c>
      <c r="F259" s="8" t="str">
        <f>IFERROR(IF(OR(D259="Adicionar",D259="Digite/Selecione o bairro"),"",VLOOKUP(D259,Gabarito!$A$1:$B$1006,2,0)),"Consulte a aba Gabarito")</f>
        <v>Sul</v>
      </c>
      <c r="G259" s="7"/>
      <c r="H259" s="6" t="str">
        <f t="shared" ref="H259:H322" si="76">IF(G259="","",G259*2)</f>
        <v/>
      </c>
      <c r="I259" s="7"/>
      <c r="J259" s="6" t="str">
        <f t="shared" ref="J259:J322" si="77">IF(I259="","",I259*2)</f>
        <v/>
      </c>
      <c r="K259" s="7">
        <v>1</v>
      </c>
      <c r="L259" s="6">
        <f t="shared" ref="L259:L322" si="78">IF(K259="","",K259*2)</f>
        <v>2</v>
      </c>
      <c r="M259" s="7"/>
      <c r="N259" s="6" t="str">
        <f t="shared" ref="N259:N322" si="79">IF(M259="","",M259*2)</f>
        <v/>
      </c>
      <c r="O259" s="7"/>
      <c r="P259" s="6" t="str">
        <f t="shared" ref="P259:P322" si="80">IF(O259="","",O259*2)</f>
        <v/>
      </c>
      <c r="Q259" s="7"/>
      <c r="R259" s="6" t="str">
        <f t="shared" ref="R259:R322" si="81">IF(Q259="","",Q259*2)</f>
        <v/>
      </c>
      <c r="S259" s="7"/>
      <c r="T259" s="6" t="str">
        <f t="shared" ref="T259:T322" si="82">IF(S259="","",S259*2)</f>
        <v/>
      </c>
      <c r="U259" s="7"/>
      <c r="V259" s="6" t="str">
        <f t="shared" ref="V259:V322" si="83">IF(U259="","",U259*2)</f>
        <v/>
      </c>
      <c r="W259" s="7"/>
      <c r="X259" s="6" t="str">
        <f t="shared" ref="X259:X322" si="84">IF(W259="","",W259*2)</f>
        <v/>
      </c>
      <c r="Y259" s="7">
        <v>1</v>
      </c>
      <c r="Z259" s="6">
        <f t="shared" ref="Z259:Z322" si="85">IF(Y259="","",Y259*2)</f>
        <v>2</v>
      </c>
      <c r="AA259" s="7"/>
      <c r="AB259" s="6" t="str">
        <f t="shared" ref="AB259:AB322" si="86">IF(AA259="","",AA259*2)</f>
        <v/>
      </c>
      <c r="AC259" s="7"/>
      <c r="AD259" s="6" t="str">
        <f t="shared" ref="AD259:AD322" si="87">IF(AC259="","",AC259*2)</f>
        <v/>
      </c>
      <c r="AE259" s="7"/>
      <c r="AF259" s="6" t="str">
        <f t="shared" ref="AF259:AF322" si="88">IF(AE259="","",AE259*2)</f>
        <v/>
      </c>
      <c r="AG259" s="7"/>
      <c r="AH259" s="6" t="str">
        <f t="shared" ref="AH259:AH322" si="89">IF(AG259="","",AG259*2)</f>
        <v/>
      </c>
      <c r="AI259" s="7"/>
      <c r="AJ259" s="6" t="str">
        <f t="shared" ref="AJ259:AJ322" si="90">IF(AI259="","",AI259*2)</f>
        <v/>
      </c>
      <c r="AK259" s="7"/>
      <c r="AL259" s="6" t="str">
        <f t="shared" ref="AL259:AL322" si="91">IF(AK259="","",AK259*2)</f>
        <v/>
      </c>
      <c r="AM259" s="7"/>
      <c r="AN259" s="6" t="str">
        <f t="shared" ref="AN259:AN322" si="92">IF(AM259="","",AM259*2)</f>
        <v/>
      </c>
      <c r="AO259" s="7"/>
      <c r="AP259" s="6" t="str">
        <f t="shared" ref="AP259:AP322" si="93">IF(AO259="","",AO259*2)</f>
        <v/>
      </c>
      <c r="AQ259" s="12">
        <f t="shared" ref="AQ259:AQ322" si="94">G259+I259+K259+M259+O259+Q259+S259+U259+W259+Y259+AA259+AC259+AE259+AG259+AI259+AK259+AM259+AO259</f>
        <v>2</v>
      </c>
    </row>
    <row r="260" spans="1:43" ht="33.75" customHeight="1">
      <c r="A260" s="28" t="s">
        <v>647</v>
      </c>
      <c r="B260" s="28" t="s">
        <v>677</v>
      </c>
      <c r="C260" s="29" t="s">
        <v>678</v>
      </c>
      <c r="D260" s="9" t="s">
        <v>660</v>
      </c>
      <c r="E260" s="9" t="s">
        <v>31</v>
      </c>
      <c r="F260" s="8" t="str">
        <f>IFERROR(IF(OR(D260="Adicionar",D260="Digite/Selecione o bairro"),"",VLOOKUP(D260,Gabarito!$A$1:$B$1006,2,0)),"Consulte a aba Gabarito")</f>
        <v>Sul</v>
      </c>
      <c r="G260" s="7"/>
      <c r="H260" s="6" t="str">
        <f t="shared" si="76"/>
        <v/>
      </c>
      <c r="I260" s="7"/>
      <c r="J260" s="6" t="str">
        <f t="shared" si="77"/>
        <v/>
      </c>
      <c r="K260" s="7">
        <v>1</v>
      </c>
      <c r="L260" s="6">
        <f t="shared" si="78"/>
        <v>2</v>
      </c>
      <c r="M260" s="7"/>
      <c r="N260" s="6" t="str">
        <f t="shared" si="79"/>
        <v/>
      </c>
      <c r="O260" s="7"/>
      <c r="P260" s="6" t="str">
        <f t="shared" si="80"/>
        <v/>
      </c>
      <c r="Q260" s="7"/>
      <c r="R260" s="6" t="str">
        <f t="shared" si="81"/>
        <v/>
      </c>
      <c r="S260" s="7"/>
      <c r="T260" s="6" t="str">
        <f t="shared" si="82"/>
        <v/>
      </c>
      <c r="U260" s="7"/>
      <c r="V260" s="6" t="str">
        <f t="shared" si="83"/>
        <v/>
      </c>
      <c r="W260" s="7"/>
      <c r="X260" s="6" t="str">
        <f t="shared" si="84"/>
        <v/>
      </c>
      <c r="Y260" s="7"/>
      <c r="Z260" s="6" t="str">
        <f t="shared" si="85"/>
        <v/>
      </c>
      <c r="AA260" s="7">
        <v>1</v>
      </c>
      <c r="AB260" s="6">
        <f t="shared" si="86"/>
        <v>2</v>
      </c>
      <c r="AC260" s="7"/>
      <c r="AD260" s="6" t="str">
        <f t="shared" si="87"/>
        <v/>
      </c>
      <c r="AE260" s="7"/>
      <c r="AF260" s="6" t="str">
        <f t="shared" si="88"/>
        <v/>
      </c>
      <c r="AG260" s="7"/>
      <c r="AH260" s="6" t="str">
        <f t="shared" si="89"/>
        <v/>
      </c>
      <c r="AI260" s="7"/>
      <c r="AJ260" s="6" t="str">
        <f t="shared" si="90"/>
        <v/>
      </c>
      <c r="AK260" s="7"/>
      <c r="AL260" s="6" t="str">
        <f t="shared" si="91"/>
        <v/>
      </c>
      <c r="AM260" s="7"/>
      <c r="AN260" s="6" t="str">
        <f t="shared" si="92"/>
        <v/>
      </c>
      <c r="AO260" s="7"/>
      <c r="AP260" s="6" t="str">
        <f t="shared" si="93"/>
        <v/>
      </c>
      <c r="AQ260" s="12">
        <f t="shared" si="94"/>
        <v>2</v>
      </c>
    </row>
    <row r="261" spans="1:43" ht="33.75" customHeight="1">
      <c r="A261" s="28" t="s">
        <v>647</v>
      </c>
      <c r="B261" s="28" t="s">
        <v>679</v>
      </c>
      <c r="C261" s="29" t="s">
        <v>680</v>
      </c>
      <c r="D261" s="9" t="s">
        <v>666</v>
      </c>
      <c r="E261" s="9" t="s">
        <v>31</v>
      </c>
      <c r="F261" s="8" t="str">
        <f>IFERROR(IF(OR(D261="Adicionar",D261="Digite/Selecione o bairro"),"",VLOOKUP(D261,Gabarito!$A$1:$B$1006,2,0)),"Consulte a aba Gabarito")</f>
        <v>Sul</v>
      </c>
      <c r="G261" s="7"/>
      <c r="H261" s="6" t="str">
        <f t="shared" si="76"/>
        <v/>
      </c>
      <c r="I261" s="7"/>
      <c r="J261" s="6" t="str">
        <f t="shared" si="77"/>
        <v/>
      </c>
      <c r="K261" s="7">
        <v>9</v>
      </c>
      <c r="L261" s="6">
        <f t="shared" si="78"/>
        <v>18</v>
      </c>
      <c r="M261" s="7"/>
      <c r="N261" s="6" t="str">
        <f t="shared" si="79"/>
        <v/>
      </c>
      <c r="O261" s="7"/>
      <c r="P261" s="6" t="str">
        <f t="shared" si="80"/>
        <v/>
      </c>
      <c r="Q261" s="7"/>
      <c r="R261" s="6" t="str">
        <f t="shared" si="81"/>
        <v/>
      </c>
      <c r="S261" s="7"/>
      <c r="T261" s="6" t="str">
        <f t="shared" si="82"/>
        <v/>
      </c>
      <c r="U261" s="7"/>
      <c r="V261" s="6" t="str">
        <f t="shared" si="83"/>
        <v/>
      </c>
      <c r="W261" s="7"/>
      <c r="X261" s="6" t="str">
        <f t="shared" si="84"/>
        <v/>
      </c>
      <c r="Y261" s="7">
        <v>2</v>
      </c>
      <c r="Z261" s="6">
        <f t="shared" si="85"/>
        <v>4</v>
      </c>
      <c r="AA261" s="7"/>
      <c r="AB261" s="6" t="str">
        <f t="shared" si="86"/>
        <v/>
      </c>
      <c r="AC261" s="7"/>
      <c r="AD261" s="6" t="str">
        <f t="shared" si="87"/>
        <v/>
      </c>
      <c r="AE261" s="7"/>
      <c r="AF261" s="6" t="str">
        <f t="shared" si="88"/>
        <v/>
      </c>
      <c r="AG261" s="7"/>
      <c r="AH261" s="6" t="str">
        <f t="shared" si="89"/>
        <v/>
      </c>
      <c r="AI261" s="7"/>
      <c r="AJ261" s="6" t="str">
        <f t="shared" si="90"/>
        <v/>
      </c>
      <c r="AK261" s="7"/>
      <c r="AL261" s="6" t="str">
        <f t="shared" si="91"/>
        <v/>
      </c>
      <c r="AM261" s="7"/>
      <c r="AN261" s="6" t="str">
        <f t="shared" si="92"/>
        <v/>
      </c>
      <c r="AO261" s="7"/>
      <c r="AP261" s="6" t="str">
        <f t="shared" si="93"/>
        <v/>
      </c>
      <c r="AQ261" s="12">
        <f t="shared" si="94"/>
        <v>11</v>
      </c>
    </row>
    <row r="262" spans="1:43" ht="33.75" customHeight="1">
      <c r="A262" s="28" t="s">
        <v>647</v>
      </c>
      <c r="B262" s="28" t="s">
        <v>681</v>
      </c>
      <c r="C262" s="29" t="s">
        <v>682</v>
      </c>
      <c r="D262" s="9" t="s">
        <v>660</v>
      </c>
      <c r="E262" s="9" t="s">
        <v>31</v>
      </c>
      <c r="F262" s="8" t="str">
        <f>IFERROR(IF(OR(D262="Adicionar",D262="Digite/Selecione o bairro"),"",VLOOKUP(D262,Gabarito!$A$1:$B$1006,2,0)),"Consulte a aba Gabarito")</f>
        <v>Sul</v>
      </c>
      <c r="G262" s="7"/>
      <c r="H262" s="6" t="str">
        <f t="shared" si="76"/>
        <v/>
      </c>
      <c r="I262" s="7"/>
      <c r="J262" s="6" t="str">
        <f t="shared" si="77"/>
        <v/>
      </c>
      <c r="K262" s="7">
        <v>6</v>
      </c>
      <c r="L262" s="6">
        <f t="shared" si="78"/>
        <v>12</v>
      </c>
      <c r="M262" s="7"/>
      <c r="N262" s="6" t="str">
        <f t="shared" si="79"/>
        <v/>
      </c>
      <c r="O262" s="7"/>
      <c r="P262" s="6" t="str">
        <f t="shared" si="80"/>
        <v/>
      </c>
      <c r="Q262" s="7"/>
      <c r="R262" s="6" t="str">
        <f t="shared" si="81"/>
        <v/>
      </c>
      <c r="S262" s="7"/>
      <c r="T262" s="6" t="str">
        <f t="shared" si="82"/>
        <v/>
      </c>
      <c r="U262" s="7"/>
      <c r="V262" s="6" t="str">
        <f t="shared" si="83"/>
        <v/>
      </c>
      <c r="W262" s="7"/>
      <c r="X262" s="6" t="str">
        <f t="shared" si="84"/>
        <v/>
      </c>
      <c r="Y262" s="7"/>
      <c r="Z262" s="6" t="str">
        <f t="shared" si="85"/>
        <v/>
      </c>
      <c r="AA262" s="7">
        <v>1</v>
      </c>
      <c r="AB262" s="6">
        <f t="shared" si="86"/>
        <v>2</v>
      </c>
      <c r="AC262" s="7"/>
      <c r="AD262" s="6" t="str">
        <f t="shared" si="87"/>
        <v/>
      </c>
      <c r="AE262" s="7"/>
      <c r="AF262" s="6" t="str">
        <f t="shared" si="88"/>
        <v/>
      </c>
      <c r="AG262" s="7"/>
      <c r="AH262" s="6" t="str">
        <f t="shared" si="89"/>
        <v/>
      </c>
      <c r="AI262" s="7"/>
      <c r="AJ262" s="6" t="str">
        <f t="shared" si="90"/>
        <v/>
      </c>
      <c r="AK262" s="7"/>
      <c r="AL262" s="6" t="str">
        <f t="shared" si="91"/>
        <v/>
      </c>
      <c r="AM262" s="7"/>
      <c r="AN262" s="6" t="str">
        <f t="shared" si="92"/>
        <v/>
      </c>
      <c r="AO262" s="7"/>
      <c r="AP262" s="6" t="str">
        <f t="shared" si="93"/>
        <v/>
      </c>
      <c r="AQ262" s="12">
        <f t="shared" si="94"/>
        <v>7</v>
      </c>
    </row>
    <row r="263" spans="1:43" ht="33.75" customHeight="1">
      <c r="A263" s="28" t="s">
        <v>647</v>
      </c>
      <c r="B263" s="28" t="s">
        <v>683</v>
      </c>
      <c r="C263" s="29" t="s">
        <v>684</v>
      </c>
      <c r="D263" s="9" t="s">
        <v>660</v>
      </c>
      <c r="E263" s="9" t="s">
        <v>31</v>
      </c>
      <c r="F263" s="8" t="str">
        <f>IFERROR(IF(OR(D263="Adicionar",D263="Digite/Selecione o bairro"),"",VLOOKUP(D263,Gabarito!$A$1:$B$1006,2,0)),"Consulte a aba Gabarito")</f>
        <v>Sul</v>
      </c>
      <c r="G263" s="7"/>
      <c r="H263" s="6" t="str">
        <f t="shared" si="76"/>
        <v/>
      </c>
      <c r="I263" s="7"/>
      <c r="J263" s="6" t="str">
        <f t="shared" si="77"/>
        <v/>
      </c>
      <c r="K263" s="7">
        <v>5</v>
      </c>
      <c r="L263" s="6">
        <f t="shared" si="78"/>
        <v>10</v>
      </c>
      <c r="M263" s="7"/>
      <c r="N263" s="6" t="str">
        <f t="shared" si="79"/>
        <v/>
      </c>
      <c r="O263" s="7"/>
      <c r="P263" s="6" t="str">
        <f t="shared" si="80"/>
        <v/>
      </c>
      <c r="Q263" s="7"/>
      <c r="R263" s="6" t="str">
        <f t="shared" si="81"/>
        <v/>
      </c>
      <c r="S263" s="7"/>
      <c r="T263" s="6" t="str">
        <f t="shared" si="82"/>
        <v/>
      </c>
      <c r="U263" s="7"/>
      <c r="V263" s="6" t="str">
        <f t="shared" si="83"/>
        <v/>
      </c>
      <c r="W263" s="7"/>
      <c r="X263" s="6" t="str">
        <f t="shared" si="84"/>
        <v/>
      </c>
      <c r="Y263" s="7">
        <v>2</v>
      </c>
      <c r="Z263" s="6">
        <f t="shared" si="85"/>
        <v>4</v>
      </c>
      <c r="AA263" s="7"/>
      <c r="AB263" s="6" t="str">
        <f t="shared" si="86"/>
        <v/>
      </c>
      <c r="AC263" s="7"/>
      <c r="AD263" s="6" t="str">
        <f t="shared" si="87"/>
        <v/>
      </c>
      <c r="AE263" s="7"/>
      <c r="AF263" s="6" t="str">
        <f t="shared" si="88"/>
        <v/>
      </c>
      <c r="AG263" s="7"/>
      <c r="AH263" s="6" t="str">
        <f t="shared" si="89"/>
        <v/>
      </c>
      <c r="AI263" s="7"/>
      <c r="AJ263" s="6" t="str">
        <f t="shared" si="90"/>
        <v/>
      </c>
      <c r="AK263" s="7"/>
      <c r="AL263" s="6" t="str">
        <f t="shared" si="91"/>
        <v/>
      </c>
      <c r="AM263" s="7"/>
      <c r="AN263" s="6" t="str">
        <f t="shared" si="92"/>
        <v/>
      </c>
      <c r="AO263" s="7"/>
      <c r="AP263" s="6" t="str">
        <f t="shared" si="93"/>
        <v/>
      </c>
      <c r="AQ263" s="12">
        <f t="shared" si="94"/>
        <v>7</v>
      </c>
    </row>
    <row r="264" spans="1:43" ht="33.75" customHeight="1">
      <c r="A264" s="28" t="s">
        <v>647</v>
      </c>
      <c r="B264" s="28" t="s">
        <v>685</v>
      </c>
      <c r="C264" s="29" t="s">
        <v>655</v>
      </c>
      <c r="D264" s="9" t="s">
        <v>650</v>
      </c>
      <c r="E264" s="9" t="s">
        <v>31</v>
      </c>
      <c r="F264" s="8" t="str">
        <f>IFERROR(IF(OR(D264="Adicionar",D264="Digite/Selecione o bairro"),"",VLOOKUP(D264,Gabarito!$A$1:$B$1006,2,0)),"Consulte a aba Gabarito")</f>
        <v>Sul</v>
      </c>
      <c r="G264" s="7"/>
      <c r="H264" s="6" t="str">
        <f t="shared" si="76"/>
        <v/>
      </c>
      <c r="I264" s="7"/>
      <c r="J264" s="6" t="str">
        <f t="shared" si="77"/>
        <v/>
      </c>
      <c r="K264" s="7"/>
      <c r="L264" s="6" t="str">
        <f t="shared" si="78"/>
        <v/>
      </c>
      <c r="M264" s="7"/>
      <c r="N264" s="6" t="str">
        <f t="shared" si="79"/>
        <v/>
      </c>
      <c r="O264" s="7"/>
      <c r="P264" s="6" t="str">
        <f t="shared" si="80"/>
        <v/>
      </c>
      <c r="Q264" s="7"/>
      <c r="R264" s="6" t="str">
        <f t="shared" si="81"/>
        <v/>
      </c>
      <c r="S264" s="7"/>
      <c r="T264" s="6" t="str">
        <f t="shared" si="82"/>
        <v/>
      </c>
      <c r="U264" s="7"/>
      <c r="V264" s="6" t="str">
        <f t="shared" si="83"/>
        <v/>
      </c>
      <c r="W264" s="7"/>
      <c r="X264" s="6" t="str">
        <f t="shared" si="84"/>
        <v/>
      </c>
      <c r="Y264" s="7"/>
      <c r="Z264" s="6" t="str">
        <f t="shared" si="85"/>
        <v/>
      </c>
      <c r="AA264" s="7">
        <v>1</v>
      </c>
      <c r="AB264" s="6">
        <f t="shared" si="86"/>
        <v>2</v>
      </c>
      <c r="AC264" s="7"/>
      <c r="AD264" s="6" t="str">
        <f t="shared" si="87"/>
        <v/>
      </c>
      <c r="AE264" s="7"/>
      <c r="AF264" s="6" t="str">
        <f t="shared" si="88"/>
        <v/>
      </c>
      <c r="AG264" s="7"/>
      <c r="AH264" s="6" t="str">
        <f t="shared" si="89"/>
        <v/>
      </c>
      <c r="AI264" s="7"/>
      <c r="AJ264" s="6" t="str">
        <f t="shared" si="90"/>
        <v/>
      </c>
      <c r="AK264" s="7"/>
      <c r="AL264" s="6" t="str">
        <f t="shared" si="91"/>
        <v/>
      </c>
      <c r="AM264" s="7"/>
      <c r="AN264" s="6" t="str">
        <f t="shared" si="92"/>
        <v/>
      </c>
      <c r="AO264" s="7"/>
      <c r="AP264" s="6" t="str">
        <f t="shared" si="93"/>
        <v/>
      </c>
      <c r="AQ264" s="12">
        <f t="shared" si="94"/>
        <v>1</v>
      </c>
    </row>
    <row r="265" spans="1:43" ht="33.75" customHeight="1">
      <c r="A265" s="28" t="s">
        <v>647</v>
      </c>
      <c r="B265" s="28" t="s">
        <v>686</v>
      </c>
      <c r="C265" s="29" t="s">
        <v>687</v>
      </c>
      <c r="D265" s="9" t="s">
        <v>653</v>
      </c>
      <c r="E265" s="9" t="s">
        <v>31</v>
      </c>
      <c r="F265" s="8" t="str">
        <f>IFERROR(IF(OR(D265="Adicionar",D265="Digite/Selecione o bairro"),"",VLOOKUP(D265,Gabarito!$A$1:$B$1006,2,0)),"Consulte a aba Gabarito")</f>
        <v>Sul</v>
      </c>
      <c r="G265" s="7"/>
      <c r="H265" s="6" t="str">
        <f t="shared" si="76"/>
        <v/>
      </c>
      <c r="I265" s="7"/>
      <c r="J265" s="6" t="str">
        <f t="shared" si="77"/>
        <v/>
      </c>
      <c r="K265" s="7"/>
      <c r="L265" s="6" t="str">
        <f t="shared" si="78"/>
        <v/>
      </c>
      <c r="M265" s="7"/>
      <c r="N265" s="6" t="str">
        <f t="shared" si="79"/>
        <v/>
      </c>
      <c r="O265" s="7"/>
      <c r="P265" s="6" t="str">
        <f t="shared" si="80"/>
        <v/>
      </c>
      <c r="Q265" s="7"/>
      <c r="R265" s="6" t="str">
        <f t="shared" si="81"/>
        <v/>
      </c>
      <c r="S265" s="7"/>
      <c r="T265" s="6" t="str">
        <f t="shared" si="82"/>
        <v/>
      </c>
      <c r="U265" s="7"/>
      <c r="V265" s="6" t="str">
        <f t="shared" si="83"/>
        <v/>
      </c>
      <c r="W265" s="7"/>
      <c r="X265" s="6" t="str">
        <f t="shared" si="84"/>
        <v/>
      </c>
      <c r="Y265" s="7"/>
      <c r="Z265" s="6" t="str">
        <f t="shared" si="85"/>
        <v/>
      </c>
      <c r="AA265" s="7"/>
      <c r="AB265" s="6" t="str">
        <f t="shared" si="86"/>
        <v/>
      </c>
      <c r="AC265" s="7"/>
      <c r="AD265" s="6" t="str">
        <f t="shared" si="87"/>
        <v/>
      </c>
      <c r="AE265" s="7"/>
      <c r="AF265" s="6" t="str">
        <f t="shared" si="88"/>
        <v/>
      </c>
      <c r="AG265" s="7"/>
      <c r="AH265" s="6" t="str">
        <f t="shared" si="89"/>
        <v/>
      </c>
      <c r="AI265" s="7"/>
      <c r="AJ265" s="6" t="str">
        <f t="shared" si="90"/>
        <v/>
      </c>
      <c r="AK265" s="7">
        <v>2</v>
      </c>
      <c r="AL265" s="6">
        <f t="shared" si="91"/>
        <v>4</v>
      </c>
      <c r="AM265" s="7"/>
      <c r="AN265" s="6" t="str">
        <f t="shared" si="92"/>
        <v/>
      </c>
      <c r="AO265" s="7"/>
      <c r="AP265" s="6" t="str">
        <f t="shared" si="93"/>
        <v/>
      </c>
      <c r="AQ265" s="12">
        <f t="shared" si="94"/>
        <v>2</v>
      </c>
    </row>
    <row r="266" spans="1:43" ht="33.75" customHeight="1">
      <c r="A266" s="28" t="s">
        <v>647</v>
      </c>
      <c r="B266" s="28" t="s">
        <v>688</v>
      </c>
      <c r="C266" s="29" t="s">
        <v>689</v>
      </c>
      <c r="D266" s="9" t="s">
        <v>650</v>
      </c>
      <c r="E266" s="9" t="s">
        <v>31</v>
      </c>
      <c r="F266" s="8" t="str">
        <f>IFERROR(IF(OR(D266="Adicionar",D266="Digite/Selecione o bairro"),"",VLOOKUP(D266,Gabarito!$A$1:$B$1006,2,0)),"Consulte a aba Gabarito")</f>
        <v>Sul</v>
      </c>
      <c r="G266" s="7"/>
      <c r="H266" s="6" t="str">
        <f t="shared" si="76"/>
        <v/>
      </c>
      <c r="I266" s="7"/>
      <c r="J266" s="6" t="str">
        <f t="shared" si="77"/>
        <v/>
      </c>
      <c r="K266" s="7"/>
      <c r="L266" s="6" t="str">
        <f t="shared" si="78"/>
        <v/>
      </c>
      <c r="M266" s="7"/>
      <c r="N266" s="6" t="str">
        <f t="shared" si="79"/>
        <v/>
      </c>
      <c r="O266" s="7"/>
      <c r="P266" s="6" t="str">
        <f t="shared" si="80"/>
        <v/>
      </c>
      <c r="Q266" s="7"/>
      <c r="R266" s="6" t="str">
        <f t="shared" si="81"/>
        <v/>
      </c>
      <c r="S266" s="7">
        <v>1</v>
      </c>
      <c r="T266" s="6">
        <f t="shared" si="82"/>
        <v>2</v>
      </c>
      <c r="U266" s="7"/>
      <c r="V266" s="6" t="str">
        <f t="shared" si="83"/>
        <v/>
      </c>
      <c r="W266" s="7"/>
      <c r="X266" s="6" t="str">
        <f t="shared" si="84"/>
        <v/>
      </c>
      <c r="Y266" s="7"/>
      <c r="Z266" s="6" t="str">
        <f t="shared" si="85"/>
        <v/>
      </c>
      <c r="AA266" s="7"/>
      <c r="AB266" s="6" t="str">
        <f t="shared" si="86"/>
        <v/>
      </c>
      <c r="AC266" s="7">
        <v>6</v>
      </c>
      <c r="AD266" s="6">
        <f t="shared" si="87"/>
        <v>12</v>
      </c>
      <c r="AE266" s="7"/>
      <c r="AF266" s="6" t="str">
        <f t="shared" si="88"/>
        <v/>
      </c>
      <c r="AG266" s="7"/>
      <c r="AH266" s="6" t="str">
        <f t="shared" si="89"/>
        <v/>
      </c>
      <c r="AI266" s="7"/>
      <c r="AJ266" s="6" t="str">
        <f t="shared" si="90"/>
        <v/>
      </c>
      <c r="AK266" s="7"/>
      <c r="AL266" s="6" t="str">
        <f t="shared" si="91"/>
        <v/>
      </c>
      <c r="AM266" s="7"/>
      <c r="AN266" s="6" t="str">
        <f t="shared" si="92"/>
        <v/>
      </c>
      <c r="AO266" s="7"/>
      <c r="AP266" s="6" t="str">
        <f t="shared" si="93"/>
        <v/>
      </c>
      <c r="AQ266" s="12">
        <f t="shared" si="94"/>
        <v>7</v>
      </c>
    </row>
    <row r="267" spans="1:43" ht="33.75" customHeight="1">
      <c r="A267" s="28" t="s">
        <v>647</v>
      </c>
      <c r="B267" s="28" t="s">
        <v>690</v>
      </c>
      <c r="C267" s="29" t="s">
        <v>691</v>
      </c>
      <c r="D267" s="9" t="s">
        <v>692</v>
      </c>
      <c r="E267" s="9" t="s">
        <v>31</v>
      </c>
      <c r="F267" s="8" t="str">
        <f>IFERROR(IF(OR(D267="Adicionar",D267="Digite/Selecione o bairro"),"",VLOOKUP(D267,Gabarito!$A$1:$B$1006,2,0)),"Consulte a aba Gabarito")</f>
        <v>Sul</v>
      </c>
      <c r="G267" s="7"/>
      <c r="H267" s="6" t="str">
        <f t="shared" si="76"/>
        <v/>
      </c>
      <c r="I267" s="7"/>
      <c r="J267" s="6" t="str">
        <f t="shared" si="77"/>
        <v/>
      </c>
      <c r="K267" s="7"/>
      <c r="L267" s="6" t="str">
        <f t="shared" si="78"/>
        <v/>
      </c>
      <c r="M267" s="7"/>
      <c r="N267" s="6" t="str">
        <f t="shared" si="79"/>
        <v/>
      </c>
      <c r="O267" s="7"/>
      <c r="P267" s="6" t="str">
        <f t="shared" si="80"/>
        <v/>
      </c>
      <c r="Q267" s="7"/>
      <c r="R267" s="6" t="str">
        <f t="shared" si="81"/>
        <v/>
      </c>
      <c r="S267" s="7"/>
      <c r="T267" s="6" t="str">
        <f t="shared" si="82"/>
        <v/>
      </c>
      <c r="U267" s="7"/>
      <c r="V267" s="6" t="str">
        <f t="shared" si="83"/>
        <v/>
      </c>
      <c r="W267" s="7"/>
      <c r="X267" s="6" t="str">
        <f t="shared" si="84"/>
        <v/>
      </c>
      <c r="Y267" s="7">
        <v>2</v>
      </c>
      <c r="Z267" s="6">
        <f t="shared" si="85"/>
        <v>4</v>
      </c>
      <c r="AA267" s="7"/>
      <c r="AB267" s="6" t="str">
        <f t="shared" si="86"/>
        <v/>
      </c>
      <c r="AC267" s="7"/>
      <c r="AD267" s="6" t="str">
        <f t="shared" si="87"/>
        <v/>
      </c>
      <c r="AE267" s="7"/>
      <c r="AF267" s="6" t="str">
        <f t="shared" si="88"/>
        <v/>
      </c>
      <c r="AG267" s="7"/>
      <c r="AH267" s="6" t="str">
        <f t="shared" si="89"/>
        <v/>
      </c>
      <c r="AI267" s="7"/>
      <c r="AJ267" s="6" t="str">
        <f t="shared" si="90"/>
        <v/>
      </c>
      <c r="AK267" s="7"/>
      <c r="AL267" s="6" t="str">
        <f t="shared" si="91"/>
        <v/>
      </c>
      <c r="AM267" s="7"/>
      <c r="AN267" s="6" t="str">
        <f t="shared" si="92"/>
        <v/>
      </c>
      <c r="AO267" s="7"/>
      <c r="AP267" s="6" t="str">
        <f t="shared" si="93"/>
        <v/>
      </c>
      <c r="AQ267" s="12">
        <f t="shared" si="94"/>
        <v>2</v>
      </c>
    </row>
    <row r="268" spans="1:43" ht="33.75" customHeight="1">
      <c r="A268" s="28" t="s">
        <v>647</v>
      </c>
      <c r="B268" s="29" t="s">
        <v>693</v>
      </c>
      <c r="C268" s="29" t="s">
        <v>694</v>
      </c>
      <c r="D268" s="9" t="s">
        <v>695</v>
      </c>
      <c r="E268" s="9" t="s">
        <v>31</v>
      </c>
      <c r="F268" s="8" t="str">
        <f>IFERROR(IF(OR(D268="Adicionar",D268="Digite/Selecione o bairro"),"",VLOOKUP(D268,Gabarito!$A$1:$B$1006,2,0)),"Consulte a aba Gabarito")</f>
        <v>Sul</v>
      </c>
      <c r="G268" s="7"/>
      <c r="H268" s="6" t="str">
        <f t="shared" si="76"/>
        <v/>
      </c>
      <c r="I268" s="7"/>
      <c r="J268" s="6" t="str">
        <f t="shared" si="77"/>
        <v/>
      </c>
      <c r="K268" s="7">
        <v>1</v>
      </c>
      <c r="L268" s="6">
        <f t="shared" si="78"/>
        <v>2</v>
      </c>
      <c r="M268" s="7"/>
      <c r="N268" s="6" t="str">
        <f t="shared" si="79"/>
        <v/>
      </c>
      <c r="O268" s="7"/>
      <c r="P268" s="6" t="str">
        <f t="shared" si="80"/>
        <v/>
      </c>
      <c r="Q268" s="7"/>
      <c r="R268" s="6" t="str">
        <f t="shared" si="81"/>
        <v/>
      </c>
      <c r="S268" s="7">
        <v>1</v>
      </c>
      <c r="T268" s="6">
        <f t="shared" si="82"/>
        <v>2</v>
      </c>
      <c r="U268" s="7"/>
      <c r="V268" s="6" t="str">
        <f t="shared" si="83"/>
        <v/>
      </c>
      <c r="W268" s="7"/>
      <c r="X268" s="6" t="str">
        <f t="shared" si="84"/>
        <v/>
      </c>
      <c r="Y268" s="7">
        <v>1</v>
      </c>
      <c r="Z268" s="6">
        <f t="shared" si="85"/>
        <v>2</v>
      </c>
      <c r="AA268" s="7"/>
      <c r="AB268" s="6" t="str">
        <f t="shared" si="86"/>
        <v/>
      </c>
      <c r="AC268" s="7"/>
      <c r="AD268" s="6" t="str">
        <f t="shared" si="87"/>
        <v/>
      </c>
      <c r="AE268" s="7"/>
      <c r="AF268" s="6" t="str">
        <f t="shared" si="88"/>
        <v/>
      </c>
      <c r="AG268" s="7"/>
      <c r="AH268" s="6" t="str">
        <f t="shared" si="89"/>
        <v/>
      </c>
      <c r="AI268" s="7"/>
      <c r="AJ268" s="6" t="str">
        <f t="shared" si="90"/>
        <v/>
      </c>
      <c r="AK268" s="7"/>
      <c r="AL268" s="6" t="str">
        <f t="shared" si="91"/>
        <v/>
      </c>
      <c r="AM268" s="7"/>
      <c r="AN268" s="6" t="str">
        <f t="shared" si="92"/>
        <v/>
      </c>
      <c r="AO268" s="7"/>
      <c r="AP268" s="6" t="str">
        <f t="shared" si="93"/>
        <v/>
      </c>
      <c r="AQ268" s="12">
        <f t="shared" si="94"/>
        <v>3</v>
      </c>
    </row>
    <row r="269" spans="1:43" ht="33.75" customHeight="1">
      <c r="A269" s="28" t="s">
        <v>647</v>
      </c>
      <c r="B269" s="28" t="s">
        <v>696</v>
      </c>
      <c r="C269" s="29" t="s">
        <v>697</v>
      </c>
      <c r="D269" s="9" t="s">
        <v>650</v>
      </c>
      <c r="E269" s="9" t="s">
        <v>31</v>
      </c>
      <c r="F269" s="8" t="str">
        <f>IFERROR(IF(OR(D269="Adicionar",D269="Digite/Selecione o bairro"),"",VLOOKUP(D269,Gabarito!$A$1:$B$1006,2,0)),"Consulte a aba Gabarito")</f>
        <v>Sul</v>
      </c>
      <c r="G269" s="7"/>
      <c r="H269" s="6" t="str">
        <f t="shared" si="76"/>
        <v/>
      </c>
      <c r="I269" s="7"/>
      <c r="J269" s="6" t="str">
        <f t="shared" si="77"/>
        <v/>
      </c>
      <c r="K269" s="7"/>
      <c r="L269" s="6" t="str">
        <f t="shared" si="78"/>
        <v/>
      </c>
      <c r="M269" s="7">
        <v>3</v>
      </c>
      <c r="N269" s="6">
        <f t="shared" si="79"/>
        <v>6</v>
      </c>
      <c r="O269" s="7"/>
      <c r="P269" s="6" t="str">
        <f t="shared" si="80"/>
        <v/>
      </c>
      <c r="Q269" s="7"/>
      <c r="R269" s="6" t="str">
        <f t="shared" si="81"/>
        <v/>
      </c>
      <c r="S269" s="7"/>
      <c r="T269" s="6" t="str">
        <f t="shared" si="82"/>
        <v/>
      </c>
      <c r="U269" s="7"/>
      <c r="V269" s="6" t="str">
        <f t="shared" si="83"/>
        <v/>
      </c>
      <c r="W269" s="7"/>
      <c r="X269" s="6" t="str">
        <f t="shared" si="84"/>
        <v/>
      </c>
      <c r="Y269" s="7"/>
      <c r="Z269" s="6" t="str">
        <f t="shared" si="85"/>
        <v/>
      </c>
      <c r="AA269" s="7"/>
      <c r="AB269" s="6" t="str">
        <f t="shared" si="86"/>
        <v/>
      </c>
      <c r="AC269" s="7"/>
      <c r="AD269" s="6" t="str">
        <f t="shared" si="87"/>
        <v/>
      </c>
      <c r="AE269" s="7"/>
      <c r="AF269" s="6" t="str">
        <f t="shared" si="88"/>
        <v/>
      </c>
      <c r="AG269" s="7"/>
      <c r="AH269" s="6" t="str">
        <f t="shared" si="89"/>
        <v/>
      </c>
      <c r="AI269" s="7"/>
      <c r="AJ269" s="6" t="str">
        <f t="shared" si="90"/>
        <v/>
      </c>
      <c r="AK269" s="7"/>
      <c r="AL269" s="6" t="str">
        <f t="shared" si="91"/>
        <v/>
      </c>
      <c r="AM269" s="7"/>
      <c r="AN269" s="6" t="str">
        <f t="shared" si="92"/>
        <v/>
      </c>
      <c r="AO269" s="7"/>
      <c r="AP269" s="6" t="str">
        <f t="shared" si="93"/>
        <v/>
      </c>
      <c r="AQ269" s="12">
        <f t="shared" si="94"/>
        <v>3</v>
      </c>
    </row>
    <row r="270" spans="1:43" ht="33.75" customHeight="1">
      <c r="A270" s="28" t="s">
        <v>647</v>
      </c>
      <c r="B270" s="28" t="s">
        <v>698</v>
      </c>
      <c r="C270" s="29" t="s">
        <v>699</v>
      </c>
      <c r="D270" s="9" t="s">
        <v>700</v>
      </c>
      <c r="E270" s="9" t="s">
        <v>31</v>
      </c>
      <c r="F270" s="8" t="str">
        <f>IFERROR(IF(OR(D270="Adicionar",D270="Digite/Selecione o bairro"),"",VLOOKUP(D270,Gabarito!$A$1:$B$1006,2,0)),"Consulte a aba Gabarito")</f>
        <v>Sul</v>
      </c>
      <c r="G270" s="7"/>
      <c r="H270" s="6" t="str">
        <f t="shared" si="76"/>
        <v/>
      </c>
      <c r="I270" s="7"/>
      <c r="J270" s="6" t="str">
        <f t="shared" si="77"/>
        <v/>
      </c>
      <c r="K270" s="7">
        <v>10</v>
      </c>
      <c r="L270" s="6">
        <f t="shared" si="78"/>
        <v>20</v>
      </c>
      <c r="M270" s="7"/>
      <c r="N270" s="6" t="str">
        <f t="shared" si="79"/>
        <v/>
      </c>
      <c r="O270" s="7"/>
      <c r="P270" s="6" t="str">
        <f t="shared" si="80"/>
        <v/>
      </c>
      <c r="Q270" s="7"/>
      <c r="R270" s="6" t="str">
        <f t="shared" si="81"/>
        <v/>
      </c>
      <c r="S270" s="7"/>
      <c r="T270" s="6" t="str">
        <f t="shared" si="82"/>
        <v/>
      </c>
      <c r="U270" s="7"/>
      <c r="V270" s="6" t="str">
        <f t="shared" si="83"/>
        <v/>
      </c>
      <c r="W270" s="7"/>
      <c r="X270" s="6" t="str">
        <f t="shared" si="84"/>
        <v/>
      </c>
      <c r="Y270" s="7"/>
      <c r="Z270" s="6" t="str">
        <f t="shared" si="85"/>
        <v/>
      </c>
      <c r="AA270" s="7"/>
      <c r="AB270" s="6" t="str">
        <f t="shared" si="86"/>
        <v/>
      </c>
      <c r="AC270" s="7"/>
      <c r="AD270" s="6" t="str">
        <f t="shared" si="87"/>
        <v/>
      </c>
      <c r="AE270" s="7"/>
      <c r="AF270" s="6" t="str">
        <f t="shared" si="88"/>
        <v/>
      </c>
      <c r="AG270" s="7"/>
      <c r="AH270" s="6" t="str">
        <f t="shared" si="89"/>
        <v/>
      </c>
      <c r="AI270" s="7"/>
      <c r="AJ270" s="6" t="str">
        <f t="shared" si="90"/>
        <v/>
      </c>
      <c r="AK270" s="7"/>
      <c r="AL270" s="6" t="str">
        <f t="shared" si="91"/>
        <v/>
      </c>
      <c r="AM270" s="7"/>
      <c r="AN270" s="6" t="str">
        <f t="shared" si="92"/>
        <v/>
      </c>
      <c r="AO270" s="7"/>
      <c r="AP270" s="6" t="str">
        <f t="shared" si="93"/>
        <v/>
      </c>
      <c r="AQ270" s="12">
        <f t="shared" si="94"/>
        <v>10</v>
      </c>
    </row>
    <row r="271" spans="1:43" ht="33.75" customHeight="1">
      <c r="A271" s="28" t="s">
        <v>647</v>
      </c>
      <c r="B271" s="28" t="s">
        <v>701</v>
      </c>
      <c r="C271" s="29" t="s">
        <v>702</v>
      </c>
      <c r="D271" s="9" t="s">
        <v>703</v>
      </c>
      <c r="E271" s="9" t="s">
        <v>31</v>
      </c>
      <c r="F271" s="8" t="str">
        <f>IFERROR(IF(OR(D271="Adicionar",D271="Digite/Selecione o bairro"),"",VLOOKUP(D271,Gabarito!$A$1:$B$1006,2,0)),"Consulte a aba Gabarito")</f>
        <v>Sul</v>
      </c>
      <c r="G271" s="7"/>
      <c r="H271" s="6" t="str">
        <f t="shared" si="76"/>
        <v/>
      </c>
      <c r="I271" s="7"/>
      <c r="J271" s="6" t="str">
        <f t="shared" si="77"/>
        <v/>
      </c>
      <c r="K271" s="7"/>
      <c r="L271" s="6" t="str">
        <f t="shared" si="78"/>
        <v/>
      </c>
      <c r="M271" s="7"/>
      <c r="N271" s="6" t="str">
        <f t="shared" si="79"/>
        <v/>
      </c>
      <c r="O271" s="7"/>
      <c r="P271" s="6" t="str">
        <f t="shared" si="80"/>
        <v/>
      </c>
      <c r="Q271" s="7"/>
      <c r="R271" s="6" t="str">
        <f t="shared" si="81"/>
        <v/>
      </c>
      <c r="S271" s="7"/>
      <c r="T271" s="6" t="str">
        <f t="shared" si="82"/>
        <v/>
      </c>
      <c r="U271" s="7"/>
      <c r="V271" s="6" t="str">
        <f t="shared" si="83"/>
        <v/>
      </c>
      <c r="W271" s="7"/>
      <c r="X271" s="6" t="str">
        <f t="shared" si="84"/>
        <v/>
      </c>
      <c r="Y271" s="7"/>
      <c r="Z271" s="6" t="str">
        <f t="shared" si="85"/>
        <v/>
      </c>
      <c r="AA271" s="7">
        <v>2</v>
      </c>
      <c r="AB271" s="6">
        <f t="shared" si="86"/>
        <v>4</v>
      </c>
      <c r="AC271" s="7"/>
      <c r="AD271" s="6" t="str">
        <f t="shared" si="87"/>
        <v/>
      </c>
      <c r="AE271" s="7"/>
      <c r="AF271" s="6" t="str">
        <f t="shared" si="88"/>
        <v/>
      </c>
      <c r="AG271" s="7"/>
      <c r="AH271" s="6" t="str">
        <f t="shared" si="89"/>
        <v/>
      </c>
      <c r="AI271" s="7"/>
      <c r="AJ271" s="6" t="str">
        <f t="shared" si="90"/>
        <v/>
      </c>
      <c r="AK271" s="7"/>
      <c r="AL271" s="6" t="str">
        <f t="shared" si="91"/>
        <v/>
      </c>
      <c r="AM271" s="7"/>
      <c r="AN271" s="6" t="str">
        <f t="shared" si="92"/>
        <v/>
      </c>
      <c r="AO271" s="7"/>
      <c r="AP271" s="6" t="str">
        <f t="shared" si="93"/>
        <v/>
      </c>
      <c r="AQ271" s="12">
        <f t="shared" si="94"/>
        <v>2</v>
      </c>
    </row>
    <row r="272" spans="1:43" ht="33.75" customHeight="1">
      <c r="A272" s="28" t="s">
        <v>647</v>
      </c>
      <c r="B272" s="28" t="s">
        <v>704</v>
      </c>
      <c r="C272" s="29" t="s">
        <v>705</v>
      </c>
      <c r="D272" s="9" t="s">
        <v>653</v>
      </c>
      <c r="E272" s="9" t="s">
        <v>31</v>
      </c>
      <c r="F272" s="8" t="str">
        <f>IFERROR(IF(OR(D272="Adicionar",D272="Digite/Selecione o bairro"),"",VLOOKUP(D272,Gabarito!$A$1:$B$1006,2,0)),"Consulte a aba Gabarito")</f>
        <v>Sul</v>
      </c>
      <c r="G272" s="7"/>
      <c r="H272" s="6" t="str">
        <f t="shared" si="76"/>
        <v/>
      </c>
      <c r="I272" s="7"/>
      <c r="J272" s="6" t="str">
        <f t="shared" si="77"/>
        <v/>
      </c>
      <c r="K272" s="7"/>
      <c r="L272" s="6" t="str">
        <f t="shared" si="78"/>
        <v/>
      </c>
      <c r="M272" s="7"/>
      <c r="N272" s="6" t="str">
        <f t="shared" si="79"/>
        <v/>
      </c>
      <c r="O272" s="7"/>
      <c r="P272" s="6" t="str">
        <f t="shared" si="80"/>
        <v/>
      </c>
      <c r="Q272" s="7"/>
      <c r="R272" s="6" t="str">
        <f t="shared" si="81"/>
        <v/>
      </c>
      <c r="S272" s="7"/>
      <c r="T272" s="6" t="str">
        <f t="shared" si="82"/>
        <v/>
      </c>
      <c r="U272" s="7"/>
      <c r="V272" s="6" t="str">
        <f t="shared" si="83"/>
        <v/>
      </c>
      <c r="W272" s="7"/>
      <c r="X272" s="6" t="str">
        <f t="shared" si="84"/>
        <v/>
      </c>
      <c r="Y272" s="7"/>
      <c r="Z272" s="6" t="str">
        <f t="shared" si="85"/>
        <v/>
      </c>
      <c r="AA272" s="7">
        <v>2</v>
      </c>
      <c r="AB272" s="6">
        <f t="shared" si="86"/>
        <v>4</v>
      </c>
      <c r="AC272" s="7"/>
      <c r="AD272" s="6" t="str">
        <f t="shared" si="87"/>
        <v/>
      </c>
      <c r="AE272" s="7"/>
      <c r="AF272" s="6" t="str">
        <f t="shared" si="88"/>
        <v/>
      </c>
      <c r="AG272" s="7"/>
      <c r="AH272" s="6" t="str">
        <f t="shared" si="89"/>
        <v/>
      </c>
      <c r="AI272" s="7"/>
      <c r="AJ272" s="6" t="str">
        <f t="shared" si="90"/>
        <v/>
      </c>
      <c r="AK272" s="7"/>
      <c r="AL272" s="6" t="str">
        <f t="shared" si="91"/>
        <v/>
      </c>
      <c r="AM272" s="7"/>
      <c r="AN272" s="6" t="str">
        <f t="shared" si="92"/>
        <v/>
      </c>
      <c r="AO272" s="7"/>
      <c r="AP272" s="6" t="str">
        <f t="shared" si="93"/>
        <v/>
      </c>
      <c r="AQ272" s="12">
        <f t="shared" si="94"/>
        <v>2</v>
      </c>
    </row>
    <row r="273" spans="1:43" ht="33.75" customHeight="1">
      <c r="A273" s="28" t="s">
        <v>647</v>
      </c>
      <c r="B273" s="28" t="s">
        <v>706</v>
      </c>
      <c r="C273" s="29" t="s">
        <v>707</v>
      </c>
      <c r="D273" s="9" t="s">
        <v>650</v>
      </c>
      <c r="E273" s="9" t="s">
        <v>31</v>
      </c>
      <c r="F273" s="8" t="str">
        <f>IFERROR(IF(OR(D273="Adicionar",D273="Digite/Selecione o bairro"),"",VLOOKUP(D273,Gabarito!$A$1:$B$1006,2,0)),"Consulte a aba Gabarito")</f>
        <v>Sul</v>
      </c>
      <c r="G273" s="7"/>
      <c r="H273" s="6" t="str">
        <f t="shared" si="76"/>
        <v/>
      </c>
      <c r="I273" s="7"/>
      <c r="J273" s="6" t="str">
        <f t="shared" si="77"/>
        <v/>
      </c>
      <c r="K273" s="7"/>
      <c r="L273" s="6" t="str">
        <f t="shared" si="78"/>
        <v/>
      </c>
      <c r="M273" s="7"/>
      <c r="N273" s="6" t="str">
        <f t="shared" si="79"/>
        <v/>
      </c>
      <c r="O273" s="7"/>
      <c r="P273" s="6" t="str">
        <f t="shared" si="80"/>
        <v/>
      </c>
      <c r="Q273" s="7"/>
      <c r="R273" s="6" t="str">
        <f t="shared" si="81"/>
        <v/>
      </c>
      <c r="S273" s="7">
        <v>1</v>
      </c>
      <c r="T273" s="6">
        <f t="shared" si="82"/>
        <v>2</v>
      </c>
      <c r="U273" s="7"/>
      <c r="V273" s="6" t="str">
        <f t="shared" si="83"/>
        <v/>
      </c>
      <c r="W273" s="7"/>
      <c r="X273" s="6" t="str">
        <f t="shared" si="84"/>
        <v/>
      </c>
      <c r="Y273" s="7"/>
      <c r="Z273" s="6" t="str">
        <f t="shared" si="85"/>
        <v/>
      </c>
      <c r="AA273" s="7">
        <v>2</v>
      </c>
      <c r="AB273" s="6">
        <f t="shared" si="86"/>
        <v>4</v>
      </c>
      <c r="AC273" s="7"/>
      <c r="AD273" s="6" t="str">
        <f t="shared" si="87"/>
        <v/>
      </c>
      <c r="AE273" s="7"/>
      <c r="AF273" s="6" t="str">
        <f t="shared" si="88"/>
        <v/>
      </c>
      <c r="AG273" s="7"/>
      <c r="AH273" s="6" t="str">
        <f t="shared" si="89"/>
        <v/>
      </c>
      <c r="AI273" s="7"/>
      <c r="AJ273" s="6" t="str">
        <f t="shared" si="90"/>
        <v/>
      </c>
      <c r="AK273" s="7"/>
      <c r="AL273" s="6" t="str">
        <f t="shared" si="91"/>
        <v/>
      </c>
      <c r="AM273" s="7"/>
      <c r="AN273" s="6" t="str">
        <f t="shared" si="92"/>
        <v/>
      </c>
      <c r="AO273" s="7"/>
      <c r="AP273" s="6" t="str">
        <f t="shared" si="93"/>
        <v/>
      </c>
      <c r="AQ273" s="12">
        <f t="shared" si="94"/>
        <v>3</v>
      </c>
    </row>
    <row r="274" spans="1:43" ht="33.75" customHeight="1">
      <c r="A274" s="28" t="s">
        <v>647</v>
      </c>
      <c r="B274" s="28" t="s">
        <v>708</v>
      </c>
      <c r="C274" s="29" t="s">
        <v>709</v>
      </c>
      <c r="D274" s="9" t="s">
        <v>666</v>
      </c>
      <c r="E274" s="9" t="s">
        <v>31</v>
      </c>
      <c r="F274" s="8" t="str">
        <f>IFERROR(IF(OR(D274="Adicionar",D274="Digite/Selecione o bairro"),"",VLOOKUP(D274,Gabarito!$A$1:$B$1006,2,0)),"Consulte a aba Gabarito")</f>
        <v>Sul</v>
      </c>
      <c r="G274" s="7"/>
      <c r="H274" s="6" t="str">
        <f t="shared" si="76"/>
        <v/>
      </c>
      <c r="I274" s="7"/>
      <c r="J274" s="6" t="str">
        <f t="shared" si="77"/>
        <v/>
      </c>
      <c r="K274" s="7"/>
      <c r="L274" s="6" t="str">
        <f t="shared" si="78"/>
        <v/>
      </c>
      <c r="M274" s="7"/>
      <c r="N274" s="6" t="str">
        <f t="shared" si="79"/>
        <v/>
      </c>
      <c r="O274" s="7"/>
      <c r="P274" s="6" t="str">
        <f t="shared" si="80"/>
        <v/>
      </c>
      <c r="Q274" s="7"/>
      <c r="R274" s="6" t="str">
        <f t="shared" si="81"/>
        <v/>
      </c>
      <c r="S274" s="7"/>
      <c r="T274" s="6" t="str">
        <f t="shared" si="82"/>
        <v/>
      </c>
      <c r="U274" s="7"/>
      <c r="V274" s="6" t="str">
        <f t="shared" si="83"/>
        <v/>
      </c>
      <c r="W274" s="7"/>
      <c r="X274" s="6" t="str">
        <f t="shared" si="84"/>
        <v/>
      </c>
      <c r="Y274" s="7"/>
      <c r="Z274" s="6" t="str">
        <f t="shared" si="85"/>
        <v/>
      </c>
      <c r="AA274" s="7"/>
      <c r="AB274" s="6" t="str">
        <f t="shared" si="86"/>
        <v/>
      </c>
      <c r="AC274" s="7">
        <v>2</v>
      </c>
      <c r="AD274" s="6">
        <f t="shared" si="87"/>
        <v>4</v>
      </c>
      <c r="AE274" s="7"/>
      <c r="AF274" s="6" t="str">
        <f t="shared" si="88"/>
        <v/>
      </c>
      <c r="AG274" s="7"/>
      <c r="AH274" s="6" t="str">
        <f t="shared" si="89"/>
        <v/>
      </c>
      <c r="AI274" s="7"/>
      <c r="AJ274" s="6" t="str">
        <f t="shared" si="90"/>
        <v/>
      </c>
      <c r="AK274" s="7"/>
      <c r="AL274" s="6" t="str">
        <f t="shared" si="91"/>
        <v/>
      </c>
      <c r="AM274" s="7"/>
      <c r="AN274" s="6" t="str">
        <f t="shared" si="92"/>
        <v/>
      </c>
      <c r="AO274" s="7"/>
      <c r="AP274" s="6" t="str">
        <f t="shared" si="93"/>
        <v/>
      </c>
      <c r="AQ274" s="12">
        <f t="shared" si="94"/>
        <v>2</v>
      </c>
    </row>
    <row r="275" spans="1:43" ht="33.75" customHeight="1">
      <c r="A275" s="28" t="s">
        <v>647</v>
      </c>
      <c r="B275" s="28" t="s">
        <v>710</v>
      </c>
      <c r="C275" s="29" t="s">
        <v>711</v>
      </c>
      <c r="D275" s="9" t="s">
        <v>666</v>
      </c>
      <c r="E275" s="9" t="s">
        <v>31</v>
      </c>
      <c r="F275" s="8" t="str">
        <f>IFERROR(IF(OR(D275="Adicionar",D275="Digite/Selecione o bairro"),"",VLOOKUP(D275,Gabarito!$A$1:$B$1006,2,0)),"Consulte a aba Gabarito")</f>
        <v>Sul</v>
      </c>
      <c r="G275" s="7"/>
      <c r="H275" s="6" t="str">
        <f t="shared" si="76"/>
        <v/>
      </c>
      <c r="I275" s="7"/>
      <c r="J275" s="6" t="str">
        <f t="shared" si="77"/>
        <v/>
      </c>
      <c r="K275" s="7"/>
      <c r="L275" s="6" t="str">
        <f t="shared" si="78"/>
        <v/>
      </c>
      <c r="M275" s="7"/>
      <c r="N275" s="6" t="str">
        <f t="shared" si="79"/>
        <v/>
      </c>
      <c r="O275" s="7"/>
      <c r="P275" s="6" t="str">
        <f t="shared" si="80"/>
        <v/>
      </c>
      <c r="Q275" s="7"/>
      <c r="R275" s="6" t="str">
        <f t="shared" si="81"/>
        <v/>
      </c>
      <c r="S275" s="7"/>
      <c r="T275" s="6" t="str">
        <f t="shared" si="82"/>
        <v/>
      </c>
      <c r="U275" s="7"/>
      <c r="V275" s="6" t="str">
        <f t="shared" si="83"/>
        <v/>
      </c>
      <c r="W275" s="7"/>
      <c r="X275" s="6" t="str">
        <f t="shared" si="84"/>
        <v/>
      </c>
      <c r="Y275" s="7"/>
      <c r="Z275" s="6" t="str">
        <f t="shared" si="85"/>
        <v/>
      </c>
      <c r="AA275" s="7">
        <v>2</v>
      </c>
      <c r="AB275" s="6">
        <f t="shared" si="86"/>
        <v>4</v>
      </c>
      <c r="AC275" s="7"/>
      <c r="AD275" s="6" t="str">
        <f t="shared" si="87"/>
        <v/>
      </c>
      <c r="AE275" s="7"/>
      <c r="AF275" s="6" t="str">
        <f t="shared" si="88"/>
        <v/>
      </c>
      <c r="AG275" s="7"/>
      <c r="AH275" s="6" t="str">
        <f t="shared" si="89"/>
        <v/>
      </c>
      <c r="AI275" s="7"/>
      <c r="AJ275" s="6" t="str">
        <f t="shared" si="90"/>
        <v/>
      </c>
      <c r="AK275" s="7"/>
      <c r="AL275" s="6" t="str">
        <f t="shared" si="91"/>
        <v/>
      </c>
      <c r="AM275" s="7"/>
      <c r="AN275" s="6" t="str">
        <f t="shared" si="92"/>
        <v/>
      </c>
      <c r="AO275" s="7"/>
      <c r="AP275" s="6" t="str">
        <f t="shared" si="93"/>
        <v/>
      </c>
      <c r="AQ275" s="12">
        <f t="shared" si="94"/>
        <v>2</v>
      </c>
    </row>
    <row r="276" spans="1:43" ht="33.75" customHeight="1">
      <c r="A276" s="28" t="s">
        <v>647</v>
      </c>
      <c r="B276" s="28" t="s">
        <v>712</v>
      </c>
      <c r="C276" s="29" t="s">
        <v>713</v>
      </c>
      <c r="D276" s="9" t="s">
        <v>714</v>
      </c>
      <c r="E276" s="9" t="s">
        <v>31</v>
      </c>
      <c r="F276" s="8" t="str">
        <f>IFERROR(IF(OR(D276="Adicionar",D276="Digite/Selecione o bairro"),"",VLOOKUP(D276,Gabarito!$A$1:$B$1006,2,0)),"Consulte a aba Gabarito")</f>
        <v>Sul</v>
      </c>
      <c r="G276" s="7"/>
      <c r="H276" s="6" t="str">
        <f t="shared" si="76"/>
        <v/>
      </c>
      <c r="I276" s="7"/>
      <c r="J276" s="6" t="str">
        <f t="shared" si="77"/>
        <v/>
      </c>
      <c r="K276" s="7"/>
      <c r="L276" s="6" t="str">
        <f t="shared" si="78"/>
        <v/>
      </c>
      <c r="M276" s="7"/>
      <c r="N276" s="6" t="str">
        <f t="shared" si="79"/>
        <v/>
      </c>
      <c r="O276" s="7"/>
      <c r="P276" s="6" t="str">
        <f t="shared" si="80"/>
        <v/>
      </c>
      <c r="Q276" s="7"/>
      <c r="R276" s="6" t="str">
        <f t="shared" si="81"/>
        <v/>
      </c>
      <c r="S276" s="7"/>
      <c r="T276" s="6" t="str">
        <f t="shared" si="82"/>
        <v/>
      </c>
      <c r="U276" s="7"/>
      <c r="V276" s="6" t="str">
        <f t="shared" si="83"/>
        <v/>
      </c>
      <c r="W276" s="7"/>
      <c r="X276" s="6" t="str">
        <f t="shared" si="84"/>
        <v/>
      </c>
      <c r="Y276" s="7"/>
      <c r="Z276" s="6" t="str">
        <f t="shared" si="85"/>
        <v/>
      </c>
      <c r="AA276" s="7">
        <v>1</v>
      </c>
      <c r="AB276" s="6">
        <f t="shared" si="86"/>
        <v>2</v>
      </c>
      <c r="AC276" s="7"/>
      <c r="AD276" s="6" t="str">
        <f t="shared" si="87"/>
        <v/>
      </c>
      <c r="AE276" s="7"/>
      <c r="AF276" s="6" t="str">
        <f t="shared" si="88"/>
        <v/>
      </c>
      <c r="AG276" s="7"/>
      <c r="AH276" s="6" t="str">
        <f t="shared" si="89"/>
        <v/>
      </c>
      <c r="AI276" s="7"/>
      <c r="AJ276" s="6" t="str">
        <f t="shared" si="90"/>
        <v/>
      </c>
      <c r="AK276" s="7"/>
      <c r="AL276" s="6" t="str">
        <f t="shared" si="91"/>
        <v/>
      </c>
      <c r="AM276" s="7"/>
      <c r="AN276" s="6" t="str">
        <f t="shared" si="92"/>
        <v/>
      </c>
      <c r="AO276" s="7"/>
      <c r="AP276" s="6" t="str">
        <f t="shared" si="93"/>
        <v/>
      </c>
      <c r="AQ276" s="12">
        <f t="shared" si="94"/>
        <v>1</v>
      </c>
    </row>
    <row r="277" spans="1:43" ht="33.75" customHeight="1">
      <c r="A277" s="28" t="s">
        <v>647</v>
      </c>
      <c r="B277" s="28" t="s">
        <v>715</v>
      </c>
      <c r="C277" s="29" t="s">
        <v>716</v>
      </c>
      <c r="D277" s="9" t="s">
        <v>650</v>
      </c>
      <c r="E277" s="9" t="s">
        <v>31</v>
      </c>
      <c r="F277" s="8" t="str">
        <f>IFERROR(IF(OR(D277="Adicionar",D277="Digite/Selecione o bairro"),"",VLOOKUP(D277,Gabarito!$A$1:$B$1006,2,0)),"Consulte a aba Gabarito")</f>
        <v>Sul</v>
      </c>
      <c r="G277" s="7"/>
      <c r="H277" s="6" t="str">
        <f t="shared" si="76"/>
        <v/>
      </c>
      <c r="I277" s="7"/>
      <c r="J277" s="6" t="str">
        <f t="shared" si="77"/>
        <v/>
      </c>
      <c r="K277" s="7"/>
      <c r="L277" s="6" t="str">
        <f t="shared" si="78"/>
        <v/>
      </c>
      <c r="M277" s="7"/>
      <c r="N277" s="6" t="str">
        <f t="shared" si="79"/>
        <v/>
      </c>
      <c r="O277" s="7"/>
      <c r="P277" s="6" t="str">
        <f t="shared" si="80"/>
        <v/>
      </c>
      <c r="Q277" s="7"/>
      <c r="R277" s="6" t="str">
        <f t="shared" si="81"/>
        <v/>
      </c>
      <c r="S277" s="7"/>
      <c r="T277" s="6" t="str">
        <f t="shared" si="82"/>
        <v/>
      </c>
      <c r="U277" s="7"/>
      <c r="V277" s="6" t="str">
        <f t="shared" si="83"/>
        <v/>
      </c>
      <c r="W277" s="7"/>
      <c r="X277" s="6" t="str">
        <f t="shared" si="84"/>
        <v/>
      </c>
      <c r="Y277" s="7"/>
      <c r="Z277" s="6" t="str">
        <f t="shared" si="85"/>
        <v/>
      </c>
      <c r="AA277" s="7">
        <v>3</v>
      </c>
      <c r="AB277" s="6">
        <f t="shared" si="86"/>
        <v>6</v>
      </c>
      <c r="AC277" s="7"/>
      <c r="AD277" s="6" t="str">
        <f t="shared" si="87"/>
        <v/>
      </c>
      <c r="AE277" s="7"/>
      <c r="AF277" s="6" t="str">
        <f t="shared" si="88"/>
        <v/>
      </c>
      <c r="AG277" s="7"/>
      <c r="AH277" s="6" t="str">
        <f t="shared" si="89"/>
        <v/>
      </c>
      <c r="AI277" s="7"/>
      <c r="AJ277" s="6" t="str">
        <f t="shared" si="90"/>
        <v/>
      </c>
      <c r="AK277" s="7"/>
      <c r="AL277" s="6" t="str">
        <f t="shared" si="91"/>
        <v/>
      </c>
      <c r="AM277" s="7"/>
      <c r="AN277" s="6" t="str">
        <f t="shared" si="92"/>
        <v/>
      </c>
      <c r="AO277" s="7"/>
      <c r="AP277" s="6" t="str">
        <f t="shared" si="93"/>
        <v/>
      </c>
      <c r="AQ277" s="12">
        <f t="shared" si="94"/>
        <v>3</v>
      </c>
    </row>
    <row r="278" spans="1:43" ht="33.75" customHeight="1">
      <c r="A278" s="28" t="s">
        <v>647</v>
      </c>
      <c r="B278" s="28" t="s">
        <v>717</v>
      </c>
      <c r="C278" s="29" t="s">
        <v>718</v>
      </c>
      <c r="D278" s="9" t="s">
        <v>719</v>
      </c>
      <c r="E278" s="9" t="s">
        <v>31</v>
      </c>
      <c r="F278" s="8" t="str">
        <f>IFERROR(IF(OR(D278="Adicionar",D278="Digite/Selecione o bairro"),"",VLOOKUP(D278,Gabarito!$A$1:$B$1006,2,0)),"Consulte a aba Gabarito")</f>
        <v>Sul</v>
      </c>
      <c r="G278" s="7"/>
      <c r="H278" s="6" t="str">
        <f t="shared" si="76"/>
        <v/>
      </c>
      <c r="I278" s="7"/>
      <c r="J278" s="6" t="str">
        <f t="shared" si="77"/>
        <v/>
      </c>
      <c r="K278" s="7"/>
      <c r="L278" s="6" t="str">
        <f t="shared" si="78"/>
        <v/>
      </c>
      <c r="M278" s="7"/>
      <c r="N278" s="6" t="str">
        <f t="shared" si="79"/>
        <v/>
      </c>
      <c r="O278" s="7"/>
      <c r="P278" s="6" t="str">
        <f t="shared" si="80"/>
        <v/>
      </c>
      <c r="Q278" s="7"/>
      <c r="R278" s="6" t="str">
        <f t="shared" si="81"/>
        <v/>
      </c>
      <c r="S278" s="7"/>
      <c r="T278" s="6" t="str">
        <f t="shared" si="82"/>
        <v/>
      </c>
      <c r="U278" s="7"/>
      <c r="V278" s="6" t="str">
        <f t="shared" si="83"/>
        <v/>
      </c>
      <c r="W278" s="7"/>
      <c r="X278" s="6" t="str">
        <f t="shared" si="84"/>
        <v/>
      </c>
      <c r="Y278" s="7">
        <v>1</v>
      </c>
      <c r="Z278" s="6">
        <f t="shared" si="85"/>
        <v>2</v>
      </c>
      <c r="AA278" s="7">
        <v>2</v>
      </c>
      <c r="AB278" s="6">
        <f t="shared" si="86"/>
        <v>4</v>
      </c>
      <c r="AC278" s="7"/>
      <c r="AD278" s="6" t="str">
        <f t="shared" si="87"/>
        <v/>
      </c>
      <c r="AE278" s="7"/>
      <c r="AF278" s="6" t="str">
        <f t="shared" si="88"/>
        <v/>
      </c>
      <c r="AG278" s="7"/>
      <c r="AH278" s="6" t="str">
        <f t="shared" si="89"/>
        <v/>
      </c>
      <c r="AI278" s="7"/>
      <c r="AJ278" s="6" t="str">
        <f t="shared" si="90"/>
        <v/>
      </c>
      <c r="AK278" s="7"/>
      <c r="AL278" s="6" t="str">
        <f t="shared" si="91"/>
        <v/>
      </c>
      <c r="AM278" s="7"/>
      <c r="AN278" s="6" t="str">
        <f t="shared" si="92"/>
        <v/>
      </c>
      <c r="AO278" s="7"/>
      <c r="AP278" s="6" t="str">
        <f t="shared" si="93"/>
        <v/>
      </c>
      <c r="AQ278" s="12">
        <f t="shared" si="94"/>
        <v>3</v>
      </c>
    </row>
    <row r="279" spans="1:43" ht="33.75" customHeight="1">
      <c r="A279" s="28" t="s">
        <v>647</v>
      </c>
      <c r="B279" s="28" t="s">
        <v>720</v>
      </c>
      <c r="C279" s="29" t="s">
        <v>721</v>
      </c>
      <c r="D279" s="9" t="s">
        <v>695</v>
      </c>
      <c r="E279" s="9" t="s">
        <v>31</v>
      </c>
      <c r="F279" s="8" t="str">
        <f>IFERROR(IF(OR(D279="Adicionar",D279="Digite/Selecione o bairro"),"",VLOOKUP(D279,Gabarito!$A$1:$B$1006,2,0)),"Consulte a aba Gabarito")</f>
        <v>Sul</v>
      </c>
      <c r="G279" s="7"/>
      <c r="H279" s="6" t="str">
        <f t="shared" si="76"/>
        <v/>
      </c>
      <c r="I279" s="7"/>
      <c r="J279" s="6" t="str">
        <f t="shared" si="77"/>
        <v/>
      </c>
      <c r="K279" s="7"/>
      <c r="L279" s="6" t="str">
        <f t="shared" si="78"/>
        <v/>
      </c>
      <c r="M279" s="7"/>
      <c r="N279" s="6" t="str">
        <f t="shared" si="79"/>
        <v/>
      </c>
      <c r="O279" s="7"/>
      <c r="P279" s="6" t="str">
        <f t="shared" si="80"/>
        <v/>
      </c>
      <c r="Q279" s="7"/>
      <c r="R279" s="6" t="str">
        <f t="shared" si="81"/>
        <v/>
      </c>
      <c r="S279" s="7">
        <v>1</v>
      </c>
      <c r="T279" s="6">
        <f t="shared" si="82"/>
        <v>2</v>
      </c>
      <c r="U279" s="7"/>
      <c r="V279" s="6" t="str">
        <f t="shared" si="83"/>
        <v/>
      </c>
      <c r="W279" s="7"/>
      <c r="X279" s="6" t="str">
        <f t="shared" si="84"/>
        <v/>
      </c>
      <c r="Y279" s="7">
        <v>4</v>
      </c>
      <c r="Z279" s="6">
        <f t="shared" si="85"/>
        <v>8</v>
      </c>
      <c r="AA279" s="7"/>
      <c r="AB279" s="6" t="str">
        <f t="shared" si="86"/>
        <v/>
      </c>
      <c r="AC279" s="7"/>
      <c r="AD279" s="6" t="str">
        <f t="shared" si="87"/>
        <v/>
      </c>
      <c r="AE279" s="7"/>
      <c r="AF279" s="6" t="str">
        <f t="shared" si="88"/>
        <v/>
      </c>
      <c r="AG279" s="7"/>
      <c r="AH279" s="6" t="str">
        <f t="shared" si="89"/>
        <v/>
      </c>
      <c r="AI279" s="7"/>
      <c r="AJ279" s="6" t="str">
        <f t="shared" si="90"/>
        <v/>
      </c>
      <c r="AK279" s="7"/>
      <c r="AL279" s="6" t="str">
        <f t="shared" si="91"/>
        <v/>
      </c>
      <c r="AM279" s="7"/>
      <c r="AN279" s="6" t="str">
        <f t="shared" si="92"/>
        <v/>
      </c>
      <c r="AO279" s="7"/>
      <c r="AP279" s="6" t="str">
        <f t="shared" si="93"/>
        <v/>
      </c>
      <c r="AQ279" s="12">
        <f t="shared" si="94"/>
        <v>5</v>
      </c>
    </row>
    <row r="280" spans="1:43" ht="33.75" customHeight="1">
      <c r="A280" s="28" t="s">
        <v>647</v>
      </c>
      <c r="B280" s="28" t="s">
        <v>722</v>
      </c>
      <c r="C280" s="29" t="s">
        <v>723</v>
      </c>
      <c r="D280" s="9" t="s">
        <v>650</v>
      </c>
      <c r="E280" s="9" t="s">
        <v>31</v>
      </c>
      <c r="F280" s="8" t="str">
        <f>IFERROR(IF(OR(D280="Adicionar",D280="Digite/Selecione o bairro"),"",VLOOKUP(D280,Gabarito!$A$1:$B$1006,2,0)),"Consulte a aba Gabarito")</f>
        <v>Sul</v>
      </c>
      <c r="G280" s="7"/>
      <c r="H280" s="6" t="str">
        <f t="shared" si="76"/>
        <v/>
      </c>
      <c r="I280" s="7"/>
      <c r="J280" s="6" t="str">
        <f t="shared" si="77"/>
        <v/>
      </c>
      <c r="K280" s="7">
        <v>2</v>
      </c>
      <c r="L280" s="6">
        <f t="shared" si="78"/>
        <v>4</v>
      </c>
      <c r="M280" s="7"/>
      <c r="N280" s="6" t="str">
        <f t="shared" si="79"/>
        <v/>
      </c>
      <c r="O280" s="7"/>
      <c r="P280" s="6" t="str">
        <f t="shared" si="80"/>
        <v/>
      </c>
      <c r="Q280" s="7">
        <v>1</v>
      </c>
      <c r="R280" s="6">
        <f t="shared" si="81"/>
        <v>2</v>
      </c>
      <c r="S280" s="7">
        <v>5</v>
      </c>
      <c r="T280" s="6">
        <f t="shared" si="82"/>
        <v>10</v>
      </c>
      <c r="U280" s="7"/>
      <c r="V280" s="6" t="str">
        <f t="shared" si="83"/>
        <v/>
      </c>
      <c r="W280" s="7"/>
      <c r="X280" s="6" t="str">
        <f t="shared" si="84"/>
        <v/>
      </c>
      <c r="Y280" s="7"/>
      <c r="Z280" s="6" t="str">
        <f t="shared" si="85"/>
        <v/>
      </c>
      <c r="AA280" s="7"/>
      <c r="AB280" s="6" t="str">
        <f t="shared" si="86"/>
        <v/>
      </c>
      <c r="AC280" s="7"/>
      <c r="AD280" s="6" t="str">
        <f t="shared" si="87"/>
        <v/>
      </c>
      <c r="AE280" s="7"/>
      <c r="AF280" s="6" t="str">
        <f t="shared" si="88"/>
        <v/>
      </c>
      <c r="AG280" s="7"/>
      <c r="AH280" s="6" t="str">
        <f t="shared" si="89"/>
        <v/>
      </c>
      <c r="AI280" s="7"/>
      <c r="AJ280" s="6" t="str">
        <f t="shared" si="90"/>
        <v/>
      </c>
      <c r="AK280" s="7"/>
      <c r="AL280" s="6" t="str">
        <f t="shared" si="91"/>
        <v/>
      </c>
      <c r="AM280" s="7"/>
      <c r="AN280" s="6" t="str">
        <f t="shared" si="92"/>
        <v/>
      </c>
      <c r="AO280" s="7"/>
      <c r="AP280" s="6" t="str">
        <f t="shared" si="93"/>
        <v/>
      </c>
      <c r="AQ280" s="12">
        <f t="shared" si="94"/>
        <v>8</v>
      </c>
    </row>
    <row r="281" spans="1:43" ht="33.75" customHeight="1">
      <c r="A281" s="28" t="s">
        <v>647</v>
      </c>
      <c r="B281" s="28" t="s">
        <v>724</v>
      </c>
      <c r="C281" s="29" t="s">
        <v>725</v>
      </c>
      <c r="D281" s="9" t="s">
        <v>666</v>
      </c>
      <c r="E281" s="9" t="s">
        <v>31</v>
      </c>
      <c r="F281" s="8" t="str">
        <f>IFERROR(IF(OR(D281="Adicionar",D281="Digite/Selecione o bairro"),"",VLOOKUP(D281,Gabarito!$A$1:$B$1006,2,0)),"Consulte a aba Gabarito")</f>
        <v>Sul</v>
      </c>
      <c r="G281" s="7"/>
      <c r="H281" s="6" t="str">
        <f t="shared" si="76"/>
        <v/>
      </c>
      <c r="I281" s="7"/>
      <c r="J281" s="6" t="str">
        <f t="shared" si="77"/>
        <v/>
      </c>
      <c r="K281" s="7"/>
      <c r="L281" s="6" t="str">
        <f t="shared" si="78"/>
        <v/>
      </c>
      <c r="M281" s="7"/>
      <c r="N281" s="6" t="str">
        <f t="shared" si="79"/>
        <v/>
      </c>
      <c r="O281" s="7"/>
      <c r="P281" s="6" t="str">
        <f t="shared" si="80"/>
        <v/>
      </c>
      <c r="Q281" s="7"/>
      <c r="R281" s="6" t="str">
        <f t="shared" si="81"/>
        <v/>
      </c>
      <c r="S281" s="7"/>
      <c r="T281" s="6" t="str">
        <f t="shared" si="82"/>
        <v/>
      </c>
      <c r="U281" s="7"/>
      <c r="V281" s="6" t="str">
        <f t="shared" si="83"/>
        <v/>
      </c>
      <c r="W281" s="7"/>
      <c r="X281" s="6" t="str">
        <f t="shared" si="84"/>
        <v/>
      </c>
      <c r="Y281" s="7"/>
      <c r="Z281" s="6" t="str">
        <f t="shared" si="85"/>
        <v/>
      </c>
      <c r="AA281" s="7"/>
      <c r="AB281" s="6" t="str">
        <f t="shared" si="86"/>
        <v/>
      </c>
      <c r="AC281" s="7">
        <v>1</v>
      </c>
      <c r="AD281" s="6">
        <f t="shared" si="87"/>
        <v>2</v>
      </c>
      <c r="AE281" s="7"/>
      <c r="AF281" s="6" t="str">
        <f t="shared" si="88"/>
        <v/>
      </c>
      <c r="AG281" s="7"/>
      <c r="AH281" s="6" t="str">
        <f t="shared" si="89"/>
        <v/>
      </c>
      <c r="AI281" s="7"/>
      <c r="AJ281" s="6" t="str">
        <f t="shared" si="90"/>
        <v/>
      </c>
      <c r="AK281" s="7"/>
      <c r="AL281" s="6" t="str">
        <f t="shared" si="91"/>
        <v/>
      </c>
      <c r="AM281" s="7"/>
      <c r="AN281" s="6" t="str">
        <f t="shared" si="92"/>
        <v/>
      </c>
      <c r="AO281" s="7"/>
      <c r="AP281" s="6" t="str">
        <f t="shared" si="93"/>
        <v/>
      </c>
      <c r="AQ281" s="12">
        <f t="shared" si="94"/>
        <v>1</v>
      </c>
    </row>
    <row r="282" spans="1:43" ht="33.75" customHeight="1">
      <c r="A282" s="28" t="s">
        <v>647</v>
      </c>
      <c r="B282" s="28" t="s">
        <v>726</v>
      </c>
      <c r="C282" s="29" t="s">
        <v>727</v>
      </c>
      <c r="D282" s="9" t="s">
        <v>660</v>
      </c>
      <c r="E282" s="9" t="s">
        <v>31</v>
      </c>
      <c r="F282" s="8" t="str">
        <f>IFERROR(IF(OR(D282="Adicionar",D282="Digite/Selecione o bairro"),"",VLOOKUP(D282,Gabarito!$A$1:$B$1006,2,0)),"Consulte a aba Gabarito")</f>
        <v>Sul</v>
      </c>
      <c r="G282" s="7"/>
      <c r="H282" s="6" t="str">
        <f t="shared" si="76"/>
        <v/>
      </c>
      <c r="I282" s="7"/>
      <c r="J282" s="6" t="str">
        <f t="shared" si="77"/>
        <v/>
      </c>
      <c r="K282" s="7"/>
      <c r="L282" s="6" t="str">
        <f t="shared" si="78"/>
        <v/>
      </c>
      <c r="M282" s="7"/>
      <c r="N282" s="6" t="str">
        <f t="shared" si="79"/>
        <v/>
      </c>
      <c r="O282" s="7"/>
      <c r="P282" s="6" t="str">
        <f t="shared" si="80"/>
        <v/>
      </c>
      <c r="Q282" s="7"/>
      <c r="R282" s="6" t="str">
        <f t="shared" si="81"/>
        <v/>
      </c>
      <c r="S282" s="7"/>
      <c r="T282" s="6" t="str">
        <f t="shared" si="82"/>
        <v/>
      </c>
      <c r="U282" s="7"/>
      <c r="V282" s="6" t="str">
        <f t="shared" si="83"/>
        <v/>
      </c>
      <c r="W282" s="7"/>
      <c r="X282" s="6" t="str">
        <f t="shared" si="84"/>
        <v/>
      </c>
      <c r="Y282" s="7"/>
      <c r="Z282" s="6" t="str">
        <f t="shared" si="85"/>
        <v/>
      </c>
      <c r="AA282" s="7"/>
      <c r="AB282" s="6" t="str">
        <f t="shared" si="86"/>
        <v/>
      </c>
      <c r="AC282" s="7">
        <v>2</v>
      </c>
      <c r="AD282" s="6">
        <f t="shared" si="87"/>
        <v>4</v>
      </c>
      <c r="AE282" s="7"/>
      <c r="AF282" s="6" t="str">
        <f t="shared" si="88"/>
        <v/>
      </c>
      <c r="AG282" s="7"/>
      <c r="AH282" s="6" t="str">
        <f t="shared" si="89"/>
        <v/>
      </c>
      <c r="AI282" s="7"/>
      <c r="AJ282" s="6" t="str">
        <f t="shared" si="90"/>
        <v/>
      </c>
      <c r="AK282" s="7"/>
      <c r="AL282" s="6" t="str">
        <f t="shared" si="91"/>
        <v/>
      </c>
      <c r="AM282" s="7"/>
      <c r="AN282" s="6" t="str">
        <f t="shared" si="92"/>
        <v/>
      </c>
      <c r="AO282" s="7"/>
      <c r="AP282" s="6" t="str">
        <f t="shared" si="93"/>
        <v/>
      </c>
      <c r="AQ282" s="12">
        <f t="shared" si="94"/>
        <v>2</v>
      </c>
    </row>
    <row r="283" spans="1:43" ht="33.75" customHeight="1">
      <c r="A283" s="28" t="s">
        <v>647</v>
      </c>
      <c r="B283" s="28" t="s">
        <v>728</v>
      </c>
      <c r="C283" s="29" t="s">
        <v>729</v>
      </c>
      <c r="D283" s="9" t="s">
        <v>730</v>
      </c>
      <c r="E283" s="9" t="s">
        <v>31</v>
      </c>
      <c r="F283" s="8" t="str">
        <f>IFERROR(IF(OR(D283="Adicionar",D283="Digite/Selecione o bairro"),"",VLOOKUP(D283,Gabarito!$A$1:$B$1006,2,0)),"Consulte a aba Gabarito")</f>
        <v>Sul</v>
      </c>
      <c r="G283" s="7"/>
      <c r="H283" s="6" t="str">
        <f t="shared" si="76"/>
        <v/>
      </c>
      <c r="I283" s="7"/>
      <c r="J283" s="6" t="str">
        <f t="shared" si="77"/>
        <v/>
      </c>
      <c r="K283" s="7"/>
      <c r="L283" s="6" t="str">
        <f t="shared" si="78"/>
        <v/>
      </c>
      <c r="M283" s="7"/>
      <c r="N283" s="6" t="str">
        <f t="shared" si="79"/>
        <v/>
      </c>
      <c r="O283" s="7"/>
      <c r="P283" s="6" t="str">
        <f t="shared" si="80"/>
        <v/>
      </c>
      <c r="Q283" s="7"/>
      <c r="R283" s="6" t="str">
        <f t="shared" si="81"/>
        <v/>
      </c>
      <c r="S283" s="7"/>
      <c r="T283" s="6" t="str">
        <f t="shared" si="82"/>
        <v/>
      </c>
      <c r="U283" s="7"/>
      <c r="V283" s="6" t="str">
        <f t="shared" si="83"/>
        <v/>
      </c>
      <c r="W283" s="7"/>
      <c r="X283" s="6" t="str">
        <f t="shared" si="84"/>
        <v/>
      </c>
      <c r="Y283" s="7"/>
      <c r="Z283" s="6" t="str">
        <f t="shared" si="85"/>
        <v/>
      </c>
      <c r="AA283" s="7">
        <v>2</v>
      </c>
      <c r="AB283" s="6">
        <f t="shared" si="86"/>
        <v>4</v>
      </c>
      <c r="AC283" s="7">
        <v>1</v>
      </c>
      <c r="AD283" s="6">
        <f t="shared" si="87"/>
        <v>2</v>
      </c>
      <c r="AE283" s="7"/>
      <c r="AF283" s="6" t="str">
        <f t="shared" si="88"/>
        <v/>
      </c>
      <c r="AG283" s="7"/>
      <c r="AH283" s="6" t="str">
        <f t="shared" si="89"/>
        <v/>
      </c>
      <c r="AI283" s="7"/>
      <c r="AJ283" s="6" t="str">
        <f t="shared" si="90"/>
        <v/>
      </c>
      <c r="AK283" s="7"/>
      <c r="AL283" s="6" t="str">
        <f t="shared" si="91"/>
        <v/>
      </c>
      <c r="AM283" s="7"/>
      <c r="AN283" s="6" t="str">
        <f t="shared" si="92"/>
        <v/>
      </c>
      <c r="AO283" s="7"/>
      <c r="AP283" s="6" t="str">
        <f t="shared" si="93"/>
        <v/>
      </c>
      <c r="AQ283" s="12">
        <f t="shared" si="94"/>
        <v>3</v>
      </c>
    </row>
    <row r="284" spans="1:43" ht="33.75" customHeight="1">
      <c r="A284" s="28" t="s">
        <v>647</v>
      </c>
      <c r="B284" s="28" t="s">
        <v>731</v>
      </c>
      <c r="C284" s="29" t="s">
        <v>732</v>
      </c>
      <c r="D284" s="9" t="s">
        <v>663</v>
      </c>
      <c r="E284" s="9" t="s">
        <v>31</v>
      </c>
      <c r="F284" s="8" t="str">
        <f>IFERROR(IF(OR(D284="Adicionar",D284="Digite/Selecione o bairro"),"",VLOOKUP(D284,Gabarito!$A$1:$B$1006,2,0)),"Consulte a aba Gabarito")</f>
        <v>Sul</v>
      </c>
      <c r="G284" s="7"/>
      <c r="H284" s="6" t="str">
        <f t="shared" si="76"/>
        <v/>
      </c>
      <c r="I284" s="7"/>
      <c r="J284" s="6" t="str">
        <f t="shared" si="77"/>
        <v/>
      </c>
      <c r="K284" s="7">
        <v>4</v>
      </c>
      <c r="L284" s="6">
        <f t="shared" si="78"/>
        <v>8</v>
      </c>
      <c r="M284" s="7"/>
      <c r="N284" s="6" t="str">
        <f t="shared" si="79"/>
        <v/>
      </c>
      <c r="O284" s="7"/>
      <c r="P284" s="6" t="str">
        <f t="shared" si="80"/>
        <v/>
      </c>
      <c r="Q284" s="7">
        <v>2</v>
      </c>
      <c r="R284" s="6">
        <f t="shared" si="81"/>
        <v>4</v>
      </c>
      <c r="S284" s="7"/>
      <c r="T284" s="6" t="str">
        <f t="shared" si="82"/>
        <v/>
      </c>
      <c r="U284" s="7"/>
      <c r="V284" s="6" t="str">
        <f t="shared" si="83"/>
        <v/>
      </c>
      <c r="W284" s="7"/>
      <c r="X284" s="6" t="str">
        <f t="shared" si="84"/>
        <v/>
      </c>
      <c r="Y284" s="7"/>
      <c r="Z284" s="6" t="str">
        <f t="shared" si="85"/>
        <v/>
      </c>
      <c r="AA284" s="7">
        <v>2</v>
      </c>
      <c r="AB284" s="6">
        <f t="shared" si="86"/>
        <v>4</v>
      </c>
      <c r="AC284" s="7"/>
      <c r="AD284" s="6" t="str">
        <f t="shared" si="87"/>
        <v/>
      </c>
      <c r="AE284" s="7"/>
      <c r="AF284" s="6" t="str">
        <f t="shared" si="88"/>
        <v/>
      </c>
      <c r="AG284" s="7"/>
      <c r="AH284" s="6" t="str">
        <f t="shared" si="89"/>
        <v/>
      </c>
      <c r="AI284" s="7"/>
      <c r="AJ284" s="6" t="str">
        <f t="shared" si="90"/>
        <v/>
      </c>
      <c r="AK284" s="7"/>
      <c r="AL284" s="6" t="str">
        <f t="shared" si="91"/>
        <v/>
      </c>
      <c r="AM284" s="7"/>
      <c r="AN284" s="6" t="str">
        <f t="shared" si="92"/>
        <v/>
      </c>
      <c r="AO284" s="7"/>
      <c r="AP284" s="6" t="str">
        <f t="shared" si="93"/>
        <v/>
      </c>
      <c r="AQ284" s="12">
        <f t="shared" si="94"/>
        <v>8</v>
      </c>
    </row>
    <row r="285" spans="1:43" ht="33.75" customHeight="1">
      <c r="A285" s="28" t="s">
        <v>647</v>
      </c>
      <c r="B285" s="28" t="s">
        <v>733</v>
      </c>
      <c r="C285" s="29" t="s">
        <v>734</v>
      </c>
      <c r="D285" s="9" t="s">
        <v>660</v>
      </c>
      <c r="E285" s="9" t="s">
        <v>31</v>
      </c>
      <c r="F285" s="8" t="str">
        <f>IFERROR(IF(OR(D285="Adicionar",D285="Digite/Selecione o bairro"),"",VLOOKUP(D285,Gabarito!$A$1:$B$1006,2,0)),"Consulte a aba Gabarito")</f>
        <v>Sul</v>
      </c>
      <c r="G285" s="7"/>
      <c r="H285" s="6" t="str">
        <f t="shared" si="76"/>
        <v/>
      </c>
      <c r="I285" s="7"/>
      <c r="J285" s="6" t="str">
        <f t="shared" si="77"/>
        <v/>
      </c>
      <c r="K285" s="7"/>
      <c r="L285" s="6" t="str">
        <f t="shared" si="78"/>
        <v/>
      </c>
      <c r="M285" s="7"/>
      <c r="N285" s="6" t="str">
        <f t="shared" si="79"/>
        <v/>
      </c>
      <c r="O285" s="7"/>
      <c r="P285" s="6" t="str">
        <f t="shared" si="80"/>
        <v/>
      </c>
      <c r="Q285" s="7"/>
      <c r="R285" s="6" t="str">
        <f t="shared" si="81"/>
        <v/>
      </c>
      <c r="S285" s="7"/>
      <c r="T285" s="6" t="str">
        <f t="shared" si="82"/>
        <v/>
      </c>
      <c r="U285" s="7"/>
      <c r="V285" s="6" t="str">
        <f t="shared" si="83"/>
        <v/>
      </c>
      <c r="W285" s="7"/>
      <c r="X285" s="6" t="str">
        <f t="shared" si="84"/>
        <v/>
      </c>
      <c r="Y285" s="7"/>
      <c r="Z285" s="6" t="str">
        <f t="shared" si="85"/>
        <v/>
      </c>
      <c r="AA285" s="7"/>
      <c r="AB285" s="6" t="str">
        <f t="shared" si="86"/>
        <v/>
      </c>
      <c r="AC285" s="7">
        <v>2</v>
      </c>
      <c r="AD285" s="6">
        <f t="shared" si="87"/>
        <v>4</v>
      </c>
      <c r="AE285" s="7"/>
      <c r="AF285" s="6" t="str">
        <f t="shared" si="88"/>
        <v/>
      </c>
      <c r="AG285" s="7"/>
      <c r="AH285" s="6" t="str">
        <f t="shared" si="89"/>
        <v/>
      </c>
      <c r="AI285" s="7"/>
      <c r="AJ285" s="6" t="str">
        <f t="shared" si="90"/>
        <v/>
      </c>
      <c r="AK285" s="7"/>
      <c r="AL285" s="6" t="str">
        <f t="shared" si="91"/>
        <v/>
      </c>
      <c r="AM285" s="7"/>
      <c r="AN285" s="6" t="str">
        <f t="shared" si="92"/>
        <v/>
      </c>
      <c r="AO285" s="7"/>
      <c r="AP285" s="6" t="str">
        <f t="shared" si="93"/>
        <v/>
      </c>
      <c r="AQ285" s="12">
        <f t="shared" si="94"/>
        <v>2</v>
      </c>
    </row>
    <row r="286" spans="1:43" ht="33.75" customHeight="1">
      <c r="A286" s="28" t="s">
        <v>647</v>
      </c>
      <c r="B286" s="28" t="s">
        <v>735</v>
      </c>
      <c r="C286" s="29" t="s">
        <v>736</v>
      </c>
      <c r="D286" s="9" t="s">
        <v>660</v>
      </c>
      <c r="E286" s="9" t="s">
        <v>31</v>
      </c>
      <c r="F286" s="8" t="str">
        <f>IFERROR(IF(OR(D286="Adicionar",D286="Digite/Selecione o bairro"),"",VLOOKUP(D286,Gabarito!$A$1:$B$1006,2,0)),"Consulte a aba Gabarito")</f>
        <v>Sul</v>
      </c>
      <c r="G286" s="7"/>
      <c r="H286" s="6" t="str">
        <f t="shared" si="76"/>
        <v/>
      </c>
      <c r="I286" s="7"/>
      <c r="J286" s="6" t="str">
        <f t="shared" si="77"/>
        <v/>
      </c>
      <c r="K286" s="7"/>
      <c r="L286" s="6" t="str">
        <f t="shared" si="78"/>
        <v/>
      </c>
      <c r="M286" s="7"/>
      <c r="N286" s="6" t="str">
        <f t="shared" si="79"/>
        <v/>
      </c>
      <c r="O286" s="7"/>
      <c r="P286" s="6" t="str">
        <f t="shared" si="80"/>
        <v/>
      </c>
      <c r="Q286" s="7"/>
      <c r="R286" s="6" t="str">
        <f t="shared" si="81"/>
        <v/>
      </c>
      <c r="S286" s="7"/>
      <c r="T286" s="6" t="str">
        <f t="shared" si="82"/>
        <v/>
      </c>
      <c r="U286" s="7"/>
      <c r="V286" s="6" t="str">
        <f t="shared" si="83"/>
        <v/>
      </c>
      <c r="W286" s="7"/>
      <c r="X286" s="6" t="str">
        <f t="shared" si="84"/>
        <v/>
      </c>
      <c r="Y286" s="7"/>
      <c r="Z286" s="6" t="str">
        <f t="shared" si="85"/>
        <v/>
      </c>
      <c r="AA286" s="7"/>
      <c r="AB286" s="6" t="str">
        <f t="shared" si="86"/>
        <v/>
      </c>
      <c r="AC286" s="7">
        <v>1</v>
      </c>
      <c r="AD286" s="6">
        <f t="shared" si="87"/>
        <v>2</v>
      </c>
      <c r="AE286" s="7"/>
      <c r="AF286" s="6" t="str">
        <f t="shared" si="88"/>
        <v/>
      </c>
      <c r="AG286" s="7"/>
      <c r="AH286" s="6" t="str">
        <f t="shared" si="89"/>
        <v/>
      </c>
      <c r="AI286" s="7"/>
      <c r="AJ286" s="6" t="str">
        <f t="shared" si="90"/>
        <v/>
      </c>
      <c r="AK286" s="7"/>
      <c r="AL286" s="6" t="str">
        <f t="shared" si="91"/>
        <v/>
      </c>
      <c r="AM286" s="7"/>
      <c r="AN286" s="6" t="str">
        <f t="shared" si="92"/>
        <v/>
      </c>
      <c r="AO286" s="7"/>
      <c r="AP286" s="6" t="str">
        <f t="shared" si="93"/>
        <v/>
      </c>
      <c r="AQ286" s="12">
        <f t="shared" si="94"/>
        <v>1</v>
      </c>
    </row>
    <row r="287" spans="1:43" ht="33.75" customHeight="1">
      <c r="A287" s="28" t="s">
        <v>647</v>
      </c>
      <c r="B287" s="28" t="s">
        <v>737</v>
      </c>
      <c r="C287" s="29" t="s">
        <v>738</v>
      </c>
      <c r="D287" s="9" t="s">
        <v>739</v>
      </c>
      <c r="E287" s="9" t="s">
        <v>31</v>
      </c>
      <c r="F287" s="8" t="str">
        <f>IFERROR(IF(OR(D287="Adicionar",D287="Digite/Selecione o bairro"),"",VLOOKUP(D287,Gabarito!$A$1:$B$1006,2,0)),"Consulte a aba Gabarito")</f>
        <v>Sul</v>
      </c>
      <c r="G287" s="7"/>
      <c r="H287" s="6" t="str">
        <f t="shared" si="76"/>
        <v/>
      </c>
      <c r="I287" s="7"/>
      <c r="J287" s="6" t="str">
        <f t="shared" si="77"/>
        <v/>
      </c>
      <c r="K287" s="7"/>
      <c r="L287" s="6" t="str">
        <f t="shared" si="78"/>
        <v/>
      </c>
      <c r="M287" s="7"/>
      <c r="N287" s="6" t="str">
        <f t="shared" si="79"/>
        <v/>
      </c>
      <c r="O287" s="7"/>
      <c r="P287" s="6" t="str">
        <f t="shared" si="80"/>
        <v/>
      </c>
      <c r="Q287" s="7"/>
      <c r="R287" s="6" t="str">
        <f t="shared" si="81"/>
        <v/>
      </c>
      <c r="S287" s="7"/>
      <c r="T287" s="6" t="str">
        <f t="shared" si="82"/>
        <v/>
      </c>
      <c r="U287" s="7"/>
      <c r="V287" s="6" t="str">
        <f t="shared" si="83"/>
        <v/>
      </c>
      <c r="W287" s="7"/>
      <c r="X287" s="6" t="str">
        <f t="shared" si="84"/>
        <v/>
      </c>
      <c r="Y287" s="7"/>
      <c r="Z287" s="6" t="str">
        <f t="shared" si="85"/>
        <v/>
      </c>
      <c r="AA287" s="7">
        <v>2</v>
      </c>
      <c r="AB287" s="6">
        <f t="shared" si="86"/>
        <v>4</v>
      </c>
      <c r="AC287" s="7"/>
      <c r="AD287" s="6" t="str">
        <f t="shared" si="87"/>
        <v/>
      </c>
      <c r="AE287" s="7"/>
      <c r="AF287" s="6" t="str">
        <f t="shared" si="88"/>
        <v/>
      </c>
      <c r="AG287" s="7"/>
      <c r="AH287" s="6" t="str">
        <f t="shared" si="89"/>
        <v/>
      </c>
      <c r="AI287" s="7"/>
      <c r="AJ287" s="6" t="str">
        <f t="shared" si="90"/>
        <v/>
      </c>
      <c r="AK287" s="7"/>
      <c r="AL287" s="6" t="str">
        <f t="shared" si="91"/>
        <v/>
      </c>
      <c r="AM287" s="7"/>
      <c r="AN287" s="6" t="str">
        <f t="shared" si="92"/>
        <v/>
      </c>
      <c r="AO287" s="7"/>
      <c r="AP287" s="6" t="str">
        <f t="shared" si="93"/>
        <v/>
      </c>
      <c r="AQ287" s="12">
        <f t="shared" si="94"/>
        <v>2</v>
      </c>
    </row>
    <row r="288" spans="1:43" ht="33.75" customHeight="1">
      <c r="A288" s="28" t="s">
        <v>647</v>
      </c>
      <c r="B288" s="28" t="s">
        <v>740</v>
      </c>
      <c r="C288" s="29" t="s">
        <v>741</v>
      </c>
      <c r="D288" s="9" t="s">
        <v>742</v>
      </c>
      <c r="E288" s="9" t="s">
        <v>31</v>
      </c>
      <c r="F288" s="8" t="str">
        <f>IFERROR(IF(OR(D288="Adicionar",D288="Digite/Selecione o bairro"),"",VLOOKUP(D288,Gabarito!$A$1:$B$1006,2,0)),"Consulte a aba Gabarito")</f>
        <v>Sul</v>
      </c>
      <c r="G288" s="7"/>
      <c r="H288" s="6" t="str">
        <f t="shared" si="76"/>
        <v/>
      </c>
      <c r="I288" s="7"/>
      <c r="J288" s="6" t="str">
        <f t="shared" si="77"/>
        <v/>
      </c>
      <c r="K288" s="7"/>
      <c r="L288" s="6" t="str">
        <f t="shared" si="78"/>
        <v/>
      </c>
      <c r="M288" s="7"/>
      <c r="N288" s="6" t="str">
        <f t="shared" si="79"/>
        <v/>
      </c>
      <c r="O288" s="7"/>
      <c r="P288" s="6" t="str">
        <f t="shared" si="80"/>
        <v/>
      </c>
      <c r="Q288" s="7"/>
      <c r="R288" s="6" t="str">
        <f t="shared" si="81"/>
        <v/>
      </c>
      <c r="S288" s="7"/>
      <c r="T288" s="6" t="str">
        <f t="shared" si="82"/>
        <v/>
      </c>
      <c r="U288" s="7"/>
      <c r="V288" s="6" t="str">
        <f t="shared" si="83"/>
        <v/>
      </c>
      <c r="W288" s="7"/>
      <c r="X288" s="6" t="str">
        <f t="shared" si="84"/>
        <v/>
      </c>
      <c r="Y288" s="7"/>
      <c r="Z288" s="6" t="str">
        <f t="shared" si="85"/>
        <v/>
      </c>
      <c r="AA288" s="7">
        <v>1</v>
      </c>
      <c r="AB288" s="6">
        <f t="shared" si="86"/>
        <v>2</v>
      </c>
      <c r="AC288" s="7"/>
      <c r="AD288" s="6" t="str">
        <f t="shared" si="87"/>
        <v/>
      </c>
      <c r="AE288" s="7"/>
      <c r="AF288" s="6" t="str">
        <f t="shared" si="88"/>
        <v/>
      </c>
      <c r="AG288" s="7"/>
      <c r="AH288" s="6" t="str">
        <f t="shared" si="89"/>
        <v/>
      </c>
      <c r="AI288" s="7"/>
      <c r="AJ288" s="6" t="str">
        <f t="shared" si="90"/>
        <v/>
      </c>
      <c r="AK288" s="7"/>
      <c r="AL288" s="6" t="str">
        <f t="shared" si="91"/>
        <v/>
      </c>
      <c r="AM288" s="7"/>
      <c r="AN288" s="6" t="str">
        <f t="shared" si="92"/>
        <v/>
      </c>
      <c r="AO288" s="7"/>
      <c r="AP288" s="6" t="str">
        <f t="shared" si="93"/>
        <v/>
      </c>
      <c r="AQ288" s="12">
        <f t="shared" si="94"/>
        <v>1</v>
      </c>
    </row>
    <row r="289" spans="1:43" ht="33.75" customHeight="1">
      <c r="A289" s="28" t="s">
        <v>647</v>
      </c>
      <c r="B289" s="28" t="s">
        <v>743</v>
      </c>
      <c r="C289" s="29" t="s">
        <v>744</v>
      </c>
      <c r="D289" s="9" t="s">
        <v>666</v>
      </c>
      <c r="E289" s="9" t="s">
        <v>31</v>
      </c>
      <c r="F289" s="8" t="str">
        <f>IFERROR(IF(OR(D289="Adicionar",D289="Digite/Selecione o bairro"),"",VLOOKUP(D289,Gabarito!$A$1:$B$1006,2,0)),"Consulte a aba Gabarito")</f>
        <v>Sul</v>
      </c>
      <c r="G289" s="7"/>
      <c r="H289" s="6" t="str">
        <f t="shared" si="76"/>
        <v/>
      </c>
      <c r="I289" s="7"/>
      <c r="J289" s="6" t="str">
        <f t="shared" si="77"/>
        <v/>
      </c>
      <c r="K289" s="7"/>
      <c r="L289" s="6" t="str">
        <f t="shared" si="78"/>
        <v/>
      </c>
      <c r="M289" s="7"/>
      <c r="N289" s="6" t="str">
        <f t="shared" si="79"/>
        <v/>
      </c>
      <c r="O289" s="7"/>
      <c r="P289" s="6" t="str">
        <f t="shared" si="80"/>
        <v/>
      </c>
      <c r="Q289" s="7"/>
      <c r="R289" s="6" t="str">
        <f t="shared" si="81"/>
        <v/>
      </c>
      <c r="S289" s="7"/>
      <c r="T289" s="6" t="str">
        <f t="shared" si="82"/>
        <v/>
      </c>
      <c r="U289" s="7"/>
      <c r="V289" s="6" t="str">
        <f t="shared" si="83"/>
        <v/>
      </c>
      <c r="W289" s="7"/>
      <c r="X289" s="6" t="str">
        <f t="shared" si="84"/>
        <v/>
      </c>
      <c r="Y289" s="7"/>
      <c r="Z289" s="6" t="str">
        <f t="shared" si="85"/>
        <v/>
      </c>
      <c r="AA289" s="7">
        <v>2</v>
      </c>
      <c r="AB289" s="6">
        <f t="shared" si="86"/>
        <v>4</v>
      </c>
      <c r="AC289" s="7"/>
      <c r="AD289" s="6" t="str">
        <f t="shared" si="87"/>
        <v/>
      </c>
      <c r="AE289" s="7"/>
      <c r="AF289" s="6" t="str">
        <f t="shared" si="88"/>
        <v/>
      </c>
      <c r="AG289" s="7"/>
      <c r="AH289" s="6" t="str">
        <f t="shared" si="89"/>
        <v/>
      </c>
      <c r="AI289" s="7"/>
      <c r="AJ289" s="6" t="str">
        <f t="shared" si="90"/>
        <v/>
      </c>
      <c r="AK289" s="7"/>
      <c r="AL289" s="6" t="str">
        <f t="shared" si="91"/>
        <v/>
      </c>
      <c r="AM289" s="7"/>
      <c r="AN289" s="6" t="str">
        <f t="shared" si="92"/>
        <v/>
      </c>
      <c r="AO289" s="7"/>
      <c r="AP289" s="6" t="str">
        <f t="shared" si="93"/>
        <v/>
      </c>
      <c r="AQ289" s="12">
        <f t="shared" si="94"/>
        <v>2</v>
      </c>
    </row>
    <row r="290" spans="1:43" ht="33.75" customHeight="1">
      <c r="A290" s="28" t="s">
        <v>647</v>
      </c>
      <c r="B290" s="28" t="s">
        <v>745</v>
      </c>
      <c r="C290" s="29" t="s">
        <v>746</v>
      </c>
      <c r="D290" s="9" t="s">
        <v>747</v>
      </c>
      <c r="E290" s="9" t="s">
        <v>31</v>
      </c>
      <c r="F290" s="8" t="str">
        <f>IFERROR(IF(OR(D290="Adicionar",D290="Digite/Selecione o bairro"),"",VLOOKUP(D290,Gabarito!$A$1:$B$1006,2,0)),"Consulte a aba Gabarito")</f>
        <v>Sul</v>
      </c>
      <c r="G290" s="7"/>
      <c r="H290" s="6" t="str">
        <f t="shared" si="76"/>
        <v/>
      </c>
      <c r="I290" s="7"/>
      <c r="J290" s="6" t="str">
        <f t="shared" si="77"/>
        <v/>
      </c>
      <c r="K290" s="7"/>
      <c r="L290" s="6" t="str">
        <f t="shared" si="78"/>
        <v/>
      </c>
      <c r="M290" s="7"/>
      <c r="N290" s="6" t="str">
        <f t="shared" si="79"/>
        <v/>
      </c>
      <c r="O290" s="7"/>
      <c r="P290" s="6" t="str">
        <f t="shared" si="80"/>
        <v/>
      </c>
      <c r="Q290" s="7"/>
      <c r="R290" s="6" t="str">
        <f t="shared" si="81"/>
        <v/>
      </c>
      <c r="S290" s="7"/>
      <c r="T290" s="6" t="str">
        <f t="shared" si="82"/>
        <v/>
      </c>
      <c r="U290" s="7"/>
      <c r="V290" s="6" t="str">
        <f t="shared" si="83"/>
        <v/>
      </c>
      <c r="W290" s="7"/>
      <c r="X290" s="6" t="str">
        <f t="shared" si="84"/>
        <v/>
      </c>
      <c r="Y290" s="7">
        <v>2</v>
      </c>
      <c r="Z290" s="6">
        <f t="shared" si="85"/>
        <v>4</v>
      </c>
      <c r="AA290" s="7"/>
      <c r="AB290" s="6" t="str">
        <f t="shared" si="86"/>
        <v/>
      </c>
      <c r="AC290" s="7"/>
      <c r="AD290" s="6" t="str">
        <f t="shared" si="87"/>
        <v/>
      </c>
      <c r="AE290" s="7"/>
      <c r="AF290" s="6" t="str">
        <f t="shared" si="88"/>
        <v/>
      </c>
      <c r="AG290" s="7"/>
      <c r="AH290" s="6" t="str">
        <f t="shared" si="89"/>
        <v/>
      </c>
      <c r="AI290" s="7"/>
      <c r="AJ290" s="6" t="str">
        <f t="shared" si="90"/>
        <v/>
      </c>
      <c r="AK290" s="7"/>
      <c r="AL290" s="6" t="str">
        <f t="shared" si="91"/>
        <v/>
      </c>
      <c r="AM290" s="7"/>
      <c r="AN290" s="6" t="str">
        <f t="shared" si="92"/>
        <v/>
      </c>
      <c r="AO290" s="7"/>
      <c r="AP290" s="6" t="str">
        <f t="shared" si="93"/>
        <v/>
      </c>
      <c r="AQ290" s="12">
        <f t="shared" si="94"/>
        <v>2</v>
      </c>
    </row>
    <row r="291" spans="1:43" ht="33.75" customHeight="1">
      <c r="A291" s="28" t="s">
        <v>647</v>
      </c>
      <c r="B291" s="28" t="s">
        <v>748</v>
      </c>
      <c r="C291" s="29" t="s">
        <v>749</v>
      </c>
      <c r="D291" s="9" t="s">
        <v>700</v>
      </c>
      <c r="E291" s="9" t="s">
        <v>31</v>
      </c>
      <c r="F291" s="8" t="str">
        <f>IFERROR(IF(OR(D291="Adicionar",D291="Digite/Selecione o bairro"),"",VLOOKUP(D291,Gabarito!$A$1:$B$1006,2,0)),"Consulte a aba Gabarito")</f>
        <v>Sul</v>
      </c>
      <c r="G291" s="7"/>
      <c r="H291" s="6" t="str">
        <f t="shared" si="76"/>
        <v/>
      </c>
      <c r="I291" s="7"/>
      <c r="J291" s="6" t="str">
        <f t="shared" si="77"/>
        <v/>
      </c>
      <c r="K291" s="7"/>
      <c r="L291" s="6" t="str">
        <f t="shared" si="78"/>
        <v/>
      </c>
      <c r="M291" s="7"/>
      <c r="N291" s="6" t="str">
        <f t="shared" si="79"/>
        <v/>
      </c>
      <c r="O291" s="7"/>
      <c r="P291" s="6" t="str">
        <f t="shared" si="80"/>
        <v/>
      </c>
      <c r="Q291" s="7"/>
      <c r="R291" s="6" t="str">
        <f t="shared" si="81"/>
        <v/>
      </c>
      <c r="S291" s="7"/>
      <c r="T291" s="6" t="str">
        <f t="shared" si="82"/>
        <v/>
      </c>
      <c r="U291" s="7"/>
      <c r="V291" s="6" t="str">
        <f t="shared" si="83"/>
        <v/>
      </c>
      <c r="W291" s="7"/>
      <c r="X291" s="6" t="str">
        <f t="shared" si="84"/>
        <v/>
      </c>
      <c r="Y291" s="7"/>
      <c r="Z291" s="6" t="str">
        <f t="shared" si="85"/>
        <v/>
      </c>
      <c r="AA291" s="7">
        <v>2</v>
      </c>
      <c r="AB291" s="6">
        <f t="shared" si="86"/>
        <v>4</v>
      </c>
      <c r="AC291" s="7"/>
      <c r="AD291" s="6" t="str">
        <f t="shared" si="87"/>
        <v/>
      </c>
      <c r="AE291" s="7"/>
      <c r="AF291" s="6" t="str">
        <f t="shared" si="88"/>
        <v/>
      </c>
      <c r="AG291" s="7"/>
      <c r="AH291" s="6" t="str">
        <f t="shared" si="89"/>
        <v/>
      </c>
      <c r="AI291" s="7"/>
      <c r="AJ291" s="6" t="str">
        <f t="shared" si="90"/>
        <v/>
      </c>
      <c r="AK291" s="7"/>
      <c r="AL291" s="6" t="str">
        <f t="shared" si="91"/>
        <v/>
      </c>
      <c r="AM291" s="7"/>
      <c r="AN291" s="6" t="str">
        <f t="shared" si="92"/>
        <v/>
      </c>
      <c r="AO291" s="7"/>
      <c r="AP291" s="6" t="str">
        <f t="shared" si="93"/>
        <v/>
      </c>
      <c r="AQ291" s="12">
        <f t="shared" si="94"/>
        <v>2</v>
      </c>
    </row>
    <row r="292" spans="1:43" ht="33.75" customHeight="1">
      <c r="A292" s="28" t="s">
        <v>647</v>
      </c>
      <c r="B292" s="28" t="s">
        <v>750</v>
      </c>
      <c r="C292" s="29" t="s">
        <v>751</v>
      </c>
      <c r="D292" s="9" t="s">
        <v>666</v>
      </c>
      <c r="E292" s="9" t="s">
        <v>31</v>
      </c>
      <c r="F292" s="8" t="str">
        <f>IFERROR(IF(OR(D292="Adicionar",D292="Digite/Selecione o bairro"),"",VLOOKUP(D292,Gabarito!$A$1:$B$1006,2,0)),"Consulte a aba Gabarito")</f>
        <v>Sul</v>
      </c>
      <c r="G292" s="7"/>
      <c r="H292" s="6" t="str">
        <f t="shared" si="76"/>
        <v/>
      </c>
      <c r="I292" s="7"/>
      <c r="J292" s="6" t="str">
        <f t="shared" si="77"/>
        <v/>
      </c>
      <c r="K292" s="7"/>
      <c r="L292" s="6" t="str">
        <f t="shared" si="78"/>
        <v/>
      </c>
      <c r="M292" s="7"/>
      <c r="N292" s="6" t="str">
        <f t="shared" si="79"/>
        <v/>
      </c>
      <c r="O292" s="7"/>
      <c r="P292" s="6" t="str">
        <f t="shared" si="80"/>
        <v/>
      </c>
      <c r="Q292" s="7"/>
      <c r="R292" s="6" t="str">
        <f t="shared" si="81"/>
        <v/>
      </c>
      <c r="S292" s="7"/>
      <c r="T292" s="6" t="str">
        <f t="shared" si="82"/>
        <v/>
      </c>
      <c r="U292" s="7"/>
      <c r="V292" s="6" t="str">
        <f t="shared" si="83"/>
        <v/>
      </c>
      <c r="W292" s="7"/>
      <c r="X292" s="6" t="str">
        <f t="shared" si="84"/>
        <v/>
      </c>
      <c r="Y292" s="7"/>
      <c r="Z292" s="6" t="str">
        <f t="shared" si="85"/>
        <v/>
      </c>
      <c r="AA292" s="7"/>
      <c r="AB292" s="6" t="str">
        <f t="shared" si="86"/>
        <v/>
      </c>
      <c r="AC292" s="7">
        <v>1</v>
      </c>
      <c r="AD292" s="6">
        <f t="shared" si="87"/>
        <v>2</v>
      </c>
      <c r="AE292" s="7"/>
      <c r="AF292" s="6" t="str">
        <f t="shared" si="88"/>
        <v/>
      </c>
      <c r="AG292" s="7"/>
      <c r="AH292" s="6" t="str">
        <f t="shared" si="89"/>
        <v/>
      </c>
      <c r="AI292" s="7"/>
      <c r="AJ292" s="6" t="str">
        <f t="shared" si="90"/>
        <v/>
      </c>
      <c r="AK292" s="7"/>
      <c r="AL292" s="6" t="str">
        <f t="shared" si="91"/>
        <v/>
      </c>
      <c r="AM292" s="7"/>
      <c r="AN292" s="6" t="str">
        <f t="shared" si="92"/>
        <v/>
      </c>
      <c r="AO292" s="7"/>
      <c r="AP292" s="6" t="str">
        <f t="shared" si="93"/>
        <v/>
      </c>
      <c r="AQ292" s="12">
        <f t="shared" si="94"/>
        <v>1</v>
      </c>
    </row>
    <row r="293" spans="1:43" ht="33.75" customHeight="1">
      <c r="A293" s="28" t="s">
        <v>647</v>
      </c>
      <c r="B293" s="28" t="s">
        <v>752</v>
      </c>
      <c r="C293" s="29" t="s">
        <v>753</v>
      </c>
      <c r="D293" s="9" t="s">
        <v>660</v>
      </c>
      <c r="E293" s="9" t="s">
        <v>31</v>
      </c>
      <c r="F293" s="8" t="str">
        <f>IFERROR(IF(OR(D293="Adicionar",D293="Digite/Selecione o bairro"),"",VLOOKUP(D293,Gabarito!$A$1:$B$1006,2,0)),"Consulte a aba Gabarito")</f>
        <v>Sul</v>
      </c>
      <c r="G293" s="7"/>
      <c r="H293" s="6" t="str">
        <f t="shared" si="76"/>
        <v/>
      </c>
      <c r="I293" s="7"/>
      <c r="J293" s="6" t="str">
        <f t="shared" si="77"/>
        <v/>
      </c>
      <c r="K293" s="7"/>
      <c r="L293" s="6" t="str">
        <f t="shared" si="78"/>
        <v/>
      </c>
      <c r="M293" s="7"/>
      <c r="N293" s="6" t="str">
        <f t="shared" si="79"/>
        <v/>
      </c>
      <c r="O293" s="7"/>
      <c r="P293" s="6" t="str">
        <f t="shared" si="80"/>
        <v/>
      </c>
      <c r="Q293" s="7"/>
      <c r="R293" s="6" t="str">
        <f t="shared" si="81"/>
        <v/>
      </c>
      <c r="S293" s="7">
        <v>2</v>
      </c>
      <c r="T293" s="6">
        <f t="shared" si="82"/>
        <v>4</v>
      </c>
      <c r="U293" s="7"/>
      <c r="V293" s="6" t="str">
        <f t="shared" si="83"/>
        <v/>
      </c>
      <c r="W293" s="7"/>
      <c r="X293" s="6" t="str">
        <f t="shared" si="84"/>
        <v/>
      </c>
      <c r="Y293" s="7"/>
      <c r="Z293" s="6" t="str">
        <f t="shared" si="85"/>
        <v/>
      </c>
      <c r="AA293" s="7"/>
      <c r="AB293" s="6" t="str">
        <f t="shared" si="86"/>
        <v/>
      </c>
      <c r="AC293" s="7"/>
      <c r="AD293" s="6" t="str">
        <f t="shared" si="87"/>
        <v/>
      </c>
      <c r="AE293" s="7"/>
      <c r="AF293" s="6" t="str">
        <f t="shared" si="88"/>
        <v/>
      </c>
      <c r="AG293" s="7"/>
      <c r="AH293" s="6" t="str">
        <f t="shared" si="89"/>
        <v/>
      </c>
      <c r="AI293" s="7"/>
      <c r="AJ293" s="6" t="str">
        <f t="shared" si="90"/>
        <v/>
      </c>
      <c r="AK293" s="7"/>
      <c r="AL293" s="6" t="str">
        <f t="shared" si="91"/>
        <v/>
      </c>
      <c r="AM293" s="7"/>
      <c r="AN293" s="6" t="str">
        <f t="shared" si="92"/>
        <v/>
      </c>
      <c r="AO293" s="7"/>
      <c r="AP293" s="6" t="str">
        <f t="shared" si="93"/>
        <v/>
      </c>
      <c r="AQ293" s="12">
        <f t="shared" si="94"/>
        <v>2</v>
      </c>
    </row>
    <row r="294" spans="1:43" ht="33.75" customHeight="1">
      <c r="A294" s="28" t="s">
        <v>647</v>
      </c>
      <c r="B294" s="28" t="s">
        <v>754</v>
      </c>
      <c r="C294" s="29" t="s">
        <v>755</v>
      </c>
      <c r="D294" s="9" t="s">
        <v>653</v>
      </c>
      <c r="E294" s="9" t="s">
        <v>31</v>
      </c>
      <c r="F294" s="8" t="str">
        <f>IFERROR(IF(OR(D294="Adicionar",D294="Digite/Selecione o bairro"),"",VLOOKUP(D294,Gabarito!$A$1:$B$1006,2,0)),"Consulte a aba Gabarito")</f>
        <v>Sul</v>
      </c>
      <c r="G294" s="7"/>
      <c r="H294" s="6" t="str">
        <f t="shared" si="76"/>
        <v/>
      </c>
      <c r="I294" s="7"/>
      <c r="J294" s="6" t="str">
        <f t="shared" si="77"/>
        <v/>
      </c>
      <c r="K294" s="7">
        <v>1</v>
      </c>
      <c r="L294" s="6">
        <f t="shared" si="78"/>
        <v>2</v>
      </c>
      <c r="M294" s="7"/>
      <c r="N294" s="6" t="str">
        <f t="shared" si="79"/>
        <v/>
      </c>
      <c r="O294" s="7"/>
      <c r="P294" s="6" t="str">
        <f t="shared" si="80"/>
        <v/>
      </c>
      <c r="Q294" s="7"/>
      <c r="R294" s="6" t="str">
        <f t="shared" si="81"/>
        <v/>
      </c>
      <c r="S294" s="7"/>
      <c r="T294" s="6" t="str">
        <f t="shared" si="82"/>
        <v/>
      </c>
      <c r="U294" s="7"/>
      <c r="V294" s="6" t="str">
        <f t="shared" si="83"/>
        <v/>
      </c>
      <c r="W294" s="7"/>
      <c r="X294" s="6" t="str">
        <f t="shared" si="84"/>
        <v/>
      </c>
      <c r="Y294" s="7"/>
      <c r="Z294" s="6" t="str">
        <f t="shared" si="85"/>
        <v/>
      </c>
      <c r="AA294" s="7">
        <v>4</v>
      </c>
      <c r="AB294" s="6">
        <f t="shared" si="86"/>
        <v>8</v>
      </c>
      <c r="AC294" s="7"/>
      <c r="AD294" s="6" t="str">
        <f t="shared" si="87"/>
        <v/>
      </c>
      <c r="AE294" s="7"/>
      <c r="AF294" s="6" t="str">
        <f t="shared" si="88"/>
        <v/>
      </c>
      <c r="AG294" s="7"/>
      <c r="AH294" s="6" t="str">
        <f t="shared" si="89"/>
        <v/>
      </c>
      <c r="AI294" s="7"/>
      <c r="AJ294" s="6" t="str">
        <f t="shared" si="90"/>
        <v/>
      </c>
      <c r="AK294" s="7"/>
      <c r="AL294" s="6" t="str">
        <f t="shared" si="91"/>
        <v/>
      </c>
      <c r="AM294" s="7"/>
      <c r="AN294" s="6" t="str">
        <f t="shared" si="92"/>
        <v/>
      </c>
      <c r="AO294" s="7"/>
      <c r="AP294" s="6" t="str">
        <f t="shared" si="93"/>
        <v/>
      </c>
      <c r="AQ294" s="12">
        <f t="shared" si="94"/>
        <v>5</v>
      </c>
    </row>
    <row r="295" spans="1:43" ht="33.75" customHeight="1">
      <c r="A295" s="28" t="s">
        <v>647</v>
      </c>
      <c r="B295" s="28" t="s">
        <v>756</v>
      </c>
      <c r="C295" s="29" t="s">
        <v>757</v>
      </c>
      <c r="D295" s="9" t="s">
        <v>660</v>
      </c>
      <c r="E295" s="9" t="s">
        <v>31</v>
      </c>
      <c r="F295" s="8" t="str">
        <f>IFERROR(IF(OR(D295="Adicionar",D295="Digite/Selecione o bairro"),"",VLOOKUP(D295,Gabarito!$A$1:$B$1006,2,0)),"Consulte a aba Gabarito")</f>
        <v>Sul</v>
      </c>
      <c r="G295" s="7"/>
      <c r="H295" s="6" t="str">
        <f t="shared" si="76"/>
        <v/>
      </c>
      <c r="I295" s="7"/>
      <c r="J295" s="6" t="str">
        <f t="shared" si="77"/>
        <v/>
      </c>
      <c r="K295" s="7"/>
      <c r="L295" s="6" t="str">
        <f t="shared" si="78"/>
        <v/>
      </c>
      <c r="M295" s="7"/>
      <c r="N295" s="6" t="str">
        <f t="shared" si="79"/>
        <v/>
      </c>
      <c r="O295" s="7"/>
      <c r="P295" s="6" t="str">
        <f t="shared" si="80"/>
        <v/>
      </c>
      <c r="Q295" s="7"/>
      <c r="R295" s="6" t="str">
        <f t="shared" si="81"/>
        <v/>
      </c>
      <c r="S295" s="7"/>
      <c r="T295" s="6" t="str">
        <f t="shared" si="82"/>
        <v/>
      </c>
      <c r="U295" s="7"/>
      <c r="V295" s="6" t="str">
        <f t="shared" si="83"/>
        <v/>
      </c>
      <c r="W295" s="7"/>
      <c r="X295" s="6" t="str">
        <f t="shared" si="84"/>
        <v/>
      </c>
      <c r="Y295" s="7"/>
      <c r="Z295" s="6" t="str">
        <f t="shared" si="85"/>
        <v/>
      </c>
      <c r="AA295" s="7">
        <v>2</v>
      </c>
      <c r="AB295" s="6">
        <f t="shared" si="86"/>
        <v>4</v>
      </c>
      <c r="AC295" s="7"/>
      <c r="AD295" s="6" t="str">
        <f t="shared" si="87"/>
        <v/>
      </c>
      <c r="AE295" s="7"/>
      <c r="AF295" s="6" t="str">
        <f t="shared" si="88"/>
        <v/>
      </c>
      <c r="AG295" s="7"/>
      <c r="AH295" s="6" t="str">
        <f t="shared" si="89"/>
        <v/>
      </c>
      <c r="AI295" s="7"/>
      <c r="AJ295" s="6" t="str">
        <f t="shared" si="90"/>
        <v/>
      </c>
      <c r="AK295" s="7"/>
      <c r="AL295" s="6" t="str">
        <f t="shared" si="91"/>
        <v/>
      </c>
      <c r="AM295" s="7"/>
      <c r="AN295" s="6" t="str">
        <f t="shared" si="92"/>
        <v/>
      </c>
      <c r="AO295" s="7"/>
      <c r="AP295" s="6" t="str">
        <f t="shared" si="93"/>
        <v/>
      </c>
      <c r="AQ295" s="12">
        <f t="shared" si="94"/>
        <v>2</v>
      </c>
    </row>
    <row r="296" spans="1:43" ht="33.75" customHeight="1">
      <c r="A296" s="28" t="s">
        <v>647</v>
      </c>
      <c r="B296" s="28" t="s">
        <v>758</v>
      </c>
      <c r="C296" s="29" t="s">
        <v>759</v>
      </c>
      <c r="D296" s="9" t="s">
        <v>650</v>
      </c>
      <c r="E296" s="9" t="s">
        <v>31</v>
      </c>
      <c r="F296" s="8" t="str">
        <f>IFERROR(IF(OR(D296="Adicionar",D296="Digite/Selecione o bairro"),"",VLOOKUP(D296,Gabarito!$A$1:$B$1006,2,0)),"Consulte a aba Gabarito")</f>
        <v>Sul</v>
      </c>
      <c r="G296" s="7"/>
      <c r="H296" s="6" t="str">
        <f t="shared" si="76"/>
        <v/>
      </c>
      <c r="I296" s="7"/>
      <c r="J296" s="6" t="str">
        <f t="shared" si="77"/>
        <v/>
      </c>
      <c r="K296" s="7"/>
      <c r="L296" s="6" t="str">
        <f t="shared" si="78"/>
        <v/>
      </c>
      <c r="M296" s="7"/>
      <c r="N296" s="6" t="str">
        <f t="shared" si="79"/>
        <v/>
      </c>
      <c r="O296" s="7"/>
      <c r="P296" s="6" t="str">
        <f t="shared" si="80"/>
        <v/>
      </c>
      <c r="Q296" s="7"/>
      <c r="R296" s="6" t="str">
        <f t="shared" si="81"/>
        <v/>
      </c>
      <c r="S296" s="7"/>
      <c r="T296" s="6" t="str">
        <f t="shared" si="82"/>
        <v/>
      </c>
      <c r="U296" s="7"/>
      <c r="V296" s="6" t="str">
        <f t="shared" si="83"/>
        <v/>
      </c>
      <c r="W296" s="7"/>
      <c r="X296" s="6" t="str">
        <f t="shared" si="84"/>
        <v/>
      </c>
      <c r="Y296" s="7"/>
      <c r="Z296" s="6" t="str">
        <f t="shared" si="85"/>
        <v/>
      </c>
      <c r="AA296" s="7">
        <v>1</v>
      </c>
      <c r="AB296" s="6">
        <f t="shared" si="86"/>
        <v>2</v>
      </c>
      <c r="AC296" s="7">
        <v>1</v>
      </c>
      <c r="AD296" s="6">
        <f t="shared" si="87"/>
        <v>2</v>
      </c>
      <c r="AE296" s="7"/>
      <c r="AF296" s="6" t="str">
        <f t="shared" si="88"/>
        <v/>
      </c>
      <c r="AG296" s="7"/>
      <c r="AH296" s="6" t="str">
        <f t="shared" si="89"/>
        <v/>
      </c>
      <c r="AI296" s="7"/>
      <c r="AJ296" s="6" t="str">
        <f t="shared" si="90"/>
        <v/>
      </c>
      <c r="AK296" s="7"/>
      <c r="AL296" s="6" t="str">
        <f t="shared" si="91"/>
        <v/>
      </c>
      <c r="AM296" s="7"/>
      <c r="AN296" s="6" t="str">
        <f t="shared" si="92"/>
        <v/>
      </c>
      <c r="AO296" s="7"/>
      <c r="AP296" s="6" t="str">
        <f t="shared" si="93"/>
        <v/>
      </c>
      <c r="AQ296" s="12">
        <f t="shared" si="94"/>
        <v>2</v>
      </c>
    </row>
    <row r="297" spans="1:43" ht="33.75" customHeight="1">
      <c r="A297" s="28" t="s">
        <v>647</v>
      </c>
      <c r="B297" s="28" t="s">
        <v>760</v>
      </c>
      <c r="C297" s="29" t="s">
        <v>761</v>
      </c>
      <c r="D297" s="9" t="s">
        <v>762</v>
      </c>
      <c r="E297" s="9" t="s">
        <v>31</v>
      </c>
      <c r="F297" s="8" t="str">
        <f>IFERROR(IF(OR(D297="Adicionar",D297="Digite/Selecione o bairro"),"",VLOOKUP(D297,Gabarito!$A$1:$B$1006,2,0)),"Consulte a aba Gabarito")</f>
        <v>Sul</v>
      </c>
      <c r="G297" s="7"/>
      <c r="H297" s="6" t="str">
        <f t="shared" si="76"/>
        <v/>
      </c>
      <c r="I297" s="7"/>
      <c r="J297" s="6" t="str">
        <f t="shared" si="77"/>
        <v/>
      </c>
      <c r="K297" s="7"/>
      <c r="L297" s="6" t="str">
        <f t="shared" si="78"/>
        <v/>
      </c>
      <c r="M297" s="7"/>
      <c r="N297" s="6" t="str">
        <f t="shared" si="79"/>
        <v/>
      </c>
      <c r="O297" s="7"/>
      <c r="P297" s="6" t="str">
        <f t="shared" si="80"/>
        <v/>
      </c>
      <c r="Q297" s="7"/>
      <c r="R297" s="6" t="str">
        <f t="shared" si="81"/>
        <v/>
      </c>
      <c r="S297" s="7">
        <v>2</v>
      </c>
      <c r="T297" s="6">
        <f t="shared" si="82"/>
        <v>4</v>
      </c>
      <c r="U297" s="7"/>
      <c r="V297" s="6" t="str">
        <f t="shared" si="83"/>
        <v/>
      </c>
      <c r="W297" s="7"/>
      <c r="X297" s="6" t="str">
        <f t="shared" si="84"/>
        <v/>
      </c>
      <c r="Y297" s="7"/>
      <c r="Z297" s="6" t="str">
        <f t="shared" si="85"/>
        <v/>
      </c>
      <c r="AA297" s="7">
        <v>2</v>
      </c>
      <c r="AB297" s="6">
        <f t="shared" si="86"/>
        <v>4</v>
      </c>
      <c r="AC297" s="7"/>
      <c r="AD297" s="6" t="str">
        <f t="shared" si="87"/>
        <v/>
      </c>
      <c r="AE297" s="7"/>
      <c r="AF297" s="6" t="str">
        <f t="shared" si="88"/>
        <v/>
      </c>
      <c r="AG297" s="7"/>
      <c r="AH297" s="6" t="str">
        <f t="shared" si="89"/>
        <v/>
      </c>
      <c r="AI297" s="7"/>
      <c r="AJ297" s="6" t="str">
        <f t="shared" si="90"/>
        <v/>
      </c>
      <c r="AK297" s="7"/>
      <c r="AL297" s="6" t="str">
        <f t="shared" si="91"/>
        <v/>
      </c>
      <c r="AM297" s="7"/>
      <c r="AN297" s="6" t="str">
        <f t="shared" si="92"/>
        <v/>
      </c>
      <c r="AO297" s="7"/>
      <c r="AP297" s="6" t="str">
        <f t="shared" si="93"/>
        <v/>
      </c>
      <c r="AQ297" s="12">
        <f t="shared" si="94"/>
        <v>4</v>
      </c>
    </row>
    <row r="298" spans="1:43" ht="33.75" customHeight="1">
      <c r="A298" s="28" t="s">
        <v>647</v>
      </c>
      <c r="B298" s="28" t="s">
        <v>763</v>
      </c>
      <c r="C298" s="29" t="s">
        <v>764</v>
      </c>
      <c r="D298" s="9" t="s">
        <v>765</v>
      </c>
      <c r="E298" s="9" t="s">
        <v>31</v>
      </c>
      <c r="F298" s="8" t="str">
        <f>IFERROR(IF(OR(D298="Adicionar",D298="Digite/Selecione o bairro"),"",VLOOKUP(D298,Gabarito!$A$1:$B$1006,2,0)),"Consulte a aba Gabarito")</f>
        <v>Sul</v>
      </c>
      <c r="G298" s="7"/>
      <c r="H298" s="6" t="str">
        <f t="shared" si="76"/>
        <v/>
      </c>
      <c r="I298" s="7"/>
      <c r="J298" s="6" t="str">
        <f t="shared" si="77"/>
        <v/>
      </c>
      <c r="K298" s="7"/>
      <c r="L298" s="6" t="str">
        <f t="shared" si="78"/>
        <v/>
      </c>
      <c r="M298" s="7"/>
      <c r="N298" s="6" t="str">
        <f t="shared" si="79"/>
        <v/>
      </c>
      <c r="O298" s="7"/>
      <c r="P298" s="6" t="str">
        <f t="shared" si="80"/>
        <v/>
      </c>
      <c r="Q298" s="7"/>
      <c r="R298" s="6" t="str">
        <f t="shared" si="81"/>
        <v/>
      </c>
      <c r="S298" s="7"/>
      <c r="T298" s="6" t="str">
        <f t="shared" si="82"/>
        <v/>
      </c>
      <c r="U298" s="7"/>
      <c r="V298" s="6" t="str">
        <f t="shared" si="83"/>
        <v/>
      </c>
      <c r="W298" s="7"/>
      <c r="X298" s="6" t="str">
        <f t="shared" si="84"/>
        <v/>
      </c>
      <c r="Y298" s="7">
        <v>4</v>
      </c>
      <c r="Z298" s="6">
        <f t="shared" si="85"/>
        <v>8</v>
      </c>
      <c r="AA298" s="7"/>
      <c r="AB298" s="6" t="str">
        <f t="shared" si="86"/>
        <v/>
      </c>
      <c r="AC298" s="7"/>
      <c r="AD298" s="6" t="str">
        <f t="shared" si="87"/>
        <v/>
      </c>
      <c r="AE298" s="7"/>
      <c r="AF298" s="6" t="str">
        <f t="shared" si="88"/>
        <v/>
      </c>
      <c r="AG298" s="7"/>
      <c r="AH298" s="6" t="str">
        <f t="shared" si="89"/>
        <v/>
      </c>
      <c r="AI298" s="7"/>
      <c r="AJ298" s="6" t="str">
        <f t="shared" si="90"/>
        <v/>
      </c>
      <c r="AK298" s="7"/>
      <c r="AL298" s="6" t="str">
        <f t="shared" si="91"/>
        <v/>
      </c>
      <c r="AM298" s="7"/>
      <c r="AN298" s="6" t="str">
        <f t="shared" si="92"/>
        <v/>
      </c>
      <c r="AO298" s="7"/>
      <c r="AP298" s="6" t="str">
        <f t="shared" si="93"/>
        <v/>
      </c>
      <c r="AQ298" s="12">
        <f t="shared" si="94"/>
        <v>4</v>
      </c>
    </row>
    <row r="299" spans="1:43" ht="33.75" customHeight="1">
      <c r="A299" s="28" t="s">
        <v>647</v>
      </c>
      <c r="B299" s="28" t="s">
        <v>766</v>
      </c>
      <c r="C299" s="29" t="s">
        <v>767</v>
      </c>
      <c r="D299" s="9" t="s">
        <v>692</v>
      </c>
      <c r="E299" s="9" t="s">
        <v>31</v>
      </c>
      <c r="F299" s="8" t="str">
        <f>IFERROR(IF(OR(D299="Adicionar",D299="Digite/Selecione o bairro"),"",VLOOKUP(D299,Gabarito!$A$1:$B$1006,2,0)),"Consulte a aba Gabarito")</f>
        <v>Sul</v>
      </c>
      <c r="G299" s="7"/>
      <c r="H299" s="6" t="str">
        <f t="shared" si="76"/>
        <v/>
      </c>
      <c r="I299" s="7"/>
      <c r="J299" s="6" t="str">
        <f t="shared" si="77"/>
        <v/>
      </c>
      <c r="K299" s="7"/>
      <c r="L299" s="6" t="str">
        <f t="shared" si="78"/>
        <v/>
      </c>
      <c r="M299" s="7"/>
      <c r="N299" s="6" t="str">
        <f t="shared" si="79"/>
        <v/>
      </c>
      <c r="O299" s="7"/>
      <c r="P299" s="6" t="str">
        <f t="shared" si="80"/>
        <v/>
      </c>
      <c r="Q299" s="7"/>
      <c r="R299" s="6" t="str">
        <f t="shared" si="81"/>
        <v/>
      </c>
      <c r="S299" s="7"/>
      <c r="T299" s="6" t="str">
        <f t="shared" si="82"/>
        <v/>
      </c>
      <c r="U299" s="7"/>
      <c r="V299" s="6" t="str">
        <f t="shared" si="83"/>
        <v/>
      </c>
      <c r="W299" s="7"/>
      <c r="X299" s="6" t="str">
        <f t="shared" si="84"/>
        <v/>
      </c>
      <c r="Y299" s="7"/>
      <c r="Z299" s="6" t="str">
        <f t="shared" si="85"/>
        <v/>
      </c>
      <c r="AA299" s="7">
        <v>2</v>
      </c>
      <c r="AB299" s="6">
        <f t="shared" si="86"/>
        <v>4</v>
      </c>
      <c r="AC299" s="7"/>
      <c r="AD299" s="6" t="str">
        <f t="shared" si="87"/>
        <v/>
      </c>
      <c r="AE299" s="7"/>
      <c r="AF299" s="6" t="str">
        <f t="shared" si="88"/>
        <v/>
      </c>
      <c r="AG299" s="7"/>
      <c r="AH299" s="6" t="str">
        <f t="shared" si="89"/>
        <v/>
      </c>
      <c r="AI299" s="7"/>
      <c r="AJ299" s="6" t="str">
        <f t="shared" si="90"/>
        <v/>
      </c>
      <c r="AK299" s="7"/>
      <c r="AL299" s="6" t="str">
        <f t="shared" si="91"/>
        <v/>
      </c>
      <c r="AM299" s="7"/>
      <c r="AN299" s="6" t="str">
        <f t="shared" si="92"/>
        <v/>
      </c>
      <c r="AO299" s="7"/>
      <c r="AP299" s="6" t="str">
        <f t="shared" si="93"/>
        <v/>
      </c>
      <c r="AQ299" s="12">
        <f t="shared" si="94"/>
        <v>2</v>
      </c>
    </row>
    <row r="300" spans="1:43" ht="33.75" customHeight="1">
      <c r="A300" s="28" t="s">
        <v>647</v>
      </c>
      <c r="B300" s="28" t="s">
        <v>768</v>
      </c>
      <c r="C300" s="29" t="s">
        <v>769</v>
      </c>
      <c r="D300" s="9" t="s">
        <v>660</v>
      </c>
      <c r="E300" s="9" t="s">
        <v>31</v>
      </c>
      <c r="F300" s="8" t="str">
        <f>IFERROR(IF(OR(D300="Adicionar",D300="Digite/Selecione o bairro"),"",VLOOKUP(D300,Gabarito!$A$1:$B$1006,2,0)),"Consulte a aba Gabarito")</f>
        <v>Sul</v>
      </c>
      <c r="G300" s="7"/>
      <c r="H300" s="6" t="str">
        <f t="shared" si="76"/>
        <v/>
      </c>
      <c r="I300" s="7"/>
      <c r="J300" s="6" t="str">
        <f t="shared" si="77"/>
        <v/>
      </c>
      <c r="K300" s="7"/>
      <c r="L300" s="6" t="str">
        <f t="shared" si="78"/>
        <v/>
      </c>
      <c r="M300" s="7"/>
      <c r="N300" s="6" t="str">
        <f t="shared" si="79"/>
        <v/>
      </c>
      <c r="O300" s="7"/>
      <c r="P300" s="6" t="str">
        <f t="shared" si="80"/>
        <v/>
      </c>
      <c r="Q300" s="7"/>
      <c r="R300" s="6" t="str">
        <f t="shared" si="81"/>
        <v/>
      </c>
      <c r="S300" s="7"/>
      <c r="T300" s="6" t="str">
        <f t="shared" si="82"/>
        <v/>
      </c>
      <c r="U300" s="7"/>
      <c r="V300" s="6" t="str">
        <f t="shared" si="83"/>
        <v/>
      </c>
      <c r="W300" s="7"/>
      <c r="X300" s="6" t="str">
        <f t="shared" si="84"/>
        <v/>
      </c>
      <c r="Y300" s="7"/>
      <c r="Z300" s="6" t="str">
        <f t="shared" si="85"/>
        <v/>
      </c>
      <c r="AA300" s="7">
        <v>2</v>
      </c>
      <c r="AB300" s="6">
        <f t="shared" si="86"/>
        <v>4</v>
      </c>
      <c r="AC300" s="7"/>
      <c r="AD300" s="6" t="str">
        <f t="shared" si="87"/>
        <v/>
      </c>
      <c r="AE300" s="7"/>
      <c r="AF300" s="6" t="str">
        <f t="shared" si="88"/>
        <v/>
      </c>
      <c r="AG300" s="7"/>
      <c r="AH300" s="6" t="str">
        <f t="shared" si="89"/>
        <v/>
      </c>
      <c r="AI300" s="7"/>
      <c r="AJ300" s="6" t="str">
        <f t="shared" si="90"/>
        <v/>
      </c>
      <c r="AK300" s="7"/>
      <c r="AL300" s="6" t="str">
        <f t="shared" si="91"/>
        <v/>
      </c>
      <c r="AM300" s="7"/>
      <c r="AN300" s="6" t="str">
        <f t="shared" si="92"/>
        <v/>
      </c>
      <c r="AO300" s="7"/>
      <c r="AP300" s="6" t="str">
        <f t="shared" si="93"/>
        <v/>
      </c>
      <c r="AQ300" s="12">
        <f t="shared" si="94"/>
        <v>2</v>
      </c>
    </row>
    <row r="301" spans="1:43" ht="33.75" customHeight="1">
      <c r="A301" s="28" t="s">
        <v>647</v>
      </c>
      <c r="B301" s="28" t="s">
        <v>770</v>
      </c>
      <c r="C301" s="29" t="s">
        <v>771</v>
      </c>
      <c r="D301" s="9" t="s">
        <v>772</v>
      </c>
      <c r="E301" s="9" t="s">
        <v>31</v>
      </c>
      <c r="F301" s="8" t="str">
        <f>IFERROR(IF(OR(D301="Adicionar",D301="Digite/Selecione o bairro"),"",VLOOKUP(D301,Gabarito!$A$1:$B$1006,2,0)),"Consulte a aba Gabarito")</f>
        <v>Sul</v>
      </c>
      <c r="G301" s="7"/>
      <c r="H301" s="6" t="str">
        <f t="shared" si="76"/>
        <v/>
      </c>
      <c r="I301" s="7"/>
      <c r="J301" s="6" t="str">
        <f t="shared" si="77"/>
        <v/>
      </c>
      <c r="K301" s="7"/>
      <c r="L301" s="6" t="str">
        <f t="shared" si="78"/>
        <v/>
      </c>
      <c r="M301" s="7"/>
      <c r="N301" s="6" t="str">
        <f t="shared" si="79"/>
        <v/>
      </c>
      <c r="O301" s="7"/>
      <c r="P301" s="6" t="str">
        <f t="shared" si="80"/>
        <v/>
      </c>
      <c r="Q301" s="7"/>
      <c r="R301" s="6" t="str">
        <f t="shared" si="81"/>
        <v/>
      </c>
      <c r="S301" s="7"/>
      <c r="T301" s="6" t="str">
        <f t="shared" si="82"/>
        <v/>
      </c>
      <c r="U301" s="7"/>
      <c r="V301" s="6" t="str">
        <f t="shared" si="83"/>
        <v/>
      </c>
      <c r="W301" s="7"/>
      <c r="X301" s="6" t="str">
        <f t="shared" si="84"/>
        <v/>
      </c>
      <c r="Y301" s="7"/>
      <c r="Z301" s="6" t="str">
        <f t="shared" si="85"/>
        <v/>
      </c>
      <c r="AA301" s="7"/>
      <c r="AB301" s="6" t="str">
        <f t="shared" si="86"/>
        <v/>
      </c>
      <c r="AC301" s="7">
        <v>1</v>
      </c>
      <c r="AD301" s="6">
        <f t="shared" si="87"/>
        <v>2</v>
      </c>
      <c r="AE301" s="7"/>
      <c r="AF301" s="6" t="str">
        <f t="shared" si="88"/>
        <v/>
      </c>
      <c r="AG301" s="7"/>
      <c r="AH301" s="6" t="str">
        <f t="shared" si="89"/>
        <v/>
      </c>
      <c r="AI301" s="7"/>
      <c r="AJ301" s="6" t="str">
        <f t="shared" si="90"/>
        <v/>
      </c>
      <c r="AK301" s="7"/>
      <c r="AL301" s="6" t="str">
        <f t="shared" si="91"/>
        <v/>
      </c>
      <c r="AM301" s="7"/>
      <c r="AN301" s="6" t="str">
        <f t="shared" si="92"/>
        <v/>
      </c>
      <c r="AO301" s="7"/>
      <c r="AP301" s="6" t="str">
        <f t="shared" si="93"/>
        <v/>
      </c>
      <c r="AQ301" s="12">
        <f t="shared" si="94"/>
        <v>1</v>
      </c>
    </row>
    <row r="302" spans="1:43" ht="33.75" customHeight="1">
      <c r="A302" s="28" t="s">
        <v>647</v>
      </c>
      <c r="B302" s="28" t="s">
        <v>773</v>
      </c>
      <c r="C302" s="29" t="s">
        <v>774</v>
      </c>
      <c r="D302" s="9" t="s">
        <v>775</v>
      </c>
      <c r="E302" s="9" t="s">
        <v>31</v>
      </c>
      <c r="F302" s="8" t="str">
        <f>IFERROR(IF(OR(D302="Adicionar",D302="Digite/Selecione o bairro"),"",VLOOKUP(D302,Gabarito!$A$1:$B$1006,2,0)),"Consulte a aba Gabarito")</f>
        <v>Sul</v>
      </c>
      <c r="G302" s="7"/>
      <c r="H302" s="6" t="str">
        <f t="shared" si="76"/>
        <v/>
      </c>
      <c r="I302" s="7"/>
      <c r="J302" s="6" t="str">
        <f t="shared" si="77"/>
        <v/>
      </c>
      <c r="K302" s="7"/>
      <c r="L302" s="6" t="str">
        <f t="shared" si="78"/>
        <v/>
      </c>
      <c r="M302" s="7"/>
      <c r="N302" s="6" t="str">
        <f t="shared" si="79"/>
        <v/>
      </c>
      <c r="O302" s="7"/>
      <c r="P302" s="6" t="str">
        <f t="shared" si="80"/>
        <v/>
      </c>
      <c r="Q302" s="7"/>
      <c r="R302" s="6" t="str">
        <f t="shared" si="81"/>
        <v/>
      </c>
      <c r="S302" s="7"/>
      <c r="T302" s="6" t="str">
        <f t="shared" si="82"/>
        <v/>
      </c>
      <c r="U302" s="7"/>
      <c r="V302" s="6" t="str">
        <f t="shared" si="83"/>
        <v/>
      </c>
      <c r="W302" s="7"/>
      <c r="X302" s="6" t="str">
        <f t="shared" si="84"/>
        <v/>
      </c>
      <c r="Y302" s="7"/>
      <c r="Z302" s="6" t="str">
        <f t="shared" si="85"/>
        <v/>
      </c>
      <c r="AA302" s="7">
        <v>2</v>
      </c>
      <c r="AB302" s="6">
        <f t="shared" si="86"/>
        <v>4</v>
      </c>
      <c r="AC302" s="7"/>
      <c r="AD302" s="6" t="str">
        <f t="shared" si="87"/>
        <v/>
      </c>
      <c r="AE302" s="7"/>
      <c r="AF302" s="6" t="str">
        <f t="shared" si="88"/>
        <v/>
      </c>
      <c r="AG302" s="7"/>
      <c r="AH302" s="6" t="str">
        <f t="shared" si="89"/>
        <v/>
      </c>
      <c r="AI302" s="7"/>
      <c r="AJ302" s="6" t="str">
        <f t="shared" si="90"/>
        <v/>
      </c>
      <c r="AK302" s="7"/>
      <c r="AL302" s="6" t="str">
        <f t="shared" si="91"/>
        <v/>
      </c>
      <c r="AM302" s="7"/>
      <c r="AN302" s="6" t="str">
        <f t="shared" si="92"/>
        <v/>
      </c>
      <c r="AO302" s="7"/>
      <c r="AP302" s="6" t="str">
        <f t="shared" si="93"/>
        <v/>
      </c>
      <c r="AQ302" s="12">
        <f t="shared" si="94"/>
        <v>2</v>
      </c>
    </row>
    <row r="303" spans="1:43" ht="33.75" customHeight="1">
      <c r="A303" s="28" t="s">
        <v>647</v>
      </c>
      <c r="B303" s="28" t="s">
        <v>776</v>
      </c>
      <c r="C303" s="29" t="s">
        <v>777</v>
      </c>
      <c r="D303" s="9" t="s">
        <v>660</v>
      </c>
      <c r="E303" s="9" t="s">
        <v>31</v>
      </c>
      <c r="F303" s="8" t="str">
        <f>IFERROR(IF(OR(D303="Adicionar",D303="Digite/Selecione o bairro"),"",VLOOKUP(D303,Gabarito!$A$1:$B$1006,2,0)),"Consulte a aba Gabarito")</f>
        <v>Sul</v>
      </c>
      <c r="G303" s="7"/>
      <c r="H303" s="6" t="str">
        <f t="shared" si="76"/>
        <v/>
      </c>
      <c r="I303" s="7"/>
      <c r="J303" s="6" t="str">
        <f t="shared" si="77"/>
        <v/>
      </c>
      <c r="K303" s="7"/>
      <c r="L303" s="6" t="str">
        <f t="shared" si="78"/>
        <v/>
      </c>
      <c r="M303" s="7"/>
      <c r="N303" s="6" t="str">
        <f t="shared" si="79"/>
        <v/>
      </c>
      <c r="O303" s="7"/>
      <c r="P303" s="6" t="str">
        <f t="shared" si="80"/>
        <v/>
      </c>
      <c r="Q303" s="7"/>
      <c r="R303" s="6" t="str">
        <f t="shared" si="81"/>
        <v/>
      </c>
      <c r="S303" s="7"/>
      <c r="T303" s="6" t="str">
        <f t="shared" si="82"/>
        <v/>
      </c>
      <c r="U303" s="7"/>
      <c r="V303" s="6" t="str">
        <f t="shared" si="83"/>
        <v/>
      </c>
      <c r="W303" s="7"/>
      <c r="X303" s="6" t="str">
        <f t="shared" si="84"/>
        <v/>
      </c>
      <c r="Y303" s="7">
        <v>1</v>
      </c>
      <c r="Z303" s="6">
        <f t="shared" si="85"/>
        <v>2</v>
      </c>
      <c r="AA303" s="7">
        <v>2</v>
      </c>
      <c r="AB303" s="6">
        <f t="shared" si="86"/>
        <v>4</v>
      </c>
      <c r="AC303" s="7"/>
      <c r="AD303" s="6" t="str">
        <f t="shared" si="87"/>
        <v/>
      </c>
      <c r="AE303" s="7"/>
      <c r="AF303" s="6" t="str">
        <f t="shared" si="88"/>
        <v/>
      </c>
      <c r="AG303" s="7"/>
      <c r="AH303" s="6" t="str">
        <f t="shared" si="89"/>
        <v/>
      </c>
      <c r="AI303" s="7"/>
      <c r="AJ303" s="6" t="str">
        <f t="shared" si="90"/>
        <v/>
      </c>
      <c r="AK303" s="7"/>
      <c r="AL303" s="6" t="str">
        <f t="shared" si="91"/>
        <v/>
      </c>
      <c r="AM303" s="7"/>
      <c r="AN303" s="6" t="str">
        <f t="shared" si="92"/>
        <v/>
      </c>
      <c r="AO303" s="7"/>
      <c r="AP303" s="6" t="str">
        <f t="shared" si="93"/>
        <v/>
      </c>
      <c r="AQ303" s="12">
        <f t="shared" si="94"/>
        <v>3</v>
      </c>
    </row>
    <row r="304" spans="1:43" ht="33.75" customHeight="1">
      <c r="A304" s="28" t="s">
        <v>647</v>
      </c>
      <c r="B304" s="28" t="s">
        <v>778</v>
      </c>
      <c r="C304" s="29" t="s">
        <v>779</v>
      </c>
      <c r="D304" s="9" t="s">
        <v>730</v>
      </c>
      <c r="E304" s="9" t="s">
        <v>31</v>
      </c>
      <c r="F304" s="8" t="str">
        <f>IFERROR(IF(OR(D304="Adicionar",D304="Digite/Selecione o bairro"),"",VLOOKUP(D304,Gabarito!$A$1:$B$1006,2,0)),"Consulte a aba Gabarito")</f>
        <v>Sul</v>
      </c>
      <c r="G304" s="7"/>
      <c r="H304" s="6" t="str">
        <f t="shared" si="76"/>
        <v/>
      </c>
      <c r="I304" s="7"/>
      <c r="J304" s="6" t="str">
        <f t="shared" si="77"/>
        <v/>
      </c>
      <c r="K304" s="7">
        <v>7</v>
      </c>
      <c r="L304" s="6">
        <f t="shared" si="78"/>
        <v>14</v>
      </c>
      <c r="M304" s="7"/>
      <c r="N304" s="6" t="str">
        <f t="shared" si="79"/>
        <v/>
      </c>
      <c r="O304" s="7"/>
      <c r="P304" s="6" t="str">
        <f t="shared" si="80"/>
        <v/>
      </c>
      <c r="Q304" s="7"/>
      <c r="R304" s="6" t="str">
        <f t="shared" si="81"/>
        <v/>
      </c>
      <c r="S304" s="7">
        <v>3</v>
      </c>
      <c r="T304" s="6">
        <f t="shared" si="82"/>
        <v>6</v>
      </c>
      <c r="U304" s="7"/>
      <c r="V304" s="6" t="str">
        <f t="shared" si="83"/>
        <v/>
      </c>
      <c r="W304" s="7"/>
      <c r="X304" s="6" t="str">
        <f t="shared" si="84"/>
        <v/>
      </c>
      <c r="Y304" s="7"/>
      <c r="Z304" s="6" t="str">
        <f t="shared" si="85"/>
        <v/>
      </c>
      <c r="AA304" s="7"/>
      <c r="AB304" s="6" t="str">
        <f t="shared" si="86"/>
        <v/>
      </c>
      <c r="AC304" s="7"/>
      <c r="AD304" s="6" t="str">
        <f t="shared" si="87"/>
        <v/>
      </c>
      <c r="AE304" s="7"/>
      <c r="AF304" s="6" t="str">
        <f t="shared" si="88"/>
        <v/>
      </c>
      <c r="AG304" s="7"/>
      <c r="AH304" s="6" t="str">
        <f t="shared" si="89"/>
        <v/>
      </c>
      <c r="AI304" s="7"/>
      <c r="AJ304" s="6" t="str">
        <f t="shared" si="90"/>
        <v/>
      </c>
      <c r="AK304" s="7"/>
      <c r="AL304" s="6" t="str">
        <f t="shared" si="91"/>
        <v/>
      </c>
      <c r="AM304" s="7"/>
      <c r="AN304" s="6" t="str">
        <f t="shared" si="92"/>
        <v/>
      </c>
      <c r="AO304" s="7"/>
      <c r="AP304" s="6" t="str">
        <f t="shared" si="93"/>
        <v/>
      </c>
      <c r="AQ304" s="12">
        <f t="shared" si="94"/>
        <v>10</v>
      </c>
    </row>
    <row r="305" spans="1:43" ht="33.75" customHeight="1">
      <c r="A305" s="28" t="s">
        <v>647</v>
      </c>
      <c r="B305" s="28" t="s">
        <v>780</v>
      </c>
      <c r="C305" s="29" t="s">
        <v>781</v>
      </c>
      <c r="D305" s="9" t="s">
        <v>660</v>
      </c>
      <c r="E305" s="9" t="s">
        <v>31</v>
      </c>
      <c r="F305" s="8" t="str">
        <f>IFERROR(IF(OR(D305="Adicionar",D305="Digite/Selecione o bairro"),"",VLOOKUP(D305,Gabarito!$A$1:$B$1006,2,0)),"Consulte a aba Gabarito")</f>
        <v>Sul</v>
      </c>
      <c r="G305" s="7"/>
      <c r="H305" s="6" t="str">
        <f t="shared" si="76"/>
        <v/>
      </c>
      <c r="I305" s="7"/>
      <c r="J305" s="6" t="str">
        <f t="shared" si="77"/>
        <v/>
      </c>
      <c r="K305" s="7"/>
      <c r="L305" s="6" t="str">
        <f t="shared" si="78"/>
        <v/>
      </c>
      <c r="M305" s="7"/>
      <c r="N305" s="6" t="str">
        <f t="shared" si="79"/>
        <v/>
      </c>
      <c r="O305" s="7"/>
      <c r="P305" s="6" t="str">
        <f t="shared" si="80"/>
        <v/>
      </c>
      <c r="Q305" s="7"/>
      <c r="R305" s="6" t="str">
        <f t="shared" si="81"/>
        <v/>
      </c>
      <c r="S305" s="7"/>
      <c r="T305" s="6" t="str">
        <f t="shared" si="82"/>
        <v/>
      </c>
      <c r="U305" s="7"/>
      <c r="V305" s="6" t="str">
        <f t="shared" si="83"/>
        <v/>
      </c>
      <c r="W305" s="7"/>
      <c r="X305" s="6" t="str">
        <f t="shared" si="84"/>
        <v/>
      </c>
      <c r="Y305" s="7"/>
      <c r="Z305" s="6" t="str">
        <f t="shared" si="85"/>
        <v/>
      </c>
      <c r="AA305" s="7">
        <v>1</v>
      </c>
      <c r="AB305" s="6">
        <f t="shared" si="86"/>
        <v>2</v>
      </c>
      <c r="AC305" s="7"/>
      <c r="AD305" s="6" t="str">
        <f t="shared" si="87"/>
        <v/>
      </c>
      <c r="AE305" s="7"/>
      <c r="AF305" s="6" t="str">
        <f t="shared" si="88"/>
        <v/>
      </c>
      <c r="AG305" s="7"/>
      <c r="AH305" s="6" t="str">
        <f t="shared" si="89"/>
        <v/>
      </c>
      <c r="AI305" s="7"/>
      <c r="AJ305" s="6" t="str">
        <f t="shared" si="90"/>
        <v/>
      </c>
      <c r="AK305" s="7"/>
      <c r="AL305" s="6" t="str">
        <f t="shared" si="91"/>
        <v/>
      </c>
      <c r="AM305" s="7"/>
      <c r="AN305" s="6" t="str">
        <f t="shared" si="92"/>
        <v/>
      </c>
      <c r="AO305" s="7"/>
      <c r="AP305" s="6" t="str">
        <f t="shared" si="93"/>
        <v/>
      </c>
      <c r="AQ305" s="12">
        <f t="shared" si="94"/>
        <v>1</v>
      </c>
    </row>
    <row r="306" spans="1:43" ht="33.75" customHeight="1">
      <c r="A306" s="28" t="s">
        <v>647</v>
      </c>
      <c r="B306" s="28" t="s">
        <v>782</v>
      </c>
      <c r="C306" s="29" t="s">
        <v>783</v>
      </c>
      <c r="D306" s="9" t="s">
        <v>666</v>
      </c>
      <c r="E306" s="9" t="s">
        <v>31</v>
      </c>
      <c r="F306" s="8" t="str">
        <f>IFERROR(IF(OR(D306="Adicionar",D306="Digite/Selecione o bairro"),"",VLOOKUP(D306,Gabarito!$A$1:$B$1006,2,0)),"Consulte a aba Gabarito")</f>
        <v>Sul</v>
      </c>
      <c r="G306" s="7"/>
      <c r="H306" s="6" t="str">
        <f t="shared" si="76"/>
        <v/>
      </c>
      <c r="I306" s="7"/>
      <c r="J306" s="6" t="str">
        <f t="shared" si="77"/>
        <v/>
      </c>
      <c r="K306" s="7"/>
      <c r="L306" s="6" t="str">
        <f t="shared" si="78"/>
        <v/>
      </c>
      <c r="M306" s="7"/>
      <c r="N306" s="6" t="str">
        <f t="shared" si="79"/>
        <v/>
      </c>
      <c r="O306" s="7"/>
      <c r="P306" s="6" t="str">
        <f t="shared" si="80"/>
        <v/>
      </c>
      <c r="Q306" s="7"/>
      <c r="R306" s="6" t="str">
        <f t="shared" si="81"/>
        <v/>
      </c>
      <c r="S306" s="7"/>
      <c r="T306" s="6" t="str">
        <f t="shared" si="82"/>
        <v/>
      </c>
      <c r="U306" s="7"/>
      <c r="V306" s="6" t="str">
        <f t="shared" si="83"/>
        <v/>
      </c>
      <c r="W306" s="7"/>
      <c r="X306" s="6" t="str">
        <f t="shared" si="84"/>
        <v/>
      </c>
      <c r="Y306" s="7">
        <v>2</v>
      </c>
      <c r="Z306" s="6">
        <f t="shared" si="85"/>
        <v>4</v>
      </c>
      <c r="AA306" s="7"/>
      <c r="AB306" s="6" t="str">
        <f t="shared" si="86"/>
        <v/>
      </c>
      <c r="AC306" s="7"/>
      <c r="AD306" s="6" t="str">
        <f t="shared" si="87"/>
        <v/>
      </c>
      <c r="AE306" s="7"/>
      <c r="AF306" s="6" t="str">
        <f t="shared" si="88"/>
        <v/>
      </c>
      <c r="AG306" s="7"/>
      <c r="AH306" s="6" t="str">
        <f t="shared" si="89"/>
        <v/>
      </c>
      <c r="AI306" s="7"/>
      <c r="AJ306" s="6" t="str">
        <f t="shared" si="90"/>
        <v/>
      </c>
      <c r="AK306" s="7"/>
      <c r="AL306" s="6" t="str">
        <f t="shared" si="91"/>
        <v/>
      </c>
      <c r="AM306" s="7"/>
      <c r="AN306" s="6" t="str">
        <f t="shared" si="92"/>
        <v/>
      </c>
      <c r="AO306" s="7"/>
      <c r="AP306" s="6" t="str">
        <f t="shared" si="93"/>
        <v/>
      </c>
      <c r="AQ306" s="12">
        <f t="shared" si="94"/>
        <v>2</v>
      </c>
    </row>
    <row r="307" spans="1:43" ht="33.75" customHeight="1">
      <c r="A307" s="28" t="s">
        <v>647</v>
      </c>
      <c r="B307" s="28" t="s">
        <v>784</v>
      </c>
      <c r="C307" s="29" t="s">
        <v>785</v>
      </c>
      <c r="D307" s="9" t="s">
        <v>653</v>
      </c>
      <c r="E307" s="9" t="s">
        <v>31</v>
      </c>
      <c r="F307" s="8" t="str">
        <f>IFERROR(IF(OR(D307="Adicionar",D307="Digite/Selecione o bairro"),"",VLOOKUP(D307,Gabarito!$A$1:$B$1006,2,0)),"Consulte a aba Gabarito")</f>
        <v>Sul</v>
      </c>
      <c r="G307" s="7"/>
      <c r="H307" s="6" t="str">
        <f t="shared" si="76"/>
        <v/>
      </c>
      <c r="I307" s="7"/>
      <c r="J307" s="6" t="str">
        <f t="shared" si="77"/>
        <v/>
      </c>
      <c r="K307" s="7"/>
      <c r="L307" s="6" t="str">
        <f t="shared" si="78"/>
        <v/>
      </c>
      <c r="M307" s="7"/>
      <c r="N307" s="6" t="str">
        <f t="shared" si="79"/>
        <v/>
      </c>
      <c r="O307" s="7"/>
      <c r="P307" s="6" t="str">
        <f t="shared" si="80"/>
        <v/>
      </c>
      <c r="Q307" s="7"/>
      <c r="R307" s="6" t="str">
        <f t="shared" si="81"/>
        <v/>
      </c>
      <c r="S307" s="7"/>
      <c r="T307" s="6" t="str">
        <f t="shared" si="82"/>
        <v/>
      </c>
      <c r="U307" s="7"/>
      <c r="V307" s="6" t="str">
        <f t="shared" si="83"/>
        <v/>
      </c>
      <c r="W307" s="7"/>
      <c r="X307" s="6" t="str">
        <f t="shared" si="84"/>
        <v/>
      </c>
      <c r="Y307" s="7"/>
      <c r="Z307" s="6" t="str">
        <f t="shared" si="85"/>
        <v/>
      </c>
      <c r="AA307" s="7">
        <v>2</v>
      </c>
      <c r="AB307" s="6">
        <f t="shared" si="86"/>
        <v>4</v>
      </c>
      <c r="AC307" s="7"/>
      <c r="AD307" s="6" t="str">
        <f t="shared" si="87"/>
        <v/>
      </c>
      <c r="AE307" s="7"/>
      <c r="AF307" s="6" t="str">
        <f t="shared" si="88"/>
        <v/>
      </c>
      <c r="AG307" s="7"/>
      <c r="AH307" s="6" t="str">
        <f t="shared" si="89"/>
        <v/>
      </c>
      <c r="AI307" s="7"/>
      <c r="AJ307" s="6" t="str">
        <f t="shared" si="90"/>
        <v/>
      </c>
      <c r="AK307" s="7"/>
      <c r="AL307" s="6" t="str">
        <f t="shared" si="91"/>
        <v/>
      </c>
      <c r="AM307" s="7"/>
      <c r="AN307" s="6" t="str">
        <f t="shared" si="92"/>
        <v/>
      </c>
      <c r="AO307" s="7"/>
      <c r="AP307" s="6" t="str">
        <f t="shared" si="93"/>
        <v/>
      </c>
      <c r="AQ307" s="12">
        <f t="shared" si="94"/>
        <v>2</v>
      </c>
    </row>
    <row r="308" spans="1:43" ht="33.75" customHeight="1">
      <c r="A308" s="28" t="s">
        <v>647</v>
      </c>
      <c r="B308" s="28" t="s">
        <v>786</v>
      </c>
      <c r="C308" s="29" t="s">
        <v>787</v>
      </c>
      <c r="D308" s="9" t="s">
        <v>660</v>
      </c>
      <c r="E308" s="9" t="s">
        <v>31</v>
      </c>
      <c r="F308" s="8" t="str">
        <f>IFERROR(IF(OR(D308="Adicionar",D308="Digite/Selecione o bairro"),"",VLOOKUP(D308,Gabarito!$A$1:$B$1006,2,0)),"Consulte a aba Gabarito")</f>
        <v>Sul</v>
      </c>
      <c r="G308" s="7"/>
      <c r="H308" s="6" t="str">
        <f t="shared" si="76"/>
        <v/>
      </c>
      <c r="I308" s="7"/>
      <c r="J308" s="6" t="str">
        <f t="shared" si="77"/>
        <v/>
      </c>
      <c r="K308" s="7">
        <v>5</v>
      </c>
      <c r="L308" s="6">
        <f t="shared" si="78"/>
        <v>10</v>
      </c>
      <c r="M308" s="7"/>
      <c r="N308" s="6" t="str">
        <f t="shared" si="79"/>
        <v/>
      </c>
      <c r="O308" s="7"/>
      <c r="P308" s="6" t="str">
        <f t="shared" si="80"/>
        <v/>
      </c>
      <c r="Q308" s="7"/>
      <c r="R308" s="6" t="str">
        <f t="shared" si="81"/>
        <v/>
      </c>
      <c r="S308" s="7"/>
      <c r="T308" s="6" t="str">
        <f t="shared" si="82"/>
        <v/>
      </c>
      <c r="U308" s="7"/>
      <c r="V308" s="6" t="str">
        <f t="shared" si="83"/>
        <v/>
      </c>
      <c r="W308" s="7"/>
      <c r="X308" s="6" t="str">
        <f t="shared" si="84"/>
        <v/>
      </c>
      <c r="Y308" s="7"/>
      <c r="Z308" s="6" t="str">
        <f t="shared" si="85"/>
        <v/>
      </c>
      <c r="AA308" s="7">
        <v>1</v>
      </c>
      <c r="AB308" s="6">
        <f t="shared" si="86"/>
        <v>2</v>
      </c>
      <c r="AC308" s="7"/>
      <c r="AD308" s="6" t="str">
        <f t="shared" si="87"/>
        <v/>
      </c>
      <c r="AE308" s="7"/>
      <c r="AF308" s="6" t="str">
        <f t="shared" si="88"/>
        <v/>
      </c>
      <c r="AG308" s="7"/>
      <c r="AH308" s="6" t="str">
        <f t="shared" si="89"/>
        <v/>
      </c>
      <c r="AI308" s="7"/>
      <c r="AJ308" s="6" t="str">
        <f t="shared" si="90"/>
        <v/>
      </c>
      <c r="AK308" s="7"/>
      <c r="AL308" s="6" t="str">
        <f t="shared" si="91"/>
        <v/>
      </c>
      <c r="AM308" s="7"/>
      <c r="AN308" s="6" t="str">
        <f t="shared" si="92"/>
        <v/>
      </c>
      <c r="AO308" s="7"/>
      <c r="AP308" s="6" t="str">
        <f t="shared" si="93"/>
        <v/>
      </c>
      <c r="AQ308" s="12">
        <f t="shared" si="94"/>
        <v>6</v>
      </c>
    </row>
    <row r="309" spans="1:43" ht="33.75" customHeight="1">
      <c r="A309" s="28" t="s">
        <v>647</v>
      </c>
      <c r="B309" s="28" t="s">
        <v>788</v>
      </c>
      <c r="C309" s="29" t="s">
        <v>789</v>
      </c>
      <c r="D309" s="9" t="s">
        <v>730</v>
      </c>
      <c r="E309" s="9" t="s">
        <v>31</v>
      </c>
      <c r="F309" s="8" t="str">
        <f>IFERROR(IF(OR(D309="Adicionar",D309="Digite/Selecione o bairro"),"",VLOOKUP(D309,Gabarito!$A$1:$B$1006,2,0)),"Consulte a aba Gabarito")</f>
        <v>Sul</v>
      </c>
      <c r="G309" s="7"/>
      <c r="H309" s="6" t="str">
        <f t="shared" si="76"/>
        <v/>
      </c>
      <c r="I309" s="7"/>
      <c r="J309" s="6" t="str">
        <f t="shared" si="77"/>
        <v/>
      </c>
      <c r="K309" s="7"/>
      <c r="L309" s="6" t="str">
        <f t="shared" si="78"/>
        <v/>
      </c>
      <c r="M309" s="7"/>
      <c r="N309" s="6" t="str">
        <f t="shared" si="79"/>
        <v/>
      </c>
      <c r="O309" s="7"/>
      <c r="P309" s="6" t="str">
        <f t="shared" si="80"/>
        <v/>
      </c>
      <c r="Q309" s="7"/>
      <c r="R309" s="6" t="str">
        <f t="shared" si="81"/>
        <v/>
      </c>
      <c r="S309" s="7"/>
      <c r="T309" s="6" t="str">
        <f t="shared" si="82"/>
        <v/>
      </c>
      <c r="U309" s="7"/>
      <c r="V309" s="6" t="str">
        <f t="shared" si="83"/>
        <v/>
      </c>
      <c r="W309" s="7"/>
      <c r="X309" s="6" t="str">
        <f t="shared" si="84"/>
        <v/>
      </c>
      <c r="Y309" s="7"/>
      <c r="Z309" s="6" t="str">
        <f t="shared" si="85"/>
        <v/>
      </c>
      <c r="AA309" s="7"/>
      <c r="AB309" s="6" t="str">
        <f t="shared" si="86"/>
        <v/>
      </c>
      <c r="AC309" s="7">
        <v>1</v>
      </c>
      <c r="AD309" s="6">
        <f t="shared" si="87"/>
        <v>2</v>
      </c>
      <c r="AE309" s="7"/>
      <c r="AF309" s="6" t="str">
        <f t="shared" si="88"/>
        <v/>
      </c>
      <c r="AG309" s="7"/>
      <c r="AH309" s="6" t="str">
        <f t="shared" si="89"/>
        <v/>
      </c>
      <c r="AI309" s="7"/>
      <c r="AJ309" s="6" t="str">
        <f t="shared" si="90"/>
        <v/>
      </c>
      <c r="AK309" s="7"/>
      <c r="AL309" s="6" t="str">
        <f t="shared" si="91"/>
        <v/>
      </c>
      <c r="AM309" s="7"/>
      <c r="AN309" s="6" t="str">
        <f t="shared" si="92"/>
        <v/>
      </c>
      <c r="AO309" s="7"/>
      <c r="AP309" s="6" t="str">
        <f t="shared" si="93"/>
        <v/>
      </c>
      <c r="AQ309" s="12">
        <f t="shared" si="94"/>
        <v>1</v>
      </c>
    </row>
    <row r="310" spans="1:43" ht="33.75" customHeight="1">
      <c r="A310" s="28" t="s">
        <v>647</v>
      </c>
      <c r="B310" s="28" t="s">
        <v>790</v>
      </c>
      <c r="C310" s="29" t="s">
        <v>791</v>
      </c>
      <c r="D310" s="9" t="s">
        <v>650</v>
      </c>
      <c r="E310" s="9" t="s">
        <v>31</v>
      </c>
      <c r="F310" s="8" t="str">
        <f>IFERROR(IF(OR(D310="Adicionar",D310="Digite/Selecione o bairro"),"",VLOOKUP(D310,Gabarito!$A$1:$B$1006,2,0)),"Consulte a aba Gabarito")</f>
        <v>Sul</v>
      </c>
      <c r="G310" s="7"/>
      <c r="H310" s="6" t="str">
        <f t="shared" si="76"/>
        <v/>
      </c>
      <c r="I310" s="7">
        <v>1</v>
      </c>
      <c r="J310" s="6">
        <f t="shared" si="77"/>
        <v>2</v>
      </c>
      <c r="K310" s="7"/>
      <c r="L310" s="6" t="str">
        <f t="shared" si="78"/>
        <v/>
      </c>
      <c r="M310" s="7"/>
      <c r="N310" s="6" t="str">
        <f t="shared" si="79"/>
        <v/>
      </c>
      <c r="O310" s="7"/>
      <c r="P310" s="6" t="str">
        <f t="shared" si="80"/>
        <v/>
      </c>
      <c r="Q310" s="7"/>
      <c r="R310" s="6" t="str">
        <f t="shared" si="81"/>
        <v/>
      </c>
      <c r="S310" s="7"/>
      <c r="T310" s="6" t="str">
        <f t="shared" si="82"/>
        <v/>
      </c>
      <c r="U310" s="7"/>
      <c r="V310" s="6" t="str">
        <f t="shared" si="83"/>
        <v/>
      </c>
      <c r="W310" s="7"/>
      <c r="X310" s="6" t="str">
        <f t="shared" si="84"/>
        <v/>
      </c>
      <c r="Y310" s="7">
        <v>1</v>
      </c>
      <c r="Z310" s="6">
        <f t="shared" si="85"/>
        <v>2</v>
      </c>
      <c r="AA310" s="7">
        <v>2</v>
      </c>
      <c r="AB310" s="6">
        <f t="shared" si="86"/>
        <v>4</v>
      </c>
      <c r="AC310" s="7"/>
      <c r="AD310" s="6" t="str">
        <f t="shared" si="87"/>
        <v/>
      </c>
      <c r="AE310" s="7"/>
      <c r="AF310" s="6" t="str">
        <f t="shared" si="88"/>
        <v/>
      </c>
      <c r="AG310" s="7"/>
      <c r="AH310" s="6" t="str">
        <f t="shared" si="89"/>
        <v/>
      </c>
      <c r="AI310" s="7"/>
      <c r="AJ310" s="6" t="str">
        <f t="shared" si="90"/>
        <v/>
      </c>
      <c r="AK310" s="7"/>
      <c r="AL310" s="6" t="str">
        <f t="shared" si="91"/>
        <v/>
      </c>
      <c r="AM310" s="7"/>
      <c r="AN310" s="6" t="str">
        <f t="shared" si="92"/>
        <v/>
      </c>
      <c r="AO310" s="7"/>
      <c r="AP310" s="6" t="str">
        <f t="shared" si="93"/>
        <v/>
      </c>
      <c r="AQ310" s="12">
        <f t="shared" si="94"/>
        <v>4</v>
      </c>
    </row>
    <row r="311" spans="1:43" ht="33.75" customHeight="1">
      <c r="A311" s="28" t="s">
        <v>647</v>
      </c>
      <c r="B311" s="28" t="s">
        <v>792</v>
      </c>
      <c r="C311" s="29" t="s">
        <v>793</v>
      </c>
      <c r="D311" s="9" t="s">
        <v>660</v>
      </c>
      <c r="E311" s="9" t="s">
        <v>31</v>
      </c>
      <c r="F311" s="8" t="str">
        <f>IFERROR(IF(OR(D311="Adicionar",D311="Digite/Selecione o bairro"),"",VLOOKUP(D311,Gabarito!$A$1:$B$1006,2,0)),"Consulte a aba Gabarito")</f>
        <v>Sul</v>
      </c>
      <c r="G311" s="7"/>
      <c r="H311" s="6" t="str">
        <f t="shared" si="76"/>
        <v/>
      </c>
      <c r="I311" s="7"/>
      <c r="J311" s="6" t="str">
        <f t="shared" si="77"/>
        <v/>
      </c>
      <c r="K311" s="7">
        <v>4</v>
      </c>
      <c r="L311" s="6">
        <f t="shared" si="78"/>
        <v>8</v>
      </c>
      <c r="M311" s="7"/>
      <c r="N311" s="6" t="str">
        <f t="shared" si="79"/>
        <v/>
      </c>
      <c r="O311" s="7"/>
      <c r="P311" s="6" t="str">
        <f t="shared" si="80"/>
        <v/>
      </c>
      <c r="Q311" s="7"/>
      <c r="R311" s="6" t="str">
        <f t="shared" si="81"/>
        <v/>
      </c>
      <c r="S311" s="7"/>
      <c r="T311" s="6" t="str">
        <f t="shared" si="82"/>
        <v/>
      </c>
      <c r="U311" s="7"/>
      <c r="V311" s="6" t="str">
        <f t="shared" si="83"/>
        <v/>
      </c>
      <c r="W311" s="7"/>
      <c r="X311" s="6" t="str">
        <f t="shared" si="84"/>
        <v/>
      </c>
      <c r="Y311" s="7"/>
      <c r="Z311" s="6" t="str">
        <f t="shared" si="85"/>
        <v/>
      </c>
      <c r="AA311" s="7"/>
      <c r="AB311" s="6" t="str">
        <f t="shared" si="86"/>
        <v/>
      </c>
      <c r="AC311" s="7"/>
      <c r="AD311" s="6" t="str">
        <f t="shared" si="87"/>
        <v/>
      </c>
      <c r="AE311" s="7"/>
      <c r="AF311" s="6" t="str">
        <f t="shared" si="88"/>
        <v/>
      </c>
      <c r="AG311" s="7"/>
      <c r="AH311" s="6" t="str">
        <f t="shared" si="89"/>
        <v/>
      </c>
      <c r="AI311" s="7"/>
      <c r="AJ311" s="6" t="str">
        <f t="shared" si="90"/>
        <v/>
      </c>
      <c r="AK311" s="7"/>
      <c r="AL311" s="6" t="str">
        <f t="shared" si="91"/>
        <v/>
      </c>
      <c r="AM311" s="7"/>
      <c r="AN311" s="6" t="str">
        <f t="shared" si="92"/>
        <v/>
      </c>
      <c r="AO311" s="7"/>
      <c r="AP311" s="6" t="str">
        <f t="shared" si="93"/>
        <v/>
      </c>
      <c r="AQ311" s="12">
        <f t="shared" si="94"/>
        <v>4</v>
      </c>
    </row>
    <row r="312" spans="1:43" ht="33.75" customHeight="1">
      <c r="A312" s="28" t="s">
        <v>647</v>
      </c>
      <c r="B312" s="28" t="s">
        <v>794</v>
      </c>
      <c r="C312" s="29" t="s">
        <v>795</v>
      </c>
      <c r="D312" s="9" t="s">
        <v>660</v>
      </c>
      <c r="E312" s="9" t="s">
        <v>31</v>
      </c>
      <c r="F312" s="8" t="str">
        <f>IFERROR(IF(OR(D312="Adicionar",D312="Digite/Selecione o bairro"),"",VLOOKUP(D312,Gabarito!$A$1:$B$1006,2,0)),"Consulte a aba Gabarito")</f>
        <v>Sul</v>
      </c>
      <c r="G312" s="7"/>
      <c r="H312" s="6" t="str">
        <f t="shared" si="76"/>
        <v/>
      </c>
      <c r="I312" s="7"/>
      <c r="J312" s="6" t="str">
        <f t="shared" si="77"/>
        <v/>
      </c>
      <c r="K312" s="7"/>
      <c r="L312" s="6" t="str">
        <f t="shared" si="78"/>
        <v/>
      </c>
      <c r="M312" s="7"/>
      <c r="N312" s="6" t="str">
        <f t="shared" si="79"/>
        <v/>
      </c>
      <c r="O312" s="7"/>
      <c r="P312" s="6" t="str">
        <f t="shared" si="80"/>
        <v/>
      </c>
      <c r="Q312" s="7"/>
      <c r="R312" s="6" t="str">
        <f t="shared" si="81"/>
        <v/>
      </c>
      <c r="S312" s="7"/>
      <c r="T312" s="6" t="str">
        <f t="shared" si="82"/>
        <v/>
      </c>
      <c r="U312" s="7"/>
      <c r="V312" s="6" t="str">
        <f t="shared" si="83"/>
        <v/>
      </c>
      <c r="W312" s="7"/>
      <c r="X312" s="6" t="str">
        <f t="shared" si="84"/>
        <v/>
      </c>
      <c r="Y312" s="7">
        <v>2</v>
      </c>
      <c r="Z312" s="6">
        <f t="shared" si="85"/>
        <v>4</v>
      </c>
      <c r="AA312" s="7"/>
      <c r="AB312" s="6" t="str">
        <f t="shared" si="86"/>
        <v/>
      </c>
      <c r="AC312" s="7"/>
      <c r="AD312" s="6" t="str">
        <f t="shared" si="87"/>
        <v/>
      </c>
      <c r="AE312" s="7"/>
      <c r="AF312" s="6" t="str">
        <f t="shared" si="88"/>
        <v/>
      </c>
      <c r="AG312" s="7"/>
      <c r="AH312" s="6" t="str">
        <f t="shared" si="89"/>
        <v/>
      </c>
      <c r="AI312" s="7"/>
      <c r="AJ312" s="6" t="str">
        <f t="shared" si="90"/>
        <v/>
      </c>
      <c r="AK312" s="7"/>
      <c r="AL312" s="6" t="str">
        <f t="shared" si="91"/>
        <v/>
      </c>
      <c r="AM312" s="7"/>
      <c r="AN312" s="6" t="str">
        <f t="shared" si="92"/>
        <v/>
      </c>
      <c r="AO312" s="7"/>
      <c r="AP312" s="6" t="str">
        <f t="shared" si="93"/>
        <v/>
      </c>
      <c r="AQ312" s="12">
        <f t="shared" si="94"/>
        <v>2</v>
      </c>
    </row>
    <row r="313" spans="1:43" ht="33.75" customHeight="1">
      <c r="A313" s="28" t="s">
        <v>647</v>
      </c>
      <c r="B313" s="28" t="s">
        <v>796</v>
      </c>
      <c r="C313" s="29" t="s">
        <v>797</v>
      </c>
      <c r="D313" s="9" t="s">
        <v>660</v>
      </c>
      <c r="E313" s="9" t="s">
        <v>31</v>
      </c>
      <c r="F313" s="8" t="str">
        <f>IFERROR(IF(OR(D313="Adicionar",D313="Digite/Selecione o bairro"),"",VLOOKUP(D313,Gabarito!$A$1:$B$1006,2,0)),"Consulte a aba Gabarito")</f>
        <v>Sul</v>
      </c>
      <c r="G313" s="7"/>
      <c r="H313" s="6" t="str">
        <f t="shared" si="76"/>
        <v/>
      </c>
      <c r="I313" s="7"/>
      <c r="J313" s="6" t="str">
        <f t="shared" si="77"/>
        <v/>
      </c>
      <c r="K313" s="7"/>
      <c r="L313" s="6" t="str">
        <f t="shared" si="78"/>
        <v/>
      </c>
      <c r="M313" s="7"/>
      <c r="N313" s="6" t="str">
        <f t="shared" si="79"/>
        <v/>
      </c>
      <c r="O313" s="7"/>
      <c r="P313" s="6" t="str">
        <f t="shared" si="80"/>
        <v/>
      </c>
      <c r="Q313" s="7"/>
      <c r="R313" s="6" t="str">
        <f t="shared" si="81"/>
        <v/>
      </c>
      <c r="S313" s="7"/>
      <c r="T313" s="6" t="str">
        <f t="shared" si="82"/>
        <v/>
      </c>
      <c r="U313" s="7"/>
      <c r="V313" s="6" t="str">
        <f t="shared" si="83"/>
        <v/>
      </c>
      <c r="W313" s="7"/>
      <c r="X313" s="6" t="str">
        <f t="shared" si="84"/>
        <v/>
      </c>
      <c r="Y313" s="7"/>
      <c r="Z313" s="6" t="str">
        <f t="shared" si="85"/>
        <v/>
      </c>
      <c r="AA313" s="7">
        <v>2</v>
      </c>
      <c r="AB313" s="6">
        <f t="shared" si="86"/>
        <v>4</v>
      </c>
      <c r="AC313" s="7"/>
      <c r="AD313" s="6" t="str">
        <f t="shared" si="87"/>
        <v/>
      </c>
      <c r="AE313" s="7"/>
      <c r="AF313" s="6" t="str">
        <f t="shared" si="88"/>
        <v/>
      </c>
      <c r="AG313" s="7"/>
      <c r="AH313" s="6" t="str">
        <f t="shared" si="89"/>
        <v/>
      </c>
      <c r="AI313" s="7"/>
      <c r="AJ313" s="6" t="str">
        <f t="shared" si="90"/>
        <v/>
      </c>
      <c r="AK313" s="7"/>
      <c r="AL313" s="6" t="str">
        <f t="shared" si="91"/>
        <v/>
      </c>
      <c r="AM313" s="7"/>
      <c r="AN313" s="6" t="str">
        <f t="shared" si="92"/>
        <v/>
      </c>
      <c r="AO313" s="7"/>
      <c r="AP313" s="6" t="str">
        <f t="shared" si="93"/>
        <v/>
      </c>
      <c r="AQ313" s="12">
        <f t="shared" si="94"/>
        <v>2</v>
      </c>
    </row>
    <row r="314" spans="1:43" ht="33.75" customHeight="1">
      <c r="A314" s="28" t="s">
        <v>647</v>
      </c>
      <c r="B314" s="28" t="s">
        <v>798</v>
      </c>
      <c r="C314" s="29" t="s">
        <v>799</v>
      </c>
      <c r="D314" s="9" t="s">
        <v>660</v>
      </c>
      <c r="E314" s="9" t="s">
        <v>31</v>
      </c>
      <c r="F314" s="8" t="str">
        <f>IFERROR(IF(OR(D314="Adicionar",D314="Digite/Selecione o bairro"),"",VLOOKUP(D314,Gabarito!$A$1:$B$1006,2,0)),"Consulte a aba Gabarito")</f>
        <v>Sul</v>
      </c>
      <c r="G314" s="7"/>
      <c r="H314" s="6" t="str">
        <f t="shared" si="76"/>
        <v/>
      </c>
      <c r="I314" s="7"/>
      <c r="J314" s="6" t="str">
        <f t="shared" si="77"/>
        <v/>
      </c>
      <c r="K314" s="7"/>
      <c r="L314" s="6" t="str">
        <f t="shared" si="78"/>
        <v/>
      </c>
      <c r="M314" s="7"/>
      <c r="N314" s="6" t="str">
        <f t="shared" si="79"/>
        <v/>
      </c>
      <c r="O314" s="7"/>
      <c r="P314" s="6" t="str">
        <f t="shared" si="80"/>
        <v/>
      </c>
      <c r="Q314" s="7"/>
      <c r="R314" s="6" t="str">
        <f t="shared" si="81"/>
        <v/>
      </c>
      <c r="S314" s="7"/>
      <c r="T314" s="6" t="str">
        <f t="shared" si="82"/>
        <v/>
      </c>
      <c r="U314" s="7"/>
      <c r="V314" s="6" t="str">
        <f t="shared" si="83"/>
        <v/>
      </c>
      <c r="W314" s="7"/>
      <c r="X314" s="6" t="str">
        <f t="shared" si="84"/>
        <v/>
      </c>
      <c r="Y314" s="7"/>
      <c r="Z314" s="6" t="str">
        <f t="shared" si="85"/>
        <v/>
      </c>
      <c r="AA314" s="7">
        <v>1</v>
      </c>
      <c r="AB314" s="6">
        <f t="shared" si="86"/>
        <v>2</v>
      </c>
      <c r="AC314" s="7"/>
      <c r="AD314" s="6" t="str">
        <f t="shared" si="87"/>
        <v/>
      </c>
      <c r="AE314" s="7"/>
      <c r="AF314" s="6" t="str">
        <f t="shared" si="88"/>
        <v/>
      </c>
      <c r="AG314" s="7"/>
      <c r="AH314" s="6" t="str">
        <f t="shared" si="89"/>
        <v/>
      </c>
      <c r="AI314" s="7"/>
      <c r="AJ314" s="6" t="str">
        <f t="shared" si="90"/>
        <v/>
      </c>
      <c r="AK314" s="7"/>
      <c r="AL314" s="6" t="str">
        <f t="shared" si="91"/>
        <v/>
      </c>
      <c r="AM314" s="7"/>
      <c r="AN314" s="6" t="str">
        <f t="shared" si="92"/>
        <v/>
      </c>
      <c r="AO314" s="7"/>
      <c r="AP314" s="6" t="str">
        <f t="shared" si="93"/>
        <v/>
      </c>
      <c r="AQ314" s="12">
        <f t="shared" si="94"/>
        <v>1</v>
      </c>
    </row>
    <row r="315" spans="1:43" ht="33.75" customHeight="1">
      <c r="A315" s="28" t="s">
        <v>647</v>
      </c>
      <c r="B315" s="28" t="s">
        <v>800</v>
      </c>
      <c r="C315" s="29" t="s">
        <v>801</v>
      </c>
      <c r="D315" s="9" t="s">
        <v>650</v>
      </c>
      <c r="E315" s="9" t="s">
        <v>31</v>
      </c>
      <c r="F315" s="8" t="str">
        <f>IFERROR(IF(OR(D315="Adicionar",D315="Digite/Selecione o bairro"),"",VLOOKUP(D315,Gabarito!$A$1:$B$1006,2,0)),"Consulte a aba Gabarito")</f>
        <v>Sul</v>
      </c>
      <c r="G315" s="7"/>
      <c r="H315" s="6" t="str">
        <f t="shared" si="76"/>
        <v/>
      </c>
      <c r="I315" s="7"/>
      <c r="J315" s="6" t="str">
        <f t="shared" si="77"/>
        <v/>
      </c>
      <c r="K315" s="7"/>
      <c r="L315" s="6" t="str">
        <f t="shared" si="78"/>
        <v/>
      </c>
      <c r="M315" s="7"/>
      <c r="N315" s="6" t="str">
        <f t="shared" si="79"/>
        <v/>
      </c>
      <c r="O315" s="7"/>
      <c r="P315" s="6" t="str">
        <f t="shared" si="80"/>
        <v/>
      </c>
      <c r="Q315" s="7"/>
      <c r="R315" s="6" t="str">
        <f t="shared" si="81"/>
        <v/>
      </c>
      <c r="S315" s="7"/>
      <c r="T315" s="6" t="str">
        <f t="shared" si="82"/>
        <v/>
      </c>
      <c r="U315" s="7"/>
      <c r="V315" s="6" t="str">
        <f t="shared" si="83"/>
        <v/>
      </c>
      <c r="W315" s="7"/>
      <c r="X315" s="6" t="str">
        <f t="shared" si="84"/>
        <v/>
      </c>
      <c r="Y315" s="7"/>
      <c r="Z315" s="6" t="str">
        <f t="shared" si="85"/>
        <v/>
      </c>
      <c r="AA315" s="7">
        <v>1</v>
      </c>
      <c r="AB315" s="6">
        <f t="shared" si="86"/>
        <v>2</v>
      </c>
      <c r="AC315" s="7"/>
      <c r="AD315" s="6" t="str">
        <f t="shared" si="87"/>
        <v/>
      </c>
      <c r="AE315" s="7"/>
      <c r="AF315" s="6" t="str">
        <f t="shared" si="88"/>
        <v/>
      </c>
      <c r="AG315" s="7"/>
      <c r="AH315" s="6" t="str">
        <f t="shared" si="89"/>
        <v/>
      </c>
      <c r="AI315" s="7"/>
      <c r="AJ315" s="6" t="str">
        <f t="shared" si="90"/>
        <v/>
      </c>
      <c r="AK315" s="7"/>
      <c r="AL315" s="6" t="str">
        <f t="shared" si="91"/>
        <v/>
      </c>
      <c r="AM315" s="7"/>
      <c r="AN315" s="6" t="str">
        <f t="shared" si="92"/>
        <v/>
      </c>
      <c r="AO315" s="7"/>
      <c r="AP315" s="6" t="str">
        <f t="shared" si="93"/>
        <v/>
      </c>
      <c r="AQ315" s="12">
        <f t="shared" si="94"/>
        <v>1</v>
      </c>
    </row>
    <row r="316" spans="1:43" ht="33.75" customHeight="1">
      <c r="A316" s="28" t="s">
        <v>647</v>
      </c>
      <c r="B316" s="28" t="s">
        <v>802</v>
      </c>
      <c r="C316" s="29" t="s">
        <v>803</v>
      </c>
      <c r="D316" s="9" t="s">
        <v>660</v>
      </c>
      <c r="E316" s="9" t="s">
        <v>31</v>
      </c>
      <c r="F316" s="8" t="str">
        <f>IFERROR(IF(OR(D316="Adicionar",D316="Digite/Selecione o bairro"),"",VLOOKUP(D316,Gabarito!$A$1:$B$1006,2,0)),"Consulte a aba Gabarito")</f>
        <v>Sul</v>
      </c>
      <c r="G316" s="7"/>
      <c r="H316" s="6" t="str">
        <f t="shared" si="76"/>
        <v/>
      </c>
      <c r="I316" s="7"/>
      <c r="J316" s="6" t="str">
        <f t="shared" si="77"/>
        <v/>
      </c>
      <c r="K316" s="7">
        <v>2</v>
      </c>
      <c r="L316" s="6">
        <f t="shared" si="78"/>
        <v>4</v>
      </c>
      <c r="M316" s="7"/>
      <c r="N316" s="6" t="str">
        <f t="shared" si="79"/>
        <v/>
      </c>
      <c r="O316" s="7"/>
      <c r="P316" s="6" t="str">
        <f t="shared" si="80"/>
        <v/>
      </c>
      <c r="Q316" s="7">
        <v>1</v>
      </c>
      <c r="R316" s="6">
        <f t="shared" si="81"/>
        <v>2</v>
      </c>
      <c r="S316" s="7"/>
      <c r="T316" s="6" t="str">
        <f t="shared" si="82"/>
        <v/>
      </c>
      <c r="U316" s="7"/>
      <c r="V316" s="6" t="str">
        <f t="shared" si="83"/>
        <v/>
      </c>
      <c r="W316" s="7"/>
      <c r="X316" s="6" t="str">
        <f t="shared" si="84"/>
        <v/>
      </c>
      <c r="Y316" s="7">
        <v>2</v>
      </c>
      <c r="Z316" s="6">
        <f t="shared" si="85"/>
        <v>4</v>
      </c>
      <c r="AA316" s="7"/>
      <c r="AB316" s="6" t="str">
        <f t="shared" si="86"/>
        <v/>
      </c>
      <c r="AC316" s="7"/>
      <c r="AD316" s="6" t="str">
        <f t="shared" si="87"/>
        <v/>
      </c>
      <c r="AE316" s="7"/>
      <c r="AF316" s="6" t="str">
        <f t="shared" si="88"/>
        <v/>
      </c>
      <c r="AG316" s="7"/>
      <c r="AH316" s="6" t="str">
        <f t="shared" si="89"/>
        <v/>
      </c>
      <c r="AI316" s="7"/>
      <c r="AJ316" s="6" t="str">
        <f t="shared" si="90"/>
        <v/>
      </c>
      <c r="AK316" s="7"/>
      <c r="AL316" s="6" t="str">
        <f t="shared" si="91"/>
        <v/>
      </c>
      <c r="AM316" s="7"/>
      <c r="AN316" s="6" t="str">
        <f t="shared" si="92"/>
        <v/>
      </c>
      <c r="AO316" s="7"/>
      <c r="AP316" s="6" t="str">
        <f t="shared" si="93"/>
        <v/>
      </c>
      <c r="AQ316" s="12">
        <f t="shared" si="94"/>
        <v>5</v>
      </c>
    </row>
    <row r="317" spans="1:43" ht="33.75" customHeight="1">
      <c r="A317" s="28" t="s">
        <v>647</v>
      </c>
      <c r="B317" s="28" t="s">
        <v>804</v>
      </c>
      <c r="C317" s="29" t="s">
        <v>805</v>
      </c>
      <c r="D317" s="9" t="s">
        <v>666</v>
      </c>
      <c r="E317" s="9" t="s">
        <v>31</v>
      </c>
      <c r="F317" s="8" t="str">
        <f>IFERROR(IF(OR(D317="Adicionar",D317="Digite/Selecione o bairro"),"",VLOOKUP(D317,Gabarito!$A$1:$B$1006,2,0)),"Consulte a aba Gabarito")</f>
        <v>Sul</v>
      </c>
      <c r="G317" s="7"/>
      <c r="H317" s="6" t="str">
        <f t="shared" si="76"/>
        <v/>
      </c>
      <c r="I317" s="7"/>
      <c r="J317" s="6" t="str">
        <f t="shared" si="77"/>
        <v/>
      </c>
      <c r="K317" s="7"/>
      <c r="L317" s="6" t="str">
        <f t="shared" si="78"/>
        <v/>
      </c>
      <c r="M317" s="7"/>
      <c r="N317" s="6" t="str">
        <f t="shared" si="79"/>
        <v/>
      </c>
      <c r="O317" s="7"/>
      <c r="P317" s="6" t="str">
        <f t="shared" si="80"/>
        <v/>
      </c>
      <c r="Q317" s="7"/>
      <c r="R317" s="6" t="str">
        <f t="shared" si="81"/>
        <v/>
      </c>
      <c r="S317" s="7"/>
      <c r="T317" s="6" t="str">
        <f t="shared" si="82"/>
        <v/>
      </c>
      <c r="U317" s="7"/>
      <c r="V317" s="6" t="str">
        <f t="shared" si="83"/>
        <v/>
      </c>
      <c r="W317" s="7"/>
      <c r="X317" s="6" t="str">
        <f t="shared" si="84"/>
        <v/>
      </c>
      <c r="Y317" s="7">
        <v>2</v>
      </c>
      <c r="Z317" s="6">
        <f t="shared" si="85"/>
        <v>4</v>
      </c>
      <c r="AA317" s="7"/>
      <c r="AB317" s="6" t="str">
        <f t="shared" si="86"/>
        <v/>
      </c>
      <c r="AC317" s="7"/>
      <c r="AD317" s="6" t="str">
        <f t="shared" si="87"/>
        <v/>
      </c>
      <c r="AE317" s="7"/>
      <c r="AF317" s="6" t="str">
        <f t="shared" si="88"/>
        <v/>
      </c>
      <c r="AG317" s="7"/>
      <c r="AH317" s="6" t="str">
        <f t="shared" si="89"/>
        <v/>
      </c>
      <c r="AI317" s="7"/>
      <c r="AJ317" s="6" t="str">
        <f t="shared" si="90"/>
        <v/>
      </c>
      <c r="AK317" s="7"/>
      <c r="AL317" s="6" t="str">
        <f t="shared" si="91"/>
        <v/>
      </c>
      <c r="AM317" s="7"/>
      <c r="AN317" s="6" t="str">
        <f t="shared" si="92"/>
        <v/>
      </c>
      <c r="AO317" s="7"/>
      <c r="AP317" s="6" t="str">
        <f t="shared" si="93"/>
        <v/>
      </c>
      <c r="AQ317" s="12">
        <f t="shared" si="94"/>
        <v>2</v>
      </c>
    </row>
    <row r="318" spans="1:43" ht="33.75" customHeight="1">
      <c r="A318" s="28" t="s">
        <v>647</v>
      </c>
      <c r="B318" s="28" t="s">
        <v>806</v>
      </c>
      <c r="C318" s="29" t="s">
        <v>807</v>
      </c>
      <c r="D318" s="9" t="s">
        <v>663</v>
      </c>
      <c r="E318" s="9" t="s">
        <v>31</v>
      </c>
      <c r="F318" s="8" t="str">
        <f>IFERROR(IF(OR(D318="Adicionar",D318="Digite/Selecione o bairro"),"",VLOOKUP(D318,Gabarito!$A$1:$B$1006,2,0)),"Consulte a aba Gabarito")</f>
        <v>Sul</v>
      </c>
      <c r="G318" s="7"/>
      <c r="H318" s="6" t="str">
        <f t="shared" si="76"/>
        <v/>
      </c>
      <c r="I318" s="7"/>
      <c r="J318" s="6" t="str">
        <f t="shared" si="77"/>
        <v/>
      </c>
      <c r="K318" s="7"/>
      <c r="L318" s="6" t="str">
        <f t="shared" si="78"/>
        <v/>
      </c>
      <c r="M318" s="7"/>
      <c r="N318" s="6" t="str">
        <f t="shared" si="79"/>
        <v/>
      </c>
      <c r="O318" s="7"/>
      <c r="P318" s="6" t="str">
        <f t="shared" si="80"/>
        <v/>
      </c>
      <c r="Q318" s="7"/>
      <c r="R318" s="6" t="str">
        <f t="shared" si="81"/>
        <v/>
      </c>
      <c r="S318" s="7"/>
      <c r="T318" s="6" t="str">
        <f t="shared" si="82"/>
        <v/>
      </c>
      <c r="U318" s="7"/>
      <c r="V318" s="6" t="str">
        <f t="shared" si="83"/>
        <v/>
      </c>
      <c r="W318" s="7"/>
      <c r="X318" s="6" t="str">
        <f t="shared" si="84"/>
        <v/>
      </c>
      <c r="Y318" s="7"/>
      <c r="Z318" s="6" t="str">
        <f t="shared" si="85"/>
        <v/>
      </c>
      <c r="AA318" s="7">
        <v>1</v>
      </c>
      <c r="AB318" s="6">
        <f t="shared" si="86"/>
        <v>2</v>
      </c>
      <c r="AC318" s="7"/>
      <c r="AD318" s="6" t="str">
        <f t="shared" si="87"/>
        <v/>
      </c>
      <c r="AE318" s="7"/>
      <c r="AF318" s="6" t="str">
        <f t="shared" si="88"/>
        <v/>
      </c>
      <c r="AG318" s="7"/>
      <c r="AH318" s="6" t="str">
        <f t="shared" si="89"/>
        <v/>
      </c>
      <c r="AI318" s="7"/>
      <c r="AJ318" s="6" t="str">
        <f t="shared" si="90"/>
        <v/>
      </c>
      <c r="AK318" s="7"/>
      <c r="AL318" s="6" t="str">
        <f t="shared" si="91"/>
        <v/>
      </c>
      <c r="AM318" s="7"/>
      <c r="AN318" s="6" t="str">
        <f t="shared" si="92"/>
        <v/>
      </c>
      <c r="AO318" s="7"/>
      <c r="AP318" s="6" t="str">
        <f t="shared" si="93"/>
        <v/>
      </c>
      <c r="AQ318" s="12">
        <f t="shared" si="94"/>
        <v>1</v>
      </c>
    </row>
    <row r="319" spans="1:43" ht="33.75" customHeight="1">
      <c r="A319" s="28" t="s">
        <v>647</v>
      </c>
      <c r="B319" s="28" t="s">
        <v>808</v>
      </c>
      <c r="C319" s="29" t="s">
        <v>809</v>
      </c>
      <c r="D319" s="9" t="s">
        <v>810</v>
      </c>
      <c r="E319" s="9" t="s">
        <v>31</v>
      </c>
      <c r="F319" s="8" t="str">
        <f>IFERROR(IF(OR(D319="Adicionar",D319="Digite/Selecione o bairro"),"",VLOOKUP(D319,Gabarito!$A$1:$B$1006,2,0)),"Consulte a aba Gabarito")</f>
        <v>Sul</v>
      </c>
      <c r="G319" s="7"/>
      <c r="H319" s="6" t="str">
        <f t="shared" si="76"/>
        <v/>
      </c>
      <c r="I319" s="7"/>
      <c r="J319" s="6" t="str">
        <f t="shared" si="77"/>
        <v/>
      </c>
      <c r="K319" s="7"/>
      <c r="L319" s="6" t="str">
        <f t="shared" si="78"/>
        <v/>
      </c>
      <c r="M319" s="7"/>
      <c r="N319" s="6" t="str">
        <f t="shared" si="79"/>
        <v/>
      </c>
      <c r="O319" s="7"/>
      <c r="P319" s="6" t="str">
        <f t="shared" si="80"/>
        <v/>
      </c>
      <c r="Q319" s="7"/>
      <c r="R319" s="6" t="str">
        <f t="shared" si="81"/>
        <v/>
      </c>
      <c r="S319" s="7">
        <v>3</v>
      </c>
      <c r="T319" s="6">
        <f t="shared" si="82"/>
        <v>6</v>
      </c>
      <c r="U319" s="7"/>
      <c r="V319" s="6" t="str">
        <f t="shared" si="83"/>
        <v/>
      </c>
      <c r="W319" s="7"/>
      <c r="X319" s="6" t="str">
        <f t="shared" si="84"/>
        <v/>
      </c>
      <c r="Y319" s="7"/>
      <c r="Z319" s="6" t="str">
        <f t="shared" si="85"/>
        <v/>
      </c>
      <c r="AA319" s="7"/>
      <c r="AB319" s="6" t="str">
        <f t="shared" si="86"/>
        <v/>
      </c>
      <c r="AC319" s="7"/>
      <c r="AD319" s="6" t="str">
        <f t="shared" si="87"/>
        <v/>
      </c>
      <c r="AE319" s="7"/>
      <c r="AF319" s="6" t="str">
        <f t="shared" si="88"/>
        <v/>
      </c>
      <c r="AG319" s="7"/>
      <c r="AH319" s="6" t="str">
        <f t="shared" si="89"/>
        <v/>
      </c>
      <c r="AI319" s="7"/>
      <c r="AJ319" s="6" t="str">
        <f t="shared" si="90"/>
        <v/>
      </c>
      <c r="AK319" s="7"/>
      <c r="AL319" s="6" t="str">
        <f t="shared" si="91"/>
        <v/>
      </c>
      <c r="AM319" s="7"/>
      <c r="AN319" s="6" t="str">
        <f t="shared" si="92"/>
        <v/>
      </c>
      <c r="AO319" s="7"/>
      <c r="AP319" s="6" t="str">
        <f t="shared" si="93"/>
        <v/>
      </c>
      <c r="AQ319" s="12">
        <f t="shared" si="94"/>
        <v>3</v>
      </c>
    </row>
    <row r="320" spans="1:43" ht="33.75" customHeight="1">
      <c r="A320" s="28" t="s">
        <v>647</v>
      </c>
      <c r="B320" s="28" t="s">
        <v>811</v>
      </c>
      <c r="C320" s="29" t="s">
        <v>812</v>
      </c>
      <c r="D320" s="9" t="s">
        <v>739</v>
      </c>
      <c r="E320" s="9" t="s">
        <v>31</v>
      </c>
      <c r="F320" s="8" t="str">
        <f>IFERROR(IF(OR(D320="Adicionar",D320="Digite/Selecione o bairro"),"",VLOOKUP(D320,Gabarito!$A$1:$B$1006,2,0)),"Consulte a aba Gabarito")</f>
        <v>Sul</v>
      </c>
      <c r="G320" s="7"/>
      <c r="H320" s="6" t="str">
        <f t="shared" si="76"/>
        <v/>
      </c>
      <c r="I320" s="7"/>
      <c r="J320" s="6" t="str">
        <f t="shared" si="77"/>
        <v/>
      </c>
      <c r="K320" s="7"/>
      <c r="L320" s="6" t="str">
        <f t="shared" si="78"/>
        <v/>
      </c>
      <c r="M320" s="7"/>
      <c r="N320" s="6" t="str">
        <f t="shared" si="79"/>
        <v/>
      </c>
      <c r="O320" s="7"/>
      <c r="P320" s="6" t="str">
        <f t="shared" si="80"/>
        <v/>
      </c>
      <c r="Q320" s="7"/>
      <c r="R320" s="6" t="str">
        <f t="shared" si="81"/>
        <v/>
      </c>
      <c r="S320" s="7">
        <v>1</v>
      </c>
      <c r="T320" s="6">
        <f t="shared" si="82"/>
        <v>2</v>
      </c>
      <c r="U320" s="7"/>
      <c r="V320" s="6" t="str">
        <f t="shared" si="83"/>
        <v/>
      </c>
      <c r="W320" s="7"/>
      <c r="X320" s="6" t="str">
        <f t="shared" si="84"/>
        <v/>
      </c>
      <c r="Y320" s="7"/>
      <c r="Z320" s="6" t="str">
        <f t="shared" si="85"/>
        <v/>
      </c>
      <c r="AA320" s="7"/>
      <c r="AB320" s="6" t="str">
        <f t="shared" si="86"/>
        <v/>
      </c>
      <c r="AC320" s="7"/>
      <c r="AD320" s="6" t="str">
        <f t="shared" si="87"/>
        <v/>
      </c>
      <c r="AE320" s="7"/>
      <c r="AF320" s="6" t="str">
        <f t="shared" si="88"/>
        <v/>
      </c>
      <c r="AG320" s="7"/>
      <c r="AH320" s="6" t="str">
        <f t="shared" si="89"/>
        <v/>
      </c>
      <c r="AI320" s="7"/>
      <c r="AJ320" s="6" t="str">
        <f t="shared" si="90"/>
        <v/>
      </c>
      <c r="AK320" s="7"/>
      <c r="AL320" s="6" t="str">
        <f t="shared" si="91"/>
        <v/>
      </c>
      <c r="AM320" s="7"/>
      <c r="AN320" s="6" t="str">
        <f t="shared" si="92"/>
        <v/>
      </c>
      <c r="AO320" s="7"/>
      <c r="AP320" s="6" t="str">
        <f t="shared" si="93"/>
        <v/>
      </c>
      <c r="AQ320" s="12">
        <f t="shared" si="94"/>
        <v>1</v>
      </c>
    </row>
    <row r="321" spans="1:43" ht="33.75" customHeight="1">
      <c r="A321" s="28" t="s">
        <v>647</v>
      </c>
      <c r="B321" s="28" t="s">
        <v>813</v>
      </c>
      <c r="C321" s="29" t="s">
        <v>814</v>
      </c>
      <c r="D321" s="9" t="s">
        <v>660</v>
      </c>
      <c r="E321" s="9" t="s">
        <v>31</v>
      </c>
      <c r="F321" s="8" t="str">
        <f>IFERROR(IF(OR(D321="Adicionar",D321="Digite/Selecione o bairro"),"",VLOOKUP(D321,Gabarito!$A$1:$B$1006,2,0)),"Consulte a aba Gabarito")</f>
        <v>Sul</v>
      </c>
      <c r="G321" s="7"/>
      <c r="H321" s="6" t="str">
        <f t="shared" si="76"/>
        <v/>
      </c>
      <c r="I321" s="7"/>
      <c r="J321" s="6" t="str">
        <f t="shared" si="77"/>
        <v/>
      </c>
      <c r="K321" s="7">
        <v>11</v>
      </c>
      <c r="L321" s="6">
        <f t="shared" si="78"/>
        <v>22</v>
      </c>
      <c r="M321" s="7"/>
      <c r="N321" s="6" t="str">
        <f t="shared" si="79"/>
        <v/>
      </c>
      <c r="O321" s="7"/>
      <c r="P321" s="6" t="str">
        <f t="shared" si="80"/>
        <v/>
      </c>
      <c r="Q321" s="7"/>
      <c r="R321" s="6" t="str">
        <f t="shared" si="81"/>
        <v/>
      </c>
      <c r="S321" s="7"/>
      <c r="T321" s="6" t="str">
        <f t="shared" si="82"/>
        <v/>
      </c>
      <c r="U321" s="7"/>
      <c r="V321" s="6" t="str">
        <f t="shared" si="83"/>
        <v/>
      </c>
      <c r="W321" s="7"/>
      <c r="X321" s="6" t="str">
        <f t="shared" si="84"/>
        <v/>
      </c>
      <c r="Y321" s="7"/>
      <c r="Z321" s="6" t="str">
        <f t="shared" si="85"/>
        <v/>
      </c>
      <c r="AA321" s="7"/>
      <c r="AB321" s="6" t="str">
        <f t="shared" si="86"/>
        <v/>
      </c>
      <c r="AC321" s="7"/>
      <c r="AD321" s="6" t="str">
        <f t="shared" si="87"/>
        <v/>
      </c>
      <c r="AE321" s="7"/>
      <c r="AF321" s="6" t="str">
        <f t="shared" si="88"/>
        <v/>
      </c>
      <c r="AG321" s="7"/>
      <c r="AH321" s="6" t="str">
        <f t="shared" si="89"/>
        <v/>
      </c>
      <c r="AI321" s="7"/>
      <c r="AJ321" s="6" t="str">
        <f t="shared" si="90"/>
        <v/>
      </c>
      <c r="AK321" s="7"/>
      <c r="AL321" s="6" t="str">
        <f t="shared" si="91"/>
        <v/>
      </c>
      <c r="AM321" s="7"/>
      <c r="AN321" s="6" t="str">
        <f t="shared" si="92"/>
        <v/>
      </c>
      <c r="AO321" s="7"/>
      <c r="AP321" s="6" t="str">
        <f t="shared" si="93"/>
        <v/>
      </c>
      <c r="AQ321" s="12">
        <f t="shared" si="94"/>
        <v>11</v>
      </c>
    </row>
    <row r="322" spans="1:43" ht="33.75" customHeight="1">
      <c r="A322" s="28" t="s">
        <v>647</v>
      </c>
      <c r="B322" s="28" t="s">
        <v>815</v>
      </c>
      <c r="C322" s="29" t="s">
        <v>816</v>
      </c>
      <c r="D322" s="9" t="s">
        <v>692</v>
      </c>
      <c r="E322" s="9" t="s">
        <v>31</v>
      </c>
      <c r="F322" s="8" t="str">
        <f>IFERROR(IF(OR(D322="Adicionar",D322="Digite/Selecione o bairro"),"",VLOOKUP(D322,Gabarito!$A$1:$B$1006,2,0)),"Consulte a aba Gabarito")</f>
        <v>Sul</v>
      </c>
      <c r="G322" s="7"/>
      <c r="H322" s="6" t="str">
        <f t="shared" si="76"/>
        <v/>
      </c>
      <c r="I322" s="7"/>
      <c r="J322" s="6" t="str">
        <f t="shared" si="77"/>
        <v/>
      </c>
      <c r="K322" s="7"/>
      <c r="L322" s="6" t="str">
        <f t="shared" si="78"/>
        <v/>
      </c>
      <c r="M322" s="7"/>
      <c r="N322" s="6" t="str">
        <f t="shared" si="79"/>
        <v/>
      </c>
      <c r="O322" s="7"/>
      <c r="P322" s="6" t="str">
        <f t="shared" si="80"/>
        <v/>
      </c>
      <c r="Q322" s="7"/>
      <c r="R322" s="6" t="str">
        <f t="shared" si="81"/>
        <v/>
      </c>
      <c r="S322" s="7"/>
      <c r="T322" s="6" t="str">
        <f t="shared" si="82"/>
        <v/>
      </c>
      <c r="U322" s="7"/>
      <c r="V322" s="6" t="str">
        <f t="shared" si="83"/>
        <v/>
      </c>
      <c r="W322" s="7"/>
      <c r="X322" s="6" t="str">
        <f t="shared" si="84"/>
        <v/>
      </c>
      <c r="Y322" s="7"/>
      <c r="Z322" s="6" t="str">
        <f t="shared" si="85"/>
        <v/>
      </c>
      <c r="AA322" s="7"/>
      <c r="AB322" s="6" t="str">
        <f t="shared" si="86"/>
        <v/>
      </c>
      <c r="AC322" s="7">
        <v>1</v>
      </c>
      <c r="AD322" s="6">
        <f t="shared" si="87"/>
        <v>2</v>
      </c>
      <c r="AE322" s="7"/>
      <c r="AF322" s="6" t="str">
        <f t="shared" si="88"/>
        <v/>
      </c>
      <c r="AG322" s="7"/>
      <c r="AH322" s="6" t="str">
        <f t="shared" si="89"/>
        <v/>
      </c>
      <c r="AI322" s="7"/>
      <c r="AJ322" s="6" t="str">
        <f t="shared" si="90"/>
        <v/>
      </c>
      <c r="AK322" s="7"/>
      <c r="AL322" s="6" t="str">
        <f t="shared" si="91"/>
        <v/>
      </c>
      <c r="AM322" s="7"/>
      <c r="AN322" s="6" t="str">
        <f t="shared" si="92"/>
        <v/>
      </c>
      <c r="AO322" s="7"/>
      <c r="AP322" s="6" t="str">
        <f t="shared" si="93"/>
        <v/>
      </c>
      <c r="AQ322" s="12">
        <f t="shared" si="94"/>
        <v>1</v>
      </c>
    </row>
    <row r="323" spans="1:43" ht="33.75" customHeight="1">
      <c r="A323" s="28" t="s">
        <v>647</v>
      </c>
      <c r="B323" s="28" t="s">
        <v>817</v>
      </c>
      <c r="C323" s="29" t="s">
        <v>818</v>
      </c>
      <c r="D323" s="9" t="s">
        <v>650</v>
      </c>
      <c r="E323" s="9" t="s">
        <v>31</v>
      </c>
      <c r="F323" s="8" t="str">
        <f>IFERROR(IF(OR(D323="Adicionar",D323="Digite/Selecione o bairro"),"",VLOOKUP(D323,Gabarito!$A$1:$B$1006,2,0)),"Consulte a aba Gabarito")</f>
        <v>Sul</v>
      </c>
      <c r="G323" s="7"/>
      <c r="H323" s="6" t="str">
        <f t="shared" ref="H323:H386" si="95">IF(G323="","",G323*2)</f>
        <v/>
      </c>
      <c r="I323" s="7"/>
      <c r="J323" s="6" t="str">
        <f t="shared" ref="J323:J386" si="96">IF(I323="","",I323*2)</f>
        <v/>
      </c>
      <c r="K323" s="7"/>
      <c r="L323" s="6" t="str">
        <f t="shared" ref="L323:L386" si="97">IF(K323="","",K323*2)</f>
        <v/>
      </c>
      <c r="M323" s="7"/>
      <c r="N323" s="6" t="str">
        <f t="shared" ref="N323:N386" si="98">IF(M323="","",M323*2)</f>
        <v/>
      </c>
      <c r="O323" s="7"/>
      <c r="P323" s="6" t="str">
        <f t="shared" ref="P323:P386" si="99">IF(O323="","",O323*2)</f>
        <v/>
      </c>
      <c r="Q323" s="7"/>
      <c r="R323" s="6" t="str">
        <f t="shared" ref="R323:R386" si="100">IF(Q323="","",Q323*2)</f>
        <v/>
      </c>
      <c r="S323" s="7"/>
      <c r="T323" s="6" t="str">
        <f t="shared" ref="T323:T386" si="101">IF(S323="","",S323*2)</f>
        <v/>
      </c>
      <c r="U323" s="7"/>
      <c r="V323" s="6" t="str">
        <f t="shared" ref="V323:V386" si="102">IF(U323="","",U323*2)</f>
        <v/>
      </c>
      <c r="W323" s="7"/>
      <c r="X323" s="6" t="str">
        <f t="shared" ref="X323:X386" si="103">IF(W323="","",W323*2)</f>
        <v/>
      </c>
      <c r="Y323" s="7"/>
      <c r="Z323" s="6" t="str">
        <f t="shared" ref="Z323:Z386" si="104">IF(Y323="","",Y323*2)</f>
        <v/>
      </c>
      <c r="AA323" s="7">
        <v>1</v>
      </c>
      <c r="AB323" s="6">
        <f t="shared" ref="AB323:AB386" si="105">IF(AA323="","",AA323*2)</f>
        <v>2</v>
      </c>
      <c r="AC323" s="7"/>
      <c r="AD323" s="6" t="str">
        <f t="shared" ref="AD323:AD386" si="106">IF(AC323="","",AC323*2)</f>
        <v/>
      </c>
      <c r="AE323" s="7"/>
      <c r="AF323" s="6" t="str">
        <f t="shared" ref="AF323:AF386" si="107">IF(AE323="","",AE323*2)</f>
        <v/>
      </c>
      <c r="AG323" s="7"/>
      <c r="AH323" s="6" t="str">
        <f t="shared" ref="AH323:AH386" si="108">IF(AG323="","",AG323*2)</f>
        <v/>
      </c>
      <c r="AI323" s="7"/>
      <c r="AJ323" s="6" t="str">
        <f t="shared" ref="AJ323:AJ386" si="109">IF(AI323="","",AI323*2)</f>
        <v/>
      </c>
      <c r="AK323" s="7"/>
      <c r="AL323" s="6" t="str">
        <f t="shared" ref="AL323:AL386" si="110">IF(AK323="","",AK323*2)</f>
        <v/>
      </c>
      <c r="AM323" s="7"/>
      <c r="AN323" s="6" t="str">
        <f t="shared" ref="AN323:AN386" si="111">IF(AM323="","",AM323*2)</f>
        <v/>
      </c>
      <c r="AO323" s="7"/>
      <c r="AP323" s="6" t="str">
        <f t="shared" ref="AP323:AP386" si="112">IF(AO323="","",AO323*2)</f>
        <v/>
      </c>
      <c r="AQ323" s="12">
        <f t="shared" ref="AQ323:AQ386" si="113">G323+I323+K323+M323+O323+Q323+S323+U323+W323+Y323+AA323+AC323+AE323+AG323+AI323+AK323+AM323+AO323</f>
        <v>1</v>
      </c>
    </row>
    <row r="324" spans="1:43" ht="33.75" customHeight="1">
      <c r="A324" s="28" t="s">
        <v>647</v>
      </c>
      <c r="B324" s="28" t="s">
        <v>819</v>
      </c>
      <c r="C324" s="29" t="s">
        <v>820</v>
      </c>
      <c r="D324" s="9" t="s">
        <v>821</v>
      </c>
      <c r="E324" s="9" t="s">
        <v>31</v>
      </c>
      <c r="F324" s="8" t="str">
        <f>IFERROR(IF(OR(D324="Adicionar",D324="Digite/Selecione o bairro"),"",VLOOKUP(D324,Gabarito!$A$1:$B$1006,2,0)),"Consulte a aba Gabarito")</f>
        <v>Sul</v>
      </c>
      <c r="G324" s="7"/>
      <c r="H324" s="6" t="str">
        <f t="shared" si="95"/>
        <v/>
      </c>
      <c r="I324" s="7"/>
      <c r="J324" s="6" t="str">
        <f t="shared" si="96"/>
        <v/>
      </c>
      <c r="K324" s="7"/>
      <c r="L324" s="6" t="str">
        <f t="shared" si="97"/>
        <v/>
      </c>
      <c r="M324" s="7"/>
      <c r="N324" s="6" t="str">
        <f t="shared" si="98"/>
        <v/>
      </c>
      <c r="O324" s="7"/>
      <c r="P324" s="6" t="str">
        <f t="shared" si="99"/>
        <v/>
      </c>
      <c r="Q324" s="7"/>
      <c r="R324" s="6" t="str">
        <f t="shared" si="100"/>
        <v/>
      </c>
      <c r="S324" s="7"/>
      <c r="T324" s="6" t="str">
        <f t="shared" si="101"/>
        <v/>
      </c>
      <c r="U324" s="7"/>
      <c r="V324" s="6" t="str">
        <f t="shared" si="102"/>
        <v/>
      </c>
      <c r="W324" s="7"/>
      <c r="X324" s="6" t="str">
        <f t="shared" si="103"/>
        <v/>
      </c>
      <c r="Y324" s="7"/>
      <c r="Z324" s="6" t="str">
        <f t="shared" si="104"/>
        <v/>
      </c>
      <c r="AA324" s="7">
        <v>1</v>
      </c>
      <c r="AB324" s="6">
        <f t="shared" si="105"/>
        <v>2</v>
      </c>
      <c r="AC324" s="7"/>
      <c r="AD324" s="6" t="str">
        <f t="shared" si="106"/>
        <v/>
      </c>
      <c r="AE324" s="7"/>
      <c r="AF324" s="6" t="str">
        <f t="shared" si="107"/>
        <v/>
      </c>
      <c r="AG324" s="7"/>
      <c r="AH324" s="6" t="str">
        <f t="shared" si="108"/>
        <v/>
      </c>
      <c r="AI324" s="7"/>
      <c r="AJ324" s="6" t="str">
        <f t="shared" si="109"/>
        <v/>
      </c>
      <c r="AK324" s="7"/>
      <c r="AL324" s="6" t="str">
        <f t="shared" si="110"/>
        <v/>
      </c>
      <c r="AM324" s="7"/>
      <c r="AN324" s="6" t="str">
        <f t="shared" si="111"/>
        <v/>
      </c>
      <c r="AO324" s="7"/>
      <c r="AP324" s="6" t="str">
        <f t="shared" si="112"/>
        <v/>
      </c>
      <c r="AQ324" s="12">
        <f t="shared" si="113"/>
        <v>1</v>
      </c>
    </row>
    <row r="325" spans="1:43" ht="33.75" customHeight="1">
      <c r="A325" s="28" t="s">
        <v>647</v>
      </c>
      <c r="B325" s="28" t="s">
        <v>822</v>
      </c>
      <c r="C325" s="29" t="s">
        <v>823</v>
      </c>
      <c r="D325" s="9" t="s">
        <v>650</v>
      </c>
      <c r="E325" s="9" t="s">
        <v>31</v>
      </c>
      <c r="F325" s="8" t="str">
        <f>IFERROR(IF(OR(D325="Adicionar",D325="Digite/Selecione o bairro"),"",VLOOKUP(D325,Gabarito!$A$1:$B$1006,2,0)),"Consulte a aba Gabarito")</f>
        <v>Sul</v>
      </c>
      <c r="G325" s="7"/>
      <c r="H325" s="6" t="str">
        <f t="shared" si="95"/>
        <v/>
      </c>
      <c r="I325" s="7"/>
      <c r="J325" s="6" t="str">
        <f t="shared" si="96"/>
        <v/>
      </c>
      <c r="K325" s="7">
        <v>3</v>
      </c>
      <c r="L325" s="6">
        <f t="shared" si="97"/>
        <v>6</v>
      </c>
      <c r="M325" s="7"/>
      <c r="N325" s="6" t="str">
        <f t="shared" si="98"/>
        <v/>
      </c>
      <c r="O325" s="7"/>
      <c r="P325" s="6" t="str">
        <f t="shared" si="99"/>
        <v/>
      </c>
      <c r="Q325" s="7"/>
      <c r="R325" s="6" t="str">
        <f t="shared" si="100"/>
        <v/>
      </c>
      <c r="S325" s="7"/>
      <c r="T325" s="6" t="str">
        <f t="shared" si="101"/>
        <v/>
      </c>
      <c r="U325" s="7"/>
      <c r="V325" s="6" t="str">
        <f t="shared" si="102"/>
        <v/>
      </c>
      <c r="W325" s="7"/>
      <c r="X325" s="6" t="str">
        <f t="shared" si="103"/>
        <v/>
      </c>
      <c r="Y325" s="7">
        <v>1</v>
      </c>
      <c r="Z325" s="6">
        <f t="shared" si="104"/>
        <v>2</v>
      </c>
      <c r="AA325" s="7">
        <v>1</v>
      </c>
      <c r="AB325" s="6">
        <f t="shared" si="105"/>
        <v>2</v>
      </c>
      <c r="AC325" s="7"/>
      <c r="AD325" s="6" t="str">
        <f t="shared" si="106"/>
        <v/>
      </c>
      <c r="AE325" s="7"/>
      <c r="AF325" s="6" t="str">
        <f t="shared" si="107"/>
        <v/>
      </c>
      <c r="AG325" s="7"/>
      <c r="AH325" s="6" t="str">
        <f t="shared" si="108"/>
        <v/>
      </c>
      <c r="AI325" s="7"/>
      <c r="AJ325" s="6" t="str">
        <f t="shared" si="109"/>
        <v/>
      </c>
      <c r="AK325" s="7"/>
      <c r="AL325" s="6" t="str">
        <f t="shared" si="110"/>
        <v/>
      </c>
      <c r="AM325" s="7"/>
      <c r="AN325" s="6" t="str">
        <f t="shared" si="111"/>
        <v/>
      </c>
      <c r="AO325" s="7"/>
      <c r="AP325" s="6" t="str">
        <f t="shared" si="112"/>
        <v/>
      </c>
      <c r="AQ325" s="12">
        <f t="shared" si="113"/>
        <v>5</v>
      </c>
    </row>
    <row r="326" spans="1:43" ht="33.75" customHeight="1">
      <c r="A326" s="28" t="s">
        <v>647</v>
      </c>
      <c r="B326" s="28" t="s">
        <v>824</v>
      </c>
      <c r="C326" s="29" t="s">
        <v>825</v>
      </c>
      <c r="D326" s="9" t="s">
        <v>826</v>
      </c>
      <c r="E326" s="9" t="s">
        <v>31</v>
      </c>
      <c r="F326" s="8" t="str">
        <f>IFERROR(IF(OR(D326="Adicionar",D326="Digite/Selecione o bairro"),"",VLOOKUP(D326,Gabarito!$A$1:$B$1006,2,0)),"Consulte a aba Gabarito")</f>
        <v>Sul</v>
      </c>
      <c r="G326" s="7"/>
      <c r="H326" s="6" t="str">
        <f t="shared" si="95"/>
        <v/>
      </c>
      <c r="I326" s="7"/>
      <c r="J326" s="6" t="str">
        <f t="shared" si="96"/>
        <v/>
      </c>
      <c r="K326" s="7"/>
      <c r="L326" s="6" t="str">
        <f t="shared" si="97"/>
        <v/>
      </c>
      <c r="M326" s="7"/>
      <c r="N326" s="6" t="str">
        <f t="shared" si="98"/>
        <v/>
      </c>
      <c r="O326" s="7"/>
      <c r="P326" s="6" t="str">
        <f t="shared" si="99"/>
        <v/>
      </c>
      <c r="Q326" s="7"/>
      <c r="R326" s="6" t="str">
        <f t="shared" si="100"/>
        <v/>
      </c>
      <c r="S326" s="7">
        <v>1</v>
      </c>
      <c r="T326" s="6">
        <f t="shared" si="101"/>
        <v>2</v>
      </c>
      <c r="U326" s="7"/>
      <c r="V326" s="6" t="str">
        <f t="shared" si="102"/>
        <v/>
      </c>
      <c r="W326" s="7"/>
      <c r="X326" s="6" t="str">
        <f t="shared" si="103"/>
        <v/>
      </c>
      <c r="Y326" s="7"/>
      <c r="Z326" s="6" t="str">
        <f t="shared" si="104"/>
        <v/>
      </c>
      <c r="AA326" s="7">
        <v>1</v>
      </c>
      <c r="AB326" s="6">
        <f t="shared" si="105"/>
        <v>2</v>
      </c>
      <c r="AC326" s="7">
        <v>1</v>
      </c>
      <c r="AD326" s="6">
        <f t="shared" si="106"/>
        <v>2</v>
      </c>
      <c r="AE326" s="7"/>
      <c r="AF326" s="6" t="str">
        <f t="shared" si="107"/>
        <v/>
      </c>
      <c r="AG326" s="7"/>
      <c r="AH326" s="6" t="str">
        <f t="shared" si="108"/>
        <v/>
      </c>
      <c r="AI326" s="7"/>
      <c r="AJ326" s="6" t="str">
        <f t="shared" si="109"/>
        <v/>
      </c>
      <c r="AK326" s="7"/>
      <c r="AL326" s="6" t="str">
        <f t="shared" si="110"/>
        <v/>
      </c>
      <c r="AM326" s="7"/>
      <c r="AN326" s="6" t="str">
        <f t="shared" si="111"/>
        <v/>
      </c>
      <c r="AO326" s="7"/>
      <c r="AP326" s="6" t="str">
        <f t="shared" si="112"/>
        <v/>
      </c>
      <c r="AQ326" s="12">
        <f t="shared" si="113"/>
        <v>3</v>
      </c>
    </row>
    <row r="327" spans="1:43" ht="33.75" customHeight="1">
      <c r="A327" s="28" t="s">
        <v>647</v>
      </c>
      <c r="B327" s="28" t="s">
        <v>827</v>
      </c>
      <c r="C327" s="29" t="s">
        <v>828</v>
      </c>
      <c r="D327" s="9" t="s">
        <v>765</v>
      </c>
      <c r="E327" s="9" t="s">
        <v>31</v>
      </c>
      <c r="F327" s="8" t="str">
        <f>IFERROR(IF(OR(D327="Adicionar",D327="Digite/Selecione o bairro"),"",VLOOKUP(D327,Gabarito!$A$1:$B$1006,2,0)),"Consulte a aba Gabarito")</f>
        <v>Sul</v>
      </c>
      <c r="G327" s="7"/>
      <c r="H327" s="6" t="str">
        <f t="shared" si="95"/>
        <v/>
      </c>
      <c r="I327" s="7"/>
      <c r="J327" s="6" t="str">
        <f t="shared" si="96"/>
        <v/>
      </c>
      <c r="K327" s="7"/>
      <c r="L327" s="6" t="str">
        <f t="shared" si="97"/>
        <v/>
      </c>
      <c r="M327" s="7"/>
      <c r="N327" s="6" t="str">
        <f t="shared" si="98"/>
        <v/>
      </c>
      <c r="O327" s="7"/>
      <c r="P327" s="6" t="str">
        <f t="shared" si="99"/>
        <v/>
      </c>
      <c r="Q327" s="7"/>
      <c r="R327" s="6" t="str">
        <f t="shared" si="100"/>
        <v/>
      </c>
      <c r="S327" s="7">
        <v>2</v>
      </c>
      <c r="T327" s="6">
        <f t="shared" si="101"/>
        <v>4</v>
      </c>
      <c r="U327" s="7"/>
      <c r="V327" s="6" t="str">
        <f t="shared" si="102"/>
        <v/>
      </c>
      <c r="W327" s="7"/>
      <c r="X327" s="6" t="str">
        <f t="shared" si="103"/>
        <v/>
      </c>
      <c r="Y327" s="7">
        <v>2</v>
      </c>
      <c r="Z327" s="6">
        <f t="shared" si="104"/>
        <v>4</v>
      </c>
      <c r="AA327" s="7"/>
      <c r="AB327" s="6" t="str">
        <f t="shared" si="105"/>
        <v/>
      </c>
      <c r="AC327" s="7"/>
      <c r="AD327" s="6" t="str">
        <f t="shared" si="106"/>
        <v/>
      </c>
      <c r="AE327" s="7"/>
      <c r="AF327" s="6" t="str">
        <f t="shared" si="107"/>
        <v/>
      </c>
      <c r="AG327" s="7"/>
      <c r="AH327" s="6" t="str">
        <f t="shared" si="108"/>
        <v/>
      </c>
      <c r="AI327" s="7"/>
      <c r="AJ327" s="6" t="str">
        <f t="shared" si="109"/>
        <v/>
      </c>
      <c r="AK327" s="7"/>
      <c r="AL327" s="6" t="str">
        <f t="shared" si="110"/>
        <v/>
      </c>
      <c r="AM327" s="7"/>
      <c r="AN327" s="6" t="str">
        <f t="shared" si="111"/>
        <v/>
      </c>
      <c r="AO327" s="7"/>
      <c r="AP327" s="6" t="str">
        <f t="shared" si="112"/>
        <v/>
      </c>
      <c r="AQ327" s="12">
        <f t="shared" si="113"/>
        <v>4</v>
      </c>
    </row>
    <row r="328" spans="1:43" ht="33.75" customHeight="1">
      <c r="A328" s="28" t="s">
        <v>647</v>
      </c>
      <c r="B328" s="28" t="s">
        <v>829</v>
      </c>
      <c r="C328" s="29" t="s">
        <v>830</v>
      </c>
      <c r="D328" s="9" t="s">
        <v>653</v>
      </c>
      <c r="E328" s="9" t="s">
        <v>31</v>
      </c>
      <c r="F328" s="8" t="str">
        <f>IFERROR(IF(OR(D328="Adicionar",D328="Digite/Selecione o bairro"),"",VLOOKUP(D328,Gabarito!$A$1:$B$1006,2,0)),"Consulte a aba Gabarito")</f>
        <v>Sul</v>
      </c>
      <c r="G328" s="7"/>
      <c r="H328" s="6" t="str">
        <f t="shared" si="95"/>
        <v/>
      </c>
      <c r="I328" s="7"/>
      <c r="J328" s="6" t="str">
        <f t="shared" si="96"/>
        <v/>
      </c>
      <c r="K328" s="7"/>
      <c r="L328" s="6" t="str">
        <f t="shared" si="97"/>
        <v/>
      </c>
      <c r="M328" s="7"/>
      <c r="N328" s="6" t="str">
        <f t="shared" si="98"/>
        <v/>
      </c>
      <c r="O328" s="7"/>
      <c r="P328" s="6" t="str">
        <f t="shared" si="99"/>
        <v/>
      </c>
      <c r="Q328" s="7"/>
      <c r="R328" s="6" t="str">
        <f t="shared" si="100"/>
        <v/>
      </c>
      <c r="S328" s="7">
        <v>2</v>
      </c>
      <c r="T328" s="6">
        <f t="shared" si="101"/>
        <v>4</v>
      </c>
      <c r="U328" s="7"/>
      <c r="V328" s="6" t="str">
        <f t="shared" si="102"/>
        <v/>
      </c>
      <c r="W328" s="7"/>
      <c r="X328" s="6" t="str">
        <f t="shared" si="103"/>
        <v/>
      </c>
      <c r="Y328" s="7">
        <v>1</v>
      </c>
      <c r="Z328" s="6">
        <f t="shared" si="104"/>
        <v>2</v>
      </c>
      <c r="AA328" s="7"/>
      <c r="AB328" s="6" t="str">
        <f t="shared" si="105"/>
        <v/>
      </c>
      <c r="AC328" s="7"/>
      <c r="AD328" s="6" t="str">
        <f t="shared" si="106"/>
        <v/>
      </c>
      <c r="AE328" s="7"/>
      <c r="AF328" s="6" t="str">
        <f t="shared" si="107"/>
        <v/>
      </c>
      <c r="AG328" s="7"/>
      <c r="AH328" s="6" t="str">
        <f t="shared" si="108"/>
        <v/>
      </c>
      <c r="AI328" s="7"/>
      <c r="AJ328" s="6" t="str">
        <f t="shared" si="109"/>
        <v/>
      </c>
      <c r="AK328" s="7"/>
      <c r="AL328" s="6" t="str">
        <f t="shared" si="110"/>
        <v/>
      </c>
      <c r="AM328" s="7"/>
      <c r="AN328" s="6" t="str">
        <f t="shared" si="111"/>
        <v/>
      </c>
      <c r="AO328" s="7"/>
      <c r="AP328" s="6" t="str">
        <f t="shared" si="112"/>
        <v/>
      </c>
      <c r="AQ328" s="12">
        <f t="shared" si="113"/>
        <v>3</v>
      </c>
    </row>
    <row r="329" spans="1:43" ht="33.75" customHeight="1">
      <c r="A329" s="28" t="s">
        <v>647</v>
      </c>
      <c r="B329" s="28" t="s">
        <v>831</v>
      </c>
      <c r="C329" s="29" t="s">
        <v>832</v>
      </c>
      <c r="D329" s="9" t="s">
        <v>833</v>
      </c>
      <c r="E329" s="9" t="s">
        <v>31</v>
      </c>
      <c r="F329" s="8" t="str">
        <f>IFERROR(IF(OR(D329="Adicionar",D329="Digite/Selecione o bairro"),"",VLOOKUP(D329,Gabarito!$A$1:$B$1006,2,0)),"Consulte a aba Gabarito")</f>
        <v>Sul</v>
      </c>
      <c r="G329" s="7"/>
      <c r="H329" s="6" t="str">
        <f t="shared" si="95"/>
        <v/>
      </c>
      <c r="I329" s="7"/>
      <c r="J329" s="6" t="str">
        <f t="shared" si="96"/>
        <v/>
      </c>
      <c r="K329" s="7"/>
      <c r="L329" s="6" t="str">
        <f t="shared" si="97"/>
        <v/>
      </c>
      <c r="M329" s="7"/>
      <c r="N329" s="6" t="str">
        <f t="shared" si="98"/>
        <v/>
      </c>
      <c r="O329" s="7"/>
      <c r="P329" s="6" t="str">
        <f t="shared" si="99"/>
        <v/>
      </c>
      <c r="Q329" s="7"/>
      <c r="R329" s="6" t="str">
        <f t="shared" si="100"/>
        <v/>
      </c>
      <c r="S329" s="7"/>
      <c r="T329" s="6" t="str">
        <f t="shared" si="101"/>
        <v/>
      </c>
      <c r="U329" s="7"/>
      <c r="V329" s="6" t="str">
        <f t="shared" si="102"/>
        <v/>
      </c>
      <c r="W329" s="7"/>
      <c r="X329" s="6" t="str">
        <f t="shared" si="103"/>
        <v/>
      </c>
      <c r="Y329" s="7"/>
      <c r="Z329" s="6" t="str">
        <f t="shared" si="104"/>
        <v/>
      </c>
      <c r="AA329" s="7">
        <v>1</v>
      </c>
      <c r="AB329" s="6">
        <f t="shared" si="105"/>
        <v>2</v>
      </c>
      <c r="AC329" s="7"/>
      <c r="AD329" s="6" t="str">
        <f t="shared" si="106"/>
        <v/>
      </c>
      <c r="AE329" s="7"/>
      <c r="AF329" s="6" t="str">
        <f t="shared" si="107"/>
        <v/>
      </c>
      <c r="AG329" s="7"/>
      <c r="AH329" s="6" t="str">
        <f t="shared" si="108"/>
        <v/>
      </c>
      <c r="AI329" s="7"/>
      <c r="AJ329" s="6" t="str">
        <f t="shared" si="109"/>
        <v/>
      </c>
      <c r="AK329" s="7"/>
      <c r="AL329" s="6" t="str">
        <f t="shared" si="110"/>
        <v/>
      </c>
      <c r="AM329" s="7"/>
      <c r="AN329" s="6" t="str">
        <f t="shared" si="111"/>
        <v/>
      </c>
      <c r="AO329" s="7"/>
      <c r="AP329" s="6" t="str">
        <f t="shared" si="112"/>
        <v/>
      </c>
      <c r="AQ329" s="12">
        <f t="shared" si="113"/>
        <v>1</v>
      </c>
    </row>
    <row r="330" spans="1:43" ht="33.75" customHeight="1">
      <c r="A330" s="28" t="s">
        <v>647</v>
      </c>
      <c r="B330" s="28" t="s">
        <v>834</v>
      </c>
      <c r="C330" s="29" t="s">
        <v>835</v>
      </c>
      <c r="D330" s="9" t="s">
        <v>666</v>
      </c>
      <c r="E330" s="9" t="s">
        <v>31</v>
      </c>
      <c r="F330" s="8" t="str">
        <f>IFERROR(IF(OR(D330="Adicionar",D330="Digite/Selecione o bairro"),"",VLOOKUP(D330,Gabarito!$A$1:$B$1006,2,0)),"Consulte a aba Gabarito")</f>
        <v>Sul</v>
      </c>
      <c r="G330" s="7"/>
      <c r="H330" s="6" t="str">
        <f t="shared" si="95"/>
        <v/>
      </c>
      <c r="I330" s="7"/>
      <c r="J330" s="6" t="str">
        <f t="shared" si="96"/>
        <v/>
      </c>
      <c r="K330" s="7"/>
      <c r="L330" s="6" t="str">
        <f t="shared" si="97"/>
        <v/>
      </c>
      <c r="M330" s="7"/>
      <c r="N330" s="6" t="str">
        <f t="shared" si="98"/>
        <v/>
      </c>
      <c r="O330" s="7"/>
      <c r="P330" s="6" t="str">
        <f t="shared" si="99"/>
        <v/>
      </c>
      <c r="Q330" s="7"/>
      <c r="R330" s="6" t="str">
        <f t="shared" si="100"/>
        <v/>
      </c>
      <c r="S330" s="7"/>
      <c r="T330" s="6" t="str">
        <f t="shared" si="101"/>
        <v/>
      </c>
      <c r="U330" s="7"/>
      <c r="V330" s="6" t="str">
        <f t="shared" si="102"/>
        <v/>
      </c>
      <c r="W330" s="7"/>
      <c r="X330" s="6" t="str">
        <f t="shared" si="103"/>
        <v/>
      </c>
      <c r="Y330" s="7"/>
      <c r="Z330" s="6" t="str">
        <f t="shared" si="104"/>
        <v/>
      </c>
      <c r="AA330" s="7"/>
      <c r="AB330" s="6" t="str">
        <f t="shared" si="105"/>
        <v/>
      </c>
      <c r="AC330" s="7"/>
      <c r="AD330" s="6" t="str">
        <f t="shared" si="106"/>
        <v/>
      </c>
      <c r="AE330" s="7"/>
      <c r="AF330" s="6" t="str">
        <f t="shared" si="107"/>
        <v/>
      </c>
      <c r="AG330" s="7"/>
      <c r="AH330" s="6" t="str">
        <f t="shared" si="108"/>
        <v/>
      </c>
      <c r="AI330" s="7"/>
      <c r="AJ330" s="6" t="str">
        <f t="shared" si="109"/>
        <v/>
      </c>
      <c r="AK330" s="7">
        <v>1</v>
      </c>
      <c r="AL330" s="6">
        <f t="shared" si="110"/>
        <v>2</v>
      </c>
      <c r="AM330" s="7"/>
      <c r="AN330" s="6" t="str">
        <f t="shared" si="111"/>
        <v/>
      </c>
      <c r="AO330" s="7"/>
      <c r="AP330" s="6" t="str">
        <f t="shared" si="112"/>
        <v/>
      </c>
      <c r="AQ330" s="12">
        <f t="shared" si="113"/>
        <v>1</v>
      </c>
    </row>
    <row r="331" spans="1:43" ht="33.75" customHeight="1">
      <c r="A331" s="28" t="s">
        <v>647</v>
      </c>
      <c r="B331" s="28" t="s">
        <v>836</v>
      </c>
      <c r="C331" s="29" t="s">
        <v>837</v>
      </c>
      <c r="D331" s="9" t="s">
        <v>660</v>
      </c>
      <c r="E331" s="9" t="s">
        <v>31</v>
      </c>
      <c r="F331" s="8" t="str">
        <f>IFERROR(IF(OR(D331="Adicionar",D331="Digite/Selecione o bairro"),"",VLOOKUP(D331,Gabarito!$A$1:$B$1006,2,0)),"Consulte a aba Gabarito")</f>
        <v>Sul</v>
      </c>
      <c r="G331" s="7"/>
      <c r="H331" s="6" t="str">
        <f t="shared" si="95"/>
        <v/>
      </c>
      <c r="I331" s="7"/>
      <c r="J331" s="6" t="str">
        <f t="shared" si="96"/>
        <v/>
      </c>
      <c r="K331" s="7"/>
      <c r="L331" s="6" t="str">
        <f t="shared" si="97"/>
        <v/>
      </c>
      <c r="M331" s="7"/>
      <c r="N331" s="6" t="str">
        <f t="shared" si="98"/>
        <v/>
      </c>
      <c r="O331" s="7"/>
      <c r="P331" s="6" t="str">
        <f t="shared" si="99"/>
        <v/>
      </c>
      <c r="Q331" s="7"/>
      <c r="R331" s="6" t="str">
        <f t="shared" si="100"/>
        <v/>
      </c>
      <c r="S331" s="7"/>
      <c r="T331" s="6" t="str">
        <f t="shared" si="101"/>
        <v/>
      </c>
      <c r="U331" s="7"/>
      <c r="V331" s="6" t="str">
        <f t="shared" si="102"/>
        <v/>
      </c>
      <c r="W331" s="7"/>
      <c r="X331" s="6" t="str">
        <f t="shared" si="103"/>
        <v/>
      </c>
      <c r="Y331" s="7"/>
      <c r="Z331" s="6" t="str">
        <f t="shared" si="104"/>
        <v/>
      </c>
      <c r="AA331" s="7">
        <v>1</v>
      </c>
      <c r="AB331" s="6">
        <f t="shared" si="105"/>
        <v>2</v>
      </c>
      <c r="AC331" s="7">
        <v>1</v>
      </c>
      <c r="AD331" s="6">
        <f t="shared" si="106"/>
        <v>2</v>
      </c>
      <c r="AE331" s="7"/>
      <c r="AF331" s="6" t="str">
        <f t="shared" si="107"/>
        <v/>
      </c>
      <c r="AG331" s="7"/>
      <c r="AH331" s="6" t="str">
        <f t="shared" si="108"/>
        <v/>
      </c>
      <c r="AI331" s="7"/>
      <c r="AJ331" s="6" t="str">
        <f t="shared" si="109"/>
        <v/>
      </c>
      <c r="AK331" s="7"/>
      <c r="AL331" s="6" t="str">
        <f t="shared" si="110"/>
        <v/>
      </c>
      <c r="AM331" s="7"/>
      <c r="AN331" s="6" t="str">
        <f t="shared" si="111"/>
        <v/>
      </c>
      <c r="AO331" s="7"/>
      <c r="AP331" s="6" t="str">
        <f t="shared" si="112"/>
        <v/>
      </c>
      <c r="AQ331" s="12">
        <f t="shared" si="113"/>
        <v>2</v>
      </c>
    </row>
    <row r="332" spans="1:43" ht="33.75" customHeight="1">
      <c r="A332" s="28" t="s">
        <v>647</v>
      </c>
      <c r="B332" s="29" t="s">
        <v>838</v>
      </c>
      <c r="C332" s="29" t="s">
        <v>839</v>
      </c>
      <c r="D332" s="9" t="s">
        <v>840</v>
      </c>
      <c r="E332" s="9" t="s">
        <v>31</v>
      </c>
      <c r="F332" s="8" t="str">
        <f>IFERROR(IF(OR(D332="Adicionar",D332="Digite/Selecione o bairro"),"",VLOOKUP(D332,Gabarito!$A$1:$B$1006,2,0)),"Consulte a aba Gabarito")</f>
        <v>Sul</v>
      </c>
      <c r="G332" s="7"/>
      <c r="H332" s="6" t="str">
        <f t="shared" si="95"/>
        <v/>
      </c>
      <c r="I332" s="7"/>
      <c r="J332" s="6" t="str">
        <f t="shared" si="96"/>
        <v/>
      </c>
      <c r="K332" s="7"/>
      <c r="L332" s="6" t="str">
        <f t="shared" si="97"/>
        <v/>
      </c>
      <c r="M332" s="7"/>
      <c r="N332" s="6" t="str">
        <f t="shared" si="98"/>
        <v/>
      </c>
      <c r="O332" s="7"/>
      <c r="P332" s="6" t="str">
        <f t="shared" si="99"/>
        <v/>
      </c>
      <c r="Q332" s="7">
        <v>2</v>
      </c>
      <c r="R332" s="6">
        <f t="shared" si="100"/>
        <v>4</v>
      </c>
      <c r="S332" s="7"/>
      <c r="T332" s="6" t="str">
        <f t="shared" si="101"/>
        <v/>
      </c>
      <c r="U332" s="7"/>
      <c r="V332" s="6" t="str">
        <f t="shared" si="102"/>
        <v/>
      </c>
      <c r="W332" s="7"/>
      <c r="X332" s="6" t="str">
        <f t="shared" si="103"/>
        <v/>
      </c>
      <c r="Y332" s="7"/>
      <c r="Z332" s="6" t="str">
        <f t="shared" si="104"/>
        <v/>
      </c>
      <c r="AA332" s="7">
        <v>1</v>
      </c>
      <c r="AB332" s="6">
        <f t="shared" si="105"/>
        <v>2</v>
      </c>
      <c r="AC332" s="7"/>
      <c r="AD332" s="6" t="str">
        <f t="shared" si="106"/>
        <v/>
      </c>
      <c r="AE332" s="7"/>
      <c r="AF332" s="6" t="str">
        <f t="shared" si="107"/>
        <v/>
      </c>
      <c r="AG332" s="7"/>
      <c r="AH332" s="6" t="str">
        <f t="shared" si="108"/>
        <v/>
      </c>
      <c r="AI332" s="7"/>
      <c r="AJ332" s="6" t="str">
        <f t="shared" si="109"/>
        <v/>
      </c>
      <c r="AK332" s="7"/>
      <c r="AL332" s="6" t="str">
        <f t="shared" si="110"/>
        <v/>
      </c>
      <c r="AM332" s="7"/>
      <c r="AN332" s="6" t="str">
        <f t="shared" si="111"/>
        <v/>
      </c>
      <c r="AO332" s="7"/>
      <c r="AP332" s="6" t="str">
        <f t="shared" si="112"/>
        <v/>
      </c>
      <c r="AQ332" s="12">
        <f t="shared" si="113"/>
        <v>3</v>
      </c>
    </row>
    <row r="333" spans="1:43" ht="33.75" customHeight="1">
      <c r="A333" s="28" t="s">
        <v>647</v>
      </c>
      <c r="B333" s="28" t="s">
        <v>841</v>
      </c>
      <c r="C333" s="29" t="s">
        <v>842</v>
      </c>
      <c r="D333" s="9" t="s">
        <v>843</v>
      </c>
      <c r="E333" s="9" t="s">
        <v>31</v>
      </c>
      <c r="F333" s="8" t="str">
        <f>IFERROR(IF(OR(D333="Adicionar",D333="Digite/Selecione o bairro"),"",VLOOKUP(D333,Gabarito!$A$1:$B$1006,2,0)),"Consulte a aba Gabarito")</f>
        <v>Sul</v>
      </c>
      <c r="G333" s="7"/>
      <c r="H333" s="6" t="str">
        <f t="shared" si="95"/>
        <v/>
      </c>
      <c r="I333" s="7"/>
      <c r="J333" s="6" t="str">
        <f t="shared" si="96"/>
        <v/>
      </c>
      <c r="K333" s="7"/>
      <c r="L333" s="6" t="str">
        <f t="shared" si="97"/>
        <v/>
      </c>
      <c r="M333" s="7"/>
      <c r="N333" s="6" t="str">
        <f t="shared" si="98"/>
        <v/>
      </c>
      <c r="O333" s="7"/>
      <c r="P333" s="6" t="str">
        <f t="shared" si="99"/>
        <v/>
      </c>
      <c r="Q333" s="7"/>
      <c r="R333" s="6" t="str">
        <f t="shared" si="100"/>
        <v/>
      </c>
      <c r="S333" s="7"/>
      <c r="T333" s="6" t="str">
        <f t="shared" si="101"/>
        <v/>
      </c>
      <c r="U333" s="7"/>
      <c r="V333" s="6" t="str">
        <f t="shared" si="102"/>
        <v/>
      </c>
      <c r="W333" s="7"/>
      <c r="X333" s="6" t="str">
        <f t="shared" si="103"/>
        <v/>
      </c>
      <c r="Y333" s="7"/>
      <c r="Z333" s="6" t="str">
        <f t="shared" si="104"/>
        <v/>
      </c>
      <c r="AA333" s="7"/>
      <c r="AB333" s="6" t="str">
        <f t="shared" si="105"/>
        <v/>
      </c>
      <c r="AC333" s="7">
        <v>1</v>
      </c>
      <c r="AD333" s="6">
        <f t="shared" si="106"/>
        <v>2</v>
      </c>
      <c r="AE333" s="7"/>
      <c r="AF333" s="6" t="str">
        <f t="shared" si="107"/>
        <v/>
      </c>
      <c r="AG333" s="7"/>
      <c r="AH333" s="6" t="str">
        <f t="shared" si="108"/>
        <v/>
      </c>
      <c r="AI333" s="7"/>
      <c r="AJ333" s="6" t="str">
        <f t="shared" si="109"/>
        <v/>
      </c>
      <c r="AK333" s="7"/>
      <c r="AL333" s="6" t="str">
        <f t="shared" si="110"/>
        <v/>
      </c>
      <c r="AM333" s="7"/>
      <c r="AN333" s="6" t="str">
        <f t="shared" si="111"/>
        <v/>
      </c>
      <c r="AO333" s="7"/>
      <c r="AP333" s="6" t="str">
        <f t="shared" si="112"/>
        <v/>
      </c>
      <c r="AQ333" s="12">
        <f t="shared" si="113"/>
        <v>1</v>
      </c>
    </row>
    <row r="334" spans="1:43" ht="33.75" customHeight="1">
      <c r="A334" s="28" t="s">
        <v>647</v>
      </c>
      <c r="B334" s="28" t="s">
        <v>844</v>
      </c>
      <c r="C334" s="29" t="s">
        <v>845</v>
      </c>
      <c r="D334" s="9" t="s">
        <v>703</v>
      </c>
      <c r="E334" s="9" t="s">
        <v>31</v>
      </c>
      <c r="F334" s="8" t="str">
        <f>IFERROR(IF(OR(D334="Adicionar",D334="Digite/Selecione o bairro"),"",VLOOKUP(D334,Gabarito!$A$1:$B$1006,2,0)),"Consulte a aba Gabarito")</f>
        <v>Sul</v>
      </c>
      <c r="G334" s="7"/>
      <c r="H334" s="6" t="str">
        <f t="shared" si="95"/>
        <v/>
      </c>
      <c r="I334" s="7"/>
      <c r="J334" s="6" t="str">
        <f t="shared" si="96"/>
        <v/>
      </c>
      <c r="K334" s="7"/>
      <c r="L334" s="6" t="str">
        <f t="shared" si="97"/>
        <v/>
      </c>
      <c r="M334" s="7"/>
      <c r="N334" s="6" t="str">
        <f t="shared" si="98"/>
        <v/>
      </c>
      <c r="O334" s="7"/>
      <c r="P334" s="6" t="str">
        <f t="shared" si="99"/>
        <v/>
      </c>
      <c r="Q334" s="7"/>
      <c r="R334" s="6" t="str">
        <f t="shared" si="100"/>
        <v/>
      </c>
      <c r="S334" s="7"/>
      <c r="T334" s="6" t="str">
        <f t="shared" si="101"/>
        <v/>
      </c>
      <c r="U334" s="7"/>
      <c r="V334" s="6" t="str">
        <f t="shared" si="102"/>
        <v/>
      </c>
      <c r="W334" s="7"/>
      <c r="X334" s="6" t="str">
        <f t="shared" si="103"/>
        <v/>
      </c>
      <c r="Y334" s="7"/>
      <c r="Z334" s="6" t="str">
        <f t="shared" si="104"/>
        <v/>
      </c>
      <c r="AA334" s="7">
        <v>2</v>
      </c>
      <c r="AB334" s="6">
        <f t="shared" si="105"/>
        <v>4</v>
      </c>
      <c r="AC334" s="7"/>
      <c r="AD334" s="6" t="str">
        <f t="shared" si="106"/>
        <v/>
      </c>
      <c r="AE334" s="7"/>
      <c r="AF334" s="6" t="str">
        <f t="shared" si="107"/>
        <v/>
      </c>
      <c r="AG334" s="7"/>
      <c r="AH334" s="6" t="str">
        <f t="shared" si="108"/>
        <v/>
      </c>
      <c r="AI334" s="7"/>
      <c r="AJ334" s="6" t="str">
        <f t="shared" si="109"/>
        <v/>
      </c>
      <c r="AK334" s="7"/>
      <c r="AL334" s="6" t="str">
        <f t="shared" si="110"/>
        <v/>
      </c>
      <c r="AM334" s="7"/>
      <c r="AN334" s="6" t="str">
        <f t="shared" si="111"/>
        <v/>
      </c>
      <c r="AO334" s="7"/>
      <c r="AP334" s="6" t="str">
        <f t="shared" si="112"/>
        <v/>
      </c>
      <c r="AQ334" s="12">
        <f t="shared" si="113"/>
        <v>2</v>
      </c>
    </row>
    <row r="335" spans="1:43" ht="33.75" customHeight="1">
      <c r="A335" s="28" t="s">
        <v>647</v>
      </c>
      <c r="B335" s="28" t="s">
        <v>846</v>
      </c>
      <c r="C335" s="29" t="s">
        <v>847</v>
      </c>
      <c r="D335" s="9" t="s">
        <v>650</v>
      </c>
      <c r="E335" s="9" t="s">
        <v>31</v>
      </c>
      <c r="F335" s="8" t="str">
        <f>IFERROR(IF(OR(D335="Adicionar",D335="Digite/Selecione o bairro"),"",VLOOKUP(D335,Gabarito!$A$1:$B$1006,2,0)),"Consulte a aba Gabarito")</f>
        <v>Sul</v>
      </c>
      <c r="G335" s="7"/>
      <c r="H335" s="6" t="str">
        <f t="shared" si="95"/>
        <v/>
      </c>
      <c r="I335" s="7"/>
      <c r="J335" s="6" t="str">
        <f t="shared" si="96"/>
        <v/>
      </c>
      <c r="K335" s="7"/>
      <c r="L335" s="6" t="str">
        <f t="shared" si="97"/>
        <v/>
      </c>
      <c r="M335" s="7"/>
      <c r="N335" s="6" t="str">
        <f t="shared" si="98"/>
        <v/>
      </c>
      <c r="O335" s="7"/>
      <c r="P335" s="6" t="str">
        <f t="shared" si="99"/>
        <v/>
      </c>
      <c r="Q335" s="7"/>
      <c r="R335" s="6" t="str">
        <f t="shared" si="100"/>
        <v/>
      </c>
      <c r="S335" s="7"/>
      <c r="T335" s="6" t="str">
        <f t="shared" si="101"/>
        <v/>
      </c>
      <c r="U335" s="7"/>
      <c r="V335" s="6" t="str">
        <f t="shared" si="102"/>
        <v/>
      </c>
      <c r="W335" s="7"/>
      <c r="X335" s="6" t="str">
        <f t="shared" si="103"/>
        <v/>
      </c>
      <c r="Y335" s="7"/>
      <c r="Z335" s="6" t="str">
        <f t="shared" si="104"/>
        <v/>
      </c>
      <c r="AA335" s="7">
        <v>2</v>
      </c>
      <c r="AB335" s="6">
        <f t="shared" si="105"/>
        <v>4</v>
      </c>
      <c r="AC335" s="7"/>
      <c r="AD335" s="6" t="str">
        <f t="shared" si="106"/>
        <v/>
      </c>
      <c r="AE335" s="7"/>
      <c r="AF335" s="6" t="str">
        <f t="shared" si="107"/>
        <v/>
      </c>
      <c r="AG335" s="7"/>
      <c r="AH335" s="6" t="str">
        <f t="shared" si="108"/>
        <v/>
      </c>
      <c r="AI335" s="7"/>
      <c r="AJ335" s="6" t="str">
        <f t="shared" si="109"/>
        <v/>
      </c>
      <c r="AK335" s="7"/>
      <c r="AL335" s="6" t="str">
        <f t="shared" si="110"/>
        <v/>
      </c>
      <c r="AM335" s="7"/>
      <c r="AN335" s="6" t="str">
        <f t="shared" si="111"/>
        <v/>
      </c>
      <c r="AO335" s="7"/>
      <c r="AP335" s="6" t="str">
        <f t="shared" si="112"/>
        <v/>
      </c>
      <c r="AQ335" s="12">
        <f t="shared" si="113"/>
        <v>2</v>
      </c>
    </row>
    <row r="336" spans="1:43" ht="33.75" customHeight="1">
      <c r="A336" s="28" t="s">
        <v>647</v>
      </c>
      <c r="B336" s="29" t="s">
        <v>848</v>
      </c>
      <c r="C336" s="29" t="s">
        <v>849</v>
      </c>
      <c r="D336" s="9" t="s">
        <v>850</v>
      </c>
      <c r="E336" s="9" t="s">
        <v>31</v>
      </c>
      <c r="F336" s="8" t="str">
        <f>IFERROR(IF(OR(D336="Adicionar",D336="Digite/Selecione o bairro"),"",VLOOKUP(D336,Gabarito!$A$1:$B$1006,2,0)),"Consulte a aba Gabarito")</f>
        <v>Sul</v>
      </c>
      <c r="G336" s="7"/>
      <c r="H336" s="6" t="str">
        <f t="shared" si="95"/>
        <v/>
      </c>
      <c r="I336" s="7"/>
      <c r="J336" s="6" t="str">
        <f t="shared" si="96"/>
        <v/>
      </c>
      <c r="K336" s="7"/>
      <c r="L336" s="6" t="str">
        <f t="shared" si="97"/>
        <v/>
      </c>
      <c r="M336" s="7"/>
      <c r="N336" s="6" t="str">
        <f t="shared" si="98"/>
        <v/>
      </c>
      <c r="O336" s="7"/>
      <c r="P336" s="6" t="str">
        <f t="shared" si="99"/>
        <v/>
      </c>
      <c r="Q336" s="7"/>
      <c r="R336" s="6" t="str">
        <f t="shared" si="100"/>
        <v/>
      </c>
      <c r="S336" s="7">
        <v>4</v>
      </c>
      <c r="T336" s="6">
        <f t="shared" si="101"/>
        <v>8</v>
      </c>
      <c r="U336" s="7"/>
      <c r="V336" s="6" t="str">
        <f t="shared" si="102"/>
        <v/>
      </c>
      <c r="W336" s="7"/>
      <c r="X336" s="6" t="str">
        <f t="shared" si="103"/>
        <v/>
      </c>
      <c r="Y336" s="7"/>
      <c r="Z336" s="6" t="str">
        <f t="shared" si="104"/>
        <v/>
      </c>
      <c r="AA336" s="7">
        <v>2</v>
      </c>
      <c r="AB336" s="6">
        <f t="shared" si="105"/>
        <v>4</v>
      </c>
      <c r="AC336" s="7"/>
      <c r="AD336" s="6" t="str">
        <f t="shared" si="106"/>
        <v/>
      </c>
      <c r="AE336" s="7"/>
      <c r="AF336" s="6" t="str">
        <f t="shared" si="107"/>
        <v/>
      </c>
      <c r="AG336" s="7"/>
      <c r="AH336" s="6" t="str">
        <f t="shared" si="108"/>
        <v/>
      </c>
      <c r="AI336" s="7"/>
      <c r="AJ336" s="6" t="str">
        <f t="shared" si="109"/>
        <v/>
      </c>
      <c r="AK336" s="7"/>
      <c r="AL336" s="6" t="str">
        <f t="shared" si="110"/>
        <v/>
      </c>
      <c r="AM336" s="7"/>
      <c r="AN336" s="6" t="str">
        <f t="shared" si="111"/>
        <v/>
      </c>
      <c r="AO336" s="7"/>
      <c r="AP336" s="6" t="str">
        <f t="shared" si="112"/>
        <v/>
      </c>
      <c r="AQ336" s="12">
        <f t="shared" si="113"/>
        <v>6</v>
      </c>
    </row>
    <row r="337" spans="1:43" ht="33.75" customHeight="1">
      <c r="A337" s="28" t="s">
        <v>647</v>
      </c>
      <c r="B337" s="29" t="s">
        <v>851</v>
      </c>
      <c r="C337" s="29" t="s">
        <v>852</v>
      </c>
      <c r="D337" s="9" t="s">
        <v>762</v>
      </c>
      <c r="E337" s="9" t="s">
        <v>31</v>
      </c>
      <c r="F337" s="8" t="str">
        <f>IFERROR(IF(OR(D337="Adicionar",D337="Digite/Selecione o bairro"),"",VLOOKUP(D337,Gabarito!$A$1:$B$1006,2,0)),"Consulte a aba Gabarito")</f>
        <v>Sul</v>
      </c>
      <c r="G337" s="7"/>
      <c r="H337" s="6" t="str">
        <f t="shared" si="95"/>
        <v/>
      </c>
      <c r="I337" s="7"/>
      <c r="J337" s="6" t="str">
        <f t="shared" si="96"/>
        <v/>
      </c>
      <c r="K337" s="7"/>
      <c r="L337" s="6" t="str">
        <f t="shared" si="97"/>
        <v/>
      </c>
      <c r="M337" s="7"/>
      <c r="N337" s="6" t="str">
        <f t="shared" si="98"/>
        <v/>
      </c>
      <c r="O337" s="7"/>
      <c r="P337" s="6" t="str">
        <f t="shared" si="99"/>
        <v/>
      </c>
      <c r="Q337" s="7"/>
      <c r="R337" s="6" t="str">
        <f t="shared" si="100"/>
        <v/>
      </c>
      <c r="S337" s="7"/>
      <c r="T337" s="6" t="str">
        <f t="shared" si="101"/>
        <v/>
      </c>
      <c r="U337" s="7"/>
      <c r="V337" s="6" t="str">
        <f t="shared" si="102"/>
        <v/>
      </c>
      <c r="W337" s="7"/>
      <c r="X337" s="6" t="str">
        <f t="shared" si="103"/>
        <v/>
      </c>
      <c r="Y337" s="7"/>
      <c r="Z337" s="6" t="str">
        <f t="shared" si="104"/>
        <v/>
      </c>
      <c r="AA337" s="7">
        <v>3</v>
      </c>
      <c r="AB337" s="6">
        <f t="shared" si="105"/>
        <v>6</v>
      </c>
      <c r="AC337" s="7"/>
      <c r="AD337" s="6" t="str">
        <f t="shared" si="106"/>
        <v/>
      </c>
      <c r="AE337" s="7"/>
      <c r="AF337" s="6" t="str">
        <f t="shared" si="107"/>
        <v/>
      </c>
      <c r="AG337" s="7"/>
      <c r="AH337" s="6" t="str">
        <f t="shared" si="108"/>
        <v/>
      </c>
      <c r="AI337" s="7"/>
      <c r="AJ337" s="6" t="str">
        <f t="shared" si="109"/>
        <v/>
      </c>
      <c r="AK337" s="7"/>
      <c r="AL337" s="6" t="str">
        <f t="shared" si="110"/>
        <v/>
      </c>
      <c r="AM337" s="7"/>
      <c r="AN337" s="6" t="str">
        <f t="shared" si="111"/>
        <v/>
      </c>
      <c r="AO337" s="7"/>
      <c r="AP337" s="6" t="str">
        <f t="shared" si="112"/>
        <v/>
      </c>
      <c r="AQ337" s="12">
        <f t="shared" si="113"/>
        <v>3</v>
      </c>
    </row>
    <row r="338" spans="1:43" ht="33.75" customHeight="1">
      <c r="A338" s="28" t="s">
        <v>647</v>
      </c>
      <c r="B338" s="29" t="s">
        <v>853</v>
      </c>
      <c r="C338" s="29" t="s">
        <v>854</v>
      </c>
      <c r="D338" s="9" t="s">
        <v>855</v>
      </c>
      <c r="E338" s="9" t="s">
        <v>31</v>
      </c>
      <c r="F338" s="8" t="str">
        <f>IFERROR(IF(OR(D338="Adicionar",D338="Digite/Selecione o bairro"),"",VLOOKUP(D338,Gabarito!$A$1:$B$1006,2,0)),"Consulte a aba Gabarito")</f>
        <v>Sul</v>
      </c>
      <c r="G338" s="7"/>
      <c r="H338" s="6" t="str">
        <f t="shared" si="95"/>
        <v/>
      </c>
      <c r="I338" s="7"/>
      <c r="J338" s="6" t="str">
        <f t="shared" si="96"/>
        <v/>
      </c>
      <c r="K338" s="7"/>
      <c r="L338" s="6" t="str">
        <f t="shared" si="97"/>
        <v/>
      </c>
      <c r="M338" s="7"/>
      <c r="N338" s="6" t="str">
        <f t="shared" si="98"/>
        <v/>
      </c>
      <c r="O338" s="7"/>
      <c r="P338" s="6" t="str">
        <f t="shared" si="99"/>
        <v/>
      </c>
      <c r="Q338" s="7"/>
      <c r="R338" s="6" t="str">
        <f t="shared" si="100"/>
        <v/>
      </c>
      <c r="S338" s="7"/>
      <c r="T338" s="6" t="str">
        <f t="shared" si="101"/>
        <v/>
      </c>
      <c r="U338" s="7"/>
      <c r="V338" s="6" t="str">
        <f t="shared" si="102"/>
        <v/>
      </c>
      <c r="W338" s="7"/>
      <c r="X338" s="6" t="str">
        <f t="shared" si="103"/>
        <v/>
      </c>
      <c r="Y338" s="7"/>
      <c r="Z338" s="6" t="str">
        <f t="shared" si="104"/>
        <v/>
      </c>
      <c r="AA338" s="7">
        <v>2</v>
      </c>
      <c r="AB338" s="6">
        <f t="shared" si="105"/>
        <v>4</v>
      </c>
      <c r="AC338" s="7">
        <v>1</v>
      </c>
      <c r="AD338" s="6">
        <f t="shared" si="106"/>
        <v>2</v>
      </c>
      <c r="AE338" s="7"/>
      <c r="AF338" s="6" t="str">
        <f t="shared" si="107"/>
        <v/>
      </c>
      <c r="AG338" s="7"/>
      <c r="AH338" s="6" t="str">
        <f t="shared" si="108"/>
        <v/>
      </c>
      <c r="AI338" s="7"/>
      <c r="AJ338" s="6" t="str">
        <f t="shared" si="109"/>
        <v/>
      </c>
      <c r="AK338" s="7"/>
      <c r="AL338" s="6" t="str">
        <f t="shared" si="110"/>
        <v/>
      </c>
      <c r="AM338" s="7"/>
      <c r="AN338" s="6" t="str">
        <f t="shared" si="111"/>
        <v/>
      </c>
      <c r="AO338" s="7"/>
      <c r="AP338" s="6" t="str">
        <f t="shared" si="112"/>
        <v/>
      </c>
      <c r="AQ338" s="12">
        <f t="shared" si="113"/>
        <v>3</v>
      </c>
    </row>
    <row r="339" spans="1:43" ht="33.75" customHeight="1">
      <c r="A339" s="28" t="s">
        <v>856</v>
      </c>
      <c r="B339" s="28" t="s">
        <v>857</v>
      </c>
      <c r="C339" s="29" t="s">
        <v>858</v>
      </c>
      <c r="D339" s="9" t="s">
        <v>556</v>
      </c>
      <c r="E339" s="9" t="s">
        <v>31</v>
      </c>
      <c r="F339" s="8" t="str">
        <f>IFERROR(IF(OR(D339="Adicionar",D339="Digite/Selecione o bairro"),"",VLOOKUP(D339,Gabarito!$A$1:$B$1006,2,0)),"Consulte a aba Gabarito")</f>
        <v>Sul</v>
      </c>
      <c r="G339" s="7"/>
      <c r="H339" s="6" t="str">
        <f t="shared" si="95"/>
        <v/>
      </c>
      <c r="I339" s="7"/>
      <c r="J339" s="6" t="str">
        <f t="shared" si="96"/>
        <v/>
      </c>
      <c r="K339" s="7">
        <v>2</v>
      </c>
      <c r="L339" s="6">
        <f t="shared" si="97"/>
        <v>4</v>
      </c>
      <c r="M339" s="7"/>
      <c r="N339" s="6" t="str">
        <f t="shared" si="98"/>
        <v/>
      </c>
      <c r="O339" s="7"/>
      <c r="P339" s="6" t="str">
        <f t="shared" si="99"/>
        <v/>
      </c>
      <c r="Q339" s="7"/>
      <c r="R339" s="6" t="str">
        <f t="shared" si="100"/>
        <v/>
      </c>
      <c r="S339" s="7"/>
      <c r="T339" s="6" t="str">
        <f t="shared" si="101"/>
        <v/>
      </c>
      <c r="U339" s="7"/>
      <c r="V339" s="6" t="str">
        <f t="shared" si="102"/>
        <v/>
      </c>
      <c r="W339" s="7"/>
      <c r="X339" s="6" t="str">
        <f t="shared" si="103"/>
        <v/>
      </c>
      <c r="Y339" s="7"/>
      <c r="Z339" s="6" t="str">
        <f t="shared" si="104"/>
        <v/>
      </c>
      <c r="AA339" s="7"/>
      <c r="AB339" s="6" t="str">
        <f t="shared" si="105"/>
        <v/>
      </c>
      <c r="AC339" s="7">
        <v>1</v>
      </c>
      <c r="AD339" s="6">
        <f t="shared" si="106"/>
        <v>2</v>
      </c>
      <c r="AE339" s="7"/>
      <c r="AF339" s="6" t="str">
        <f t="shared" si="107"/>
        <v/>
      </c>
      <c r="AG339" s="7"/>
      <c r="AH339" s="6" t="str">
        <f t="shared" si="108"/>
        <v/>
      </c>
      <c r="AI339" s="7"/>
      <c r="AJ339" s="6" t="str">
        <f t="shared" si="109"/>
        <v/>
      </c>
      <c r="AK339" s="7"/>
      <c r="AL339" s="6" t="str">
        <f t="shared" si="110"/>
        <v/>
      </c>
      <c r="AM339" s="7"/>
      <c r="AN339" s="6" t="str">
        <f t="shared" si="111"/>
        <v/>
      </c>
      <c r="AO339" s="7"/>
      <c r="AP339" s="6" t="str">
        <f t="shared" si="112"/>
        <v/>
      </c>
      <c r="AQ339" s="12">
        <f t="shared" si="113"/>
        <v>3</v>
      </c>
    </row>
    <row r="340" spans="1:43" ht="33.75" customHeight="1">
      <c r="A340" s="28" t="s">
        <v>856</v>
      </c>
      <c r="B340" s="28" t="s">
        <v>859</v>
      </c>
      <c r="C340" s="29" t="s">
        <v>860</v>
      </c>
      <c r="D340" s="9" t="s">
        <v>650</v>
      </c>
      <c r="E340" s="9" t="s">
        <v>31</v>
      </c>
      <c r="F340" s="8" t="str">
        <f>IFERROR(IF(OR(D340="Adicionar",D340="Digite/Selecione o bairro"),"",VLOOKUP(D340,Gabarito!$A$1:$B$1006,2,0)),"Consulte a aba Gabarito")</f>
        <v>Sul</v>
      </c>
      <c r="G340" s="7"/>
      <c r="H340" s="6" t="str">
        <f t="shared" si="95"/>
        <v/>
      </c>
      <c r="I340" s="7"/>
      <c r="J340" s="6" t="str">
        <f t="shared" si="96"/>
        <v/>
      </c>
      <c r="K340" s="7">
        <v>2</v>
      </c>
      <c r="L340" s="6">
        <f t="shared" si="97"/>
        <v>4</v>
      </c>
      <c r="M340" s="7"/>
      <c r="N340" s="6" t="str">
        <f t="shared" si="98"/>
        <v/>
      </c>
      <c r="O340" s="7"/>
      <c r="P340" s="6" t="str">
        <f t="shared" si="99"/>
        <v/>
      </c>
      <c r="Q340" s="7"/>
      <c r="R340" s="6" t="str">
        <f t="shared" si="100"/>
        <v/>
      </c>
      <c r="S340" s="7"/>
      <c r="T340" s="6" t="str">
        <f t="shared" si="101"/>
        <v/>
      </c>
      <c r="U340" s="7"/>
      <c r="V340" s="6" t="str">
        <f t="shared" si="102"/>
        <v/>
      </c>
      <c r="W340" s="7"/>
      <c r="X340" s="6" t="str">
        <f t="shared" si="103"/>
        <v/>
      </c>
      <c r="Y340" s="7"/>
      <c r="Z340" s="6" t="str">
        <f t="shared" si="104"/>
        <v/>
      </c>
      <c r="AA340" s="7"/>
      <c r="AB340" s="6" t="str">
        <f t="shared" si="105"/>
        <v/>
      </c>
      <c r="AC340" s="7"/>
      <c r="AD340" s="6" t="str">
        <f t="shared" si="106"/>
        <v/>
      </c>
      <c r="AE340" s="7"/>
      <c r="AF340" s="6" t="str">
        <f t="shared" si="107"/>
        <v/>
      </c>
      <c r="AG340" s="7"/>
      <c r="AH340" s="6" t="str">
        <f t="shared" si="108"/>
        <v/>
      </c>
      <c r="AI340" s="7"/>
      <c r="AJ340" s="6" t="str">
        <f t="shared" si="109"/>
        <v/>
      </c>
      <c r="AK340" s="7"/>
      <c r="AL340" s="6" t="str">
        <f t="shared" si="110"/>
        <v/>
      </c>
      <c r="AM340" s="7"/>
      <c r="AN340" s="6" t="str">
        <f t="shared" si="111"/>
        <v/>
      </c>
      <c r="AO340" s="7"/>
      <c r="AP340" s="6" t="str">
        <f t="shared" si="112"/>
        <v/>
      </c>
      <c r="AQ340" s="12">
        <f t="shared" si="113"/>
        <v>2</v>
      </c>
    </row>
    <row r="341" spans="1:43" ht="33.75" customHeight="1">
      <c r="A341" s="28" t="s">
        <v>856</v>
      </c>
      <c r="B341" s="28" t="s">
        <v>861</v>
      </c>
      <c r="C341" s="29" t="s">
        <v>862</v>
      </c>
      <c r="D341" s="9" t="s">
        <v>650</v>
      </c>
      <c r="E341" s="9" t="s">
        <v>31</v>
      </c>
      <c r="F341" s="8" t="str">
        <f>IFERROR(IF(OR(D341="Adicionar",D341="Digite/Selecione o bairro"),"",VLOOKUP(D341,Gabarito!$A$1:$B$1006,2,0)),"Consulte a aba Gabarito")</f>
        <v>Sul</v>
      </c>
      <c r="G341" s="7"/>
      <c r="H341" s="6" t="str">
        <f t="shared" si="95"/>
        <v/>
      </c>
      <c r="I341" s="7"/>
      <c r="J341" s="6" t="str">
        <f t="shared" si="96"/>
        <v/>
      </c>
      <c r="K341" s="7">
        <v>3</v>
      </c>
      <c r="L341" s="6">
        <f t="shared" si="97"/>
        <v>6</v>
      </c>
      <c r="M341" s="7"/>
      <c r="N341" s="6" t="str">
        <f t="shared" si="98"/>
        <v/>
      </c>
      <c r="O341" s="7"/>
      <c r="P341" s="6" t="str">
        <f t="shared" si="99"/>
        <v/>
      </c>
      <c r="Q341" s="7"/>
      <c r="R341" s="6" t="str">
        <f t="shared" si="100"/>
        <v/>
      </c>
      <c r="S341" s="7"/>
      <c r="T341" s="6" t="str">
        <f t="shared" si="101"/>
        <v/>
      </c>
      <c r="U341" s="7"/>
      <c r="V341" s="6" t="str">
        <f t="shared" si="102"/>
        <v/>
      </c>
      <c r="W341" s="7"/>
      <c r="X341" s="6" t="str">
        <f t="shared" si="103"/>
        <v/>
      </c>
      <c r="Y341" s="7"/>
      <c r="Z341" s="6" t="str">
        <f t="shared" si="104"/>
        <v/>
      </c>
      <c r="AA341" s="7"/>
      <c r="AB341" s="6" t="str">
        <f t="shared" si="105"/>
        <v/>
      </c>
      <c r="AC341" s="7"/>
      <c r="AD341" s="6" t="str">
        <f t="shared" si="106"/>
        <v/>
      </c>
      <c r="AE341" s="7"/>
      <c r="AF341" s="6" t="str">
        <f t="shared" si="107"/>
        <v/>
      </c>
      <c r="AG341" s="7"/>
      <c r="AH341" s="6" t="str">
        <f t="shared" si="108"/>
        <v/>
      </c>
      <c r="AI341" s="7"/>
      <c r="AJ341" s="6" t="str">
        <f t="shared" si="109"/>
        <v/>
      </c>
      <c r="AK341" s="7"/>
      <c r="AL341" s="6" t="str">
        <f t="shared" si="110"/>
        <v/>
      </c>
      <c r="AM341" s="7"/>
      <c r="AN341" s="6" t="str">
        <f t="shared" si="111"/>
        <v/>
      </c>
      <c r="AO341" s="7"/>
      <c r="AP341" s="6" t="str">
        <f t="shared" si="112"/>
        <v/>
      </c>
      <c r="AQ341" s="12">
        <f t="shared" si="113"/>
        <v>3</v>
      </c>
    </row>
    <row r="342" spans="1:43" ht="33.75" customHeight="1">
      <c r="A342" s="28" t="s">
        <v>856</v>
      </c>
      <c r="B342" s="28" t="s">
        <v>863</v>
      </c>
      <c r="C342" s="29" t="s">
        <v>864</v>
      </c>
      <c r="D342" s="9" t="s">
        <v>556</v>
      </c>
      <c r="E342" s="9" t="s">
        <v>31</v>
      </c>
      <c r="F342" s="8" t="str">
        <f>IFERROR(IF(OR(D342="Adicionar",D342="Digite/Selecione o bairro"),"",VLOOKUP(D342,Gabarito!$A$1:$B$1006,2,0)),"Consulte a aba Gabarito")</f>
        <v>Sul</v>
      </c>
      <c r="G342" s="7"/>
      <c r="H342" s="6" t="str">
        <f t="shared" si="95"/>
        <v/>
      </c>
      <c r="I342" s="7"/>
      <c r="J342" s="6" t="str">
        <f t="shared" si="96"/>
        <v/>
      </c>
      <c r="K342" s="7">
        <v>1</v>
      </c>
      <c r="L342" s="6">
        <f t="shared" si="97"/>
        <v>2</v>
      </c>
      <c r="M342" s="7"/>
      <c r="N342" s="6" t="str">
        <f t="shared" si="98"/>
        <v/>
      </c>
      <c r="O342" s="7"/>
      <c r="P342" s="6" t="str">
        <f t="shared" si="99"/>
        <v/>
      </c>
      <c r="Q342" s="7"/>
      <c r="R342" s="6" t="str">
        <f t="shared" si="100"/>
        <v/>
      </c>
      <c r="S342" s="7"/>
      <c r="T342" s="6" t="str">
        <f t="shared" si="101"/>
        <v/>
      </c>
      <c r="U342" s="7"/>
      <c r="V342" s="6" t="str">
        <f t="shared" si="102"/>
        <v/>
      </c>
      <c r="W342" s="7"/>
      <c r="X342" s="6" t="str">
        <f t="shared" si="103"/>
        <v/>
      </c>
      <c r="Y342" s="7"/>
      <c r="Z342" s="6" t="str">
        <f t="shared" si="104"/>
        <v/>
      </c>
      <c r="AA342" s="7"/>
      <c r="AB342" s="6" t="str">
        <f t="shared" si="105"/>
        <v/>
      </c>
      <c r="AC342" s="7"/>
      <c r="AD342" s="6" t="str">
        <f t="shared" si="106"/>
        <v/>
      </c>
      <c r="AE342" s="7"/>
      <c r="AF342" s="6" t="str">
        <f t="shared" si="107"/>
        <v/>
      </c>
      <c r="AG342" s="7"/>
      <c r="AH342" s="6" t="str">
        <f t="shared" si="108"/>
        <v/>
      </c>
      <c r="AI342" s="7"/>
      <c r="AJ342" s="6" t="str">
        <f t="shared" si="109"/>
        <v/>
      </c>
      <c r="AK342" s="7"/>
      <c r="AL342" s="6" t="str">
        <f t="shared" si="110"/>
        <v/>
      </c>
      <c r="AM342" s="7"/>
      <c r="AN342" s="6" t="str">
        <f t="shared" si="111"/>
        <v/>
      </c>
      <c r="AO342" s="7"/>
      <c r="AP342" s="6" t="str">
        <f t="shared" si="112"/>
        <v/>
      </c>
      <c r="AQ342" s="12">
        <f t="shared" si="113"/>
        <v>1</v>
      </c>
    </row>
    <row r="343" spans="1:43" ht="33.75" customHeight="1">
      <c r="A343" s="28" t="s">
        <v>856</v>
      </c>
      <c r="B343" s="28" t="s">
        <v>865</v>
      </c>
      <c r="C343" s="29" t="s">
        <v>866</v>
      </c>
      <c r="D343" s="9" t="s">
        <v>821</v>
      </c>
      <c r="E343" s="9" t="s">
        <v>31</v>
      </c>
      <c r="F343" s="8" t="str">
        <f>IFERROR(IF(OR(D343="Adicionar",D343="Digite/Selecione o bairro"),"",VLOOKUP(D343,Gabarito!$A$1:$B$1006,2,0)),"Consulte a aba Gabarito")</f>
        <v>Sul</v>
      </c>
      <c r="G343" s="7"/>
      <c r="H343" s="6" t="str">
        <f t="shared" si="95"/>
        <v/>
      </c>
      <c r="I343" s="7">
        <v>1</v>
      </c>
      <c r="J343" s="6">
        <f t="shared" si="96"/>
        <v>2</v>
      </c>
      <c r="K343" s="7">
        <v>1</v>
      </c>
      <c r="L343" s="6">
        <f t="shared" si="97"/>
        <v>2</v>
      </c>
      <c r="M343" s="7"/>
      <c r="N343" s="6" t="str">
        <f t="shared" si="98"/>
        <v/>
      </c>
      <c r="O343" s="7"/>
      <c r="P343" s="6" t="str">
        <f t="shared" si="99"/>
        <v/>
      </c>
      <c r="Q343" s="7"/>
      <c r="R343" s="6" t="str">
        <f t="shared" si="100"/>
        <v/>
      </c>
      <c r="S343" s="7"/>
      <c r="T343" s="6" t="str">
        <f t="shared" si="101"/>
        <v/>
      </c>
      <c r="U343" s="7"/>
      <c r="V343" s="6" t="str">
        <f t="shared" si="102"/>
        <v/>
      </c>
      <c r="W343" s="7"/>
      <c r="X343" s="6" t="str">
        <f t="shared" si="103"/>
        <v/>
      </c>
      <c r="Y343" s="7"/>
      <c r="Z343" s="6" t="str">
        <f t="shared" si="104"/>
        <v/>
      </c>
      <c r="AA343" s="7"/>
      <c r="AB343" s="6" t="str">
        <f t="shared" si="105"/>
        <v/>
      </c>
      <c r="AC343" s="7"/>
      <c r="AD343" s="6" t="str">
        <f t="shared" si="106"/>
        <v/>
      </c>
      <c r="AE343" s="7"/>
      <c r="AF343" s="6" t="str">
        <f t="shared" si="107"/>
        <v/>
      </c>
      <c r="AG343" s="7"/>
      <c r="AH343" s="6" t="str">
        <f t="shared" si="108"/>
        <v/>
      </c>
      <c r="AI343" s="7"/>
      <c r="AJ343" s="6" t="str">
        <f t="shared" si="109"/>
        <v/>
      </c>
      <c r="AK343" s="7"/>
      <c r="AL343" s="6" t="str">
        <f t="shared" si="110"/>
        <v/>
      </c>
      <c r="AM343" s="7"/>
      <c r="AN343" s="6" t="str">
        <f t="shared" si="111"/>
        <v/>
      </c>
      <c r="AO343" s="7"/>
      <c r="AP343" s="6" t="str">
        <f t="shared" si="112"/>
        <v/>
      </c>
      <c r="AQ343" s="12">
        <f t="shared" si="113"/>
        <v>2</v>
      </c>
    </row>
    <row r="344" spans="1:43" ht="33.75" customHeight="1">
      <c r="A344" s="28" t="s">
        <v>856</v>
      </c>
      <c r="B344" s="28" t="s">
        <v>867</v>
      </c>
      <c r="C344" s="29" t="s">
        <v>868</v>
      </c>
      <c r="D344" s="9" t="s">
        <v>821</v>
      </c>
      <c r="E344" s="9" t="s">
        <v>31</v>
      </c>
      <c r="F344" s="8" t="str">
        <f>IFERROR(IF(OR(D344="Adicionar",D344="Digite/Selecione o bairro"),"",VLOOKUP(D344,Gabarito!$A$1:$B$1006,2,0)),"Consulte a aba Gabarito")</f>
        <v>Sul</v>
      </c>
      <c r="G344" s="7"/>
      <c r="H344" s="6" t="str">
        <f t="shared" si="95"/>
        <v/>
      </c>
      <c r="I344" s="7">
        <v>2</v>
      </c>
      <c r="J344" s="6">
        <f t="shared" si="96"/>
        <v>4</v>
      </c>
      <c r="K344" s="7">
        <v>1</v>
      </c>
      <c r="L344" s="6">
        <f t="shared" si="97"/>
        <v>2</v>
      </c>
      <c r="M344" s="7"/>
      <c r="N344" s="6" t="str">
        <f t="shared" si="98"/>
        <v/>
      </c>
      <c r="O344" s="7"/>
      <c r="P344" s="6" t="str">
        <f t="shared" si="99"/>
        <v/>
      </c>
      <c r="Q344" s="7"/>
      <c r="R344" s="6" t="str">
        <f t="shared" si="100"/>
        <v/>
      </c>
      <c r="S344" s="7"/>
      <c r="T344" s="6" t="str">
        <f t="shared" si="101"/>
        <v/>
      </c>
      <c r="U344" s="7"/>
      <c r="V344" s="6" t="str">
        <f t="shared" si="102"/>
        <v/>
      </c>
      <c r="W344" s="7"/>
      <c r="X344" s="6" t="str">
        <f t="shared" si="103"/>
        <v/>
      </c>
      <c r="Y344" s="7"/>
      <c r="Z344" s="6" t="str">
        <f t="shared" si="104"/>
        <v/>
      </c>
      <c r="AA344" s="7"/>
      <c r="AB344" s="6" t="str">
        <f t="shared" si="105"/>
        <v/>
      </c>
      <c r="AC344" s="7"/>
      <c r="AD344" s="6" t="str">
        <f t="shared" si="106"/>
        <v/>
      </c>
      <c r="AE344" s="7"/>
      <c r="AF344" s="6" t="str">
        <f t="shared" si="107"/>
        <v/>
      </c>
      <c r="AG344" s="7"/>
      <c r="AH344" s="6" t="str">
        <f t="shared" si="108"/>
        <v/>
      </c>
      <c r="AI344" s="7"/>
      <c r="AJ344" s="6" t="str">
        <f t="shared" si="109"/>
        <v/>
      </c>
      <c r="AK344" s="7"/>
      <c r="AL344" s="6" t="str">
        <f t="shared" si="110"/>
        <v/>
      </c>
      <c r="AM344" s="7"/>
      <c r="AN344" s="6" t="str">
        <f t="shared" si="111"/>
        <v/>
      </c>
      <c r="AO344" s="7"/>
      <c r="AP344" s="6" t="str">
        <f t="shared" si="112"/>
        <v/>
      </c>
      <c r="AQ344" s="12">
        <f t="shared" si="113"/>
        <v>3</v>
      </c>
    </row>
    <row r="345" spans="1:43" ht="33.75" customHeight="1">
      <c r="A345" s="28" t="s">
        <v>856</v>
      </c>
      <c r="B345" s="28" t="s">
        <v>869</v>
      </c>
      <c r="C345" s="29" t="s">
        <v>870</v>
      </c>
      <c r="D345" s="9" t="s">
        <v>871</v>
      </c>
      <c r="E345" s="9" t="s">
        <v>31</v>
      </c>
      <c r="F345" s="8" t="str">
        <f>IFERROR(IF(OR(D345="Adicionar",D345="Digite/Selecione o bairro"),"",VLOOKUP(D345,Gabarito!$A$1:$B$1006,2,0)),"Consulte a aba Gabarito")</f>
        <v>Sul</v>
      </c>
      <c r="G345" s="7"/>
      <c r="H345" s="6" t="str">
        <f t="shared" si="95"/>
        <v/>
      </c>
      <c r="I345" s="7"/>
      <c r="J345" s="6" t="str">
        <f t="shared" si="96"/>
        <v/>
      </c>
      <c r="K345" s="7"/>
      <c r="L345" s="6" t="str">
        <f t="shared" si="97"/>
        <v/>
      </c>
      <c r="M345" s="7"/>
      <c r="N345" s="6" t="str">
        <f t="shared" si="98"/>
        <v/>
      </c>
      <c r="O345" s="7"/>
      <c r="P345" s="6" t="str">
        <f t="shared" si="99"/>
        <v/>
      </c>
      <c r="Q345" s="7"/>
      <c r="R345" s="6" t="str">
        <f t="shared" si="100"/>
        <v/>
      </c>
      <c r="S345" s="7">
        <v>1</v>
      </c>
      <c r="T345" s="6">
        <f t="shared" si="101"/>
        <v>2</v>
      </c>
      <c r="U345" s="7"/>
      <c r="V345" s="6" t="str">
        <f t="shared" si="102"/>
        <v/>
      </c>
      <c r="W345" s="7"/>
      <c r="X345" s="6" t="str">
        <f t="shared" si="103"/>
        <v/>
      </c>
      <c r="Y345" s="7"/>
      <c r="Z345" s="6" t="str">
        <f t="shared" si="104"/>
        <v/>
      </c>
      <c r="AA345" s="7"/>
      <c r="AB345" s="6" t="str">
        <f t="shared" si="105"/>
        <v/>
      </c>
      <c r="AC345" s="7"/>
      <c r="AD345" s="6" t="str">
        <f t="shared" si="106"/>
        <v/>
      </c>
      <c r="AE345" s="7"/>
      <c r="AF345" s="6" t="str">
        <f t="shared" si="107"/>
        <v/>
      </c>
      <c r="AG345" s="7"/>
      <c r="AH345" s="6" t="str">
        <f t="shared" si="108"/>
        <v/>
      </c>
      <c r="AI345" s="7"/>
      <c r="AJ345" s="6" t="str">
        <f t="shared" si="109"/>
        <v/>
      </c>
      <c r="AK345" s="7"/>
      <c r="AL345" s="6" t="str">
        <f t="shared" si="110"/>
        <v/>
      </c>
      <c r="AM345" s="7"/>
      <c r="AN345" s="6" t="str">
        <f t="shared" si="111"/>
        <v/>
      </c>
      <c r="AO345" s="7"/>
      <c r="AP345" s="6" t="str">
        <f t="shared" si="112"/>
        <v/>
      </c>
      <c r="AQ345" s="12">
        <f t="shared" si="113"/>
        <v>1</v>
      </c>
    </row>
    <row r="346" spans="1:43" ht="33.75" customHeight="1">
      <c r="A346" s="28" t="s">
        <v>856</v>
      </c>
      <c r="B346" s="28" t="s">
        <v>872</v>
      </c>
      <c r="C346" s="29" t="s">
        <v>873</v>
      </c>
      <c r="D346" s="9" t="s">
        <v>587</v>
      </c>
      <c r="E346" s="9" t="s">
        <v>31</v>
      </c>
      <c r="F346" s="8" t="str">
        <f>IFERROR(IF(OR(D346="Adicionar",D346="Digite/Selecione o bairro"),"",VLOOKUP(D346,Gabarito!$A$1:$B$1006,2,0)),"Consulte a aba Gabarito")</f>
        <v>Sul</v>
      </c>
      <c r="G346" s="7"/>
      <c r="H346" s="6" t="str">
        <f t="shared" si="95"/>
        <v/>
      </c>
      <c r="I346" s="7"/>
      <c r="J346" s="6" t="str">
        <f t="shared" si="96"/>
        <v/>
      </c>
      <c r="K346" s="7"/>
      <c r="L346" s="6" t="str">
        <f t="shared" si="97"/>
        <v/>
      </c>
      <c r="M346" s="7">
        <v>1</v>
      </c>
      <c r="N346" s="6">
        <f t="shared" si="98"/>
        <v>2</v>
      </c>
      <c r="O346" s="7">
        <v>1</v>
      </c>
      <c r="P346" s="6">
        <f t="shared" si="99"/>
        <v>2</v>
      </c>
      <c r="Q346" s="7"/>
      <c r="R346" s="6" t="str">
        <f t="shared" si="100"/>
        <v/>
      </c>
      <c r="S346" s="7"/>
      <c r="T346" s="6" t="str">
        <f t="shared" si="101"/>
        <v/>
      </c>
      <c r="U346" s="7"/>
      <c r="V346" s="6" t="str">
        <f t="shared" si="102"/>
        <v/>
      </c>
      <c r="W346" s="7"/>
      <c r="X346" s="6" t="str">
        <f t="shared" si="103"/>
        <v/>
      </c>
      <c r="Y346" s="7"/>
      <c r="Z346" s="6" t="str">
        <f t="shared" si="104"/>
        <v/>
      </c>
      <c r="AA346" s="7"/>
      <c r="AB346" s="6" t="str">
        <f t="shared" si="105"/>
        <v/>
      </c>
      <c r="AC346" s="7"/>
      <c r="AD346" s="6" t="str">
        <f t="shared" si="106"/>
        <v/>
      </c>
      <c r="AE346" s="7"/>
      <c r="AF346" s="6" t="str">
        <f t="shared" si="107"/>
        <v/>
      </c>
      <c r="AG346" s="7"/>
      <c r="AH346" s="6" t="str">
        <f t="shared" si="108"/>
        <v/>
      </c>
      <c r="AI346" s="7"/>
      <c r="AJ346" s="6" t="str">
        <f t="shared" si="109"/>
        <v/>
      </c>
      <c r="AK346" s="7"/>
      <c r="AL346" s="6" t="str">
        <f t="shared" si="110"/>
        <v/>
      </c>
      <c r="AM346" s="7"/>
      <c r="AN346" s="6" t="str">
        <f t="shared" si="111"/>
        <v/>
      </c>
      <c r="AO346" s="7"/>
      <c r="AP346" s="6" t="str">
        <f t="shared" si="112"/>
        <v/>
      </c>
      <c r="AQ346" s="12">
        <f t="shared" si="113"/>
        <v>2</v>
      </c>
    </row>
    <row r="347" spans="1:43" ht="33.75" customHeight="1">
      <c r="A347" s="28" t="s">
        <v>856</v>
      </c>
      <c r="B347" s="28" t="s">
        <v>874</v>
      </c>
      <c r="C347" s="29" t="s">
        <v>875</v>
      </c>
      <c r="D347" s="9" t="s">
        <v>512</v>
      </c>
      <c r="E347" s="9" t="s">
        <v>31</v>
      </c>
      <c r="F347" s="8" t="str">
        <f>IFERROR(IF(OR(D347="Adicionar",D347="Digite/Selecione o bairro"),"",VLOOKUP(D347,Gabarito!$A$1:$B$1006,2,0)),"Consulte a aba Gabarito")</f>
        <v>Sul</v>
      </c>
      <c r="G347" s="7"/>
      <c r="H347" s="6" t="str">
        <f t="shared" si="95"/>
        <v/>
      </c>
      <c r="I347" s="7">
        <v>3</v>
      </c>
      <c r="J347" s="6">
        <f t="shared" si="96"/>
        <v>6</v>
      </c>
      <c r="K347" s="7"/>
      <c r="L347" s="6" t="str">
        <f t="shared" si="97"/>
        <v/>
      </c>
      <c r="M347" s="7"/>
      <c r="N347" s="6" t="str">
        <f t="shared" si="98"/>
        <v/>
      </c>
      <c r="O347" s="7"/>
      <c r="P347" s="6" t="str">
        <f t="shared" si="99"/>
        <v/>
      </c>
      <c r="Q347" s="7"/>
      <c r="R347" s="6" t="str">
        <f t="shared" si="100"/>
        <v/>
      </c>
      <c r="S347" s="7"/>
      <c r="T347" s="6" t="str">
        <f t="shared" si="101"/>
        <v/>
      </c>
      <c r="U347" s="7"/>
      <c r="V347" s="6" t="str">
        <f t="shared" si="102"/>
        <v/>
      </c>
      <c r="W347" s="7"/>
      <c r="X347" s="6" t="str">
        <f t="shared" si="103"/>
        <v/>
      </c>
      <c r="Y347" s="7"/>
      <c r="Z347" s="6" t="str">
        <f t="shared" si="104"/>
        <v/>
      </c>
      <c r="AA347" s="7"/>
      <c r="AB347" s="6" t="str">
        <f t="shared" si="105"/>
        <v/>
      </c>
      <c r="AC347" s="7"/>
      <c r="AD347" s="6" t="str">
        <f t="shared" si="106"/>
        <v/>
      </c>
      <c r="AE347" s="7"/>
      <c r="AF347" s="6" t="str">
        <f t="shared" si="107"/>
        <v/>
      </c>
      <c r="AG347" s="7"/>
      <c r="AH347" s="6" t="str">
        <f t="shared" si="108"/>
        <v/>
      </c>
      <c r="AI347" s="7"/>
      <c r="AJ347" s="6" t="str">
        <f t="shared" si="109"/>
        <v/>
      </c>
      <c r="AK347" s="7"/>
      <c r="AL347" s="6" t="str">
        <f t="shared" si="110"/>
        <v/>
      </c>
      <c r="AM347" s="7"/>
      <c r="AN347" s="6" t="str">
        <f t="shared" si="111"/>
        <v/>
      </c>
      <c r="AO347" s="7"/>
      <c r="AP347" s="6" t="str">
        <f t="shared" si="112"/>
        <v/>
      </c>
      <c r="AQ347" s="12">
        <f t="shared" si="113"/>
        <v>3</v>
      </c>
    </row>
    <row r="348" spans="1:43" ht="33.75" customHeight="1">
      <c r="A348" s="28" t="s">
        <v>856</v>
      </c>
      <c r="B348" s="28" t="s">
        <v>876</v>
      </c>
      <c r="C348" s="29" t="s">
        <v>877</v>
      </c>
      <c r="D348" s="9" t="s">
        <v>512</v>
      </c>
      <c r="E348" s="9" t="s">
        <v>31</v>
      </c>
      <c r="F348" s="8" t="str">
        <f>IFERROR(IF(OR(D348="Adicionar",D348="Digite/Selecione o bairro"),"",VLOOKUP(D348,Gabarito!$A$1:$B$1006,2,0)),"Consulte a aba Gabarito")</f>
        <v>Sul</v>
      </c>
      <c r="G348" s="7"/>
      <c r="H348" s="6" t="str">
        <f t="shared" si="95"/>
        <v/>
      </c>
      <c r="I348" s="7"/>
      <c r="J348" s="6" t="str">
        <f t="shared" si="96"/>
        <v/>
      </c>
      <c r="K348" s="7"/>
      <c r="L348" s="6" t="str">
        <f t="shared" si="97"/>
        <v/>
      </c>
      <c r="M348" s="7"/>
      <c r="N348" s="6" t="str">
        <f t="shared" si="98"/>
        <v/>
      </c>
      <c r="O348" s="7">
        <v>1</v>
      </c>
      <c r="P348" s="6">
        <f t="shared" si="99"/>
        <v>2</v>
      </c>
      <c r="Q348" s="7"/>
      <c r="R348" s="6" t="str">
        <f t="shared" si="100"/>
        <v/>
      </c>
      <c r="S348" s="7"/>
      <c r="T348" s="6" t="str">
        <f t="shared" si="101"/>
        <v/>
      </c>
      <c r="U348" s="7"/>
      <c r="V348" s="6" t="str">
        <f t="shared" si="102"/>
        <v/>
      </c>
      <c r="W348" s="7"/>
      <c r="X348" s="6" t="str">
        <f t="shared" si="103"/>
        <v/>
      </c>
      <c r="Y348" s="7"/>
      <c r="Z348" s="6" t="str">
        <f t="shared" si="104"/>
        <v/>
      </c>
      <c r="AA348" s="7"/>
      <c r="AB348" s="6" t="str">
        <f t="shared" si="105"/>
        <v/>
      </c>
      <c r="AC348" s="7"/>
      <c r="AD348" s="6" t="str">
        <f t="shared" si="106"/>
        <v/>
      </c>
      <c r="AE348" s="7"/>
      <c r="AF348" s="6" t="str">
        <f t="shared" si="107"/>
        <v/>
      </c>
      <c r="AG348" s="7"/>
      <c r="AH348" s="6" t="str">
        <f t="shared" si="108"/>
        <v/>
      </c>
      <c r="AI348" s="7"/>
      <c r="AJ348" s="6" t="str">
        <f t="shared" si="109"/>
        <v/>
      </c>
      <c r="AK348" s="7"/>
      <c r="AL348" s="6" t="str">
        <f t="shared" si="110"/>
        <v/>
      </c>
      <c r="AM348" s="7"/>
      <c r="AN348" s="6" t="str">
        <f t="shared" si="111"/>
        <v/>
      </c>
      <c r="AO348" s="7"/>
      <c r="AP348" s="6" t="str">
        <f t="shared" si="112"/>
        <v/>
      </c>
      <c r="AQ348" s="12">
        <f t="shared" si="113"/>
        <v>1</v>
      </c>
    </row>
    <row r="349" spans="1:43" ht="33.75" customHeight="1">
      <c r="A349" s="28" t="s">
        <v>856</v>
      </c>
      <c r="B349" s="28" t="s">
        <v>878</v>
      </c>
      <c r="C349" s="29" t="s">
        <v>879</v>
      </c>
      <c r="D349" s="9" t="s">
        <v>880</v>
      </c>
      <c r="E349" s="9" t="s">
        <v>31</v>
      </c>
      <c r="F349" s="8" t="str">
        <f>IFERROR(IF(OR(D349="Adicionar",D349="Digite/Selecione o bairro"),"",VLOOKUP(D349,Gabarito!$A$1:$B$1006,2,0)),"Consulte a aba Gabarito")</f>
        <v>Sul</v>
      </c>
      <c r="G349" s="7"/>
      <c r="H349" s="6" t="str">
        <f t="shared" si="95"/>
        <v/>
      </c>
      <c r="I349" s="7"/>
      <c r="J349" s="6" t="str">
        <f t="shared" si="96"/>
        <v/>
      </c>
      <c r="K349" s="7"/>
      <c r="L349" s="6" t="str">
        <f t="shared" si="97"/>
        <v/>
      </c>
      <c r="M349" s="7"/>
      <c r="N349" s="6" t="str">
        <f t="shared" si="98"/>
        <v/>
      </c>
      <c r="O349" s="7">
        <v>2</v>
      </c>
      <c r="P349" s="6">
        <f t="shared" si="99"/>
        <v>4</v>
      </c>
      <c r="Q349" s="7"/>
      <c r="R349" s="6" t="str">
        <f t="shared" si="100"/>
        <v/>
      </c>
      <c r="S349" s="7"/>
      <c r="T349" s="6" t="str">
        <f t="shared" si="101"/>
        <v/>
      </c>
      <c r="U349" s="7"/>
      <c r="V349" s="6" t="str">
        <f t="shared" si="102"/>
        <v/>
      </c>
      <c r="W349" s="7"/>
      <c r="X349" s="6" t="str">
        <f t="shared" si="103"/>
        <v/>
      </c>
      <c r="Y349" s="7">
        <v>2</v>
      </c>
      <c r="Z349" s="6">
        <f t="shared" si="104"/>
        <v>4</v>
      </c>
      <c r="AA349" s="7"/>
      <c r="AB349" s="6" t="str">
        <f t="shared" si="105"/>
        <v/>
      </c>
      <c r="AC349" s="7"/>
      <c r="AD349" s="6" t="str">
        <f t="shared" si="106"/>
        <v/>
      </c>
      <c r="AE349" s="7"/>
      <c r="AF349" s="6" t="str">
        <f t="shared" si="107"/>
        <v/>
      </c>
      <c r="AG349" s="7"/>
      <c r="AH349" s="6" t="str">
        <f t="shared" si="108"/>
        <v/>
      </c>
      <c r="AI349" s="7"/>
      <c r="AJ349" s="6" t="str">
        <f t="shared" si="109"/>
        <v/>
      </c>
      <c r="AK349" s="7"/>
      <c r="AL349" s="6" t="str">
        <f t="shared" si="110"/>
        <v/>
      </c>
      <c r="AM349" s="7"/>
      <c r="AN349" s="6" t="str">
        <f t="shared" si="111"/>
        <v/>
      </c>
      <c r="AO349" s="7"/>
      <c r="AP349" s="6" t="str">
        <f t="shared" si="112"/>
        <v/>
      </c>
      <c r="AQ349" s="12">
        <f t="shared" si="113"/>
        <v>4</v>
      </c>
    </row>
    <row r="350" spans="1:43" ht="33.75" customHeight="1">
      <c r="A350" s="28" t="s">
        <v>856</v>
      </c>
      <c r="B350" s="28" t="s">
        <v>881</v>
      </c>
      <c r="C350" s="29" t="s">
        <v>882</v>
      </c>
      <c r="D350" s="9" t="s">
        <v>883</v>
      </c>
      <c r="E350" s="9" t="s">
        <v>31</v>
      </c>
      <c r="F350" s="8" t="str">
        <f>IFERROR(IF(OR(D350="Adicionar",D350="Digite/Selecione o bairro"),"",VLOOKUP(D350,Gabarito!$A$1:$B$1006,2,0)),"Consulte a aba Gabarito")</f>
        <v>Sul</v>
      </c>
      <c r="G350" s="7"/>
      <c r="H350" s="6" t="str">
        <f t="shared" si="95"/>
        <v/>
      </c>
      <c r="I350" s="7"/>
      <c r="J350" s="6" t="str">
        <f t="shared" si="96"/>
        <v/>
      </c>
      <c r="K350" s="7"/>
      <c r="L350" s="6" t="str">
        <f t="shared" si="97"/>
        <v/>
      </c>
      <c r="M350" s="7"/>
      <c r="N350" s="6" t="str">
        <f t="shared" si="98"/>
        <v/>
      </c>
      <c r="O350" s="7"/>
      <c r="P350" s="6" t="str">
        <f t="shared" si="99"/>
        <v/>
      </c>
      <c r="Q350" s="7">
        <v>2</v>
      </c>
      <c r="R350" s="6">
        <f t="shared" si="100"/>
        <v>4</v>
      </c>
      <c r="S350" s="7"/>
      <c r="T350" s="6" t="str">
        <f t="shared" si="101"/>
        <v/>
      </c>
      <c r="U350" s="7"/>
      <c r="V350" s="6" t="str">
        <f t="shared" si="102"/>
        <v/>
      </c>
      <c r="W350" s="7"/>
      <c r="X350" s="6" t="str">
        <f t="shared" si="103"/>
        <v/>
      </c>
      <c r="Y350" s="7"/>
      <c r="Z350" s="6" t="str">
        <f t="shared" si="104"/>
        <v/>
      </c>
      <c r="AA350" s="7"/>
      <c r="AB350" s="6" t="str">
        <f t="shared" si="105"/>
        <v/>
      </c>
      <c r="AC350" s="7"/>
      <c r="AD350" s="6" t="str">
        <f t="shared" si="106"/>
        <v/>
      </c>
      <c r="AE350" s="7"/>
      <c r="AF350" s="6" t="str">
        <f t="shared" si="107"/>
        <v/>
      </c>
      <c r="AG350" s="7"/>
      <c r="AH350" s="6" t="str">
        <f t="shared" si="108"/>
        <v/>
      </c>
      <c r="AI350" s="7"/>
      <c r="AJ350" s="6" t="str">
        <f t="shared" si="109"/>
        <v/>
      </c>
      <c r="AK350" s="7"/>
      <c r="AL350" s="6" t="str">
        <f t="shared" si="110"/>
        <v/>
      </c>
      <c r="AM350" s="7"/>
      <c r="AN350" s="6" t="str">
        <f t="shared" si="111"/>
        <v/>
      </c>
      <c r="AO350" s="7"/>
      <c r="AP350" s="6" t="str">
        <f t="shared" si="112"/>
        <v/>
      </c>
      <c r="AQ350" s="12">
        <f t="shared" si="113"/>
        <v>2</v>
      </c>
    </row>
    <row r="351" spans="1:43" ht="33.75" customHeight="1">
      <c r="A351" s="28" t="s">
        <v>856</v>
      </c>
      <c r="B351" s="28" t="s">
        <v>884</v>
      </c>
      <c r="C351" s="29" t="s">
        <v>885</v>
      </c>
      <c r="D351" s="9" t="s">
        <v>886</v>
      </c>
      <c r="E351" s="9" t="s">
        <v>31</v>
      </c>
      <c r="F351" s="8" t="str">
        <f>IFERROR(IF(OR(D351="Adicionar",D351="Digite/Selecione o bairro"),"",VLOOKUP(D351,Gabarito!$A$1:$B$1006,2,0)),"Consulte a aba Gabarito")</f>
        <v>Sul</v>
      </c>
      <c r="G351" s="7"/>
      <c r="H351" s="6" t="str">
        <f t="shared" si="95"/>
        <v/>
      </c>
      <c r="I351" s="7"/>
      <c r="J351" s="6" t="str">
        <f t="shared" si="96"/>
        <v/>
      </c>
      <c r="K351" s="7"/>
      <c r="L351" s="6" t="str">
        <f t="shared" si="97"/>
        <v/>
      </c>
      <c r="M351" s="7"/>
      <c r="N351" s="6" t="str">
        <f t="shared" si="98"/>
        <v/>
      </c>
      <c r="O351" s="7"/>
      <c r="P351" s="6" t="str">
        <f t="shared" si="99"/>
        <v/>
      </c>
      <c r="Q351" s="7"/>
      <c r="R351" s="6" t="str">
        <f t="shared" si="100"/>
        <v/>
      </c>
      <c r="S351" s="7"/>
      <c r="T351" s="6" t="str">
        <f t="shared" si="101"/>
        <v/>
      </c>
      <c r="U351" s="7"/>
      <c r="V351" s="6" t="str">
        <f t="shared" si="102"/>
        <v/>
      </c>
      <c r="W351" s="7">
        <v>1</v>
      </c>
      <c r="X351" s="6">
        <f t="shared" si="103"/>
        <v>2</v>
      </c>
      <c r="Y351" s="7"/>
      <c r="Z351" s="6" t="str">
        <f t="shared" si="104"/>
        <v/>
      </c>
      <c r="AA351" s="7"/>
      <c r="AB351" s="6" t="str">
        <f t="shared" si="105"/>
        <v/>
      </c>
      <c r="AC351" s="7"/>
      <c r="AD351" s="6" t="str">
        <f t="shared" si="106"/>
        <v/>
      </c>
      <c r="AE351" s="7"/>
      <c r="AF351" s="6" t="str">
        <f t="shared" si="107"/>
        <v/>
      </c>
      <c r="AG351" s="7"/>
      <c r="AH351" s="6" t="str">
        <f t="shared" si="108"/>
        <v/>
      </c>
      <c r="AI351" s="7"/>
      <c r="AJ351" s="6" t="str">
        <f t="shared" si="109"/>
        <v/>
      </c>
      <c r="AK351" s="7"/>
      <c r="AL351" s="6" t="str">
        <f t="shared" si="110"/>
        <v/>
      </c>
      <c r="AM351" s="7"/>
      <c r="AN351" s="6" t="str">
        <f t="shared" si="111"/>
        <v/>
      </c>
      <c r="AO351" s="7"/>
      <c r="AP351" s="6" t="str">
        <f t="shared" si="112"/>
        <v/>
      </c>
      <c r="AQ351" s="12">
        <f t="shared" si="113"/>
        <v>1</v>
      </c>
    </row>
    <row r="352" spans="1:43" ht="33.75" customHeight="1">
      <c r="A352" s="28" t="s">
        <v>856</v>
      </c>
      <c r="B352" s="28" t="s">
        <v>887</v>
      </c>
      <c r="C352" s="29" t="s">
        <v>888</v>
      </c>
      <c r="D352" s="9" t="s">
        <v>821</v>
      </c>
      <c r="E352" s="9" t="s">
        <v>31</v>
      </c>
      <c r="F352" s="8" t="str">
        <f>IFERROR(IF(OR(D352="Adicionar",D352="Digite/Selecione o bairro"),"",VLOOKUP(D352,Gabarito!$A$1:$B$1006,2,0)),"Consulte a aba Gabarito")</f>
        <v>Sul</v>
      </c>
      <c r="G352" s="7"/>
      <c r="H352" s="6" t="str">
        <f t="shared" si="95"/>
        <v/>
      </c>
      <c r="I352" s="7">
        <v>1</v>
      </c>
      <c r="J352" s="6">
        <f t="shared" si="96"/>
        <v>2</v>
      </c>
      <c r="K352" s="7"/>
      <c r="L352" s="6" t="str">
        <f t="shared" si="97"/>
        <v/>
      </c>
      <c r="M352" s="7"/>
      <c r="N352" s="6" t="str">
        <f t="shared" si="98"/>
        <v/>
      </c>
      <c r="O352" s="7">
        <v>1</v>
      </c>
      <c r="P352" s="6">
        <f t="shared" si="99"/>
        <v>2</v>
      </c>
      <c r="Q352" s="7"/>
      <c r="R352" s="6" t="str">
        <f t="shared" si="100"/>
        <v/>
      </c>
      <c r="S352" s="7"/>
      <c r="T352" s="6" t="str">
        <f t="shared" si="101"/>
        <v/>
      </c>
      <c r="U352" s="7"/>
      <c r="V352" s="6" t="str">
        <f t="shared" si="102"/>
        <v/>
      </c>
      <c r="W352" s="7"/>
      <c r="X352" s="6" t="str">
        <f t="shared" si="103"/>
        <v/>
      </c>
      <c r="Y352" s="7"/>
      <c r="Z352" s="6" t="str">
        <f t="shared" si="104"/>
        <v/>
      </c>
      <c r="AA352" s="7"/>
      <c r="AB352" s="6" t="str">
        <f t="shared" si="105"/>
        <v/>
      </c>
      <c r="AC352" s="7"/>
      <c r="AD352" s="6" t="str">
        <f t="shared" si="106"/>
        <v/>
      </c>
      <c r="AE352" s="7"/>
      <c r="AF352" s="6" t="str">
        <f t="shared" si="107"/>
        <v/>
      </c>
      <c r="AG352" s="7"/>
      <c r="AH352" s="6" t="str">
        <f t="shared" si="108"/>
        <v/>
      </c>
      <c r="AI352" s="7"/>
      <c r="AJ352" s="6" t="str">
        <f t="shared" si="109"/>
        <v/>
      </c>
      <c r="AK352" s="7"/>
      <c r="AL352" s="6" t="str">
        <f t="shared" si="110"/>
        <v/>
      </c>
      <c r="AM352" s="7"/>
      <c r="AN352" s="6" t="str">
        <f t="shared" si="111"/>
        <v/>
      </c>
      <c r="AO352" s="7"/>
      <c r="AP352" s="6" t="str">
        <f t="shared" si="112"/>
        <v/>
      </c>
      <c r="AQ352" s="12">
        <f t="shared" si="113"/>
        <v>2</v>
      </c>
    </row>
    <row r="353" spans="1:43" ht="33.75" customHeight="1">
      <c r="A353" s="28" t="s">
        <v>856</v>
      </c>
      <c r="B353" s="28" t="s">
        <v>889</v>
      </c>
      <c r="C353" s="29" t="s">
        <v>890</v>
      </c>
      <c r="D353" s="9" t="s">
        <v>568</v>
      </c>
      <c r="E353" s="9" t="s">
        <v>31</v>
      </c>
      <c r="F353" s="8" t="str">
        <f>IFERROR(IF(OR(D353="Adicionar",D353="Digite/Selecione o bairro"),"",VLOOKUP(D353,Gabarito!$A$1:$B$1006,2,0)),"Consulte a aba Gabarito")</f>
        <v>Sul</v>
      </c>
      <c r="G353" s="7"/>
      <c r="H353" s="6" t="str">
        <f t="shared" si="95"/>
        <v/>
      </c>
      <c r="I353" s="7"/>
      <c r="J353" s="6" t="str">
        <f t="shared" si="96"/>
        <v/>
      </c>
      <c r="K353" s="7"/>
      <c r="L353" s="6" t="str">
        <f t="shared" si="97"/>
        <v/>
      </c>
      <c r="M353" s="7"/>
      <c r="N353" s="6" t="str">
        <f t="shared" si="98"/>
        <v/>
      </c>
      <c r="O353" s="7"/>
      <c r="P353" s="6" t="str">
        <f t="shared" si="99"/>
        <v/>
      </c>
      <c r="Q353" s="7"/>
      <c r="R353" s="6" t="str">
        <f t="shared" si="100"/>
        <v/>
      </c>
      <c r="S353" s="7"/>
      <c r="T353" s="6" t="str">
        <f t="shared" si="101"/>
        <v/>
      </c>
      <c r="U353" s="7"/>
      <c r="V353" s="6" t="str">
        <f t="shared" si="102"/>
        <v/>
      </c>
      <c r="W353" s="7"/>
      <c r="X353" s="6" t="str">
        <f t="shared" si="103"/>
        <v/>
      </c>
      <c r="Y353" s="7"/>
      <c r="Z353" s="6" t="str">
        <f t="shared" si="104"/>
        <v/>
      </c>
      <c r="AA353" s="7">
        <v>1</v>
      </c>
      <c r="AB353" s="6">
        <f t="shared" si="105"/>
        <v>2</v>
      </c>
      <c r="AC353" s="7"/>
      <c r="AD353" s="6" t="str">
        <f t="shared" si="106"/>
        <v/>
      </c>
      <c r="AE353" s="7"/>
      <c r="AF353" s="6" t="str">
        <f t="shared" si="107"/>
        <v/>
      </c>
      <c r="AG353" s="7"/>
      <c r="AH353" s="6" t="str">
        <f t="shared" si="108"/>
        <v/>
      </c>
      <c r="AI353" s="7"/>
      <c r="AJ353" s="6" t="str">
        <f t="shared" si="109"/>
        <v/>
      </c>
      <c r="AK353" s="7"/>
      <c r="AL353" s="6" t="str">
        <f t="shared" si="110"/>
        <v/>
      </c>
      <c r="AM353" s="7"/>
      <c r="AN353" s="6" t="str">
        <f t="shared" si="111"/>
        <v/>
      </c>
      <c r="AO353" s="7"/>
      <c r="AP353" s="6" t="str">
        <f t="shared" si="112"/>
        <v/>
      </c>
      <c r="AQ353" s="12">
        <f t="shared" si="113"/>
        <v>1</v>
      </c>
    </row>
    <row r="354" spans="1:43" ht="33.75" customHeight="1">
      <c r="A354" s="28" t="s">
        <v>856</v>
      </c>
      <c r="B354" s="28" t="s">
        <v>891</v>
      </c>
      <c r="C354" s="29" t="s">
        <v>892</v>
      </c>
      <c r="D354" s="9" t="s">
        <v>893</v>
      </c>
      <c r="E354" s="9" t="s">
        <v>31</v>
      </c>
      <c r="F354" s="8" t="str">
        <f>IFERROR(IF(OR(D354="Adicionar",D354="Digite/Selecione o bairro"),"",VLOOKUP(D354,Gabarito!$A$1:$B$1006,2,0)),"Consulte a aba Gabarito")</f>
        <v>Sul</v>
      </c>
      <c r="G354" s="7"/>
      <c r="H354" s="6" t="str">
        <f t="shared" si="95"/>
        <v/>
      </c>
      <c r="I354" s="7"/>
      <c r="J354" s="6" t="str">
        <f t="shared" si="96"/>
        <v/>
      </c>
      <c r="K354" s="7"/>
      <c r="L354" s="6" t="str">
        <f t="shared" si="97"/>
        <v/>
      </c>
      <c r="M354" s="7">
        <v>2</v>
      </c>
      <c r="N354" s="6">
        <f t="shared" si="98"/>
        <v>4</v>
      </c>
      <c r="O354" s="7"/>
      <c r="P354" s="6" t="str">
        <f t="shared" si="99"/>
        <v/>
      </c>
      <c r="Q354" s="7"/>
      <c r="R354" s="6" t="str">
        <f t="shared" si="100"/>
        <v/>
      </c>
      <c r="S354" s="7"/>
      <c r="T354" s="6" t="str">
        <f t="shared" si="101"/>
        <v/>
      </c>
      <c r="U354" s="7"/>
      <c r="V354" s="6" t="str">
        <f t="shared" si="102"/>
        <v/>
      </c>
      <c r="W354" s="7"/>
      <c r="X354" s="6" t="str">
        <f t="shared" si="103"/>
        <v/>
      </c>
      <c r="Y354" s="7"/>
      <c r="Z354" s="6" t="str">
        <f t="shared" si="104"/>
        <v/>
      </c>
      <c r="AA354" s="7"/>
      <c r="AB354" s="6" t="str">
        <f t="shared" si="105"/>
        <v/>
      </c>
      <c r="AC354" s="7"/>
      <c r="AD354" s="6" t="str">
        <f t="shared" si="106"/>
        <v/>
      </c>
      <c r="AE354" s="7"/>
      <c r="AF354" s="6" t="str">
        <f t="shared" si="107"/>
        <v/>
      </c>
      <c r="AG354" s="7"/>
      <c r="AH354" s="6" t="str">
        <f t="shared" si="108"/>
        <v/>
      </c>
      <c r="AI354" s="7"/>
      <c r="AJ354" s="6" t="str">
        <f t="shared" si="109"/>
        <v/>
      </c>
      <c r="AK354" s="7"/>
      <c r="AL354" s="6" t="str">
        <f t="shared" si="110"/>
        <v/>
      </c>
      <c r="AM354" s="7"/>
      <c r="AN354" s="6" t="str">
        <f t="shared" si="111"/>
        <v/>
      </c>
      <c r="AO354" s="7"/>
      <c r="AP354" s="6" t="str">
        <f t="shared" si="112"/>
        <v/>
      </c>
      <c r="AQ354" s="12">
        <f t="shared" si="113"/>
        <v>2</v>
      </c>
    </row>
    <row r="355" spans="1:43" ht="33.75" customHeight="1">
      <c r="A355" s="28" t="s">
        <v>856</v>
      </c>
      <c r="B355" s="28" t="s">
        <v>894</v>
      </c>
      <c r="C355" s="29" t="s">
        <v>895</v>
      </c>
      <c r="D355" s="9" t="s">
        <v>542</v>
      </c>
      <c r="E355" s="9" t="s">
        <v>31</v>
      </c>
      <c r="F355" s="8" t="str">
        <f>IFERROR(IF(OR(D355="Adicionar",D355="Digite/Selecione o bairro"),"",VLOOKUP(D355,Gabarito!$A$1:$B$1006,2,0)),"Consulte a aba Gabarito")</f>
        <v>Sul</v>
      </c>
      <c r="G355" s="7"/>
      <c r="H355" s="6" t="str">
        <f t="shared" si="95"/>
        <v/>
      </c>
      <c r="I355" s="7">
        <v>5</v>
      </c>
      <c r="J355" s="6">
        <f t="shared" si="96"/>
        <v>10</v>
      </c>
      <c r="K355" s="7"/>
      <c r="L355" s="6" t="str">
        <f t="shared" si="97"/>
        <v/>
      </c>
      <c r="M355" s="7"/>
      <c r="N355" s="6" t="str">
        <f t="shared" si="98"/>
        <v/>
      </c>
      <c r="O355" s="7"/>
      <c r="P355" s="6" t="str">
        <f t="shared" si="99"/>
        <v/>
      </c>
      <c r="Q355" s="7"/>
      <c r="R355" s="6" t="str">
        <f t="shared" si="100"/>
        <v/>
      </c>
      <c r="S355" s="7"/>
      <c r="T355" s="6" t="str">
        <f t="shared" si="101"/>
        <v/>
      </c>
      <c r="U355" s="7"/>
      <c r="V355" s="6" t="str">
        <f t="shared" si="102"/>
        <v/>
      </c>
      <c r="W355" s="7"/>
      <c r="X355" s="6" t="str">
        <f t="shared" si="103"/>
        <v/>
      </c>
      <c r="Y355" s="7"/>
      <c r="Z355" s="6" t="str">
        <f t="shared" si="104"/>
        <v/>
      </c>
      <c r="AA355" s="7"/>
      <c r="AB355" s="6" t="str">
        <f t="shared" si="105"/>
        <v/>
      </c>
      <c r="AC355" s="7"/>
      <c r="AD355" s="6" t="str">
        <f t="shared" si="106"/>
        <v/>
      </c>
      <c r="AE355" s="7"/>
      <c r="AF355" s="6" t="str">
        <f t="shared" si="107"/>
        <v/>
      </c>
      <c r="AG355" s="7"/>
      <c r="AH355" s="6" t="str">
        <f t="shared" si="108"/>
        <v/>
      </c>
      <c r="AI355" s="7"/>
      <c r="AJ355" s="6" t="str">
        <f t="shared" si="109"/>
        <v/>
      </c>
      <c r="AK355" s="7"/>
      <c r="AL355" s="6" t="str">
        <f t="shared" si="110"/>
        <v/>
      </c>
      <c r="AM355" s="7"/>
      <c r="AN355" s="6" t="str">
        <f t="shared" si="111"/>
        <v/>
      </c>
      <c r="AO355" s="7"/>
      <c r="AP355" s="6" t="str">
        <f t="shared" si="112"/>
        <v/>
      </c>
      <c r="AQ355" s="12">
        <f t="shared" si="113"/>
        <v>5</v>
      </c>
    </row>
    <row r="356" spans="1:43" ht="33.75" customHeight="1">
      <c r="A356" s="28" t="s">
        <v>856</v>
      </c>
      <c r="B356" s="28" t="s">
        <v>896</v>
      </c>
      <c r="C356" s="29" t="s">
        <v>897</v>
      </c>
      <c r="D356" s="9" t="s">
        <v>565</v>
      </c>
      <c r="E356" s="9" t="s">
        <v>31</v>
      </c>
      <c r="F356" s="8" t="str">
        <f>IFERROR(IF(OR(D356="Adicionar",D356="Digite/Selecione o bairro"),"",VLOOKUP(D356,Gabarito!$A$1:$B$1006,2,0)),"Consulte a aba Gabarito")</f>
        <v>Sul</v>
      </c>
      <c r="G356" s="7"/>
      <c r="H356" s="6" t="str">
        <f t="shared" si="95"/>
        <v/>
      </c>
      <c r="I356" s="7"/>
      <c r="J356" s="6" t="str">
        <f t="shared" si="96"/>
        <v/>
      </c>
      <c r="K356" s="7"/>
      <c r="L356" s="6" t="str">
        <f t="shared" si="97"/>
        <v/>
      </c>
      <c r="M356" s="7"/>
      <c r="N356" s="6" t="str">
        <f t="shared" si="98"/>
        <v/>
      </c>
      <c r="O356" s="7"/>
      <c r="P356" s="6" t="str">
        <f t="shared" si="99"/>
        <v/>
      </c>
      <c r="Q356" s="7"/>
      <c r="R356" s="6" t="str">
        <f t="shared" si="100"/>
        <v/>
      </c>
      <c r="S356" s="7"/>
      <c r="T356" s="6" t="str">
        <f t="shared" si="101"/>
        <v/>
      </c>
      <c r="U356" s="7"/>
      <c r="V356" s="6" t="str">
        <f t="shared" si="102"/>
        <v/>
      </c>
      <c r="W356" s="7">
        <v>1</v>
      </c>
      <c r="X356" s="6">
        <f t="shared" si="103"/>
        <v>2</v>
      </c>
      <c r="Y356" s="7"/>
      <c r="Z356" s="6" t="str">
        <f t="shared" si="104"/>
        <v/>
      </c>
      <c r="AA356" s="7"/>
      <c r="AB356" s="6" t="str">
        <f t="shared" si="105"/>
        <v/>
      </c>
      <c r="AC356" s="7"/>
      <c r="AD356" s="6" t="str">
        <f t="shared" si="106"/>
        <v/>
      </c>
      <c r="AE356" s="7"/>
      <c r="AF356" s="6" t="str">
        <f t="shared" si="107"/>
        <v/>
      </c>
      <c r="AG356" s="7"/>
      <c r="AH356" s="6" t="str">
        <f t="shared" si="108"/>
        <v/>
      </c>
      <c r="AI356" s="7"/>
      <c r="AJ356" s="6" t="str">
        <f t="shared" si="109"/>
        <v/>
      </c>
      <c r="AK356" s="7"/>
      <c r="AL356" s="6" t="str">
        <f t="shared" si="110"/>
        <v/>
      </c>
      <c r="AM356" s="7"/>
      <c r="AN356" s="6" t="str">
        <f t="shared" si="111"/>
        <v/>
      </c>
      <c r="AO356" s="7"/>
      <c r="AP356" s="6" t="str">
        <f t="shared" si="112"/>
        <v/>
      </c>
      <c r="AQ356" s="12">
        <f t="shared" si="113"/>
        <v>1</v>
      </c>
    </row>
    <row r="357" spans="1:43" ht="33.75" customHeight="1">
      <c r="A357" s="28" t="s">
        <v>856</v>
      </c>
      <c r="B357" s="28" t="s">
        <v>898</v>
      </c>
      <c r="C357" s="29" t="s">
        <v>899</v>
      </c>
      <c r="D357" s="9" t="s">
        <v>512</v>
      </c>
      <c r="E357" s="9" t="s">
        <v>31</v>
      </c>
      <c r="F357" s="8" t="str">
        <f>IFERROR(IF(OR(D357="Adicionar",D357="Digite/Selecione o bairro"),"",VLOOKUP(D357,Gabarito!$A$1:$B$1006,2,0)),"Consulte a aba Gabarito")</f>
        <v>Sul</v>
      </c>
      <c r="G357" s="7"/>
      <c r="H357" s="6" t="str">
        <f t="shared" si="95"/>
        <v/>
      </c>
      <c r="I357" s="7">
        <v>1</v>
      </c>
      <c r="J357" s="6">
        <f t="shared" si="96"/>
        <v>2</v>
      </c>
      <c r="K357" s="7">
        <v>2</v>
      </c>
      <c r="L357" s="6">
        <f t="shared" si="97"/>
        <v>4</v>
      </c>
      <c r="M357" s="7"/>
      <c r="N357" s="6" t="str">
        <f t="shared" si="98"/>
        <v/>
      </c>
      <c r="O357" s="7"/>
      <c r="P357" s="6" t="str">
        <f t="shared" si="99"/>
        <v/>
      </c>
      <c r="Q357" s="7"/>
      <c r="R357" s="6" t="str">
        <f t="shared" si="100"/>
        <v/>
      </c>
      <c r="S357" s="7"/>
      <c r="T357" s="6" t="str">
        <f t="shared" si="101"/>
        <v/>
      </c>
      <c r="U357" s="7"/>
      <c r="V357" s="6" t="str">
        <f t="shared" si="102"/>
        <v/>
      </c>
      <c r="W357" s="7"/>
      <c r="X357" s="6" t="str">
        <f t="shared" si="103"/>
        <v/>
      </c>
      <c r="Y357" s="7"/>
      <c r="Z357" s="6" t="str">
        <f t="shared" si="104"/>
        <v/>
      </c>
      <c r="AA357" s="7"/>
      <c r="AB357" s="6" t="str">
        <f t="shared" si="105"/>
        <v/>
      </c>
      <c r="AC357" s="7"/>
      <c r="AD357" s="6" t="str">
        <f t="shared" si="106"/>
        <v/>
      </c>
      <c r="AE357" s="7"/>
      <c r="AF357" s="6" t="str">
        <f t="shared" si="107"/>
        <v/>
      </c>
      <c r="AG357" s="7"/>
      <c r="AH357" s="6" t="str">
        <f t="shared" si="108"/>
        <v/>
      </c>
      <c r="AI357" s="7"/>
      <c r="AJ357" s="6" t="str">
        <f t="shared" si="109"/>
        <v/>
      </c>
      <c r="AK357" s="7"/>
      <c r="AL357" s="6" t="str">
        <f t="shared" si="110"/>
        <v/>
      </c>
      <c r="AM357" s="7"/>
      <c r="AN357" s="6" t="str">
        <f t="shared" si="111"/>
        <v/>
      </c>
      <c r="AO357" s="7"/>
      <c r="AP357" s="6" t="str">
        <f t="shared" si="112"/>
        <v/>
      </c>
      <c r="AQ357" s="12">
        <f t="shared" si="113"/>
        <v>3</v>
      </c>
    </row>
    <row r="358" spans="1:43" ht="33.75" customHeight="1">
      <c r="A358" s="28" t="s">
        <v>856</v>
      </c>
      <c r="B358" s="28" t="s">
        <v>900</v>
      </c>
      <c r="C358" s="29" t="s">
        <v>901</v>
      </c>
      <c r="D358" s="9" t="s">
        <v>902</v>
      </c>
      <c r="E358" s="9" t="s">
        <v>31</v>
      </c>
      <c r="F358" s="8" t="str">
        <f>IFERROR(IF(OR(D358="Adicionar",D358="Digite/Selecione o bairro"),"",VLOOKUP(D358,Gabarito!$A$1:$B$1006,2,0)),"Consulte a aba Gabarito")</f>
        <v>Sul</v>
      </c>
      <c r="G358" s="7"/>
      <c r="H358" s="6" t="str">
        <f t="shared" si="95"/>
        <v/>
      </c>
      <c r="I358" s="7"/>
      <c r="J358" s="6" t="str">
        <f t="shared" si="96"/>
        <v/>
      </c>
      <c r="K358" s="7">
        <v>8</v>
      </c>
      <c r="L358" s="6">
        <f t="shared" si="97"/>
        <v>16</v>
      </c>
      <c r="M358" s="7"/>
      <c r="N358" s="6" t="str">
        <f t="shared" si="98"/>
        <v/>
      </c>
      <c r="O358" s="7"/>
      <c r="P358" s="6" t="str">
        <f t="shared" si="99"/>
        <v/>
      </c>
      <c r="Q358" s="7"/>
      <c r="R358" s="6" t="str">
        <f t="shared" si="100"/>
        <v/>
      </c>
      <c r="S358" s="7"/>
      <c r="T358" s="6" t="str">
        <f t="shared" si="101"/>
        <v/>
      </c>
      <c r="U358" s="7"/>
      <c r="V358" s="6" t="str">
        <f t="shared" si="102"/>
        <v/>
      </c>
      <c r="W358" s="7"/>
      <c r="X358" s="6" t="str">
        <f t="shared" si="103"/>
        <v/>
      </c>
      <c r="Y358" s="7"/>
      <c r="Z358" s="6" t="str">
        <f t="shared" si="104"/>
        <v/>
      </c>
      <c r="AA358" s="7"/>
      <c r="AB358" s="6" t="str">
        <f t="shared" si="105"/>
        <v/>
      </c>
      <c r="AC358" s="7"/>
      <c r="AD358" s="6" t="str">
        <f t="shared" si="106"/>
        <v/>
      </c>
      <c r="AE358" s="7"/>
      <c r="AF358" s="6" t="str">
        <f t="shared" si="107"/>
        <v/>
      </c>
      <c r="AG358" s="7"/>
      <c r="AH358" s="6" t="str">
        <f t="shared" si="108"/>
        <v/>
      </c>
      <c r="AI358" s="7"/>
      <c r="AJ358" s="6" t="str">
        <f t="shared" si="109"/>
        <v/>
      </c>
      <c r="AK358" s="7"/>
      <c r="AL358" s="6" t="str">
        <f t="shared" si="110"/>
        <v/>
      </c>
      <c r="AM358" s="7"/>
      <c r="AN358" s="6" t="str">
        <f t="shared" si="111"/>
        <v/>
      </c>
      <c r="AO358" s="7"/>
      <c r="AP358" s="6" t="str">
        <f t="shared" si="112"/>
        <v/>
      </c>
      <c r="AQ358" s="12">
        <f t="shared" si="113"/>
        <v>8</v>
      </c>
    </row>
    <row r="359" spans="1:43" ht="33.75" customHeight="1">
      <c r="A359" s="28" t="s">
        <v>856</v>
      </c>
      <c r="B359" s="28" t="s">
        <v>903</v>
      </c>
      <c r="C359" s="29" t="s">
        <v>904</v>
      </c>
      <c r="D359" s="9" t="s">
        <v>582</v>
      </c>
      <c r="E359" s="9" t="s">
        <v>31</v>
      </c>
      <c r="F359" s="8" t="str">
        <f>IFERROR(IF(OR(D359="Adicionar",D359="Digite/Selecione o bairro"),"",VLOOKUP(D359,Gabarito!$A$1:$B$1006,2,0)),"Consulte a aba Gabarito")</f>
        <v>Sul</v>
      </c>
      <c r="G359" s="7"/>
      <c r="H359" s="6" t="str">
        <f t="shared" si="95"/>
        <v/>
      </c>
      <c r="I359" s="7"/>
      <c r="J359" s="6" t="str">
        <f t="shared" si="96"/>
        <v/>
      </c>
      <c r="K359" s="7"/>
      <c r="L359" s="6" t="str">
        <f t="shared" si="97"/>
        <v/>
      </c>
      <c r="M359" s="7"/>
      <c r="N359" s="6" t="str">
        <f t="shared" si="98"/>
        <v/>
      </c>
      <c r="O359" s="7"/>
      <c r="P359" s="6" t="str">
        <f t="shared" si="99"/>
        <v/>
      </c>
      <c r="Q359" s="7"/>
      <c r="R359" s="6" t="str">
        <f t="shared" si="100"/>
        <v/>
      </c>
      <c r="S359" s="7"/>
      <c r="T359" s="6" t="str">
        <f t="shared" si="101"/>
        <v/>
      </c>
      <c r="U359" s="7"/>
      <c r="V359" s="6" t="str">
        <f t="shared" si="102"/>
        <v/>
      </c>
      <c r="W359" s="7"/>
      <c r="X359" s="6" t="str">
        <f t="shared" si="103"/>
        <v/>
      </c>
      <c r="Y359" s="7"/>
      <c r="Z359" s="6" t="str">
        <f t="shared" si="104"/>
        <v/>
      </c>
      <c r="AA359" s="7">
        <v>1</v>
      </c>
      <c r="AB359" s="6">
        <f t="shared" si="105"/>
        <v>2</v>
      </c>
      <c r="AC359" s="7"/>
      <c r="AD359" s="6" t="str">
        <f t="shared" si="106"/>
        <v/>
      </c>
      <c r="AE359" s="7"/>
      <c r="AF359" s="6" t="str">
        <f t="shared" si="107"/>
        <v/>
      </c>
      <c r="AG359" s="7"/>
      <c r="AH359" s="6" t="str">
        <f t="shared" si="108"/>
        <v/>
      </c>
      <c r="AI359" s="7"/>
      <c r="AJ359" s="6" t="str">
        <f t="shared" si="109"/>
        <v/>
      </c>
      <c r="AK359" s="7"/>
      <c r="AL359" s="6" t="str">
        <f t="shared" si="110"/>
        <v/>
      </c>
      <c r="AM359" s="7"/>
      <c r="AN359" s="6" t="str">
        <f t="shared" si="111"/>
        <v/>
      </c>
      <c r="AO359" s="7"/>
      <c r="AP359" s="6" t="str">
        <f t="shared" si="112"/>
        <v/>
      </c>
      <c r="AQ359" s="12">
        <f t="shared" si="113"/>
        <v>1</v>
      </c>
    </row>
    <row r="360" spans="1:43" ht="33.75" customHeight="1">
      <c r="A360" s="28" t="s">
        <v>856</v>
      </c>
      <c r="B360" s="28" t="s">
        <v>905</v>
      </c>
      <c r="C360" s="29" t="s">
        <v>906</v>
      </c>
      <c r="D360" s="9" t="s">
        <v>607</v>
      </c>
      <c r="E360" s="9" t="s">
        <v>31</v>
      </c>
      <c r="F360" s="8" t="str">
        <f>IFERROR(IF(OR(D360="Adicionar",D360="Digite/Selecione o bairro"),"",VLOOKUP(D360,Gabarito!$A$1:$B$1006,2,0)),"Consulte a aba Gabarito")</f>
        <v>Sul</v>
      </c>
      <c r="G360" s="7"/>
      <c r="H360" s="6" t="str">
        <f t="shared" si="95"/>
        <v/>
      </c>
      <c r="I360" s="7">
        <v>9</v>
      </c>
      <c r="J360" s="6">
        <f t="shared" si="96"/>
        <v>18</v>
      </c>
      <c r="K360" s="7"/>
      <c r="L360" s="6" t="str">
        <f t="shared" si="97"/>
        <v/>
      </c>
      <c r="M360" s="7"/>
      <c r="N360" s="6" t="str">
        <f t="shared" si="98"/>
        <v/>
      </c>
      <c r="O360" s="7"/>
      <c r="P360" s="6" t="str">
        <f t="shared" si="99"/>
        <v/>
      </c>
      <c r="Q360" s="7"/>
      <c r="R360" s="6" t="str">
        <f t="shared" si="100"/>
        <v/>
      </c>
      <c r="S360" s="7"/>
      <c r="T360" s="6" t="str">
        <f t="shared" si="101"/>
        <v/>
      </c>
      <c r="U360" s="7"/>
      <c r="V360" s="6" t="str">
        <f t="shared" si="102"/>
        <v/>
      </c>
      <c r="W360" s="7"/>
      <c r="X360" s="6" t="str">
        <f t="shared" si="103"/>
        <v/>
      </c>
      <c r="Y360" s="7"/>
      <c r="Z360" s="6" t="str">
        <f t="shared" si="104"/>
        <v/>
      </c>
      <c r="AA360" s="7"/>
      <c r="AB360" s="6" t="str">
        <f t="shared" si="105"/>
        <v/>
      </c>
      <c r="AC360" s="7"/>
      <c r="AD360" s="6" t="str">
        <f t="shared" si="106"/>
        <v/>
      </c>
      <c r="AE360" s="7"/>
      <c r="AF360" s="6" t="str">
        <f t="shared" si="107"/>
        <v/>
      </c>
      <c r="AG360" s="7"/>
      <c r="AH360" s="6" t="str">
        <f t="shared" si="108"/>
        <v/>
      </c>
      <c r="AI360" s="7"/>
      <c r="AJ360" s="6" t="str">
        <f t="shared" si="109"/>
        <v/>
      </c>
      <c r="AK360" s="7"/>
      <c r="AL360" s="6" t="str">
        <f t="shared" si="110"/>
        <v/>
      </c>
      <c r="AM360" s="7"/>
      <c r="AN360" s="6" t="str">
        <f t="shared" si="111"/>
        <v/>
      </c>
      <c r="AO360" s="7"/>
      <c r="AP360" s="6" t="str">
        <f t="shared" si="112"/>
        <v/>
      </c>
      <c r="AQ360" s="12">
        <f t="shared" si="113"/>
        <v>9</v>
      </c>
    </row>
    <row r="361" spans="1:43" ht="33.75" customHeight="1">
      <c r="A361" s="28" t="s">
        <v>856</v>
      </c>
      <c r="B361" s="28" t="s">
        <v>907</v>
      </c>
      <c r="C361" s="29" t="s">
        <v>908</v>
      </c>
      <c r="D361" s="9" t="s">
        <v>644</v>
      </c>
      <c r="E361" s="9" t="s">
        <v>31</v>
      </c>
      <c r="F361" s="8" t="str">
        <f>IFERROR(IF(OR(D361="Adicionar",D361="Digite/Selecione o bairro"),"",VLOOKUP(D361,Gabarito!$A$1:$B$1006,2,0)),"Consulte a aba Gabarito")</f>
        <v>Sul</v>
      </c>
      <c r="G361" s="7"/>
      <c r="H361" s="6" t="str">
        <f t="shared" si="95"/>
        <v/>
      </c>
      <c r="I361" s="7"/>
      <c r="J361" s="6" t="str">
        <f t="shared" si="96"/>
        <v/>
      </c>
      <c r="K361" s="7"/>
      <c r="L361" s="6" t="str">
        <f t="shared" si="97"/>
        <v/>
      </c>
      <c r="M361" s="7"/>
      <c r="N361" s="6" t="str">
        <f t="shared" si="98"/>
        <v/>
      </c>
      <c r="O361" s="7"/>
      <c r="P361" s="6" t="str">
        <f t="shared" si="99"/>
        <v/>
      </c>
      <c r="Q361" s="7"/>
      <c r="R361" s="6" t="str">
        <f t="shared" si="100"/>
        <v/>
      </c>
      <c r="S361" s="7"/>
      <c r="T361" s="6" t="str">
        <f t="shared" si="101"/>
        <v/>
      </c>
      <c r="U361" s="7"/>
      <c r="V361" s="6" t="str">
        <f t="shared" si="102"/>
        <v/>
      </c>
      <c r="W361" s="7"/>
      <c r="X361" s="6" t="str">
        <f t="shared" si="103"/>
        <v/>
      </c>
      <c r="Y361" s="7"/>
      <c r="Z361" s="6" t="str">
        <f t="shared" si="104"/>
        <v/>
      </c>
      <c r="AA361" s="7">
        <v>1</v>
      </c>
      <c r="AB361" s="6">
        <f t="shared" si="105"/>
        <v>2</v>
      </c>
      <c r="AC361" s="7"/>
      <c r="AD361" s="6" t="str">
        <f t="shared" si="106"/>
        <v/>
      </c>
      <c r="AE361" s="7"/>
      <c r="AF361" s="6" t="str">
        <f t="shared" si="107"/>
        <v/>
      </c>
      <c r="AG361" s="7"/>
      <c r="AH361" s="6" t="str">
        <f t="shared" si="108"/>
        <v/>
      </c>
      <c r="AI361" s="7"/>
      <c r="AJ361" s="6" t="str">
        <f t="shared" si="109"/>
        <v/>
      </c>
      <c r="AK361" s="7"/>
      <c r="AL361" s="6" t="str">
        <f t="shared" si="110"/>
        <v/>
      </c>
      <c r="AM361" s="7"/>
      <c r="AN361" s="6" t="str">
        <f t="shared" si="111"/>
        <v/>
      </c>
      <c r="AO361" s="7"/>
      <c r="AP361" s="6" t="str">
        <f t="shared" si="112"/>
        <v/>
      </c>
      <c r="AQ361" s="12">
        <f t="shared" si="113"/>
        <v>1</v>
      </c>
    </row>
    <row r="362" spans="1:43" ht="33.75" customHeight="1">
      <c r="A362" s="28" t="s">
        <v>856</v>
      </c>
      <c r="B362" s="28" t="s">
        <v>909</v>
      </c>
      <c r="C362" s="29" t="s">
        <v>910</v>
      </c>
      <c r="D362" s="9" t="s">
        <v>826</v>
      </c>
      <c r="E362" s="9" t="s">
        <v>31</v>
      </c>
      <c r="F362" s="8" t="str">
        <f>IFERROR(IF(OR(D362="Adicionar",D362="Digite/Selecione o bairro"),"",VLOOKUP(D362,Gabarito!$A$1:$B$1006,2,0)),"Consulte a aba Gabarito")</f>
        <v>Sul</v>
      </c>
      <c r="G362" s="7"/>
      <c r="H362" s="6" t="str">
        <f t="shared" si="95"/>
        <v/>
      </c>
      <c r="I362" s="7"/>
      <c r="J362" s="6" t="str">
        <f t="shared" si="96"/>
        <v/>
      </c>
      <c r="K362" s="7"/>
      <c r="L362" s="6" t="str">
        <f t="shared" si="97"/>
        <v/>
      </c>
      <c r="M362" s="7"/>
      <c r="N362" s="6" t="str">
        <f t="shared" si="98"/>
        <v/>
      </c>
      <c r="O362" s="7"/>
      <c r="P362" s="6" t="str">
        <f t="shared" si="99"/>
        <v/>
      </c>
      <c r="Q362" s="7">
        <v>1</v>
      </c>
      <c r="R362" s="6">
        <f t="shared" si="100"/>
        <v>2</v>
      </c>
      <c r="S362" s="7"/>
      <c r="T362" s="6" t="str">
        <f t="shared" si="101"/>
        <v/>
      </c>
      <c r="U362" s="7"/>
      <c r="V362" s="6" t="str">
        <f t="shared" si="102"/>
        <v/>
      </c>
      <c r="W362" s="7"/>
      <c r="X362" s="6" t="str">
        <f t="shared" si="103"/>
        <v/>
      </c>
      <c r="Y362" s="7"/>
      <c r="Z362" s="6" t="str">
        <f t="shared" si="104"/>
        <v/>
      </c>
      <c r="AA362" s="7"/>
      <c r="AB362" s="6" t="str">
        <f t="shared" si="105"/>
        <v/>
      </c>
      <c r="AC362" s="7"/>
      <c r="AD362" s="6" t="str">
        <f t="shared" si="106"/>
        <v/>
      </c>
      <c r="AE362" s="7"/>
      <c r="AF362" s="6" t="str">
        <f t="shared" si="107"/>
        <v/>
      </c>
      <c r="AG362" s="7"/>
      <c r="AH362" s="6" t="str">
        <f t="shared" si="108"/>
        <v/>
      </c>
      <c r="AI362" s="7"/>
      <c r="AJ362" s="6" t="str">
        <f t="shared" si="109"/>
        <v/>
      </c>
      <c r="AK362" s="7"/>
      <c r="AL362" s="6" t="str">
        <f t="shared" si="110"/>
        <v/>
      </c>
      <c r="AM362" s="7"/>
      <c r="AN362" s="6" t="str">
        <f t="shared" si="111"/>
        <v/>
      </c>
      <c r="AO362" s="7"/>
      <c r="AP362" s="6" t="str">
        <f t="shared" si="112"/>
        <v/>
      </c>
      <c r="AQ362" s="12">
        <f t="shared" si="113"/>
        <v>1</v>
      </c>
    </row>
    <row r="363" spans="1:43" ht="33.75" customHeight="1">
      <c r="A363" s="28" t="s">
        <v>856</v>
      </c>
      <c r="B363" s="28" t="s">
        <v>911</v>
      </c>
      <c r="C363" s="29" t="s">
        <v>912</v>
      </c>
      <c r="D363" s="9" t="s">
        <v>913</v>
      </c>
      <c r="E363" s="9" t="s">
        <v>31</v>
      </c>
      <c r="F363" s="8" t="str">
        <f>IFERROR(IF(OR(D363="Adicionar",D363="Digite/Selecione o bairro"),"",VLOOKUP(D363,Gabarito!$A$1:$B$1006,2,0)),"Consulte a aba Gabarito")</f>
        <v>Sul</v>
      </c>
      <c r="G363" s="7"/>
      <c r="H363" s="6" t="str">
        <f t="shared" si="95"/>
        <v/>
      </c>
      <c r="I363" s="7"/>
      <c r="J363" s="6" t="str">
        <f t="shared" si="96"/>
        <v/>
      </c>
      <c r="K363" s="7">
        <v>2</v>
      </c>
      <c r="L363" s="6">
        <f t="shared" si="97"/>
        <v>4</v>
      </c>
      <c r="M363" s="7"/>
      <c r="N363" s="6" t="str">
        <f t="shared" si="98"/>
        <v/>
      </c>
      <c r="O363" s="7"/>
      <c r="P363" s="6" t="str">
        <f t="shared" si="99"/>
        <v/>
      </c>
      <c r="Q363" s="7"/>
      <c r="R363" s="6" t="str">
        <f t="shared" si="100"/>
        <v/>
      </c>
      <c r="S363" s="7"/>
      <c r="T363" s="6" t="str">
        <f t="shared" si="101"/>
        <v/>
      </c>
      <c r="U363" s="7"/>
      <c r="V363" s="6" t="str">
        <f t="shared" si="102"/>
        <v/>
      </c>
      <c r="W363" s="7"/>
      <c r="X363" s="6" t="str">
        <f t="shared" si="103"/>
        <v/>
      </c>
      <c r="Y363" s="7"/>
      <c r="Z363" s="6" t="str">
        <f t="shared" si="104"/>
        <v/>
      </c>
      <c r="AA363" s="7">
        <v>1</v>
      </c>
      <c r="AB363" s="6">
        <f t="shared" si="105"/>
        <v>2</v>
      </c>
      <c r="AC363" s="7"/>
      <c r="AD363" s="6" t="str">
        <f t="shared" si="106"/>
        <v/>
      </c>
      <c r="AE363" s="7"/>
      <c r="AF363" s="6" t="str">
        <f t="shared" si="107"/>
        <v/>
      </c>
      <c r="AG363" s="7"/>
      <c r="AH363" s="6" t="str">
        <f t="shared" si="108"/>
        <v/>
      </c>
      <c r="AI363" s="7"/>
      <c r="AJ363" s="6" t="str">
        <f t="shared" si="109"/>
        <v/>
      </c>
      <c r="AK363" s="7"/>
      <c r="AL363" s="6" t="str">
        <f t="shared" si="110"/>
        <v/>
      </c>
      <c r="AM363" s="7"/>
      <c r="AN363" s="6" t="str">
        <f t="shared" si="111"/>
        <v/>
      </c>
      <c r="AO363" s="7"/>
      <c r="AP363" s="6" t="str">
        <f t="shared" si="112"/>
        <v/>
      </c>
      <c r="AQ363" s="12">
        <f t="shared" si="113"/>
        <v>3</v>
      </c>
    </row>
    <row r="364" spans="1:43" ht="33.75" customHeight="1">
      <c r="A364" s="28" t="s">
        <v>856</v>
      </c>
      <c r="B364" s="29" t="s">
        <v>914</v>
      </c>
      <c r="C364" s="29" t="s">
        <v>915</v>
      </c>
      <c r="D364" s="9" t="s">
        <v>587</v>
      </c>
      <c r="E364" s="9" t="s">
        <v>31</v>
      </c>
      <c r="F364" s="8" t="str">
        <f>IFERROR(IF(OR(D364="Adicionar",D364="Digite/Selecione o bairro"),"",VLOOKUP(D364,Gabarito!$A$1:$B$1006,2,0)),"Consulte a aba Gabarito")</f>
        <v>Sul</v>
      </c>
      <c r="G364" s="7"/>
      <c r="H364" s="6" t="str">
        <f t="shared" si="95"/>
        <v/>
      </c>
      <c r="I364" s="7"/>
      <c r="J364" s="6" t="str">
        <f t="shared" si="96"/>
        <v/>
      </c>
      <c r="K364" s="7"/>
      <c r="L364" s="6" t="str">
        <f t="shared" si="97"/>
        <v/>
      </c>
      <c r="M364" s="7"/>
      <c r="N364" s="6" t="str">
        <f t="shared" si="98"/>
        <v/>
      </c>
      <c r="O364" s="7"/>
      <c r="P364" s="6" t="str">
        <f t="shared" si="99"/>
        <v/>
      </c>
      <c r="Q364" s="7"/>
      <c r="R364" s="6" t="str">
        <f t="shared" si="100"/>
        <v/>
      </c>
      <c r="S364" s="7">
        <v>1</v>
      </c>
      <c r="T364" s="6">
        <f t="shared" si="101"/>
        <v>2</v>
      </c>
      <c r="U364" s="7"/>
      <c r="V364" s="6" t="str">
        <f t="shared" si="102"/>
        <v/>
      </c>
      <c r="W364" s="7"/>
      <c r="X364" s="6" t="str">
        <f t="shared" si="103"/>
        <v/>
      </c>
      <c r="Y364" s="7"/>
      <c r="Z364" s="6" t="str">
        <f t="shared" si="104"/>
        <v/>
      </c>
      <c r="AA364" s="7"/>
      <c r="AB364" s="6" t="str">
        <f t="shared" si="105"/>
        <v/>
      </c>
      <c r="AC364" s="7"/>
      <c r="AD364" s="6" t="str">
        <f t="shared" si="106"/>
        <v/>
      </c>
      <c r="AE364" s="7"/>
      <c r="AF364" s="6" t="str">
        <f t="shared" si="107"/>
        <v/>
      </c>
      <c r="AG364" s="7"/>
      <c r="AH364" s="6" t="str">
        <f t="shared" si="108"/>
        <v/>
      </c>
      <c r="AI364" s="7"/>
      <c r="AJ364" s="6" t="str">
        <f t="shared" si="109"/>
        <v/>
      </c>
      <c r="AK364" s="7"/>
      <c r="AL364" s="6" t="str">
        <f t="shared" si="110"/>
        <v/>
      </c>
      <c r="AM364" s="7"/>
      <c r="AN364" s="6" t="str">
        <f t="shared" si="111"/>
        <v/>
      </c>
      <c r="AO364" s="7"/>
      <c r="AP364" s="6" t="str">
        <f t="shared" si="112"/>
        <v/>
      </c>
      <c r="AQ364" s="12">
        <f t="shared" si="113"/>
        <v>1</v>
      </c>
    </row>
    <row r="365" spans="1:43" ht="33.75" customHeight="1">
      <c r="A365" s="28" t="s">
        <v>856</v>
      </c>
      <c r="B365" s="29" t="s">
        <v>916</v>
      </c>
      <c r="C365" s="29" t="s">
        <v>917</v>
      </c>
      <c r="D365" s="9" t="s">
        <v>35</v>
      </c>
      <c r="E365" s="9" t="s">
        <v>31</v>
      </c>
      <c r="F365" s="8" t="str">
        <f>IFERROR(IF(OR(D365="Adicionar",D365="Digite/Selecione o bairro"),"",VLOOKUP(D365,Gabarito!$A$1:$B$1006,2,0)),"Consulte a aba Gabarito")</f>
        <v>Sul</v>
      </c>
      <c r="G365" s="7"/>
      <c r="H365" s="6" t="str">
        <f t="shared" si="95"/>
        <v/>
      </c>
      <c r="I365" s="7"/>
      <c r="J365" s="6" t="str">
        <f t="shared" si="96"/>
        <v/>
      </c>
      <c r="K365" s="7">
        <v>2</v>
      </c>
      <c r="L365" s="6">
        <f t="shared" si="97"/>
        <v>4</v>
      </c>
      <c r="M365" s="7"/>
      <c r="N365" s="6" t="str">
        <f t="shared" si="98"/>
        <v/>
      </c>
      <c r="O365" s="7">
        <v>1</v>
      </c>
      <c r="P365" s="6">
        <f t="shared" si="99"/>
        <v>2</v>
      </c>
      <c r="Q365" s="7"/>
      <c r="R365" s="6" t="str">
        <f t="shared" si="100"/>
        <v/>
      </c>
      <c r="S365" s="7"/>
      <c r="T365" s="6" t="str">
        <f t="shared" si="101"/>
        <v/>
      </c>
      <c r="U365" s="7"/>
      <c r="V365" s="6" t="str">
        <f t="shared" si="102"/>
        <v/>
      </c>
      <c r="W365" s="7"/>
      <c r="X365" s="6" t="str">
        <f t="shared" si="103"/>
        <v/>
      </c>
      <c r="Y365" s="7"/>
      <c r="Z365" s="6" t="str">
        <f t="shared" si="104"/>
        <v/>
      </c>
      <c r="AA365" s="7"/>
      <c r="AB365" s="6" t="str">
        <f t="shared" si="105"/>
        <v/>
      </c>
      <c r="AC365" s="7"/>
      <c r="AD365" s="6" t="str">
        <f t="shared" si="106"/>
        <v/>
      </c>
      <c r="AE365" s="7"/>
      <c r="AF365" s="6" t="str">
        <f t="shared" si="107"/>
        <v/>
      </c>
      <c r="AG365" s="7"/>
      <c r="AH365" s="6" t="str">
        <f t="shared" si="108"/>
        <v/>
      </c>
      <c r="AI365" s="7"/>
      <c r="AJ365" s="6" t="str">
        <f t="shared" si="109"/>
        <v/>
      </c>
      <c r="AK365" s="7"/>
      <c r="AL365" s="6" t="str">
        <f t="shared" si="110"/>
        <v/>
      </c>
      <c r="AM365" s="7"/>
      <c r="AN365" s="6" t="str">
        <f t="shared" si="111"/>
        <v/>
      </c>
      <c r="AO365" s="7"/>
      <c r="AP365" s="6" t="str">
        <f t="shared" si="112"/>
        <v/>
      </c>
      <c r="AQ365" s="12">
        <f t="shared" si="113"/>
        <v>3</v>
      </c>
    </row>
    <row r="366" spans="1:43" ht="33.75" customHeight="1">
      <c r="A366" s="28" t="s">
        <v>856</v>
      </c>
      <c r="B366" s="29" t="s">
        <v>918</v>
      </c>
      <c r="C366" s="29" t="s">
        <v>919</v>
      </c>
      <c r="D366" s="9" t="s">
        <v>765</v>
      </c>
      <c r="E366" s="9" t="s">
        <v>31</v>
      </c>
      <c r="F366" s="8" t="str">
        <f>IFERROR(IF(OR(D366="Adicionar",D366="Digite/Selecione o bairro"),"",VLOOKUP(D366,Gabarito!$A$1:$B$1006,2,0)),"Consulte a aba Gabarito")</f>
        <v>Sul</v>
      </c>
      <c r="G366" s="7"/>
      <c r="H366" s="6" t="str">
        <f t="shared" si="95"/>
        <v/>
      </c>
      <c r="I366" s="7"/>
      <c r="J366" s="6" t="str">
        <f t="shared" si="96"/>
        <v/>
      </c>
      <c r="K366" s="7"/>
      <c r="L366" s="6" t="str">
        <f t="shared" si="97"/>
        <v/>
      </c>
      <c r="M366" s="7"/>
      <c r="N366" s="6" t="str">
        <f t="shared" si="98"/>
        <v/>
      </c>
      <c r="O366" s="7"/>
      <c r="P366" s="6" t="str">
        <f t="shared" si="99"/>
        <v/>
      </c>
      <c r="Q366" s="7"/>
      <c r="R366" s="6" t="str">
        <f t="shared" si="100"/>
        <v/>
      </c>
      <c r="S366" s="7"/>
      <c r="T366" s="6" t="str">
        <f t="shared" si="101"/>
        <v/>
      </c>
      <c r="U366" s="7">
        <v>1</v>
      </c>
      <c r="V366" s="6">
        <f t="shared" si="102"/>
        <v>2</v>
      </c>
      <c r="W366" s="7"/>
      <c r="X366" s="6" t="str">
        <f t="shared" si="103"/>
        <v/>
      </c>
      <c r="Y366" s="7"/>
      <c r="Z366" s="6" t="str">
        <f t="shared" si="104"/>
        <v/>
      </c>
      <c r="AA366" s="7">
        <v>1</v>
      </c>
      <c r="AB366" s="6">
        <f t="shared" si="105"/>
        <v>2</v>
      </c>
      <c r="AC366" s="7"/>
      <c r="AD366" s="6" t="str">
        <f t="shared" si="106"/>
        <v/>
      </c>
      <c r="AE366" s="7"/>
      <c r="AF366" s="6" t="str">
        <f t="shared" si="107"/>
        <v/>
      </c>
      <c r="AG366" s="7"/>
      <c r="AH366" s="6" t="str">
        <f t="shared" si="108"/>
        <v/>
      </c>
      <c r="AI366" s="7"/>
      <c r="AJ366" s="6" t="str">
        <f t="shared" si="109"/>
        <v/>
      </c>
      <c r="AK366" s="7"/>
      <c r="AL366" s="6" t="str">
        <f t="shared" si="110"/>
        <v/>
      </c>
      <c r="AM366" s="7"/>
      <c r="AN366" s="6" t="str">
        <f t="shared" si="111"/>
        <v/>
      </c>
      <c r="AO366" s="7"/>
      <c r="AP366" s="6" t="str">
        <f t="shared" si="112"/>
        <v/>
      </c>
      <c r="AQ366" s="12">
        <f t="shared" si="113"/>
        <v>2</v>
      </c>
    </row>
    <row r="367" spans="1:43" ht="33.75" customHeight="1">
      <c r="A367" s="28" t="s">
        <v>856</v>
      </c>
      <c r="B367" s="29" t="s">
        <v>920</v>
      </c>
      <c r="C367" s="29" t="s">
        <v>921</v>
      </c>
      <c r="D367" s="9" t="s">
        <v>607</v>
      </c>
      <c r="E367" s="9" t="s">
        <v>31</v>
      </c>
      <c r="F367" s="8" t="str">
        <f>IFERROR(IF(OR(D367="Adicionar",D367="Digite/Selecione o bairro"),"",VLOOKUP(D367,Gabarito!$A$1:$B$1006,2,0)),"Consulte a aba Gabarito")</f>
        <v>Sul</v>
      </c>
      <c r="G367" s="7"/>
      <c r="H367" s="6" t="str">
        <f t="shared" si="95"/>
        <v/>
      </c>
      <c r="I367" s="7"/>
      <c r="J367" s="6" t="str">
        <f t="shared" si="96"/>
        <v/>
      </c>
      <c r="K367" s="7">
        <v>1</v>
      </c>
      <c r="L367" s="6">
        <f t="shared" si="97"/>
        <v>2</v>
      </c>
      <c r="M367" s="7">
        <v>1</v>
      </c>
      <c r="N367" s="6">
        <f t="shared" si="98"/>
        <v>2</v>
      </c>
      <c r="O367" s="7"/>
      <c r="P367" s="6" t="str">
        <f t="shared" si="99"/>
        <v/>
      </c>
      <c r="Q367" s="7"/>
      <c r="R367" s="6" t="str">
        <f t="shared" si="100"/>
        <v/>
      </c>
      <c r="S367" s="7"/>
      <c r="T367" s="6" t="str">
        <f t="shared" si="101"/>
        <v/>
      </c>
      <c r="U367" s="7"/>
      <c r="V367" s="6" t="str">
        <f t="shared" si="102"/>
        <v/>
      </c>
      <c r="W367" s="7"/>
      <c r="X367" s="6" t="str">
        <f t="shared" si="103"/>
        <v/>
      </c>
      <c r="Y367" s="7"/>
      <c r="Z367" s="6" t="str">
        <f t="shared" si="104"/>
        <v/>
      </c>
      <c r="AA367" s="7"/>
      <c r="AB367" s="6" t="str">
        <f t="shared" si="105"/>
        <v/>
      </c>
      <c r="AC367" s="7"/>
      <c r="AD367" s="6" t="str">
        <f t="shared" si="106"/>
        <v/>
      </c>
      <c r="AE367" s="7"/>
      <c r="AF367" s="6" t="str">
        <f t="shared" si="107"/>
        <v/>
      </c>
      <c r="AG367" s="7"/>
      <c r="AH367" s="6" t="str">
        <f t="shared" si="108"/>
        <v/>
      </c>
      <c r="AI367" s="7"/>
      <c r="AJ367" s="6" t="str">
        <f t="shared" si="109"/>
        <v/>
      </c>
      <c r="AK367" s="7"/>
      <c r="AL367" s="6" t="str">
        <f t="shared" si="110"/>
        <v/>
      </c>
      <c r="AM367" s="7"/>
      <c r="AN367" s="6" t="str">
        <f t="shared" si="111"/>
        <v/>
      </c>
      <c r="AO367" s="7"/>
      <c r="AP367" s="6" t="str">
        <f t="shared" si="112"/>
        <v/>
      </c>
      <c r="AQ367" s="12">
        <f t="shared" si="113"/>
        <v>2</v>
      </c>
    </row>
    <row r="368" spans="1:43" ht="33.75" customHeight="1">
      <c r="A368" s="28" t="s">
        <v>856</v>
      </c>
      <c r="B368" s="29" t="s">
        <v>922</v>
      </c>
      <c r="C368" s="29" t="s">
        <v>923</v>
      </c>
      <c r="D368" s="10" t="s">
        <v>924</v>
      </c>
      <c r="E368" s="10" t="s">
        <v>31</v>
      </c>
      <c r="F368" s="8" t="str">
        <f>IFERROR(IF(OR(D368="Adicionar",D368="Digite/Selecione o bairro"),"",VLOOKUP(D368,Gabarito!$A$1:$B$1006,2,0)),"Consulte a aba Gabarito")</f>
        <v>Sul</v>
      </c>
      <c r="G368" s="7"/>
      <c r="H368" s="6" t="str">
        <f t="shared" si="95"/>
        <v/>
      </c>
      <c r="I368" s="7">
        <v>2</v>
      </c>
      <c r="J368" s="6">
        <f t="shared" si="96"/>
        <v>4</v>
      </c>
      <c r="K368" s="7"/>
      <c r="L368" s="6" t="str">
        <f t="shared" si="97"/>
        <v/>
      </c>
      <c r="M368" s="7"/>
      <c r="N368" s="6" t="str">
        <f t="shared" si="98"/>
        <v/>
      </c>
      <c r="O368" s="7"/>
      <c r="P368" s="6" t="str">
        <f t="shared" si="99"/>
        <v/>
      </c>
      <c r="Q368" s="7"/>
      <c r="R368" s="6" t="str">
        <f t="shared" si="100"/>
        <v/>
      </c>
      <c r="S368" s="7"/>
      <c r="T368" s="6" t="str">
        <f t="shared" si="101"/>
        <v/>
      </c>
      <c r="U368" s="7"/>
      <c r="V368" s="6" t="str">
        <f t="shared" si="102"/>
        <v/>
      </c>
      <c r="W368" s="7"/>
      <c r="X368" s="6" t="str">
        <f t="shared" si="103"/>
        <v/>
      </c>
      <c r="Y368" s="7"/>
      <c r="Z368" s="6" t="str">
        <f t="shared" si="104"/>
        <v/>
      </c>
      <c r="AA368" s="7"/>
      <c r="AB368" s="6" t="str">
        <f t="shared" si="105"/>
        <v/>
      </c>
      <c r="AC368" s="7"/>
      <c r="AD368" s="6" t="str">
        <f t="shared" si="106"/>
        <v/>
      </c>
      <c r="AE368" s="7"/>
      <c r="AF368" s="6" t="str">
        <f t="shared" si="107"/>
        <v/>
      </c>
      <c r="AG368" s="7"/>
      <c r="AH368" s="6" t="str">
        <f t="shared" si="108"/>
        <v/>
      </c>
      <c r="AI368" s="7"/>
      <c r="AJ368" s="6" t="str">
        <f t="shared" si="109"/>
        <v/>
      </c>
      <c r="AK368" s="7"/>
      <c r="AL368" s="6" t="str">
        <f t="shared" si="110"/>
        <v/>
      </c>
      <c r="AM368" s="7"/>
      <c r="AN368" s="6" t="str">
        <f t="shared" si="111"/>
        <v/>
      </c>
      <c r="AO368" s="7"/>
      <c r="AP368" s="6" t="str">
        <f t="shared" si="112"/>
        <v/>
      </c>
      <c r="AQ368" s="12">
        <f t="shared" si="113"/>
        <v>2</v>
      </c>
    </row>
    <row r="369" spans="1:43" ht="33.75" customHeight="1">
      <c r="A369" s="28" t="s">
        <v>925</v>
      </c>
      <c r="B369" s="28" t="s">
        <v>926</v>
      </c>
      <c r="C369" s="29" t="s">
        <v>927</v>
      </c>
      <c r="D369" s="9" t="s">
        <v>201</v>
      </c>
      <c r="E369" s="9" t="s">
        <v>31</v>
      </c>
      <c r="F369" s="8" t="str">
        <f>IFERROR(IF(OR(D369="Adicionar",D369="Digite/Selecione o bairro"),"",VLOOKUP(D369,Gabarito!$A$1:$B$1006,2,0)),"Consulte a aba Gabarito")</f>
        <v>Sul</v>
      </c>
      <c r="G369" s="7"/>
      <c r="H369" s="6" t="str">
        <f t="shared" si="95"/>
        <v/>
      </c>
      <c r="I369" s="7"/>
      <c r="J369" s="6" t="str">
        <f t="shared" si="96"/>
        <v/>
      </c>
      <c r="K369" s="7">
        <v>12</v>
      </c>
      <c r="L369" s="6">
        <f t="shared" si="97"/>
        <v>24</v>
      </c>
      <c r="M369" s="7"/>
      <c r="N369" s="6" t="str">
        <f t="shared" si="98"/>
        <v/>
      </c>
      <c r="O369" s="7"/>
      <c r="P369" s="6" t="str">
        <f t="shared" si="99"/>
        <v/>
      </c>
      <c r="Q369" s="7"/>
      <c r="R369" s="6" t="str">
        <f t="shared" si="100"/>
        <v/>
      </c>
      <c r="S369" s="23"/>
      <c r="T369" s="6" t="str">
        <f t="shared" si="101"/>
        <v/>
      </c>
      <c r="U369" s="7"/>
      <c r="V369" s="6" t="str">
        <f t="shared" si="102"/>
        <v/>
      </c>
      <c r="W369" s="7"/>
      <c r="X369" s="6" t="str">
        <f t="shared" si="103"/>
        <v/>
      </c>
      <c r="Y369" s="7"/>
      <c r="Z369" s="6" t="str">
        <f t="shared" si="104"/>
        <v/>
      </c>
      <c r="AA369" s="7"/>
      <c r="AB369" s="6" t="str">
        <f t="shared" si="105"/>
        <v/>
      </c>
      <c r="AC369" s="7"/>
      <c r="AD369" s="6" t="str">
        <f t="shared" si="106"/>
        <v/>
      </c>
      <c r="AE369" s="7"/>
      <c r="AF369" s="6" t="str">
        <f t="shared" si="107"/>
        <v/>
      </c>
      <c r="AG369" s="7"/>
      <c r="AH369" s="6" t="str">
        <f t="shared" si="108"/>
        <v/>
      </c>
      <c r="AI369" s="7"/>
      <c r="AJ369" s="6" t="str">
        <f t="shared" si="109"/>
        <v/>
      </c>
      <c r="AK369" s="7"/>
      <c r="AL369" s="6" t="str">
        <f t="shared" si="110"/>
        <v/>
      </c>
      <c r="AM369" s="7"/>
      <c r="AN369" s="6" t="str">
        <f t="shared" si="111"/>
        <v/>
      </c>
      <c r="AO369" s="7"/>
      <c r="AP369" s="6" t="str">
        <f t="shared" si="112"/>
        <v/>
      </c>
      <c r="AQ369" s="12">
        <f t="shared" si="113"/>
        <v>12</v>
      </c>
    </row>
    <row r="370" spans="1:43" ht="33.75" customHeight="1">
      <c r="A370" s="28" t="s">
        <v>925</v>
      </c>
      <c r="B370" s="28" t="s">
        <v>928</v>
      </c>
      <c r="C370" s="29" t="s">
        <v>929</v>
      </c>
      <c r="D370" s="9" t="s">
        <v>71</v>
      </c>
      <c r="E370" s="9" t="s">
        <v>31</v>
      </c>
      <c r="F370" s="8" t="str">
        <f>IFERROR(IF(OR(D370="Adicionar",D370="Digite/Selecione o bairro"),"",VLOOKUP(D370,Gabarito!$A$1:$B$1006,2,0)),"Consulte a aba Gabarito")</f>
        <v>Sul</v>
      </c>
      <c r="G370" s="7"/>
      <c r="H370" s="6" t="str">
        <f t="shared" si="95"/>
        <v/>
      </c>
      <c r="I370" s="7"/>
      <c r="J370" s="6" t="str">
        <f t="shared" si="96"/>
        <v/>
      </c>
      <c r="K370" s="7">
        <v>8</v>
      </c>
      <c r="L370" s="6">
        <f t="shared" si="97"/>
        <v>16</v>
      </c>
      <c r="M370" s="7"/>
      <c r="N370" s="6" t="str">
        <f t="shared" si="98"/>
        <v/>
      </c>
      <c r="O370" s="7"/>
      <c r="P370" s="6" t="str">
        <f t="shared" si="99"/>
        <v/>
      </c>
      <c r="Q370" s="7"/>
      <c r="R370" s="6" t="str">
        <f t="shared" si="100"/>
        <v/>
      </c>
      <c r="S370" s="23"/>
      <c r="T370" s="6" t="str">
        <f t="shared" si="101"/>
        <v/>
      </c>
      <c r="U370" s="7"/>
      <c r="V370" s="6" t="str">
        <f t="shared" si="102"/>
        <v/>
      </c>
      <c r="W370" s="7"/>
      <c r="X370" s="6" t="str">
        <f t="shared" si="103"/>
        <v/>
      </c>
      <c r="Y370" s="7">
        <v>2</v>
      </c>
      <c r="Z370" s="6">
        <f t="shared" si="104"/>
        <v>4</v>
      </c>
      <c r="AA370" s="7"/>
      <c r="AB370" s="6" t="str">
        <f t="shared" si="105"/>
        <v/>
      </c>
      <c r="AC370" s="7"/>
      <c r="AD370" s="6" t="str">
        <f t="shared" si="106"/>
        <v/>
      </c>
      <c r="AE370" s="7"/>
      <c r="AF370" s="6" t="str">
        <f t="shared" si="107"/>
        <v/>
      </c>
      <c r="AG370" s="7"/>
      <c r="AH370" s="6" t="str">
        <f t="shared" si="108"/>
        <v/>
      </c>
      <c r="AI370" s="7"/>
      <c r="AJ370" s="6" t="str">
        <f t="shared" si="109"/>
        <v/>
      </c>
      <c r="AK370" s="7"/>
      <c r="AL370" s="6" t="str">
        <f t="shared" si="110"/>
        <v/>
      </c>
      <c r="AM370" s="7"/>
      <c r="AN370" s="6" t="str">
        <f t="shared" si="111"/>
        <v/>
      </c>
      <c r="AO370" s="7"/>
      <c r="AP370" s="6" t="str">
        <f t="shared" si="112"/>
        <v/>
      </c>
      <c r="AQ370" s="12">
        <f t="shared" si="113"/>
        <v>10</v>
      </c>
    </row>
    <row r="371" spans="1:43" ht="33.75" customHeight="1">
      <c r="A371" s="28" t="s">
        <v>925</v>
      </c>
      <c r="B371" s="28" t="s">
        <v>930</v>
      </c>
      <c r="C371" s="29" t="s">
        <v>931</v>
      </c>
      <c r="D371" s="9" t="s">
        <v>932</v>
      </c>
      <c r="E371" s="9" t="s">
        <v>31</v>
      </c>
      <c r="F371" s="8" t="str">
        <f>IFERROR(IF(OR(D371="Adicionar",D371="Digite/Selecione o bairro"),"",VLOOKUP(D371,Gabarito!$A$1:$B$1006,2,0)),"Consulte a aba Gabarito")</f>
        <v>Sul</v>
      </c>
      <c r="G371" s="7"/>
      <c r="H371" s="6" t="str">
        <f t="shared" si="95"/>
        <v/>
      </c>
      <c r="I371" s="7"/>
      <c r="J371" s="6" t="str">
        <f t="shared" si="96"/>
        <v/>
      </c>
      <c r="K371" s="7">
        <v>6</v>
      </c>
      <c r="L371" s="6">
        <f t="shared" si="97"/>
        <v>12</v>
      </c>
      <c r="M371" s="7"/>
      <c r="N371" s="6" t="str">
        <f t="shared" si="98"/>
        <v/>
      </c>
      <c r="O371" s="7"/>
      <c r="P371" s="6" t="str">
        <f t="shared" si="99"/>
        <v/>
      </c>
      <c r="Q371" s="7"/>
      <c r="R371" s="6" t="str">
        <f t="shared" si="100"/>
        <v/>
      </c>
      <c r="S371" s="23"/>
      <c r="T371" s="6" t="str">
        <f t="shared" si="101"/>
        <v/>
      </c>
      <c r="U371" s="7"/>
      <c r="V371" s="6" t="str">
        <f t="shared" si="102"/>
        <v/>
      </c>
      <c r="W371" s="7"/>
      <c r="X371" s="6" t="str">
        <f t="shared" si="103"/>
        <v/>
      </c>
      <c r="Y371" s="7"/>
      <c r="Z371" s="6" t="str">
        <f t="shared" si="104"/>
        <v/>
      </c>
      <c r="AA371" s="7"/>
      <c r="AB371" s="6" t="str">
        <f t="shared" si="105"/>
        <v/>
      </c>
      <c r="AC371" s="7"/>
      <c r="AD371" s="6" t="str">
        <f t="shared" si="106"/>
        <v/>
      </c>
      <c r="AE371" s="7"/>
      <c r="AF371" s="6" t="str">
        <f t="shared" si="107"/>
        <v/>
      </c>
      <c r="AG371" s="7"/>
      <c r="AH371" s="6" t="str">
        <f t="shared" si="108"/>
        <v/>
      </c>
      <c r="AI371" s="7"/>
      <c r="AJ371" s="6" t="str">
        <f t="shared" si="109"/>
        <v/>
      </c>
      <c r="AK371" s="7"/>
      <c r="AL371" s="6" t="str">
        <f t="shared" si="110"/>
        <v/>
      </c>
      <c r="AM371" s="7"/>
      <c r="AN371" s="6" t="str">
        <f t="shared" si="111"/>
        <v/>
      </c>
      <c r="AO371" s="7"/>
      <c r="AP371" s="6" t="str">
        <f t="shared" si="112"/>
        <v/>
      </c>
      <c r="AQ371" s="12">
        <f t="shared" si="113"/>
        <v>6</v>
      </c>
    </row>
    <row r="372" spans="1:43" ht="33.75" customHeight="1">
      <c r="A372" s="28" t="s">
        <v>925</v>
      </c>
      <c r="B372" s="28" t="s">
        <v>933</v>
      </c>
      <c r="C372" s="29" t="s">
        <v>934</v>
      </c>
      <c r="D372" s="9" t="s">
        <v>935</v>
      </c>
      <c r="E372" s="9" t="s">
        <v>31</v>
      </c>
      <c r="F372" s="8" t="str">
        <f>IFERROR(IF(OR(D372="Adicionar",D372="Digite/Selecione o bairro"),"",VLOOKUP(D372,Gabarito!$A$1:$B$1006,2,0)),"Consulte a aba Gabarito")</f>
        <v>Sul</v>
      </c>
      <c r="G372" s="7"/>
      <c r="H372" s="6" t="str">
        <f t="shared" si="95"/>
        <v/>
      </c>
      <c r="I372" s="7"/>
      <c r="J372" s="6" t="str">
        <f t="shared" si="96"/>
        <v/>
      </c>
      <c r="K372" s="7">
        <v>2</v>
      </c>
      <c r="L372" s="6">
        <f t="shared" si="97"/>
        <v>4</v>
      </c>
      <c r="M372" s="7"/>
      <c r="N372" s="6" t="str">
        <f t="shared" si="98"/>
        <v/>
      </c>
      <c r="O372" s="7"/>
      <c r="P372" s="6" t="str">
        <f t="shared" si="99"/>
        <v/>
      </c>
      <c r="Q372" s="7"/>
      <c r="R372" s="6" t="str">
        <f t="shared" si="100"/>
        <v/>
      </c>
      <c r="S372" s="23"/>
      <c r="T372" s="6" t="str">
        <f t="shared" si="101"/>
        <v/>
      </c>
      <c r="U372" s="7"/>
      <c r="V372" s="6" t="str">
        <f t="shared" si="102"/>
        <v/>
      </c>
      <c r="W372" s="7"/>
      <c r="X372" s="6" t="str">
        <f t="shared" si="103"/>
        <v/>
      </c>
      <c r="Y372" s="7"/>
      <c r="Z372" s="6" t="str">
        <f t="shared" si="104"/>
        <v/>
      </c>
      <c r="AA372" s="7"/>
      <c r="AB372" s="6" t="str">
        <f t="shared" si="105"/>
        <v/>
      </c>
      <c r="AC372" s="7"/>
      <c r="AD372" s="6" t="str">
        <f t="shared" si="106"/>
        <v/>
      </c>
      <c r="AE372" s="7"/>
      <c r="AF372" s="6" t="str">
        <f t="shared" si="107"/>
        <v/>
      </c>
      <c r="AG372" s="7"/>
      <c r="AH372" s="6" t="str">
        <f t="shared" si="108"/>
        <v/>
      </c>
      <c r="AI372" s="7"/>
      <c r="AJ372" s="6" t="str">
        <f t="shared" si="109"/>
        <v/>
      </c>
      <c r="AK372" s="7"/>
      <c r="AL372" s="6" t="str">
        <f t="shared" si="110"/>
        <v/>
      </c>
      <c r="AM372" s="7"/>
      <c r="AN372" s="6" t="str">
        <f t="shared" si="111"/>
        <v/>
      </c>
      <c r="AO372" s="7"/>
      <c r="AP372" s="6" t="str">
        <f t="shared" si="112"/>
        <v/>
      </c>
      <c r="AQ372" s="12">
        <f t="shared" si="113"/>
        <v>2</v>
      </c>
    </row>
    <row r="373" spans="1:43" ht="33.75" customHeight="1">
      <c r="A373" s="28" t="s">
        <v>925</v>
      </c>
      <c r="B373" s="28" t="s">
        <v>936</v>
      </c>
      <c r="C373" s="29" t="s">
        <v>937</v>
      </c>
      <c r="D373" s="9" t="s">
        <v>938</v>
      </c>
      <c r="E373" s="9" t="s">
        <v>31</v>
      </c>
      <c r="F373" s="8" t="str">
        <f>IFERROR(IF(OR(D373="Adicionar",D373="Digite/Selecione o bairro"),"",VLOOKUP(D373,Gabarito!$A$1:$B$1006,2,0)),"Consulte a aba Gabarito")</f>
        <v>Sul</v>
      </c>
      <c r="G373" s="7"/>
      <c r="H373" s="6" t="str">
        <f t="shared" si="95"/>
        <v/>
      </c>
      <c r="I373" s="7"/>
      <c r="J373" s="6" t="str">
        <f t="shared" si="96"/>
        <v/>
      </c>
      <c r="K373" s="7">
        <v>12</v>
      </c>
      <c r="L373" s="6">
        <f t="shared" si="97"/>
        <v>24</v>
      </c>
      <c r="M373" s="7"/>
      <c r="N373" s="6" t="str">
        <f t="shared" si="98"/>
        <v/>
      </c>
      <c r="O373" s="7"/>
      <c r="P373" s="6" t="str">
        <f t="shared" si="99"/>
        <v/>
      </c>
      <c r="Q373" s="7"/>
      <c r="R373" s="6" t="str">
        <f t="shared" si="100"/>
        <v/>
      </c>
      <c r="S373" s="23"/>
      <c r="T373" s="6" t="str">
        <f t="shared" si="101"/>
        <v/>
      </c>
      <c r="U373" s="7"/>
      <c r="V373" s="6" t="str">
        <f t="shared" si="102"/>
        <v/>
      </c>
      <c r="W373" s="7"/>
      <c r="X373" s="6" t="str">
        <f t="shared" si="103"/>
        <v/>
      </c>
      <c r="Y373" s="7">
        <v>2</v>
      </c>
      <c r="Z373" s="6">
        <f t="shared" si="104"/>
        <v>4</v>
      </c>
      <c r="AA373" s="7"/>
      <c r="AB373" s="6" t="str">
        <f t="shared" si="105"/>
        <v/>
      </c>
      <c r="AC373" s="7"/>
      <c r="AD373" s="6" t="str">
        <f t="shared" si="106"/>
        <v/>
      </c>
      <c r="AE373" s="7"/>
      <c r="AF373" s="6" t="str">
        <f t="shared" si="107"/>
        <v/>
      </c>
      <c r="AG373" s="7"/>
      <c r="AH373" s="6" t="str">
        <f t="shared" si="108"/>
        <v/>
      </c>
      <c r="AI373" s="7"/>
      <c r="AJ373" s="6" t="str">
        <f t="shared" si="109"/>
        <v/>
      </c>
      <c r="AK373" s="7"/>
      <c r="AL373" s="6" t="str">
        <f t="shared" si="110"/>
        <v/>
      </c>
      <c r="AM373" s="7"/>
      <c r="AN373" s="6" t="str">
        <f t="shared" si="111"/>
        <v/>
      </c>
      <c r="AO373" s="7"/>
      <c r="AP373" s="6" t="str">
        <f t="shared" si="112"/>
        <v/>
      </c>
      <c r="AQ373" s="12">
        <f t="shared" si="113"/>
        <v>14</v>
      </c>
    </row>
    <row r="374" spans="1:43" ht="33.75" customHeight="1">
      <c r="A374" s="28" t="s">
        <v>925</v>
      </c>
      <c r="B374" s="28" t="s">
        <v>939</v>
      </c>
      <c r="C374" s="29" t="s">
        <v>940</v>
      </c>
      <c r="D374" s="9" t="s">
        <v>941</v>
      </c>
      <c r="E374" s="9" t="s">
        <v>31</v>
      </c>
      <c r="F374" s="8" t="str">
        <f>IFERROR(IF(OR(D374="Adicionar",D374="Digite/Selecione o bairro"),"",VLOOKUP(D374,Gabarito!$A$1:$B$1006,2,0)),"Consulte a aba Gabarito")</f>
        <v>Sul</v>
      </c>
      <c r="G374" s="7"/>
      <c r="H374" s="6" t="str">
        <f t="shared" si="95"/>
        <v/>
      </c>
      <c r="I374" s="7"/>
      <c r="J374" s="6" t="str">
        <f t="shared" si="96"/>
        <v/>
      </c>
      <c r="K374" s="7"/>
      <c r="L374" s="6" t="str">
        <f t="shared" si="97"/>
        <v/>
      </c>
      <c r="M374" s="7"/>
      <c r="N374" s="6" t="str">
        <f t="shared" si="98"/>
        <v/>
      </c>
      <c r="O374" s="7"/>
      <c r="P374" s="6" t="str">
        <f t="shared" si="99"/>
        <v/>
      </c>
      <c r="Q374" s="7"/>
      <c r="R374" s="6" t="str">
        <f t="shared" si="100"/>
        <v/>
      </c>
      <c r="S374" s="23"/>
      <c r="T374" s="6" t="str">
        <f t="shared" si="101"/>
        <v/>
      </c>
      <c r="U374" s="7"/>
      <c r="V374" s="6" t="str">
        <f t="shared" si="102"/>
        <v/>
      </c>
      <c r="W374" s="7"/>
      <c r="X374" s="6" t="str">
        <f t="shared" si="103"/>
        <v/>
      </c>
      <c r="Y374" s="7">
        <v>1</v>
      </c>
      <c r="Z374" s="6">
        <f t="shared" si="104"/>
        <v>2</v>
      </c>
      <c r="AA374" s="7"/>
      <c r="AB374" s="6" t="str">
        <f t="shared" si="105"/>
        <v/>
      </c>
      <c r="AC374" s="7"/>
      <c r="AD374" s="6" t="str">
        <f t="shared" si="106"/>
        <v/>
      </c>
      <c r="AE374" s="7"/>
      <c r="AF374" s="6" t="str">
        <f t="shared" si="107"/>
        <v/>
      </c>
      <c r="AG374" s="7"/>
      <c r="AH374" s="6" t="str">
        <f t="shared" si="108"/>
        <v/>
      </c>
      <c r="AI374" s="7"/>
      <c r="AJ374" s="6" t="str">
        <f t="shared" si="109"/>
        <v/>
      </c>
      <c r="AK374" s="7"/>
      <c r="AL374" s="6" t="str">
        <f t="shared" si="110"/>
        <v/>
      </c>
      <c r="AM374" s="7"/>
      <c r="AN374" s="6" t="str">
        <f t="shared" si="111"/>
        <v/>
      </c>
      <c r="AO374" s="7"/>
      <c r="AP374" s="6" t="str">
        <f t="shared" si="112"/>
        <v/>
      </c>
      <c r="AQ374" s="12">
        <f t="shared" si="113"/>
        <v>1</v>
      </c>
    </row>
    <row r="375" spans="1:43" ht="33.75" customHeight="1">
      <c r="A375" s="28" t="s">
        <v>925</v>
      </c>
      <c r="B375" s="28" t="s">
        <v>942</v>
      </c>
      <c r="C375" s="29" t="s">
        <v>943</v>
      </c>
      <c r="D375" s="9" t="s">
        <v>321</v>
      </c>
      <c r="E375" s="9" t="s">
        <v>31</v>
      </c>
      <c r="F375" s="8" t="str">
        <f>IFERROR(IF(OR(D375="Adicionar",D375="Digite/Selecione o bairro"),"",VLOOKUP(D375,Gabarito!$A$1:$B$1006,2,0)),"Consulte a aba Gabarito")</f>
        <v>Sul</v>
      </c>
      <c r="G375" s="7"/>
      <c r="H375" s="6" t="str">
        <f t="shared" si="95"/>
        <v/>
      </c>
      <c r="I375" s="7"/>
      <c r="J375" s="6" t="str">
        <f t="shared" si="96"/>
        <v/>
      </c>
      <c r="K375" s="7"/>
      <c r="L375" s="6" t="str">
        <f t="shared" si="97"/>
        <v/>
      </c>
      <c r="M375" s="7"/>
      <c r="N375" s="6" t="str">
        <f t="shared" si="98"/>
        <v/>
      </c>
      <c r="O375" s="7">
        <v>3</v>
      </c>
      <c r="P375" s="6">
        <f t="shared" si="99"/>
        <v>6</v>
      </c>
      <c r="Q375" s="7"/>
      <c r="R375" s="6" t="str">
        <f t="shared" si="100"/>
        <v/>
      </c>
      <c r="S375" s="23">
        <v>3</v>
      </c>
      <c r="T375" s="6">
        <f t="shared" si="101"/>
        <v>6</v>
      </c>
      <c r="U375" s="7"/>
      <c r="V375" s="6" t="str">
        <f t="shared" si="102"/>
        <v/>
      </c>
      <c r="W375" s="7"/>
      <c r="X375" s="6" t="str">
        <f t="shared" si="103"/>
        <v/>
      </c>
      <c r="Y375" s="7"/>
      <c r="Z375" s="6" t="str">
        <f t="shared" si="104"/>
        <v/>
      </c>
      <c r="AA375" s="7"/>
      <c r="AB375" s="6" t="str">
        <f t="shared" si="105"/>
        <v/>
      </c>
      <c r="AC375" s="7"/>
      <c r="AD375" s="6" t="str">
        <f t="shared" si="106"/>
        <v/>
      </c>
      <c r="AE375" s="7"/>
      <c r="AF375" s="6" t="str">
        <f t="shared" si="107"/>
        <v/>
      </c>
      <c r="AG375" s="7"/>
      <c r="AH375" s="6" t="str">
        <f t="shared" si="108"/>
        <v/>
      </c>
      <c r="AI375" s="7"/>
      <c r="AJ375" s="6" t="str">
        <f t="shared" si="109"/>
        <v/>
      </c>
      <c r="AK375" s="7"/>
      <c r="AL375" s="6" t="str">
        <f t="shared" si="110"/>
        <v/>
      </c>
      <c r="AM375" s="7"/>
      <c r="AN375" s="6" t="str">
        <f t="shared" si="111"/>
        <v/>
      </c>
      <c r="AO375" s="7"/>
      <c r="AP375" s="6" t="str">
        <f t="shared" si="112"/>
        <v/>
      </c>
      <c r="AQ375" s="12">
        <f t="shared" si="113"/>
        <v>6</v>
      </c>
    </row>
    <row r="376" spans="1:43" ht="33.75" customHeight="1">
      <c r="A376" s="28" t="s">
        <v>925</v>
      </c>
      <c r="B376" s="28" t="s">
        <v>944</v>
      </c>
      <c r="C376" s="29" t="s">
        <v>945</v>
      </c>
      <c r="D376" s="9" t="s">
        <v>946</v>
      </c>
      <c r="E376" s="9" t="s">
        <v>31</v>
      </c>
      <c r="F376" s="8" t="str">
        <f>IFERROR(IF(OR(D376="Adicionar",D376="Digite/Selecione o bairro"),"",VLOOKUP(D376,Gabarito!$A$1:$B$1006,2,0)),"Consulte a aba Gabarito")</f>
        <v>Sul</v>
      </c>
      <c r="G376" s="7"/>
      <c r="H376" s="6" t="str">
        <f t="shared" si="95"/>
        <v/>
      </c>
      <c r="I376" s="7"/>
      <c r="J376" s="6" t="str">
        <f t="shared" si="96"/>
        <v/>
      </c>
      <c r="K376" s="7"/>
      <c r="L376" s="6" t="str">
        <f t="shared" si="97"/>
        <v/>
      </c>
      <c r="M376" s="7"/>
      <c r="N376" s="6" t="str">
        <f t="shared" si="98"/>
        <v/>
      </c>
      <c r="O376" s="7"/>
      <c r="P376" s="6" t="str">
        <f t="shared" si="99"/>
        <v/>
      </c>
      <c r="Q376" s="7"/>
      <c r="R376" s="6" t="str">
        <f t="shared" si="100"/>
        <v/>
      </c>
      <c r="S376" s="23">
        <v>2</v>
      </c>
      <c r="T376" s="6">
        <f t="shared" si="101"/>
        <v>4</v>
      </c>
      <c r="U376" s="7"/>
      <c r="V376" s="6" t="str">
        <f t="shared" si="102"/>
        <v/>
      </c>
      <c r="W376" s="7"/>
      <c r="X376" s="6" t="str">
        <f t="shared" si="103"/>
        <v/>
      </c>
      <c r="Y376" s="7"/>
      <c r="Z376" s="6" t="str">
        <f t="shared" si="104"/>
        <v/>
      </c>
      <c r="AA376" s="7"/>
      <c r="AB376" s="6" t="str">
        <f t="shared" si="105"/>
        <v/>
      </c>
      <c r="AC376" s="7"/>
      <c r="AD376" s="6" t="str">
        <f t="shared" si="106"/>
        <v/>
      </c>
      <c r="AE376" s="7"/>
      <c r="AF376" s="6" t="str">
        <f t="shared" si="107"/>
        <v/>
      </c>
      <c r="AG376" s="7"/>
      <c r="AH376" s="6" t="str">
        <f t="shared" si="108"/>
        <v/>
      </c>
      <c r="AI376" s="7"/>
      <c r="AJ376" s="6" t="str">
        <f t="shared" si="109"/>
        <v/>
      </c>
      <c r="AK376" s="7"/>
      <c r="AL376" s="6" t="str">
        <f t="shared" si="110"/>
        <v/>
      </c>
      <c r="AM376" s="7"/>
      <c r="AN376" s="6" t="str">
        <f t="shared" si="111"/>
        <v/>
      </c>
      <c r="AO376" s="7"/>
      <c r="AP376" s="6" t="str">
        <f t="shared" si="112"/>
        <v/>
      </c>
      <c r="AQ376" s="12">
        <f t="shared" si="113"/>
        <v>2</v>
      </c>
    </row>
    <row r="377" spans="1:43" ht="33.75" customHeight="1">
      <c r="A377" s="28" t="s">
        <v>925</v>
      </c>
      <c r="B377" s="28" t="s">
        <v>947</v>
      </c>
      <c r="C377" s="29" t="s">
        <v>948</v>
      </c>
      <c r="D377" s="9" t="s">
        <v>949</v>
      </c>
      <c r="E377" s="9" t="s">
        <v>31</v>
      </c>
      <c r="F377" s="8" t="str">
        <f>IFERROR(IF(OR(D377="Adicionar",D377="Digite/Selecione o bairro"),"",VLOOKUP(D377,Gabarito!$A$1:$B$1006,2,0)),"Consulte a aba Gabarito")</f>
        <v>Sul</v>
      </c>
      <c r="G377" s="7"/>
      <c r="H377" s="6" t="str">
        <f t="shared" si="95"/>
        <v/>
      </c>
      <c r="I377" s="7"/>
      <c r="J377" s="6" t="str">
        <f t="shared" si="96"/>
        <v/>
      </c>
      <c r="K377" s="7">
        <v>12</v>
      </c>
      <c r="L377" s="6">
        <f t="shared" si="97"/>
        <v>24</v>
      </c>
      <c r="M377" s="7"/>
      <c r="N377" s="6" t="str">
        <f t="shared" si="98"/>
        <v/>
      </c>
      <c r="O377" s="7"/>
      <c r="P377" s="6" t="str">
        <f t="shared" si="99"/>
        <v/>
      </c>
      <c r="Q377" s="7"/>
      <c r="R377" s="6" t="str">
        <f t="shared" si="100"/>
        <v/>
      </c>
      <c r="S377" s="23"/>
      <c r="T377" s="6" t="str">
        <f t="shared" si="101"/>
        <v/>
      </c>
      <c r="U377" s="7"/>
      <c r="V377" s="6" t="str">
        <f t="shared" si="102"/>
        <v/>
      </c>
      <c r="W377" s="7"/>
      <c r="X377" s="6" t="str">
        <f t="shared" si="103"/>
        <v/>
      </c>
      <c r="Y377" s="7"/>
      <c r="Z377" s="6" t="str">
        <f t="shared" si="104"/>
        <v/>
      </c>
      <c r="AA377" s="7"/>
      <c r="AB377" s="6" t="str">
        <f t="shared" si="105"/>
        <v/>
      </c>
      <c r="AC377" s="7"/>
      <c r="AD377" s="6" t="str">
        <f t="shared" si="106"/>
        <v/>
      </c>
      <c r="AE377" s="7"/>
      <c r="AF377" s="6" t="str">
        <f t="shared" si="107"/>
        <v/>
      </c>
      <c r="AG377" s="7"/>
      <c r="AH377" s="6" t="str">
        <f t="shared" si="108"/>
        <v/>
      </c>
      <c r="AI377" s="7"/>
      <c r="AJ377" s="6" t="str">
        <f t="shared" si="109"/>
        <v/>
      </c>
      <c r="AK377" s="7"/>
      <c r="AL377" s="6" t="str">
        <f t="shared" si="110"/>
        <v/>
      </c>
      <c r="AM377" s="7"/>
      <c r="AN377" s="6" t="str">
        <f t="shared" si="111"/>
        <v/>
      </c>
      <c r="AO377" s="7"/>
      <c r="AP377" s="6" t="str">
        <f t="shared" si="112"/>
        <v/>
      </c>
      <c r="AQ377" s="12">
        <f t="shared" si="113"/>
        <v>12</v>
      </c>
    </row>
    <row r="378" spans="1:43" ht="33.75" customHeight="1">
      <c r="A378" s="28" t="s">
        <v>925</v>
      </c>
      <c r="B378" s="28" t="s">
        <v>950</v>
      </c>
      <c r="C378" s="29" t="s">
        <v>951</v>
      </c>
      <c r="D378" s="9" t="s">
        <v>730</v>
      </c>
      <c r="E378" s="9" t="s">
        <v>31</v>
      </c>
      <c r="F378" s="8" t="str">
        <f>IFERROR(IF(OR(D378="Adicionar",D378="Digite/Selecione o bairro"),"",VLOOKUP(D378,Gabarito!$A$1:$B$1006,2,0)),"Consulte a aba Gabarito")</f>
        <v>Sul</v>
      </c>
      <c r="G378" s="7"/>
      <c r="H378" s="6" t="str">
        <f t="shared" si="95"/>
        <v/>
      </c>
      <c r="I378" s="7"/>
      <c r="J378" s="6" t="str">
        <f t="shared" si="96"/>
        <v/>
      </c>
      <c r="K378" s="7">
        <v>6</v>
      </c>
      <c r="L378" s="6">
        <f t="shared" si="97"/>
        <v>12</v>
      </c>
      <c r="M378" s="7"/>
      <c r="N378" s="6" t="str">
        <f t="shared" si="98"/>
        <v/>
      </c>
      <c r="O378" s="7"/>
      <c r="P378" s="6" t="str">
        <f t="shared" si="99"/>
        <v/>
      </c>
      <c r="Q378" s="7"/>
      <c r="R378" s="6" t="str">
        <f t="shared" si="100"/>
        <v/>
      </c>
      <c r="S378" s="23"/>
      <c r="T378" s="6" t="str">
        <f t="shared" si="101"/>
        <v/>
      </c>
      <c r="U378" s="7"/>
      <c r="V378" s="6" t="str">
        <f t="shared" si="102"/>
        <v/>
      </c>
      <c r="W378" s="7"/>
      <c r="X378" s="6" t="str">
        <f t="shared" si="103"/>
        <v/>
      </c>
      <c r="Y378" s="7"/>
      <c r="Z378" s="6" t="str">
        <f t="shared" si="104"/>
        <v/>
      </c>
      <c r="AA378" s="7"/>
      <c r="AB378" s="6" t="str">
        <f t="shared" si="105"/>
        <v/>
      </c>
      <c r="AC378" s="7"/>
      <c r="AD378" s="6" t="str">
        <f t="shared" si="106"/>
        <v/>
      </c>
      <c r="AE378" s="7"/>
      <c r="AF378" s="6" t="str">
        <f t="shared" si="107"/>
        <v/>
      </c>
      <c r="AG378" s="7"/>
      <c r="AH378" s="6" t="str">
        <f t="shared" si="108"/>
        <v/>
      </c>
      <c r="AI378" s="7"/>
      <c r="AJ378" s="6" t="str">
        <f t="shared" si="109"/>
        <v/>
      </c>
      <c r="AK378" s="7"/>
      <c r="AL378" s="6" t="str">
        <f t="shared" si="110"/>
        <v/>
      </c>
      <c r="AM378" s="7"/>
      <c r="AN378" s="6" t="str">
        <f t="shared" si="111"/>
        <v/>
      </c>
      <c r="AO378" s="7"/>
      <c r="AP378" s="6" t="str">
        <f t="shared" si="112"/>
        <v/>
      </c>
      <c r="AQ378" s="12">
        <f t="shared" si="113"/>
        <v>6</v>
      </c>
    </row>
    <row r="379" spans="1:43" ht="33.75" customHeight="1">
      <c r="A379" s="28" t="s">
        <v>925</v>
      </c>
      <c r="B379" s="28" t="s">
        <v>952</v>
      </c>
      <c r="C379" s="29" t="s">
        <v>953</v>
      </c>
      <c r="D379" s="9" t="s">
        <v>954</v>
      </c>
      <c r="E379" s="9" t="s">
        <v>31</v>
      </c>
      <c r="F379" s="8" t="str">
        <f>IFERROR(IF(OR(D379="Adicionar",D379="Digite/Selecione o bairro"),"",VLOOKUP(D379,Gabarito!$A$1:$B$1006,2,0)),"Consulte a aba Gabarito")</f>
        <v>Sul</v>
      </c>
      <c r="G379" s="7"/>
      <c r="H379" s="6" t="str">
        <f t="shared" si="95"/>
        <v/>
      </c>
      <c r="I379" s="7"/>
      <c r="J379" s="6" t="str">
        <f t="shared" si="96"/>
        <v/>
      </c>
      <c r="K379" s="7">
        <v>2</v>
      </c>
      <c r="L379" s="6">
        <f t="shared" si="97"/>
        <v>4</v>
      </c>
      <c r="M379" s="7"/>
      <c r="N379" s="6" t="str">
        <f t="shared" si="98"/>
        <v/>
      </c>
      <c r="O379" s="7"/>
      <c r="P379" s="6" t="str">
        <f t="shared" si="99"/>
        <v/>
      </c>
      <c r="Q379" s="7"/>
      <c r="R379" s="6" t="str">
        <f t="shared" si="100"/>
        <v/>
      </c>
      <c r="S379" s="34">
        <v>2</v>
      </c>
      <c r="T379" s="6">
        <f t="shared" si="101"/>
        <v>4</v>
      </c>
      <c r="U379" s="7"/>
      <c r="V379" s="6" t="str">
        <f t="shared" si="102"/>
        <v/>
      </c>
      <c r="W379" s="7"/>
      <c r="X379" s="6" t="str">
        <f t="shared" si="103"/>
        <v/>
      </c>
      <c r="Y379" s="7"/>
      <c r="Z379" s="6" t="str">
        <f t="shared" si="104"/>
        <v/>
      </c>
      <c r="AA379" s="7"/>
      <c r="AB379" s="6" t="str">
        <f t="shared" si="105"/>
        <v/>
      </c>
      <c r="AC379" s="7"/>
      <c r="AD379" s="6" t="str">
        <f t="shared" si="106"/>
        <v/>
      </c>
      <c r="AE379" s="7"/>
      <c r="AF379" s="6" t="str">
        <f t="shared" si="107"/>
        <v/>
      </c>
      <c r="AG379" s="7"/>
      <c r="AH379" s="6" t="str">
        <f t="shared" si="108"/>
        <v/>
      </c>
      <c r="AI379" s="7"/>
      <c r="AJ379" s="6" t="str">
        <f t="shared" si="109"/>
        <v/>
      </c>
      <c r="AK379" s="7"/>
      <c r="AL379" s="6" t="str">
        <f t="shared" si="110"/>
        <v/>
      </c>
      <c r="AM379" s="7"/>
      <c r="AN379" s="6" t="str">
        <f t="shared" si="111"/>
        <v/>
      </c>
      <c r="AO379" s="7"/>
      <c r="AP379" s="6" t="str">
        <f t="shared" si="112"/>
        <v/>
      </c>
      <c r="AQ379" s="12">
        <f t="shared" si="113"/>
        <v>4</v>
      </c>
    </row>
    <row r="380" spans="1:43" ht="33.75" customHeight="1">
      <c r="A380" s="28" t="s">
        <v>925</v>
      </c>
      <c r="B380" s="28" t="s">
        <v>955</v>
      </c>
      <c r="C380" s="29" t="s">
        <v>956</v>
      </c>
      <c r="D380" s="9" t="s">
        <v>957</v>
      </c>
      <c r="E380" s="9" t="s">
        <v>31</v>
      </c>
      <c r="F380" s="8" t="str">
        <f>IFERROR(IF(OR(D380="Adicionar",D380="Digite/Selecione o bairro"),"",VLOOKUP(D380,Gabarito!$A$1:$B$1006,2,0)),"Consulte a aba Gabarito")</f>
        <v>Sul</v>
      </c>
      <c r="G380" s="7"/>
      <c r="H380" s="6" t="str">
        <f t="shared" si="95"/>
        <v/>
      </c>
      <c r="I380" s="7"/>
      <c r="J380" s="6" t="str">
        <f t="shared" si="96"/>
        <v/>
      </c>
      <c r="K380" s="7"/>
      <c r="L380" s="6" t="str">
        <f t="shared" si="97"/>
        <v/>
      </c>
      <c r="M380" s="7"/>
      <c r="N380" s="6" t="str">
        <f t="shared" si="98"/>
        <v/>
      </c>
      <c r="O380" s="7"/>
      <c r="P380" s="6" t="str">
        <f t="shared" si="99"/>
        <v/>
      </c>
      <c r="Q380" s="7"/>
      <c r="R380" s="6" t="str">
        <f t="shared" si="100"/>
        <v/>
      </c>
      <c r="S380" s="34">
        <v>1</v>
      </c>
      <c r="T380" s="6">
        <f t="shared" si="101"/>
        <v>2</v>
      </c>
      <c r="U380" s="7"/>
      <c r="V380" s="6" t="str">
        <f t="shared" si="102"/>
        <v/>
      </c>
      <c r="W380" s="7"/>
      <c r="X380" s="6" t="str">
        <f t="shared" si="103"/>
        <v/>
      </c>
      <c r="Y380" s="7"/>
      <c r="Z380" s="6" t="str">
        <f t="shared" si="104"/>
        <v/>
      </c>
      <c r="AA380" s="7"/>
      <c r="AB380" s="6" t="str">
        <f t="shared" si="105"/>
        <v/>
      </c>
      <c r="AC380" s="7"/>
      <c r="AD380" s="6" t="str">
        <f t="shared" si="106"/>
        <v/>
      </c>
      <c r="AE380" s="7"/>
      <c r="AF380" s="6" t="str">
        <f t="shared" si="107"/>
        <v/>
      </c>
      <c r="AG380" s="7"/>
      <c r="AH380" s="6" t="str">
        <f t="shared" si="108"/>
        <v/>
      </c>
      <c r="AI380" s="7"/>
      <c r="AJ380" s="6" t="str">
        <f t="shared" si="109"/>
        <v/>
      </c>
      <c r="AK380" s="7"/>
      <c r="AL380" s="6" t="str">
        <f t="shared" si="110"/>
        <v/>
      </c>
      <c r="AM380" s="7"/>
      <c r="AN380" s="6" t="str">
        <f t="shared" si="111"/>
        <v/>
      </c>
      <c r="AO380" s="7"/>
      <c r="AP380" s="6" t="str">
        <f t="shared" si="112"/>
        <v/>
      </c>
      <c r="AQ380" s="12">
        <f t="shared" si="113"/>
        <v>1</v>
      </c>
    </row>
    <row r="381" spans="1:43" ht="33.75" customHeight="1">
      <c r="A381" s="28" t="s">
        <v>925</v>
      </c>
      <c r="B381" s="28" t="s">
        <v>958</v>
      </c>
      <c r="C381" s="29" t="s">
        <v>959</v>
      </c>
      <c r="D381" s="9" t="s">
        <v>960</v>
      </c>
      <c r="E381" s="9" t="s">
        <v>31</v>
      </c>
      <c r="F381" s="8" t="str">
        <f>IFERROR(IF(OR(D381="Adicionar",D381="Digite/Selecione o bairro"),"",VLOOKUP(D381,Gabarito!$A$1:$B$1006,2,0)),"Consulte a aba Gabarito")</f>
        <v>Sul</v>
      </c>
      <c r="G381" s="7"/>
      <c r="H381" s="6" t="str">
        <f t="shared" si="95"/>
        <v/>
      </c>
      <c r="I381" s="7">
        <v>3</v>
      </c>
      <c r="J381" s="6">
        <f t="shared" si="96"/>
        <v>6</v>
      </c>
      <c r="K381" s="7"/>
      <c r="L381" s="6" t="str">
        <f t="shared" si="97"/>
        <v/>
      </c>
      <c r="M381" s="7"/>
      <c r="N381" s="6" t="str">
        <f t="shared" si="98"/>
        <v/>
      </c>
      <c r="O381" s="7"/>
      <c r="P381" s="6" t="str">
        <f t="shared" si="99"/>
        <v/>
      </c>
      <c r="Q381" s="7"/>
      <c r="R381" s="6" t="str">
        <f t="shared" si="100"/>
        <v/>
      </c>
      <c r="S381" s="25"/>
      <c r="T381" s="6" t="str">
        <f t="shared" si="101"/>
        <v/>
      </c>
      <c r="U381" s="7"/>
      <c r="V381" s="6" t="str">
        <f t="shared" si="102"/>
        <v/>
      </c>
      <c r="W381" s="7"/>
      <c r="X381" s="6" t="str">
        <f t="shared" si="103"/>
        <v/>
      </c>
      <c r="Y381" s="7"/>
      <c r="Z381" s="6" t="str">
        <f t="shared" si="104"/>
        <v/>
      </c>
      <c r="AA381" s="7"/>
      <c r="AB381" s="6" t="str">
        <f t="shared" si="105"/>
        <v/>
      </c>
      <c r="AC381" s="7"/>
      <c r="AD381" s="6" t="str">
        <f t="shared" si="106"/>
        <v/>
      </c>
      <c r="AE381" s="7"/>
      <c r="AF381" s="6" t="str">
        <f t="shared" si="107"/>
        <v/>
      </c>
      <c r="AG381" s="7"/>
      <c r="AH381" s="6" t="str">
        <f t="shared" si="108"/>
        <v/>
      </c>
      <c r="AI381" s="7"/>
      <c r="AJ381" s="6" t="str">
        <f t="shared" si="109"/>
        <v/>
      </c>
      <c r="AK381" s="7"/>
      <c r="AL381" s="6" t="str">
        <f t="shared" si="110"/>
        <v/>
      </c>
      <c r="AM381" s="7"/>
      <c r="AN381" s="6" t="str">
        <f t="shared" si="111"/>
        <v/>
      </c>
      <c r="AO381" s="7"/>
      <c r="AP381" s="6" t="str">
        <f t="shared" si="112"/>
        <v/>
      </c>
      <c r="AQ381" s="12">
        <f t="shared" si="113"/>
        <v>3</v>
      </c>
    </row>
    <row r="382" spans="1:43" ht="33.75" customHeight="1">
      <c r="A382" s="28" t="s">
        <v>925</v>
      </c>
      <c r="B382" s="28" t="s">
        <v>961</v>
      </c>
      <c r="C382" s="29" t="s">
        <v>962</v>
      </c>
      <c r="D382" s="9" t="s">
        <v>963</v>
      </c>
      <c r="E382" s="9" t="s">
        <v>31</v>
      </c>
      <c r="F382" s="8" t="str">
        <f>IFERROR(IF(OR(D382="Adicionar",D382="Digite/Selecione o bairro"),"",VLOOKUP(D382,Gabarito!$A$1:$B$1006,2,0)),"Consulte a aba Gabarito")</f>
        <v>Sul</v>
      </c>
      <c r="G382" s="7"/>
      <c r="H382" s="6" t="str">
        <f t="shared" si="95"/>
        <v/>
      </c>
      <c r="I382" s="7"/>
      <c r="J382" s="6" t="str">
        <f t="shared" si="96"/>
        <v/>
      </c>
      <c r="K382" s="7"/>
      <c r="L382" s="6" t="str">
        <f t="shared" si="97"/>
        <v/>
      </c>
      <c r="M382" s="7"/>
      <c r="N382" s="6" t="str">
        <f t="shared" si="98"/>
        <v/>
      </c>
      <c r="O382" s="7"/>
      <c r="P382" s="6" t="str">
        <f t="shared" si="99"/>
        <v/>
      </c>
      <c r="Q382" s="7"/>
      <c r="R382" s="6" t="str">
        <f t="shared" si="100"/>
        <v/>
      </c>
      <c r="S382" s="34">
        <v>9</v>
      </c>
      <c r="T382" s="6">
        <f t="shared" si="101"/>
        <v>18</v>
      </c>
      <c r="U382" s="7"/>
      <c r="V382" s="6" t="str">
        <f t="shared" si="102"/>
        <v/>
      </c>
      <c r="W382" s="7"/>
      <c r="X382" s="6" t="str">
        <f t="shared" si="103"/>
        <v/>
      </c>
      <c r="Y382" s="7"/>
      <c r="Z382" s="6" t="str">
        <f t="shared" si="104"/>
        <v/>
      </c>
      <c r="AA382" s="7"/>
      <c r="AB382" s="6" t="str">
        <f t="shared" si="105"/>
        <v/>
      </c>
      <c r="AC382" s="7"/>
      <c r="AD382" s="6" t="str">
        <f t="shared" si="106"/>
        <v/>
      </c>
      <c r="AE382" s="7"/>
      <c r="AF382" s="6" t="str">
        <f t="shared" si="107"/>
        <v/>
      </c>
      <c r="AG382" s="7"/>
      <c r="AH382" s="6" t="str">
        <f t="shared" si="108"/>
        <v/>
      </c>
      <c r="AI382" s="7"/>
      <c r="AJ382" s="6" t="str">
        <f t="shared" si="109"/>
        <v/>
      </c>
      <c r="AK382" s="7"/>
      <c r="AL382" s="6" t="str">
        <f t="shared" si="110"/>
        <v/>
      </c>
      <c r="AM382" s="7"/>
      <c r="AN382" s="6" t="str">
        <f t="shared" si="111"/>
        <v/>
      </c>
      <c r="AO382" s="7"/>
      <c r="AP382" s="6" t="str">
        <f t="shared" si="112"/>
        <v/>
      </c>
      <c r="AQ382" s="12">
        <f t="shared" si="113"/>
        <v>9</v>
      </c>
    </row>
    <row r="383" spans="1:43" ht="33.75" customHeight="1">
      <c r="A383" s="28" t="s">
        <v>925</v>
      </c>
      <c r="B383" s="28" t="s">
        <v>964</v>
      </c>
      <c r="C383" s="29" t="s">
        <v>965</v>
      </c>
      <c r="D383" s="9" t="s">
        <v>941</v>
      </c>
      <c r="E383" s="9" t="s">
        <v>31</v>
      </c>
      <c r="F383" s="8" t="str">
        <f>IFERROR(IF(OR(D383="Adicionar",D383="Digite/Selecione o bairro"),"",VLOOKUP(D383,Gabarito!$A$1:$B$1006,2,0)),"Consulte a aba Gabarito")</f>
        <v>Sul</v>
      </c>
      <c r="G383" s="7"/>
      <c r="H383" s="6" t="str">
        <f t="shared" si="95"/>
        <v/>
      </c>
      <c r="I383" s="7"/>
      <c r="J383" s="6" t="str">
        <f t="shared" si="96"/>
        <v/>
      </c>
      <c r="K383" s="7">
        <v>1</v>
      </c>
      <c r="L383" s="6">
        <f t="shared" si="97"/>
        <v>2</v>
      </c>
      <c r="M383" s="7"/>
      <c r="N383" s="6" t="str">
        <f t="shared" si="98"/>
        <v/>
      </c>
      <c r="O383" s="7"/>
      <c r="P383" s="6" t="str">
        <f t="shared" si="99"/>
        <v/>
      </c>
      <c r="Q383" s="7"/>
      <c r="R383" s="6" t="str">
        <f t="shared" si="100"/>
        <v/>
      </c>
      <c r="S383" s="25"/>
      <c r="T383" s="6" t="str">
        <f t="shared" si="101"/>
        <v/>
      </c>
      <c r="U383" s="7"/>
      <c r="V383" s="6" t="str">
        <f t="shared" si="102"/>
        <v/>
      </c>
      <c r="W383" s="7"/>
      <c r="X383" s="6" t="str">
        <f t="shared" si="103"/>
        <v/>
      </c>
      <c r="Y383" s="7"/>
      <c r="Z383" s="6" t="str">
        <f t="shared" si="104"/>
        <v/>
      </c>
      <c r="AA383" s="7"/>
      <c r="AB383" s="6" t="str">
        <f t="shared" si="105"/>
        <v/>
      </c>
      <c r="AC383" s="7"/>
      <c r="AD383" s="6" t="str">
        <f t="shared" si="106"/>
        <v/>
      </c>
      <c r="AE383" s="7"/>
      <c r="AF383" s="6" t="str">
        <f t="shared" si="107"/>
        <v/>
      </c>
      <c r="AG383" s="7"/>
      <c r="AH383" s="6" t="str">
        <f t="shared" si="108"/>
        <v/>
      </c>
      <c r="AI383" s="7"/>
      <c r="AJ383" s="6" t="str">
        <f t="shared" si="109"/>
        <v/>
      </c>
      <c r="AK383" s="7"/>
      <c r="AL383" s="6" t="str">
        <f t="shared" si="110"/>
        <v/>
      </c>
      <c r="AM383" s="7"/>
      <c r="AN383" s="6" t="str">
        <f t="shared" si="111"/>
        <v/>
      </c>
      <c r="AO383" s="7"/>
      <c r="AP383" s="6" t="str">
        <f t="shared" si="112"/>
        <v/>
      </c>
      <c r="AQ383" s="12">
        <f t="shared" si="113"/>
        <v>1</v>
      </c>
    </row>
    <row r="384" spans="1:43" ht="33.75" customHeight="1">
      <c r="A384" s="28" t="s">
        <v>925</v>
      </c>
      <c r="B384" s="28" t="s">
        <v>966</v>
      </c>
      <c r="C384" s="29" t="s">
        <v>967</v>
      </c>
      <c r="D384" s="9" t="s">
        <v>161</v>
      </c>
      <c r="E384" s="9" t="s">
        <v>31</v>
      </c>
      <c r="F384" s="8" t="str">
        <f>IFERROR(IF(OR(D384="Adicionar",D384="Digite/Selecione o bairro"),"",VLOOKUP(D384,Gabarito!$A$1:$B$1006,2,0)),"Consulte a aba Gabarito")</f>
        <v>Sul</v>
      </c>
      <c r="G384" s="7"/>
      <c r="H384" s="6" t="str">
        <f t="shared" si="95"/>
        <v/>
      </c>
      <c r="I384" s="7"/>
      <c r="J384" s="6" t="str">
        <f t="shared" si="96"/>
        <v/>
      </c>
      <c r="K384" s="7"/>
      <c r="L384" s="6" t="str">
        <f t="shared" si="97"/>
        <v/>
      </c>
      <c r="M384" s="7"/>
      <c r="N384" s="6" t="str">
        <f t="shared" si="98"/>
        <v/>
      </c>
      <c r="O384" s="7"/>
      <c r="P384" s="6" t="str">
        <f t="shared" si="99"/>
        <v/>
      </c>
      <c r="Q384" s="7"/>
      <c r="R384" s="6" t="str">
        <f t="shared" si="100"/>
        <v/>
      </c>
      <c r="S384" s="34">
        <v>2</v>
      </c>
      <c r="T384" s="6">
        <f t="shared" si="101"/>
        <v>4</v>
      </c>
      <c r="U384" s="7"/>
      <c r="V384" s="6" t="str">
        <f t="shared" si="102"/>
        <v/>
      </c>
      <c r="W384" s="7"/>
      <c r="X384" s="6" t="str">
        <f t="shared" si="103"/>
        <v/>
      </c>
      <c r="Y384" s="7"/>
      <c r="Z384" s="6" t="str">
        <f t="shared" si="104"/>
        <v/>
      </c>
      <c r="AA384" s="7"/>
      <c r="AB384" s="6" t="str">
        <f t="shared" si="105"/>
        <v/>
      </c>
      <c r="AC384" s="7"/>
      <c r="AD384" s="6" t="str">
        <f t="shared" si="106"/>
        <v/>
      </c>
      <c r="AE384" s="7"/>
      <c r="AF384" s="6" t="str">
        <f t="shared" si="107"/>
        <v/>
      </c>
      <c r="AG384" s="7"/>
      <c r="AH384" s="6" t="str">
        <f t="shared" si="108"/>
        <v/>
      </c>
      <c r="AI384" s="7"/>
      <c r="AJ384" s="6" t="str">
        <f t="shared" si="109"/>
        <v/>
      </c>
      <c r="AK384" s="7"/>
      <c r="AL384" s="6" t="str">
        <f t="shared" si="110"/>
        <v/>
      </c>
      <c r="AM384" s="7"/>
      <c r="AN384" s="6" t="str">
        <f t="shared" si="111"/>
        <v/>
      </c>
      <c r="AO384" s="7"/>
      <c r="AP384" s="6" t="str">
        <f t="shared" si="112"/>
        <v/>
      </c>
      <c r="AQ384" s="12">
        <f t="shared" si="113"/>
        <v>2</v>
      </c>
    </row>
    <row r="385" spans="1:43" ht="33.75" customHeight="1">
      <c r="A385" s="28" t="s">
        <v>925</v>
      </c>
      <c r="B385" s="28" t="s">
        <v>968</v>
      </c>
      <c r="C385" s="29" t="s">
        <v>969</v>
      </c>
      <c r="D385" s="9" t="s">
        <v>970</v>
      </c>
      <c r="E385" s="9" t="s">
        <v>31</v>
      </c>
      <c r="F385" s="8" t="str">
        <f>IFERROR(IF(OR(D385="Adicionar",D385="Digite/Selecione o bairro"),"",VLOOKUP(D385,Gabarito!$A$1:$B$1006,2,0)),"Consulte a aba Gabarito")</f>
        <v>Sul</v>
      </c>
      <c r="G385" s="7"/>
      <c r="H385" s="6" t="str">
        <f t="shared" si="95"/>
        <v/>
      </c>
      <c r="I385" s="7">
        <v>3</v>
      </c>
      <c r="J385" s="6">
        <f t="shared" si="96"/>
        <v>6</v>
      </c>
      <c r="K385" s="7"/>
      <c r="L385" s="6" t="str">
        <f t="shared" si="97"/>
        <v/>
      </c>
      <c r="M385" s="7"/>
      <c r="N385" s="6" t="str">
        <f t="shared" si="98"/>
        <v/>
      </c>
      <c r="O385" s="7"/>
      <c r="P385" s="6" t="str">
        <f t="shared" si="99"/>
        <v/>
      </c>
      <c r="Q385" s="7"/>
      <c r="R385" s="6" t="str">
        <f t="shared" si="100"/>
        <v/>
      </c>
      <c r="S385" s="25"/>
      <c r="T385" s="6" t="str">
        <f t="shared" si="101"/>
        <v/>
      </c>
      <c r="U385" s="7"/>
      <c r="V385" s="6" t="str">
        <f t="shared" si="102"/>
        <v/>
      </c>
      <c r="W385" s="7"/>
      <c r="X385" s="6" t="str">
        <f t="shared" si="103"/>
        <v/>
      </c>
      <c r="Y385" s="7"/>
      <c r="Z385" s="6" t="str">
        <f t="shared" si="104"/>
        <v/>
      </c>
      <c r="AA385" s="7"/>
      <c r="AB385" s="6" t="str">
        <f t="shared" si="105"/>
        <v/>
      </c>
      <c r="AC385" s="7"/>
      <c r="AD385" s="6" t="str">
        <f t="shared" si="106"/>
        <v/>
      </c>
      <c r="AE385" s="7"/>
      <c r="AF385" s="6" t="str">
        <f t="shared" si="107"/>
        <v/>
      </c>
      <c r="AG385" s="7"/>
      <c r="AH385" s="6" t="str">
        <f t="shared" si="108"/>
        <v/>
      </c>
      <c r="AI385" s="7"/>
      <c r="AJ385" s="6" t="str">
        <f t="shared" si="109"/>
        <v/>
      </c>
      <c r="AK385" s="7"/>
      <c r="AL385" s="6" t="str">
        <f t="shared" si="110"/>
        <v/>
      </c>
      <c r="AM385" s="7"/>
      <c r="AN385" s="6" t="str">
        <f t="shared" si="111"/>
        <v/>
      </c>
      <c r="AO385" s="7"/>
      <c r="AP385" s="6" t="str">
        <f t="shared" si="112"/>
        <v/>
      </c>
      <c r="AQ385" s="12">
        <f t="shared" si="113"/>
        <v>3</v>
      </c>
    </row>
    <row r="386" spans="1:43" ht="33.75" customHeight="1">
      <c r="A386" s="28" t="s">
        <v>925</v>
      </c>
      <c r="B386" s="28" t="s">
        <v>971</v>
      </c>
      <c r="C386" s="29" t="s">
        <v>972</v>
      </c>
      <c r="D386" s="9" t="s">
        <v>660</v>
      </c>
      <c r="E386" s="9" t="s">
        <v>31</v>
      </c>
      <c r="F386" s="8" t="str">
        <f>IFERROR(IF(OR(D386="Adicionar",D386="Digite/Selecione o bairro"),"",VLOOKUP(D386,Gabarito!$A$1:$B$1006,2,0)),"Consulte a aba Gabarito")</f>
        <v>Sul</v>
      </c>
      <c r="G386" s="7"/>
      <c r="H386" s="6" t="str">
        <f t="shared" si="95"/>
        <v/>
      </c>
      <c r="I386" s="7">
        <v>3</v>
      </c>
      <c r="J386" s="6">
        <f t="shared" si="96"/>
        <v>6</v>
      </c>
      <c r="K386" s="7">
        <v>1</v>
      </c>
      <c r="L386" s="6">
        <f t="shared" si="97"/>
        <v>2</v>
      </c>
      <c r="M386" s="7"/>
      <c r="N386" s="6" t="str">
        <f t="shared" si="98"/>
        <v/>
      </c>
      <c r="O386" s="7"/>
      <c r="P386" s="6" t="str">
        <f t="shared" si="99"/>
        <v/>
      </c>
      <c r="Q386" s="7"/>
      <c r="R386" s="6" t="str">
        <f t="shared" si="100"/>
        <v/>
      </c>
      <c r="S386" s="25"/>
      <c r="T386" s="6" t="str">
        <f t="shared" si="101"/>
        <v/>
      </c>
      <c r="U386" s="7"/>
      <c r="V386" s="6" t="str">
        <f t="shared" si="102"/>
        <v/>
      </c>
      <c r="W386" s="7"/>
      <c r="X386" s="6" t="str">
        <f t="shared" si="103"/>
        <v/>
      </c>
      <c r="Y386" s="7"/>
      <c r="Z386" s="6" t="str">
        <f t="shared" si="104"/>
        <v/>
      </c>
      <c r="AA386" s="7"/>
      <c r="AB386" s="6" t="str">
        <f t="shared" si="105"/>
        <v/>
      </c>
      <c r="AC386" s="7"/>
      <c r="AD386" s="6" t="str">
        <f t="shared" si="106"/>
        <v/>
      </c>
      <c r="AE386" s="7"/>
      <c r="AF386" s="6" t="str">
        <f t="shared" si="107"/>
        <v/>
      </c>
      <c r="AG386" s="7"/>
      <c r="AH386" s="6" t="str">
        <f t="shared" si="108"/>
        <v/>
      </c>
      <c r="AI386" s="7"/>
      <c r="AJ386" s="6" t="str">
        <f t="shared" si="109"/>
        <v/>
      </c>
      <c r="AK386" s="7"/>
      <c r="AL386" s="6" t="str">
        <f t="shared" si="110"/>
        <v/>
      </c>
      <c r="AM386" s="7"/>
      <c r="AN386" s="6" t="str">
        <f t="shared" si="111"/>
        <v/>
      </c>
      <c r="AO386" s="7"/>
      <c r="AP386" s="6" t="str">
        <f t="shared" si="112"/>
        <v/>
      </c>
      <c r="AQ386" s="12">
        <f t="shared" si="113"/>
        <v>4</v>
      </c>
    </row>
    <row r="387" spans="1:43" ht="33.75" customHeight="1">
      <c r="A387" s="28" t="s">
        <v>925</v>
      </c>
      <c r="B387" s="28" t="s">
        <v>973</v>
      </c>
      <c r="C387" s="29" t="s">
        <v>974</v>
      </c>
      <c r="D387" s="9" t="s">
        <v>975</v>
      </c>
      <c r="E387" s="9" t="s">
        <v>31</v>
      </c>
      <c r="F387" s="8" t="str">
        <f>IFERROR(IF(OR(D387="Adicionar",D387="Digite/Selecione o bairro"),"",VLOOKUP(D387,Gabarito!$A$1:$B$1006,2,0)),"Consulte a aba Gabarito")</f>
        <v>Sul</v>
      </c>
      <c r="G387" s="7"/>
      <c r="H387" s="6" t="str">
        <f t="shared" ref="H387:H450" si="114">IF(G387="","",G387*2)</f>
        <v/>
      </c>
      <c r="I387" s="7"/>
      <c r="J387" s="6" t="str">
        <f t="shared" ref="J387:J450" si="115">IF(I387="","",I387*2)</f>
        <v/>
      </c>
      <c r="K387" s="7">
        <v>3</v>
      </c>
      <c r="L387" s="6">
        <f t="shared" ref="L387:L450" si="116">IF(K387="","",K387*2)</f>
        <v>6</v>
      </c>
      <c r="M387" s="7"/>
      <c r="N387" s="6" t="str">
        <f t="shared" ref="N387:N450" si="117">IF(M387="","",M387*2)</f>
        <v/>
      </c>
      <c r="O387" s="7"/>
      <c r="P387" s="6" t="str">
        <f t="shared" ref="P387:P450" si="118">IF(O387="","",O387*2)</f>
        <v/>
      </c>
      <c r="Q387" s="7"/>
      <c r="R387" s="6" t="str">
        <f t="shared" ref="R387:R450" si="119">IF(Q387="","",Q387*2)</f>
        <v/>
      </c>
      <c r="S387" s="25"/>
      <c r="T387" s="6" t="str">
        <f t="shared" ref="T387:T450" si="120">IF(S387="","",S387*2)</f>
        <v/>
      </c>
      <c r="U387" s="7"/>
      <c r="V387" s="6" t="str">
        <f t="shared" ref="V387:V450" si="121">IF(U387="","",U387*2)</f>
        <v/>
      </c>
      <c r="W387" s="7"/>
      <c r="X387" s="6" t="str">
        <f t="shared" ref="X387:X450" si="122">IF(W387="","",W387*2)</f>
        <v/>
      </c>
      <c r="Y387" s="7"/>
      <c r="Z387" s="6" t="str">
        <f t="shared" ref="Z387:Z450" si="123">IF(Y387="","",Y387*2)</f>
        <v/>
      </c>
      <c r="AA387" s="7"/>
      <c r="AB387" s="6" t="str">
        <f t="shared" ref="AB387:AB450" si="124">IF(AA387="","",AA387*2)</f>
        <v/>
      </c>
      <c r="AC387" s="7"/>
      <c r="AD387" s="6" t="str">
        <f t="shared" ref="AD387:AD450" si="125">IF(AC387="","",AC387*2)</f>
        <v/>
      </c>
      <c r="AE387" s="7"/>
      <c r="AF387" s="6" t="str">
        <f t="shared" ref="AF387:AF450" si="126">IF(AE387="","",AE387*2)</f>
        <v/>
      </c>
      <c r="AG387" s="7"/>
      <c r="AH387" s="6" t="str">
        <f t="shared" ref="AH387:AH450" si="127">IF(AG387="","",AG387*2)</f>
        <v/>
      </c>
      <c r="AI387" s="7"/>
      <c r="AJ387" s="6" t="str">
        <f t="shared" ref="AJ387:AJ450" si="128">IF(AI387="","",AI387*2)</f>
        <v/>
      </c>
      <c r="AK387" s="7"/>
      <c r="AL387" s="6" t="str">
        <f t="shared" ref="AL387:AL450" si="129">IF(AK387="","",AK387*2)</f>
        <v/>
      </c>
      <c r="AM387" s="7"/>
      <c r="AN387" s="6" t="str">
        <f t="shared" ref="AN387:AN450" si="130">IF(AM387="","",AM387*2)</f>
        <v/>
      </c>
      <c r="AO387" s="7"/>
      <c r="AP387" s="6" t="str">
        <f t="shared" ref="AP387:AP450" si="131">IF(AO387="","",AO387*2)</f>
        <v/>
      </c>
      <c r="AQ387" s="12">
        <f t="shared" ref="AQ387:AQ450" si="132">G387+I387+K387+M387+O387+Q387+S387+U387+W387+Y387+AA387+AC387+AE387+AG387+AI387+AK387+AM387+AO387</f>
        <v>3</v>
      </c>
    </row>
    <row r="388" spans="1:43" ht="33.75" customHeight="1">
      <c r="A388" s="28" t="s">
        <v>925</v>
      </c>
      <c r="B388" s="28" t="s">
        <v>976</v>
      </c>
      <c r="C388" s="29" t="s">
        <v>977</v>
      </c>
      <c r="D388" s="9" t="s">
        <v>422</v>
      </c>
      <c r="E388" s="9" t="s">
        <v>31</v>
      </c>
      <c r="F388" s="8" t="str">
        <f>IFERROR(IF(OR(D388="Adicionar",D388="Digite/Selecione o bairro"),"",VLOOKUP(D388,Gabarito!$A$1:$B$1006,2,0)),"Consulte a aba Gabarito")</f>
        <v>Sul</v>
      </c>
      <c r="G388" s="7"/>
      <c r="H388" s="6" t="str">
        <f t="shared" si="114"/>
        <v/>
      </c>
      <c r="I388" s="7"/>
      <c r="J388" s="6" t="str">
        <f t="shared" si="115"/>
        <v/>
      </c>
      <c r="K388" s="7"/>
      <c r="L388" s="6" t="str">
        <f t="shared" si="116"/>
        <v/>
      </c>
      <c r="M388" s="7"/>
      <c r="N388" s="6" t="str">
        <f t="shared" si="117"/>
        <v/>
      </c>
      <c r="O388" s="7"/>
      <c r="P388" s="6" t="str">
        <f t="shared" si="118"/>
        <v/>
      </c>
      <c r="Q388" s="7"/>
      <c r="R388" s="6" t="str">
        <f t="shared" si="119"/>
        <v/>
      </c>
      <c r="S388" s="34">
        <v>1</v>
      </c>
      <c r="T388" s="6">
        <f t="shared" si="120"/>
        <v>2</v>
      </c>
      <c r="U388" s="7"/>
      <c r="V388" s="6" t="str">
        <f t="shared" si="121"/>
        <v/>
      </c>
      <c r="W388" s="7"/>
      <c r="X388" s="6" t="str">
        <f t="shared" si="122"/>
        <v/>
      </c>
      <c r="Y388" s="7"/>
      <c r="Z388" s="6" t="str">
        <f t="shared" si="123"/>
        <v/>
      </c>
      <c r="AA388" s="7"/>
      <c r="AB388" s="6" t="str">
        <f t="shared" si="124"/>
        <v/>
      </c>
      <c r="AC388" s="7"/>
      <c r="AD388" s="6" t="str">
        <f t="shared" si="125"/>
        <v/>
      </c>
      <c r="AE388" s="7"/>
      <c r="AF388" s="6" t="str">
        <f t="shared" si="126"/>
        <v/>
      </c>
      <c r="AG388" s="7"/>
      <c r="AH388" s="6" t="str">
        <f t="shared" si="127"/>
        <v/>
      </c>
      <c r="AI388" s="7"/>
      <c r="AJ388" s="6" t="str">
        <f t="shared" si="128"/>
        <v/>
      </c>
      <c r="AK388" s="7"/>
      <c r="AL388" s="6" t="str">
        <f t="shared" si="129"/>
        <v/>
      </c>
      <c r="AM388" s="7"/>
      <c r="AN388" s="6" t="str">
        <f t="shared" si="130"/>
        <v/>
      </c>
      <c r="AO388" s="7"/>
      <c r="AP388" s="6" t="str">
        <f t="shared" si="131"/>
        <v/>
      </c>
      <c r="AQ388" s="12">
        <f t="shared" si="132"/>
        <v>1</v>
      </c>
    </row>
    <row r="389" spans="1:43" ht="33.75" customHeight="1">
      <c r="A389" s="28" t="s">
        <v>925</v>
      </c>
      <c r="B389" s="28" t="s">
        <v>978</v>
      </c>
      <c r="C389" s="29" t="s">
        <v>979</v>
      </c>
      <c r="D389" s="9" t="s">
        <v>30</v>
      </c>
      <c r="E389" s="9" t="s">
        <v>31</v>
      </c>
      <c r="F389" s="8" t="str">
        <f>IFERROR(IF(OR(D389="Adicionar",D389="Digite/Selecione o bairro"),"",VLOOKUP(D389,Gabarito!$A$1:$B$1006,2,0)),"Consulte a aba Gabarito")</f>
        <v>Sul</v>
      </c>
      <c r="G389" s="7"/>
      <c r="H389" s="6" t="str">
        <f t="shared" si="114"/>
        <v/>
      </c>
      <c r="I389" s="7">
        <v>2</v>
      </c>
      <c r="J389" s="6">
        <f t="shared" si="115"/>
        <v>4</v>
      </c>
      <c r="K389" s="7"/>
      <c r="L389" s="6" t="str">
        <f t="shared" si="116"/>
        <v/>
      </c>
      <c r="M389" s="7"/>
      <c r="N389" s="6" t="str">
        <f t="shared" si="117"/>
        <v/>
      </c>
      <c r="O389" s="7"/>
      <c r="P389" s="6" t="str">
        <f t="shared" si="118"/>
        <v/>
      </c>
      <c r="Q389" s="7"/>
      <c r="R389" s="6" t="str">
        <f t="shared" si="119"/>
        <v/>
      </c>
      <c r="S389" s="25"/>
      <c r="T389" s="6" t="str">
        <f t="shared" si="120"/>
        <v/>
      </c>
      <c r="U389" s="7"/>
      <c r="V389" s="6" t="str">
        <f t="shared" si="121"/>
        <v/>
      </c>
      <c r="W389" s="7"/>
      <c r="X389" s="6" t="str">
        <f t="shared" si="122"/>
        <v/>
      </c>
      <c r="Y389" s="7"/>
      <c r="Z389" s="6" t="str">
        <f t="shared" si="123"/>
        <v/>
      </c>
      <c r="AA389" s="7"/>
      <c r="AB389" s="6" t="str">
        <f t="shared" si="124"/>
        <v/>
      </c>
      <c r="AC389" s="7"/>
      <c r="AD389" s="6" t="str">
        <f t="shared" si="125"/>
        <v/>
      </c>
      <c r="AE389" s="7"/>
      <c r="AF389" s="6" t="str">
        <f t="shared" si="126"/>
        <v/>
      </c>
      <c r="AG389" s="7"/>
      <c r="AH389" s="6" t="str">
        <f t="shared" si="127"/>
        <v/>
      </c>
      <c r="AI389" s="7"/>
      <c r="AJ389" s="6" t="str">
        <f t="shared" si="128"/>
        <v/>
      </c>
      <c r="AK389" s="7"/>
      <c r="AL389" s="6" t="str">
        <f t="shared" si="129"/>
        <v/>
      </c>
      <c r="AM389" s="7"/>
      <c r="AN389" s="6" t="str">
        <f t="shared" si="130"/>
        <v/>
      </c>
      <c r="AO389" s="7"/>
      <c r="AP389" s="6" t="str">
        <f t="shared" si="131"/>
        <v/>
      </c>
      <c r="AQ389" s="12">
        <f t="shared" si="132"/>
        <v>2</v>
      </c>
    </row>
    <row r="390" spans="1:43" ht="33.75" customHeight="1">
      <c r="A390" s="28" t="s">
        <v>925</v>
      </c>
      <c r="B390" s="28" t="s">
        <v>980</v>
      </c>
      <c r="C390" s="29" t="s">
        <v>981</v>
      </c>
      <c r="D390" s="9" t="s">
        <v>79</v>
      </c>
      <c r="E390" s="9" t="s">
        <v>31</v>
      </c>
      <c r="F390" s="8" t="str">
        <f>IFERROR(IF(OR(D390="Adicionar",D390="Digite/Selecione o bairro"),"",VLOOKUP(D390,Gabarito!$A$1:$B$1006,2,0)),"Consulte a aba Gabarito")</f>
        <v>Sul</v>
      </c>
      <c r="G390" s="7"/>
      <c r="H390" s="6" t="str">
        <f t="shared" si="114"/>
        <v/>
      </c>
      <c r="I390" s="7"/>
      <c r="J390" s="6" t="str">
        <f t="shared" si="115"/>
        <v/>
      </c>
      <c r="K390" s="7">
        <v>3</v>
      </c>
      <c r="L390" s="6">
        <f t="shared" si="116"/>
        <v>6</v>
      </c>
      <c r="M390" s="7"/>
      <c r="N390" s="6" t="str">
        <f t="shared" si="117"/>
        <v/>
      </c>
      <c r="O390" s="7"/>
      <c r="P390" s="6" t="str">
        <f t="shared" si="118"/>
        <v/>
      </c>
      <c r="Q390" s="7"/>
      <c r="R390" s="6" t="str">
        <f t="shared" si="119"/>
        <v/>
      </c>
      <c r="S390" s="25"/>
      <c r="T390" s="6" t="str">
        <f t="shared" si="120"/>
        <v/>
      </c>
      <c r="U390" s="7"/>
      <c r="V390" s="6" t="str">
        <f t="shared" si="121"/>
        <v/>
      </c>
      <c r="W390" s="7"/>
      <c r="X390" s="6" t="str">
        <f t="shared" si="122"/>
        <v/>
      </c>
      <c r="Y390" s="7"/>
      <c r="Z390" s="6" t="str">
        <f t="shared" si="123"/>
        <v/>
      </c>
      <c r="AA390" s="7"/>
      <c r="AB390" s="6" t="str">
        <f t="shared" si="124"/>
        <v/>
      </c>
      <c r="AC390" s="7"/>
      <c r="AD390" s="6" t="str">
        <f t="shared" si="125"/>
        <v/>
      </c>
      <c r="AE390" s="7"/>
      <c r="AF390" s="6" t="str">
        <f t="shared" si="126"/>
        <v/>
      </c>
      <c r="AG390" s="7"/>
      <c r="AH390" s="6" t="str">
        <f t="shared" si="127"/>
        <v/>
      </c>
      <c r="AI390" s="7"/>
      <c r="AJ390" s="6" t="str">
        <f t="shared" si="128"/>
        <v/>
      </c>
      <c r="AK390" s="7"/>
      <c r="AL390" s="6" t="str">
        <f t="shared" si="129"/>
        <v/>
      </c>
      <c r="AM390" s="7"/>
      <c r="AN390" s="6" t="str">
        <f t="shared" si="130"/>
        <v/>
      </c>
      <c r="AO390" s="7"/>
      <c r="AP390" s="6" t="str">
        <f t="shared" si="131"/>
        <v/>
      </c>
      <c r="AQ390" s="12">
        <f t="shared" si="132"/>
        <v>3</v>
      </c>
    </row>
    <row r="391" spans="1:43" ht="33.75" customHeight="1">
      <c r="A391" s="28" t="s">
        <v>925</v>
      </c>
      <c r="B391" s="28" t="s">
        <v>982</v>
      </c>
      <c r="C391" s="29" t="s">
        <v>983</v>
      </c>
      <c r="D391" s="9" t="s">
        <v>984</v>
      </c>
      <c r="E391" s="9" t="s">
        <v>31</v>
      </c>
      <c r="F391" s="8" t="str">
        <f>IFERROR(IF(OR(D391="Adicionar",D391="Digite/Selecione o bairro"),"",VLOOKUP(D391,Gabarito!$A$1:$B$1006,2,0)),"Consulte a aba Gabarito")</f>
        <v>Sul</v>
      </c>
      <c r="G391" s="7"/>
      <c r="H391" s="6" t="str">
        <f t="shared" si="114"/>
        <v/>
      </c>
      <c r="I391" s="7"/>
      <c r="J391" s="6" t="str">
        <f t="shared" si="115"/>
        <v/>
      </c>
      <c r="K391" s="7"/>
      <c r="L391" s="6" t="str">
        <f t="shared" si="116"/>
        <v/>
      </c>
      <c r="M391" s="7"/>
      <c r="N391" s="6" t="str">
        <f t="shared" si="117"/>
        <v/>
      </c>
      <c r="O391" s="7"/>
      <c r="P391" s="6" t="str">
        <f t="shared" si="118"/>
        <v/>
      </c>
      <c r="Q391" s="7"/>
      <c r="R391" s="6" t="str">
        <f t="shared" si="119"/>
        <v/>
      </c>
      <c r="S391" s="34">
        <v>4</v>
      </c>
      <c r="T391" s="6">
        <f t="shared" si="120"/>
        <v>8</v>
      </c>
      <c r="U391" s="7"/>
      <c r="V391" s="6" t="str">
        <f t="shared" si="121"/>
        <v/>
      </c>
      <c r="W391" s="7"/>
      <c r="X391" s="6" t="str">
        <f t="shared" si="122"/>
        <v/>
      </c>
      <c r="Y391" s="7"/>
      <c r="Z391" s="6" t="str">
        <f t="shared" si="123"/>
        <v/>
      </c>
      <c r="AA391" s="7"/>
      <c r="AB391" s="6" t="str">
        <f t="shared" si="124"/>
        <v/>
      </c>
      <c r="AC391" s="7"/>
      <c r="AD391" s="6" t="str">
        <f t="shared" si="125"/>
        <v/>
      </c>
      <c r="AE391" s="7"/>
      <c r="AF391" s="6" t="str">
        <f t="shared" si="126"/>
        <v/>
      </c>
      <c r="AG391" s="7"/>
      <c r="AH391" s="6" t="str">
        <f t="shared" si="127"/>
        <v/>
      </c>
      <c r="AI391" s="7"/>
      <c r="AJ391" s="6" t="str">
        <f t="shared" si="128"/>
        <v/>
      </c>
      <c r="AK391" s="7"/>
      <c r="AL391" s="6" t="str">
        <f t="shared" si="129"/>
        <v/>
      </c>
      <c r="AM391" s="7"/>
      <c r="AN391" s="6" t="str">
        <f t="shared" si="130"/>
        <v/>
      </c>
      <c r="AO391" s="7"/>
      <c r="AP391" s="6" t="str">
        <f t="shared" si="131"/>
        <v/>
      </c>
      <c r="AQ391" s="12">
        <f t="shared" si="132"/>
        <v>4</v>
      </c>
    </row>
    <row r="392" spans="1:43" ht="33.75" customHeight="1">
      <c r="A392" s="28" t="s">
        <v>925</v>
      </c>
      <c r="B392" s="28" t="s">
        <v>985</v>
      </c>
      <c r="C392" s="29" t="s">
        <v>986</v>
      </c>
      <c r="D392" s="9" t="s">
        <v>666</v>
      </c>
      <c r="E392" s="9" t="s">
        <v>31</v>
      </c>
      <c r="F392" s="8" t="str">
        <f>IFERROR(IF(OR(D392="Adicionar",D392="Digite/Selecione o bairro"),"",VLOOKUP(D392,Gabarito!$A$1:$B$1006,2,0)),"Consulte a aba Gabarito")</f>
        <v>Sul</v>
      </c>
      <c r="G392" s="7"/>
      <c r="H392" s="6" t="str">
        <f t="shared" si="114"/>
        <v/>
      </c>
      <c r="I392" s="7"/>
      <c r="J392" s="6" t="str">
        <f t="shared" si="115"/>
        <v/>
      </c>
      <c r="K392" s="7">
        <v>12</v>
      </c>
      <c r="L392" s="6">
        <f t="shared" si="116"/>
        <v>24</v>
      </c>
      <c r="M392" s="7"/>
      <c r="N392" s="6" t="str">
        <f t="shared" si="117"/>
        <v/>
      </c>
      <c r="O392" s="7"/>
      <c r="P392" s="6" t="str">
        <f t="shared" si="118"/>
        <v/>
      </c>
      <c r="Q392" s="7"/>
      <c r="R392" s="6" t="str">
        <f t="shared" si="119"/>
        <v/>
      </c>
      <c r="S392" s="25"/>
      <c r="T392" s="6" t="str">
        <f t="shared" si="120"/>
        <v/>
      </c>
      <c r="U392" s="7"/>
      <c r="V392" s="6" t="str">
        <f t="shared" si="121"/>
        <v/>
      </c>
      <c r="W392" s="7">
        <v>2</v>
      </c>
      <c r="X392" s="6">
        <f t="shared" si="122"/>
        <v>4</v>
      </c>
      <c r="Y392" s="7"/>
      <c r="Z392" s="6" t="str">
        <f t="shared" si="123"/>
        <v/>
      </c>
      <c r="AA392" s="7"/>
      <c r="AB392" s="6" t="str">
        <f t="shared" si="124"/>
        <v/>
      </c>
      <c r="AC392" s="7"/>
      <c r="AD392" s="6" t="str">
        <f t="shared" si="125"/>
        <v/>
      </c>
      <c r="AE392" s="7"/>
      <c r="AF392" s="6" t="str">
        <f t="shared" si="126"/>
        <v/>
      </c>
      <c r="AG392" s="7"/>
      <c r="AH392" s="6" t="str">
        <f t="shared" si="127"/>
        <v/>
      </c>
      <c r="AI392" s="7"/>
      <c r="AJ392" s="6" t="str">
        <f t="shared" si="128"/>
        <v/>
      </c>
      <c r="AK392" s="7"/>
      <c r="AL392" s="6" t="str">
        <f t="shared" si="129"/>
        <v/>
      </c>
      <c r="AM392" s="7"/>
      <c r="AN392" s="6" t="str">
        <f t="shared" si="130"/>
        <v/>
      </c>
      <c r="AO392" s="7"/>
      <c r="AP392" s="6" t="str">
        <f t="shared" si="131"/>
        <v/>
      </c>
      <c r="AQ392" s="12">
        <f t="shared" si="132"/>
        <v>14</v>
      </c>
    </row>
    <row r="393" spans="1:43" ht="33.75" customHeight="1">
      <c r="A393" s="28" t="s">
        <v>925</v>
      </c>
      <c r="B393" s="28" t="s">
        <v>987</v>
      </c>
      <c r="C393" s="29" t="s">
        <v>988</v>
      </c>
      <c r="D393" s="9" t="s">
        <v>653</v>
      </c>
      <c r="E393" s="9" t="s">
        <v>31</v>
      </c>
      <c r="F393" s="8" t="str">
        <f>IFERROR(IF(OR(D393="Adicionar",D393="Digite/Selecione o bairro"),"",VLOOKUP(D393,Gabarito!$A$1:$B$1006,2,0)),"Consulte a aba Gabarito")</f>
        <v>Sul</v>
      </c>
      <c r="G393" s="7"/>
      <c r="H393" s="6" t="str">
        <f t="shared" si="114"/>
        <v/>
      </c>
      <c r="I393" s="7"/>
      <c r="J393" s="6" t="str">
        <f t="shared" si="115"/>
        <v/>
      </c>
      <c r="K393" s="7">
        <v>3</v>
      </c>
      <c r="L393" s="6">
        <f t="shared" si="116"/>
        <v>6</v>
      </c>
      <c r="M393" s="7"/>
      <c r="N393" s="6" t="str">
        <f t="shared" si="117"/>
        <v/>
      </c>
      <c r="O393" s="7"/>
      <c r="P393" s="6" t="str">
        <f t="shared" si="118"/>
        <v/>
      </c>
      <c r="Q393" s="7"/>
      <c r="R393" s="6" t="str">
        <f t="shared" si="119"/>
        <v/>
      </c>
      <c r="S393" s="25"/>
      <c r="T393" s="6" t="str">
        <f t="shared" si="120"/>
        <v/>
      </c>
      <c r="U393" s="7"/>
      <c r="V393" s="6" t="str">
        <f t="shared" si="121"/>
        <v/>
      </c>
      <c r="W393" s="7"/>
      <c r="X393" s="6" t="str">
        <f t="shared" si="122"/>
        <v/>
      </c>
      <c r="Y393" s="7"/>
      <c r="Z393" s="6" t="str">
        <f t="shared" si="123"/>
        <v/>
      </c>
      <c r="AA393" s="7"/>
      <c r="AB393" s="6" t="str">
        <f t="shared" si="124"/>
        <v/>
      </c>
      <c r="AC393" s="7"/>
      <c r="AD393" s="6" t="str">
        <f t="shared" si="125"/>
        <v/>
      </c>
      <c r="AE393" s="7"/>
      <c r="AF393" s="6" t="str">
        <f t="shared" si="126"/>
        <v/>
      </c>
      <c r="AG393" s="7"/>
      <c r="AH393" s="6" t="str">
        <f t="shared" si="127"/>
        <v/>
      </c>
      <c r="AI393" s="7"/>
      <c r="AJ393" s="6" t="str">
        <f t="shared" si="128"/>
        <v/>
      </c>
      <c r="AK393" s="7"/>
      <c r="AL393" s="6" t="str">
        <f t="shared" si="129"/>
        <v/>
      </c>
      <c r="AM393" s="7"/>
      <c r="AN393" s="6" t="str">
        <f t="shared" si="130"/>
        <v/>
      </c>
      <c r="AO393" s="7"/>
      <c r="AP393" s="6" t="str">
        <f t="shared" si="131"/>
        <v/>
      </c>
      <c r="AQ393" s="12">
        <f t="shared" si="132"/>
        <v>3</v>
      </c>
    </row>
    <row r="394" spans="1:43" ht="33.75" customHeight="1">
      <c r="A394" s="28" t="s">
        <v>925</v>
      </c>
      <c r="B394" s="28" t="s">
        <v>989</v>
      </c>
      <c r="C394" s="29" t="s">
        <v>990</v>
      </c>
      <c r="D394" s="9" t="s">
        <v>730</v>
      </c>
      <c r="E394" s="9" t="s">
        <v>31</v>
      </c>
      <c r="F394" s="8" t="str">
        <f>IFERROR(IF(OR(D394="Adicionar",D394="Digite/Selecione o bairro"),"",VLOOKUP(D394,Gabarito!$A$1:$B$1006,2,0)),"Consulte a aba Gabarito")</f>
        <v>Sul</v>
      </c>
      <c r="G394" s="7"/>
      <c r="H394" s="6" t="str">
        <f t="shared" si="114"/>
        <v/>
      </c>
      <c r="I394" s="7">
        <v>2</v>
      </c>
      <c r="J394" s="6">
        <f t="shared" si="115"/>
        <v>4</v>
      </c>
      <c r="K394" s="7">
        <v>3</v>
      </c>
      <c r="L394" s="6">
        <f t="shared" si="116"/>
        <v>6</v>
      </c>
      <c r="M394" s="7"/>
      <c r="N394" s="6" t="str">
        <f t="shared" si="117"/>
        <v/>
      </c>
      <c r="O394" s="7"/>
      <c r="P394" s="6" t="str">
        <f t="shared" si="118"/>
        <v/>
      </c>
      <c r="Q394" s="7"/>
      <c r="R394" s="6" t="str">
        <f t="shared" si="119"/>
        <v/>
      </c>
      <c r="S394" s="25"/>
      <c r="T394" s="6" t="str">
        <f t="shared" si="120"/>
        <v/>
      </c>
      <c r="U394" s="7"/>
      <c r="V394" s="6" t="str">
        <f t="shared" si="121"/>
        <v/>
      </c>
      <c r="W394" s="7"/>
      <c r="X394" s="6" t="str">
        <f t="shared" si="122"/>
        <v/>
      </c>
      <c r="Y394" s="7"/>
      <c r="Z394" s="6" t="str">
        <f t="shared" si="123"/>
        <v/>
      </c>
      <c r="AA394" s="7"/>
      <c r="AB394" s="6" t="str">
        <f t="shared" si="124"/>
        <v/>
      </c>
      <c r="AC394" s="7"/>
      <c r="AD394" s="6" t="str">
        <f t="shared" si="125"/>
        <v/>
      </c>
      <c r="AE394" s="7"/>
      <c r="AF394" s="6" t="str">
        <f t="shared" si="126"/>
        <v/>
      </c>
      <c r="AG394" s="7"/>
      <c r="AH394" s="6" t="str">
        <f t="shared" si="127"/>
        <v/>
      </c>
      <c r="AI394" s="7"/>
      <c r="AJ394" s="6" t="str">
        <f t="shared" si="128"/>
        <v/>
      </c>
      <c r="AK394" s="7"/>
      <c r="AL394" s="6" t="str">
        <f t="shared" si="129"/>
        <v/>
      </c>
      <c r="AM394" s="7"/>
      <c r="AN394" s="6" t="str">
        <f t="shared" si="130"/>
        <v/>
      </c>
      <c r="AO394" s="7"/>
      <c r="AP394" s="6" t="str">
        <f t="shared" si="131"/>
        <v/>
      </c>
      <c r="AQ394" s="12">
        <f t="shared" si="132"/>
        <v>5</v>
      </c>
    </row>
    <row r="395" spans="1:43" ht="33.75" customHeight="1">
      <c r="A395" s="28" t="s">
        <v>925</v>
      </c>
      <c r="B395" s="28" t="s">
        <v>991</v>
      </c>
      <c r="C395" s="29" t="s">
        <v>992</v>
      </c>
      <c r="D395" s="9" t="s">
        <v>730</v>
      </c>
      <c r="E395" s="9" t="s">
        <v>31</v>
      </c>
      <c r="F395" s="8" t="str">
        <f>IFERROR(IF(OR(D395="Adicionar",D395="Digite/Selecione o bairro"),"",VLOOKUP(D395,Gabarito!$A$1:$B$1006,2,0)),"Consulte a aba Gabarito")</f>
        <v>Sul</v>
      </c>
      <c r="G395" s="7"/>
      <c r="H395" s="6" t="str">
        <f t="shared" si="114"/>
        <v/>
      </c>
      <c r="I395" s="7"/>
      <c r="J395" s="6" t="str">
        <f t="shared" si="115"/>
        <v/>
      </c>
      <c r="K395" s="7"/>
      <c r="L395" s="6" t="str">
        <f t="shared" si="116"/>
        <v/>
      </c>
      <c r="M395" s="7"/>
      <c r="N395" s="6" t="str">
        <f t="shared" si="117"/>
        <v/>
      </c>
      <c r="O395" s="7"/>
      <c r="P395" s="6" t="str">
        <f t="shared" si="118"/>
        <v/>
      </c>
      <c r="Q395" s="7"/>
      <c r="R395" s="6" t="str">
        <f t="shared" si="119"/>
        <v/>
      </c>
      <c r="S395" s="25"/>
      <c r="T395" s="6" t="str">
        <f t="shared" si="120"/>
        <v/>
      </c>
      <c r="U395" s="7"/>
      <c r="V395" s="6" t="str">
        <f t="shared" si="121"/>
        <v/>
      </c>
      <c r="W395" s="7"/>
      <c r="X395" s="6" t="str">
        <f t="shared" si="122"/>
        <v/>
      </c>
      <c r="Y395" s="7">
        <v>1</v>
      </c>
      <c r="Z395" s="6">
        <f t="shared" si="123"/>
        <v>2</v>
      </c>
      <c r="AA395" s="7"/>
      <c r="AB395" s="6" t="str">
        <f t="shared" si="124"/>
        <v/>
      </c>
      <c r="AC395" s="7"/>
      <c r="AD395" s="6" t="str">
        <f t="shared" si="125"/>
        <v/>
      </c>
      <c r="AE395" s="7"/>
      <c r="AF395" s="6" t="str">
        <f t="shared" si="126"/>
        <v/>
      </c>
      <c r="AG395" s="7"/>
      <c r="AH395" s="6" t="str">
        <f t="shared" si="127"/>
        <v/>
      </c>
      <c r="AI395" s="7"/>
      <c r="AJ395" s="6" t="str">
        <f t="shared" si="128"/>
        <v/>
      </c>
      <c r="AK395" s="7"/>
      <c r="AL395" s="6" t="str">
        <f t="shared" si="129"/>
        <v/>
      </c>
      <c r="AM395" s="7"/>
      <c r="AN395" s="6" t="str">
        <f t="shared" si="130"/>
        <v/>
      </c>
      <c r="AO395" s="7"/>
      <c r="AP395" s="6" t="str">
        <f t="shared" si="131"/>
        <v/>
      </c>
      <c r="AQ395" s="12">
        <f t="shared" si="132"/>
        <v>1</v>
      </c>
    </row>
    <row r="396" spans="1:43" ht="33.75" customHeight="1">
      <c r="A396" s="28" t="s">
        <v>925</v>
      </c>
      <c r="B396" s="28" t="s">
        <v>993</v>
      </c>
      <c r="C396" s="29" t="s">
        <v>994</v>
      </c>
      <c r="D396" s="9" t="s">
        <v>244</v>
      </c>
      <c r="E396" s="9" t="s">
        <v>31</v>
      </c>
      <c r="F396" s="8" t="str">
        <f>IFERROR(IF(OR(D396="Adicionar",D396="Digite/Selecione o bairro"),"",VLOOKUP(D396,Gabarito!$A$1:$B$1006,2,0)),"Consulte a aba Gabarito")</f>
        <v>Sul</v>
      </c>
      <c r="G396" s="7"/>
      <c r="H396" s="6" t="str">
        <f t="shared" si="114"/>
        <v/>
      </c>
      <c r="I396" s="7">
        <v>1</v>
      </c>
      <c r="J396" s="6">
        <f t="shared" si="115"/>
        <v>2</v>
      </c>
      <c r="K396" s="7"/>
      <c r="L396" s="6" t="str">
        <f t="shared" si="116"/>
        <v/>
      </c>
      <c r="M396" s="7"/>
      <c r="N396" s="6" t="str">
        <f t="shared" si="117"/>
        <v/>
      </c>
      <c r="O396" s="7"/>
      <c r="P396" s="6" t="str">
        <f t="shared" si="118"/>
        <v/>
      </c>
      <c r="Q396" s="7"/>
      <c r="R396" s="6" t="str">
        <f t="shared" si="119"/>
        <v/>
      </c>
      <c r="S396" s="25"/>
      <c r="T396" s="6" t="str">
        <f t="shared" si="120"/>
        <v/>
      </c>
      <c r="U396" s="7"/>
      <c r="V396" s="6" t="str">
        <f t="shared" si="121"/>
        <v/>
      </c>
      <c r="W396" s="7"/>
      <c r="X396" s="6" t="str">
        <f t="shared" si="122"/>
        <v/>
      </c>
      <c r="Y396" s="7"/>
      <c r="Z396" s="6" t="str">
        <f t="shared" si="123"/>
        <v/>
      </c>
      <c r="AA396" s="7"/>
      <c r="AB396" s="6" t="str">
        <f t="shared" si="124"/>
        <v/>
      </c>
      <c r="AC396" s="7"/>
      <c r="AD396" s="6" t="str">
        <f t="shared" si="125"/>
        <v/>
      </c>
      <c r="AE396" s="7"/>
      <c r="AF396" s="6" t="str">
        <f t="shared" si="126"/>
        <v/>
      </c>
      <c r="AG396" s="7"/>
      <c r="AH396" s="6" t="str">
        <f t="shared" si="127"/>
        <v/>
      </c>
      <c r="AI396" s="7"/>
      <c r="AJ396" s="6" t="str">
        <f t="shared" si="128"/>
        <v/>
      </c>
      <c r="AK396" s="7"/>
      <c r="AL396" s="6" t="str">
        <f t="shared" si="129"/>
        <v/>
      </c>
      <c r="AM396" s="7"/>
      <c r="AN396" s="6" t="str">
        <f t="shared" si="130"/>
        <v/>
      </c>
      <c r="AO396" s="7"/>
      <c r="AP396" s="6" t="str">
        <f t="shared" si="131"/>
        <v/>
      </c>
      <c r="AQ396" s="12">
        <f t="shared" si="132"/>
        <v>1</v>
      </c>
    </row>
    <row r="397" spans="1:43" ht="33.75" customHeight="1">
      <c r="A397" s="28" t="s">
        <v>925</v>
      </c>
      <c r="B397" s="28" t="s">
        <v>995</v>
      </c>
      <c r="C397" s="29" t="s">
        <v>996</v>
      </c>
      <c r="D397" s="9" t="s">
        <v>997</v>
      </c>
      <c r="E397" s="9" t="s">
        <v>31</v>
      </c>
      <c r="F397" s="8" t="str">
        <f>IFERROR(IF(OR(D397="Adicionar",D397="Digite/Selecione o bairro"),"",VLOOKUP(D397,Gabarito!$A$1:$B$1006,2,0)),"Consulte a aba Gabarito")</f>
        <v>Sul</v>
      </c>
      <c r="G397" s="7"/>
      <c r="H397" s="6" t="str">
        <f t="shared" si="114"/>
        <v/>
      </c>
      <c r="I397" s="7"/>
      <c r="J397" s="6" t="str">
        <f t="shared" si="115"/>
        <v/>
      </c>
      <c r="K397" s="7">
        <v>2</v>
      </c>
      <c r="L397" s="6">
        <f t="shared" si="116"/>
        <v>4</v>
      </c>
      <c r="M397" s="7">
        <v>2</v>
      </c>
      <c r="N397" s="6">
        <f t="shared" si="117"/>
        <v>4</v>
      </c>
      <c r="O397" s="7"/>
      <c r="P397" s="6" t="str">
        <f t="shared" si="118"/>
        <v/>
      </c>
      <c r="Q397" s="7"/>
      <c r="R397" s="6" t="str">
        <f t="shared" si="119"/>
        <v/>
      </c>
      <c r="S397" s="25"/>
      <c r="T397" s="6" t="str">
        <f t="shared" si="120"/>
        <v/>
      </c>
      <c r="U397" s="7"/>
      <c r="V397" s="6" t="str">
        <f t="shared" si="121"/>
        <v/>
      </c>
      <c r="W397" s="7"/>
      <c r="X397" s="6" t="str">
        <f t="shared" si="122"/>
        <v/>
      </c>
      <c r="Y397" s="7"/>
      <c r="Z397" s="6" t="str">
        <f t="shared" si="123"/>
        <v/>
      </c>
      <c r="AA397" s="7"/>
      <c r="AB397" s="6" t="str">
        <f t="shared" si="124"/>
        <v/>
      </c>
      <c r="AC397" s="7"/>
      <c r="AD397" s="6" t="str">
        <f t="shared" si="125"/>
        <v/>
      </c>
      <c r="AE397" s="7"/>
      <c r="AF397" s="6" t="str">
        <f t="shared" si="126"/>
        <v/>
      </c>
      <c r="AG397" s="7"/>
      <c r="AH397" s="6" t="str">
        <f t="shared" si="127"/>
        <v/>
      </c>
      <c r="AI397" s="7"/>
      <c r="AJ397" s="6" t="str">
        <f t="shared" si="128"/>
        <v/>
      </c>
      <c r="AK397" s="7"/>
      <c r="AL397" s="6" t="str">
        <f t="shared" si="129"/>
        <v/>
      </c>
      <c r="AM397" s="7"/>
      <c r="AN397" s="6" t="str">
        <f t="shared" si="130"/>
        <v/>
      </c>
      <c r="AO397" s="7"/>
      <c r="AP397" s="6" t="str">
        <f t="shared" si="131"/>
        <v/>
      </c>
      <c r="AQ397" s="12">
        <f t="shared" si="132"/>
        <v>4</v>
      </c>
    </row>
    <row r="398" spans="1:43" ht="33.75" customHeight="1">
      <c r="A398" s="28" t="s">
        <v>925</v>
      </c>
      <c r="B398" s="28" t="s">
        <v>998</v>
      </c>
      <c r="C398" s="29" t="s">
        <v>999</v>
      </c>
      <c r="D398" s="9" t="s">
        <v>277</v>
      </c>
      <c r="E398" s="9" t="s">
        <v>31</v>
      </c>
      <c r="F398" s="8" t="str">
        <f>IFERROR(IF(OR(D398="Adicionar",D398="Digite/Selecione o bairro"),"",VLOOKUP(D398,Gabarito!$A$1:$B$1006,2,0)),"Consulte a aba Gabarito")</f>
        <v>Sul</v>
      </c>
      <c r="G398" s="7"/>
      <c r="H398" s="6" t="str">
        <f t="shared" si="114"/>
        <v/>
      </c>
      <c r="I398" s="7"/>
      <c r="J398" s="6" t="str">
        <f t="shared" si="115"/>
        <v/>
      </c>
      <c r="K398" s="7">
        <v>12</v>
      </c>
      <c r="L398" s="6">
        <f t="shared" si="116"/>
        <v>24</v>
      </c>
      <c r="M398" s="7"/>
      <c r="N398" s="6" t="str">
        <f t="shared" si="117"/>
        <v/>
      </c>
      <c r="O398" s="7"/>
      <c r="P398" s="6" t="str">
        <f t="shared" si="118"/>
        <v/>
      </c>
      <c r="Q398" s="7"/>
      <c r="R398" s="6" t="str">
        <f t="shared" si="119"/>
        <v/>
      </c>
      <c r="S398" s="25"/>
      <c r="T398" s="6" t="str">
        <f t="shared" si="120"/>
        <v/>
      </c>
      <c r="U398" s="7"/>
      <c r="V398" s="6" t="str">
        <f t="shared" si="121"/>
        <v/>
      </c>
      <c r="W398" s="7"/>
      <c r="X398" s="6" t="str">
        <f t="shared" si="122"/>
        <v/>
      </c>
      <c r="Y398" s="7"/>
      <c r="Z398" s="6" t="str">
        <f t="shared" si="123"/>
        <v/>
      </c>
      <c r="AA398" s="7"/>
      <c r="AB398" s="6" t="str">
        <f t="shared" si="124"/>
        <v/>
      </c>
      <c r="AC398" s="7"/>
      <c r="AD398" s="6" t="str">
        <f t="shared" si="125"/>
        <v/>
      </c>
      <c r="AE398" s="7"/>
      <c r="AF398" s="6" t="str">
        <f t="shared" si="126"/>
        <v/>
      </c>
      <c r="AG398" s="7"/>
      <c r="AH398" s="6" t="str">
        <f t="shared" si="127"/>
        <v/>
      </c>
      <c r="AI398" s="7"/>
      <c r="AJ398" s="6" t="str">
        <f t="shared" si="128"/>
        <v/>
      </c>
      <c r="AK398" s="7"/>
      <c r="AL398" s="6" t="str">
        <f t="shared" si="129"/>
        <v/>
      </c>
      <c r="AM398" s="7"/>
      <c r="AN398" s="6" t="str">
        <f t="shared" si="130"/>
        <v/>
      </c>
      <c r="AO398" s="7"/>
      <c r="AP398" s="6" t="str">
        <f t="shared" si="131"/>
        <v/>
      </c>
      <c r="AQ398" s="12">
        <f t="shared" si="132"/>
        <v>12</v>
      </c>
    </row>
    <row r="399" spans="1:43" ht="33.75" customHeight="1">
      <c r="A399" s="28" t="s">
        <v>925</v>
      </c>
      <c r="B399" s="28" t="s">
        <v>1000</v>
      </c>
      <c r="C399" s="29" t="s">
        <v>1001</v>
      </c>
      <c r="D399" s="9" t="s">
        <v>1002</v>
      </c>
      <c r="E399" s="9" t="s">
        <v>31</v>
      </c>
      <c r="F399" s="8" t="str">
        <f>IFERROR(IF(OR(D399="Adicionar",D399="Digite/Selecione o bairro"),"",VLOOKUP(D399,Gabarito!$A$1:$B$1006,2,0)),"Consulte a aba Gabarito")</f>
        <v>Sul</v>
      </c>
      <c r="G399" s="7"/>
      <c r="H399" s="6" t="str">
        <f t="shared" si="114"/>
        <v/>
      </c>
      <c r="I399" s="7"/>
      <c r="J399" s="6" t="str">
        <f t="shared" si="115"/>
        <v/>
      </c>
      <c r="K399" s="7"/>
      <c r="L399" s="6" t="str">
        <f t="shared" si="116"/>
        <v/>
      </c>
      <c r="M399" s="7"/>
      <c r="N399" s="6" t="str">
        <f t="shared" si="117"/>
        <v/>
      </c>
      <c r="O399" s="7"/>
      <c r="P399" s="6" t="str">
        <f t="shared" si="118"/>
        <v/>
      </c>
      <c r="Q399" s="7"/>
      <c r="R399" s="6" t="str">
        <f t="shared" si="119"/>
        <v/>
      </c>
      <c r="S399" s="25"/>
      <c r="T399" s="6" t="str">
        <f t="shared" si="120"/>
        <v/>
      </c>
      <c r="U399" s="7"/>
      <c r="V399" s="6" t="str">
        <f t="shared" si="121"/>
        <v/>
      </c>
      <c r="W399" s="7"/>
      <c r="X399" s="6" t="str">
        <f t="shared" si="122"/>
        <v/>
      </c>
      <c r="Y399" s="7"/>
      <c r="Z399" s="6" t="str">
        <f t="shared" si="123"/>
        <v/>
      </c>
      <c r="AA399" s="7">
        <v>1</v>
      </c>
      <c r="AB399" s="6">
        <f t="shared" si="124"/>
        <v>2</v>
      </c>
      <c r="AC399" s="7"/>
      <c r="AD399" s="6" t="str">
        <f t="shared" si="125"/>
        <v/>
      </c>
      <c r="AE399" s="7"/>
      <c r="AF399" s="6" t="str">
        <f t="shared" si="126"/>
        <v/>
      </c>
      <c r="AG399" s="7"/>
      <c r="AH399" s="6" t="str">
        <f t="shared" si="127"/>
        <v/>
      </c>
      <c r="AI399" s="7"/>
      <c r="AJ399" s="6" t="str">
        <f t="shared" si="128"/>
        <v/>
      </c>
      <c r="AK399" s="7"/>
      <c r="AL399" s="6" t="str">
        <f t="shared" si="129"/>
        <v/>
      </c>
      <c r="AM399" s="7"/>
      <c r="AN399" s="6" t="str">
        <f t="shared" si="130"/>
        <v/>
      </c>
      <c r="AO399" s="7"/>
      <c r="AP399" s="6" t="str">
        <f t="shared" si="131"/>
        <v/>
      </c>
      <c r="AQ399" s="12">
        <f t="shared" si="132"/>
        <v>1</v>
      </c>
    </row>
    <row r="400" spans="1:43" ht="33.75" customHeight="1">
      <c r="A400" s="28" t="s">
        <v>925</v>
      </c>
      <c r="B400" s="28" t="s">
        <v>1003</v>
      </c>
      <c r="C400" s="29" t="s">
        <v>1004</v>
      </c>
      <c r="D400" s="9" t="s">
        <v>87</v>
      </c>
      <c r="E400" s="9" t="s">
        <v>31</v>
      </c>
      <c r="F400" s="8" t="str">
        <f>IFERROR(IF(OR(D400="Adicionar",D400="Digite/Selecione o bairro"),"",VLOOKUP(D400,Gabarito!$A$1:$B$1006,2,0)),"Consulte a aba Gabarito")</f>
        <v>Sul</v>
      </c>
      <c r="G400" s="14"/>
      <c r="H400" s="6" t="str">
        <f t="shared" si="114"/>
        <v/>
      </c>
      <c r="I400" s="14"/>
      <c r="J400" s="6" t="str">
        <f t="shared" si="115"/>
        <v/>
      </c>
      <c r="K400" s="14">
        <v>1</v>
      </c>
      <c r="L400" s="6">
        <f t="shared" si="116"/>
        <v>2</v>
      </c>
      <c r="M400" s="14"/>
      <c r="N400" s="6" t="str">
        <f t="shared" si="117"/>
        <v/>
      </c>
      <c r="O400" s="14"/>
      <c r="P400" s="6" t="str">
        <f t="shared" si="118"/>
        <v/>
      </c>
      <c r="Q400" s="14"/>
      <c r="R400" s="6" t="str">
        <f t="shared" si="119"/>
        <v/>
      </c>
      <c r="S400" s="60"/>
      <c r="T400" s="6" t="str">
        <f t="shared" si="120"/>
        <v/>
      </c>
      <c r="U400" s="14"/>
      <c r="V400" s="6" t="str">
        <f t="shared" si="121"/>
        <v/>
      </c>
      <c r="W400" s="14"/>
      <c r="X400" s="6" t="str">
        <f t="shared" si="122"/>
        <v/>
      </c>
      <c r="Y400" s="26"/>
      <c r="Z400" s="6" t="str">
        <f t="shared" si="123"/>
        <v/>
      </c>
      <c r="AA400" s="13"/>
      <c r="AB400" s="6" t="str">
        <f t="shared" si="124"/>
        <v/>
      </c>
      <c r="AC400" s="14"/>
      <c r="AD400" s="6" t="str">
        <f t="shared" si="125"/>
        <v/>
      </c>
      <c r="AE400" s="14"/>
      <c r="AF400" s="6" t="str">
        <f t="shared" si="126"/>
        <v/>
      </c>
      <c r="AG400" s="14"/>
      <c r="AH400" s="6" t="str">
        <f t="shared" si="127"/>
        <v/>
      </c>
      <c r="AI400" s="14"/>
      <c r="AJ400" s="6" t="str">
        <f t="shared" si="128"/>
        <v/>
      </c>
      <c r="AK400" s="14"/>
      <c r="AL400" s="6" t="str">
        <f t="shared" si="129"/>
        <v/>
      </c>
      <c r="AM400" s="14"/>
      <c r="AN400" s="6" t="str">
        <f t="shared" si="130"/>
        <v/>
      </c>
      <c r="AO400" s="14"/>
      <c r="AP400" s="6" t="str">
        <f t="shared" si="131"/>
        <v/>
      </c>
      <c r="AQ400" s="12">
        <f t="shared" si="132"/>
        <v>1</v>
      </c>
    </row>
    <row r="401" spans="1:43" ht="33.75" customHeight="1">
      <c r="A401" s="28" t="s">
        <v>925</v>
      </c>
      <c r="B401" s="29" t="s">
        <v>1005</v>
      </c>
      <c r="C401" s="29" t="s">
        <v>1006</v>
      </c>
      <c r="D401" s="9" t="s">
        <v>663</v>
      </c>
      <c r="E401" s="9" t="s">
        <v>31</v>
      </c>
      <c r="F401" s="8" t="str">
        <f>IFERROR(IF(OR(D401="Adicionar",D401="Digite/Selecione o bairro"),"",VLOOKUP(D401,Gabarito!$A$1:$B$1006,2,0)),"Consulte a aba Gabarito")</f>
        <v>Sul</v>
      </c>
      <c r="G401" s="14"/>
      <c r="H401" s="6" t="str">
        <f t="shared" si="114"/>
        <v/>
      </c>
      <c r="I401" s="14"/>
      <c r="J401" s="6" t="str">
        <f t="shared" si="115"/>
        <v/>
      </c>
      <c r="K401" s="14">
        <v>4</v>
      </c>
      <c r="L401" s="6">
        <f t="shared" si="116"/>
        <v>8</v>
      </c>
      <c r="M401" s="14"/>
      <c r="N401" s="6" t="str">
        <f t="shared" si="117"/>
        <v/>
      </c>
      <c r="O401" s="14"/>
      <c r="P401" s="6" t="str">
        <f t="shared" si="118"/>
        <v/>
      </c>
      <c r="Q401" s="14"/>
      <c r="R401" s="6" t="str">
        <f t="shared" si="119"/>
        <v/>
      </c>
      <c r="S401" s="60"/>
      <c r="T401" s="6" t="str">
        <f t="shared" si="120"/>
        <v/>
      </c>
      <c r="U401" s="14"/>
      <c r="V401" s="6" t="str">
        <f t="shared" si="121"/>
        <v/>
      </c>
      <c r="W401" s="14"/>
      <c r="X401" s="6" t="str">
        <f t="shared" si="122"/>
        <v/>
      </c>
      <c r="Y401" s="26"/>
      <c r="Z401" s="6" t="str">
        <f t="shared" si="123"/>
        <v/>
      </c>
      <c r="AA401" s="13"/>
      <c r="AB401" s="6" t="str">
        <f t="shared" si="124"/>
        <v/>
      </c>
      <c r="AC401" s="14"/>
      <c r="AD401" s="6" t="str">
        <f t="shared" si="125"/>
        <v/>
      </c>
      <c r="AE401" s="14"/>
      <c r="AF401" s="6" t="str">
        <f t="shared" si="126"/>
        <v/>
      </c>
      <c r="AG401" s="14"/>
      <c r="AH401" s="6" t="str">
        <f t="shared" si="127"/>
        <v/>
      </c>
      <c r="AI401" s="14"/>
      <c r="AJ401" s="6" t="str">
        <f t="shared" si="128"/>
        <v/>
      </c>
      <c r="AK401" s="14"/>
      <c r="AL401" s="6" t="str">
        <f t="shared" si="129"/>
        <v/>
      </c>
      <c r="AM401" s="14"/>
      <c r="AN401" s="6" t="str">
        <f t="shared" si="130"/>
        <v/>
      </c>
      <c r="AO401" s="14"/>
      <c r="AP401" s="6" t="str">
        <f t="shared" si="131"/>
        <v/>
      </c>
      <c r="AQ401" s="12">
        <f t="shared" si="132"/>
        <v>4</v>
      </c>
    </row>
    <row r="402" spans="1:43" ht="33.75" customHeight="1">
      <c r="A402" s="28" t="s">
        <v>925</v>
      </c>
      <c r="B402" s="31" t="s">
        <v>1007</v>
      </c>
      <c r="C402" s="30" t="s">
        <v>1008</v>
      </c>
      <c r="D402" s="9" t="s">
        <v>963</v>
      </c>
      <c r="E402" s="9" t="s">
        <v>31</v>
      </c>
      <c r="F402" s="8" t="str">
        <f>IFERROR(IF(OR(D402="Adicionar",D402="Digite/Selecione o bairro"),"",VLOOKUP(D402,Gabarito!$A$1:$B$1006,2,0)),"Consulte a aba Gabarito")</f>
        <v>Sul</v>
      </c>
      <c r="G402" s="14"/>
      <c r="H402" s="6" t="str">
        <f t="shared" si="114"/>
        <v/>
      </c>
      <c r="I402" s="14"/>
      <c r="J402" s="6" t="str">
        <f t="shared" si="115"/>
        <v/>
      </c>
      <c r="K402" s="14"/>
      <c r="L402" s="6" t="str">
        <f t="shared" si="116"/>
        <v/>
      </c>
      <c r="M402" s="14"/>
      <c r="N402" s="6" t="str">
        <f t="shared" si="117"/>
        <v/>
      </c>
      <c r="O402" s="14"/>
      <c r="P402" s="6" t="str">
        <f t="shared" si="118"/>
        <v/>
      </c>
      <c r="Q402" s="14"/>
      <c r="R402" s="6" t="str">
        <f t="shared" si="119"/>
        <v/>
      </c>
      <c r="S402" s="64">
        <v>1</v>
      </c>
      <c r="T402" s="6">
        <f t="shared" si="120"/>
        <v>2</v>
      </c>
      <c r="U402" s="14"/>
      <c r="V402" s="6" t="str">
        <f t="shared" si="121"/>
        <v/>
      </c>
      <c r="W402" s="14"/>
      <c r="X402" s="6" t="str">
        <f t="shared" si="122"/>
        <v/>
      </c>
      <c r="Y402" s="26"/>
      <c r="Z402" s="6" t="str">
        <f t="shared" si="123"/>
        <v/>
      </c>
      <c r="AA402" s="13"/>
      <c r="AB402" s="6" t="str">
        <f t="shared" si="124"/>
        <v/>
      </c>
      <c r="AC402" s="14"/>
      <c r="AD402" s="6" t="str">
        <f t="shared" si="125"/>
        <v/>
      </c>
      <c r="AE402" s="14"/>
      <c r="AF402" s="6" t="str">
        <f t="shared" si="126"/>
        <v/>
      </c>
      <c r="AG402" s="14"/>
      <c r="AH402" s="6" t="str">
        <f t="shared" si="127"/>
        <v/>
      </c>
      <c r="AI402" s="14"/>
      <c r="AJ402" s="6" t="str">
        <f t="shared" si="128"/>
        <v/>
      </c>
      <c r="AK402" s="14"/>
      <c r="AL402" s="6" t="str">
        <f t="shared" si="129"/>
        <v/>
      </c>
      <c r="AM402" s="14"/>
      <c r="AN402" s="6" t="str">
        <f t="shared" si="130"/>
        <v/>
      </c>
      <c r="AO402" s="14"/>
      <c r="AP402" s="6" t="str">
        <f t="shared" si="131"/>
        <v/>
      </c>
      <c r="AQ402" s="12">
        <f t="shared" si="132"/>
        <v>1</v>
      </c>
    </row>
    <row r="403" spans="1:43" ht="33.75" customHeight="1">
      <c r="A403" s="28" t="s">
        <v>925</v>
      </c>
      <c r="B403" s="31" t="s">
        <v>1009</v>
      </c>
      <c r="C403" s="30" t="s">
        <v>1010</v>
      </c>
      <c r="D403" s="9" t="s">
        <v>161</v>
      </c>
      <c r="E403" s="9" t="s">
        <v>31</v>
      </c>
      <c r="F403" s="8" t="str">
        <f>IFERROR(IF(OR(D403="Adicionar",D403="Digite/Selecione o bairro"),"",VLOOKUP(D403,Gabarito!$A$1:$B$1006,2,0)),"Consulte a aba Gabarito")</f>
        <v>Sul</v>
      </c>
      <c r="G403" s="14"/>
      <c r="H403" s="6" t="str">
        <f t="shared" si="114"/>
        <v/>
      </c>
      <c r="I403" s="14"/>
      <c r="J403" s="6" t="str">
        <f t="shared" si="115"/>
        <v/>
      </c>
      <c r="K403" s="14">
        <v>4</v>
      </c>
      <c r="L403" s="6">
        <f t="shared" si="116"/>
        <v>8</v>
      </c>
      <c r="M403" s="14"/>
      <c r="N403" s="6" t="str">
        <f t="shared" si="117"/>
        <v/>
      </c>
      <c r="O403" s="14"/>
      <c r="P403" s="6" t="str">
        <f t="shared" si="118"/>
        <v/>
      </c>
      <c r="Q403" s="14"/>
      <c r="R403" s="6" t="str">
        <f t="shared" si="119"/>
        <v/>
      </c>
      <c r="S403" s="60"/>
      <c r="T403" s="6" t="str">
        <f t="shared" si="120"/>
        <v/>
      </c>
      <c r="U403" s="14"/>
      <c r="V403" s="6" t="str">
        <f t="shared" si="121"/>
        <v/>
      </c>
      <c r="W403" s="14"/>
      <c r="X403" s="6" t="str">
        <f t="shared" si="122"/>
        <v/>
      </c>
      <c r="Y403" s="26"/>
      <c r="Z403" s="6" t="str">
        <f t="shared" si="123"/>
        <v/>
      </c>
      <c r="AA403" s="13"/>
      <c r="AB403" s="6" t="str">
        <f t="shared" si="124"/>
        <v/>
      </c>
      <c r="AC403" s="14"/>
      <c r="AD403" s="6" t="str">
        <f t="shared" si="125"/>
        <v/>
      </c>
      <c r="AE403" s="14"/>
      <c r="AF403" s="6" t="str">
        <f t="shared" si="126"/>
        <v/>
      </c>
      <c r="AG403" s="14"/>
      <c r="AH403" s="6" t="str">
        <f t="shared" si="127"/>
        <v/>
      </c>
      <c r="AI403" s="14"/>
      <c r="AJ403" s="6" t="str">
        <f t="shared" si="128"/>
        <v/>
      </c>
      <c r="AK403" s="14"/>
      <c r="AL403" s="6" t="str">
        <f t="shared" si="129"/>
        <v/>
      </c>
      <c r="AM403" s="14"/>
      <c r="AN403" s="6" t="str">
        <f t="shared" si="130"/>
        <v/>
      </c>
      <c r="AO403" s="14"/>
      <c r="AP403" s="6" t="str">
        <f t="shared" si="131"/>
        <v/>
      </c>
      <c r="AQ403" s="12">
        <f t="shared" si="132"/>
        <v>4</v>
      </c>
    </row>
    <row r="404" spans="1:43" ht="33.75" customHeight="1">
      <c r="A404" s="28" t="s">
        <v>925</v>
      </c>
      <c r="B404" s="31" t="s">
        <v>1011</v>
      </c>
      <c r="C404" s="30" t="s">
        <v>1012</v>
      </c>
      <c r="D404" s="9" t="s">
        <v>229</v>
      </c>
      <c r="E404" s="9" t="s">
        <v>31</v>
      </c>
      <c r="F404" s="8" t="str">
        <f>IFERROR(IF(OR(D404="Adicionar",D404="Digite/Selecione o bairro"),"",VLOOKUP(D404,Gabarito!$A$1:$B$1006,2,0)),"Consulte a aba Gabarito")</f>
        <v>Sul</v>
      </c>
      <c r="G404" s="14"/>
      <c r="H404" s="6" t="str">
        <f t="shared" si="114"/>
        <v/>
      </c>
      <c r="I404" s="56"/>
      <c r="J404" s="6" t="str">
        <f t="shared" si="115"/>
        <v/>
      </c>
      <c r="K404" s="14">
        <v>2</v>
      </c>
      <c r="L404" s="6">
        <f t="shared" si="116"/>
        <v>4</v>
      </c>
      <c r="M404" s="14"/>
      <c r="N404" s="6" t="str">
        <f t="shared" si="117"/>
        <v/>
      </c>
      <c r="O404" s="14"/>
      <c r="P404" s="6" t="str">
        <f t="shared" si="118"/>
        <v/>
      </c>
      <c r="Q404" s="14"/>
      <c r="R404" s="6" t="str">
        <f t="shared" si="119"/>
        <v/>
      </c>
      <c r="S404" s="60"/>
      <c r="T404" s="6" t="str">
        <f t="shared" si="120"/>
        <v/>
      </c>
      <c r="U404" s="14"/>
      <c r="V404" s="6" t="str">
        <f t="shared" si="121"/>
        <v/>
      </c>
      <c r="W404" s="14"/>
      <c r="X404" s="6" t="str">
        <f t="shared" si="122"/>
        <v/>
      </c>
      <c r="Y404" s="26"/>
      <c r="Z404" s="6" t="str">
        <f t="shared" si="123"/>
        <v/>
      </c>
      <c r="AA404" s="13"/>
      <c r="AB404" s="6" t="str">
        <f t="shared" si="124"/>
        <v/>
      </c>
      <c r="AC404" s="14"/>
      <c r="AD404" s="6" t="str">
        <f t="shared" si="125"/>
        <v/>
      </c>
      <c r="AE404" s="14"/>
      <c r="AF404" s="6" t="str">
        <f t="shared" si="126"/>
        <v/>
      </c>
      <c r="AG404" s="14"/>
      <c r="AH404" s="6" t="str">
        <f t="shared" si="127"/>
        <v/>
      </c>
      <c r="AI404" s="14"/>
      <c r="AJ404" s="6" t="str">
        <f t="shared" si="128"/>
        <v/>
      </c>
      <c r="AK404" s="14"/>
      <c r="AL404" s="6" t="str">
        <f t="shared" si="129"/>
        <v/>
      </c>
      <c r="AM404" s="14"/>
      <c r="AN404" s="6" t="str">
        <f t="shared" si="130"/>
        <v/>
      </c>
      <c r="AO404" s="14"/>
      <c r="AP404" s="6" t="str">
        <f t="shared" si="131"/>
        <v/>
      </c>
      <c r="AQ404" s="12">
        <f t="shared" si="132"/>
        <v>2</v>
      </c>
    </row>
    <row r="405" spans="1:43" ht="33.75" customHeight="1">
      <c r="A405" s="28" t="s">
        <v>925</v>
      </c>
      <c r="B405" s="31" t="s">
        <v>1013</v>
      </c>
      <c r="C405" s="30" t="s">
        <v>1014</v>
      </c>
      <c r="D405" s="9" t="s">
        <v>30</v>
      </c>
      <c r="E405" s="9" t="s">
        <v>31</v>
      </c>
      <c r="F405" s="8" t="str">
        <f>IFERROR(IF(OR(D405="Adicionar",D405="Digite/Selecione o bairro"),"",VLOOKUP(D405,Gabarito!$A$1:$B$1006,2,0)),"Consulte a aba Gabarito")</f>
        <v>Sul</v>
      </c>
      <c r="G405" s="14"/>
      <c r="H405" s="6" t="str">
        <f t="shared" si="114"/>
        <v/>
      </c>
      <c r="I405" s="56"/>
      <c r="J405" s="6" t="str">
        <f t="shared" si="115"/>
        <v/>
      </c>
      <c r="K405" s="14"/>
      <c r="L405" s="6" t="str">
        <f t="shared" si="116"/>
        <v/>
      </c>
      <c r="M405" s="14"/>
      <c r="N405" s="6" t="str">
        <f t="shared" si="117"/>
        <v/>
      </c>
      <c r="O405" s="14">
        <v>5</v>
      </c>
      <c r="P405" s="6">
        <f t="shared" si="118"/>
        <v>10</v>
      </c>
      <c r="Q405" s="14"/>
      <c r="R405" s="6" t="str">
        <f t="shared" si="119"/>
        <v/>
      </c>
      <c r="S405" s="60"/>
      <c r="T405" s="6" t="str">
        <f t="shared" si="120"/>
        <v/>
      </c>
      <c r="U405" s="14"/>
      <c r="V405" s="6" t="str">
        <f t="shared" si="121"/>
        <v/>
      </c>
      <c r="W405" s="14"/>
      <c r="X405" s="6" t="str">
        <f t="shared" si="122"/>
        <v/>
      </c>
      <c r="Y405" s="26"/>
      <c r="Z405" s="6" t="str">
        <f t="shared" si="123"/>
        <v/>
      </c>
      <c r="AA405" s="13"/>
      <c r="AB405" s="6" t="str">
        <f t="shared" si="124"/>
        <v/>
      </c>
      <c r="AC405" s="14"/>
      <c r="AD405" s="6" t="str">
        <f t="shared" si="125"/>
        <v/>
      </c>
      <c r="AE405" s="14"/>
      <c r="AF405" s="6" t="str">
        <f t="shared" si="126"/>
        <v/>
      </c>
      <c r="AG405" s="14"/>
      <c r="AH405" s="6" t="str">
        <f t="shared" si="127"/>
        <v/>
      </c>
      <c r="AI405" s="14"/>
      <c r="AJ405" s="6" t="str">
        <f t="shared" si="128"/>
        <v/>
      </c>
      <c r="AK405" s="14"/>
      <c r="AL405" s="6" t="str">
        <f t="shared" si="129"/>
        <v/>
      </c>
      <c r="AM405" s="14"/>
      <c r="AN405" s="6" t="str">
        <f t="shared" si="130"/>
        <v/>
      </c>
      <c r="AO405" s="14"/>
      <c r="AP405" s="6" t="str">
        <f t="shared" si="131"/>
        <v/>
      </c>
      <c r="AQ405" s="12">
        <f t="shared" si="132"/>
        <v>5</v>
      </c>
    </row>
    <row r="406" spans="1:43" ht="33.75" customHeight="1">
      <c r="A406" s="28" t="s">
        <v>925</v>
      </c>
      <c r="B406" s="31" t="s">
        <v>1015</v>
      </c>
      <c r="C406" s="29" t="s">
        <v>1016</v>
      </c>
      <c r="D406" s="9" t="s">
        <v>229</v>
      </c>
      <c r="E406" s="9" t="s">
        <v>31</v>
      </c>
      <c r="F406" s="8" t="str">
        <f>IFERROR(IF(OR(D406="Adicionar",D406="Digite/Selecione o bairro"),"",VLOOKUP(D406,Gabarito!$A$1:$B$1006,2,0)),"Consulte a aba Gabarito")</f>
        <v>Sul</v>
      </c>
      <c r="G406" s="14"/>
      <c r="H406" s="6" t="str">
        <f t="shared" si="114"/>
        <v/>
      </c>
      <c r="I406" s="56"/>
      <c r="J406" s="6" t="str">
        <f t="shared" si="115"/>
        <v/>
      </c>
      <c r="K406" s="14">
        <v>3</v>
      </c>
      <c r="L406" s="6">
        <f t="shared" si="116"/>
        <v>6</v>
      </c>
      <c r="M406" s="14"/>
      <c r="N406" s="6" t="str">
        <f t="shared" si="117"/>
        <v/>
      </c>
      <c r="O406" s="14"/>
      <c r="P406" s="6" t="str">
        <f t="shared" si="118"/>
        <v/>
      </c>
      <c r="Q406" s="14"/>
      <c r="R406" s="6" t="str">
        <f t="shared" si="119"/>
        <v/>
      </c>
      <c r="S406" s="60"/>
      <c r="T406" s="6" t="str">
        <f t="shared" si="120"/>
        <v/>
      </c>
      <c r="U406" s="14"/>
      <c r="V406" s="6" t="str">
        <f t="shared" si="121"/>
        <v/>
      </c>
      <c r="W406" s="14"/>
      <c r="X406" s="6" t="str">
        <f t="shared" si="122"/>
        <v/>
      </c>
      <c r="Y406" s="26"/>
      <c r="Z406" s="6" t="str">
        <f t="shared" si="123"/>
        <v/>
      </c>
      <c r="AA406" s="13"/>
      <c r="AB406" s="6" t="str">
        <f t="shared" si="124"/>
        <v/>
      </c>
      <c r="AC406" s="14"/>
      <c r="AD406" s="6" t="str">
        <f t="shared" si="125"/>
        <v/>
      </c>
      <c r="AE406" s="14"/>
      <c r="AF406" s="6" t="str">
        <f t="shared" si="126"/>
        <v/>
      </c>
      <c r="AG406" s="14"/>
      <c r="AH406" s="6" t="str">
        <f t="shared" si="127"/>
        <v/>
      </c>
      <c r="AI406" s="14"/>
      <c r="AJ406" s="6" t="str">
        <f t="shared" si="128"/>
        <v/>
      </c>
      <c r="AK406" s="14"/>
      <c r="AL406" s="6" t="str">
        <f t="shared" si="129"/>
        <v/>
      </c>
      <c r="AM406" s="14"/>
      <c r="AN406" s="6" t="str">
        <f t="shared" si="130"/>
        <v/>
      </c>
      <c r="AO406" s="14"/>
      <c r="AP406" s="6" t="str">
        <f t="shared" si="131"/>
        <v/>
      </c>
      <c r="AQ406" s="12">
        <f t="shared" si="132"/>
        <v>3</v>
      </c>
    </row>
    <row r="407" spans="1:43" ht="33.75" customHeight="1">
      <c r="A407" s="28" t="s">
        <v>925</v>
      </c>
      <c r="B407" s="31" t="s">
        <v>1017</v>
      </c>
      <c r="C407" s="29" t="s">
        <v>1018</v>
      </c>
      <c r="D407" s="9" t="s">
        <v>1019</v>
      </c>
      <c r="E407" s="9" t="s">
        <v>31</v>
      </c>
      <c r="F407" s="8" t="str">
        <f>IFERROR(IF(OR(D407="Adicionar",D407="Digite/Selecione o bairro"),"",VLOOKUP(D407,Gabarito!$A$1:$B$1006,2,0)),"Consulte a aba Gabarito")</f>
        <v>Sul</v>
      </c>
      <c r="G407" s="14"/>
      <c r="H407" s="6" t="str">
        <f t="shared" si="114"/>
        <v/>
      </c>
      <c r="I407" s="56"/>
      <c r="J407" s="6" t="str">
        <f t="shared" si="115"/>
        <v/>
      </c>
      <c r="K407" s="14">
        <v>3</v>
      </c>
      <c r="L407" s="6">
        <f t="shared" si="116"/>
        <v>6</v>
      </c>
      <c r="M407" s="14"/>
      <c r="N407" s="6" t="str">
        <f t="shared" si="117"/>
        <v/>
      </c>
      <c r="O407" s="14"/>
      <c r="P407" s="6" t="str">
        <f t="shared" si="118"/>
        <v/>
      </c>
      <c r="Q407" s="14"/>
      <c r="R407" s="6" t="str">
        <f t="shared" si="119"/>
        <v/>
      </c>
      <c r="S407" s="60"/>
      <c r="T407" s="6" t="str">
        <f t="shared" si="120"/>
        <v/>
      </c>
      <c r="U407" s="14"/>
      <c r="V407" s="6" t="str">
        <f t="shared" si="121"/>
        <v/>
      </c>
      <c r="W407" s="14"/>
      <c r="X407" s="6" t="str">
        <f t="shared" si="122"/>
        <v/>
      </c>
      <c r="Y407" s="26"/>
      <c r="Z407" s="6" t="str">
        <f t="shared" si="123"/>
        <v/>
      </c>
      <c r="AA407" s="13"/>
      <c r="AB407" s="6" t="str">
        <f t="shared" si="124"/>
        <v/>
      </c>
      <c r="AC407" s="14"/>
      <c r="AD407" s="6" t="str">
        <f t="shared" si="125"/>
        <v/>
      </c>
      <c r="AE407" s="14"/>
      <c r="AF407" s="6" t="str">
        <f t="shared" si="126"/>
        <v/>
      </c>
      <c r="AG407" s="14"/>
      <c r="AH407" s="6" t="str">
        <f t="shared" si="127"/>
        <v/>
      </c>
      <c r="AI407" s="14"/>
      <c r="AJ407" s="6" t="str">
        <f t="shared" si="128"/>
        <v/>
      </c>
      <c r="AK407" s="14"/>
      <c r="AL407" s="6" t="str">
        <f t="shared" si="129"/>
        <v/>
      </c>
      <c r="AM407" s="14"/>
      <c r="AN407" s="6" t="str">
        <f t="shared" si="130"/>
        <v/>
      </c>
      <c r="AO407" s="14"/>
      <c r="AP407" s="6" t="str">
        <f t="shared" si="131"/>
        <v/>
      </c>
      <c r="AQ407" s="12">
        <f t="shared" si="132"/>
        <v>3</v>
      </c>
    </row>
    <row r="408" spans="1:43" ht="33.75" customHeight="1">
      <c r="A408" s="28" t="s">
        <v>925</v>
      </c>
      <c r="B408" s="31" t="s">
        <v>1020</v>
      </c>
      <c r="C408" s="29" t="s">
        <v>1021</v>
      </c>
      <c r="D408" s="9" t="s">
        <v>1022</v>
      </c>
      <c r="E408" s="9" t="s">
        <v>31</v>
      </c>
      <c r="F408" s="8" t="str">
        <f>IFERROR(IF(OR(D408="Adicionar",D408="Digite/Selecione o bairro"),"",VLOOKUP(D408,Gabarito!$A$1:$B$1006,2,0)),"Consulte a aba Gabarito")</f>
        <v>Sul</v>
      </c>
      <c r="G408" s="14"/>
      <c r="H408" s="6" t="str">
        <f t="shared" si="114"/>
        <v/>
      </c>
      <c r="I408" s="56">
        <v>1</v>
      </c>
      <c r="J408" s="6">
        <f t="shared" si="115"/>
        <v>2</v>
      </c>
      <c r="K408" s="14"/>
      <c r="L408" s="6" t="str">
        <f t="shared" si="116"/>
        <v/>
      </c>
      <c r="M408" s="14"/>
      <c r="N408" s="6" t="str">
        <f t="shared" si="117"/>
        <v/>
      </c>
      <c r="O408" s="14"/>
      <c r="P408" s="6" t="str">
        <f t="shared" si="118"/>
        <v/>
      </c>
      <c r="Q408" s="14"/>
      <c r="R408" s="6" t="str">
        <f t="shared" si="119"/>
        <v/>
      </c>
      <c r="S408" s="60"/>
      <c r="T408" s="6" t="str">
        <f t="shared" si="120"/>
        <v/>
      </c>
      <c r="U408" s="14"/>
      <c r="V408" s="6" t="str">
        <f t="shared" si="121"/>
        <v/>
      </c>
      <c r="W408" s="14"/>
      <c r="X408" s="6" t="str">
        <f t="shared" si="122"/>
        <v/>
      </c>
      <c r="Y408" s="26"/>
      <c r="Z408" s="6" t="str">
        <f t="shared" si="123"/>
        <v/>
      </c>
      <c r="AA408" s="13"/>
      <c r="AB408" s="6" t="str">
        <f t="shared" si="124"/>
        <v/>
      </c>
      <c r="AC408" s="14"/>
      <c r="AD408" s="6" t="str">
        <f t="shared" si="125"/>
        <v/>
      </c>
      <c r="AE408" s="14"/>
      <c r="AF408" s="6" t="str">
        <f t="shared" si="126"/>
        <v/>
      </c>
      <c r="AG408" s="14"/>
      <c r="AH408" s="6" t="str">
        <f t="shared" si="127"/>
        <v/>
      </c>
      <c r="AI408" s="14"/>
      <c r="AJ408" s="6" t="str">
        <f t="shared" si="128"/>
        <v/>
      </c>
      <c r="AK408" s="14"/>
      <c r="AL408" s="6" t="str">
        <f t="shared" si="129"/>
        <v/>
      </c>
      <c r="AM408" s="14"/>
      <c r="AN408" s="6" t="str">
        <f t="shared" si="130"/>
        <v/>
      </c>
      <c r="AO408" s="14"/>
      <c r="AP408" s="6" t="str">
        <f t="shared" si="131"/>
        <v/>
      </c>
      <c r="AQ408" s="12">
        <f t="shared" si="132"/>
        <v>1</v>
      </c>
    </row>
    <row r="409" spans="1:43" ht="33.75" customHeight="1">
      <c r="A409" s="28" t="s">
        <v>925</v>
      </c>
      <c r="B409" s="31" t="s">
        <v>1023</v>
      </c>
      <c r="C409" s="29" t="s">
        <v>1024</v>
      </c>
      <c r="D409" s="9" t="s">
        <v>1025</v>
      </c>
      <c r="E409" s="9" t="s">
        <v>31</v>
      </c>
      <c r="F409" s="8" t="str">
        <f>IFERROR(IF(OR(D409="Adicionar",D409="Digite/Selecione o bairro"),"",VLOOKUP(D409,Gabarito!$A$1:$B$1006,2,0)),"Consulte a aba Gabarito")</f>
        <v>Sul</v>
      </c>
      <c r="G409" s="14"/>
      <c r="H409" s="6" t="str">
        <f t="shared" si="114"/>
        <v/>
      </c>
      <c r="I409" s="56"/>
      <c r="J409" s="6" t="str">
        <f t="shared" si="115"/>
        <v/>
      </c>
      <c r="K409" s="14"/>
      <c r="L409" s="6" t="str">
        <f t="shared" si="116"/>
        <v/>
      </c>
      <c r="M409" s="14"/>
      <c r="N409" s="6" t="str">
        <f t="shared" si="117"/>
        <v/>
      </c>
      <c r="O409" s="14">
        <v>2</v>
      </c>
      <c r="P409" s="6">
        <f t="shared" si="118"/>
        <v>4</v>
      </c>
      <c r="Q409" s="14"/>
      <c r="R409" s="6" t="str">
        <f t="shared" si="119"/>
        <v/>
      </c>
      <c r="S409" s="64">
        <v>4</v>
      </c>
      <c r="T409" s="6">
        <f t="shared" si="120"/>
        <v>8</v>
      </c>
      <c r="U409" s="14"/>
      <c r="V409" s="6" t="str">
        <f t="shared" si="121"/>
        <v/>
      </c>
      <c r="W409" s="14"/>
      <c r="X409" s="6" t="str">
        <f t="shared" si="122"/>
        <v/>
      </c>
      <c r="Y409" s="26"/>
      <c r="Z409" s="6" t="str">
        <f t="shared" si="123"/>
        <v/>
      </c>
      <c r="AA409" s="13"/>
      <c r="AB409" s="6" t="str">
        <f t="shared" si="124"/>
        <v/>
      </c>
      <c r="AC409" s="14"/>
      <c r="AD409" s="6" t="str">
        <f t="shared" si="125"/>
        <v/>
      </c>
      <c r="AE409" s="14"/>
      <c r="AF409" s="6" t="str">
        <f t="shared" si="126"/>
        <v/>
      </c>
      <c r="AG409" s="14"/>
      <c r="AH409" s="6" t="str">
        <f t="shared" si="127"/>
        <v/>
      </c>
      <c r="AI409" s="14"/>
      <c r="AJ409" s="6" t="str">
        <f t="shared" si="128"/>
        <v/>
      </c>
      <c r="AK409" s="14"/>
      <c r="AL409" s="6" t="str">
        <f t="shared" si="129"/>
        <v/>
      </c>
      <c r="AM409" s="14"/>
      <c r="AN409" s="6" t="str">
        <f t="shared" si="130"/>
        <v/>
      </c>
      <c r="AO409" s="14"/>
      <c r="AP409" s="6" t="str">
        <f t="shared" si="131"/>
        <v/>
      </c>
      <c r="AQ409" s="12">
        <f t="shared" si="132"/>
        <v>6</v>
      </c>
    </row>
    <row r="410" spans="1:43" ht="33.75" customHeight="1">
      <c r="A410" s="28" t="s">
        <v>925</v>
      </c>
      <c r="B410" s="31" t="s">
        <v>1026</v>
      </c>
      <c r="C410" s="29" t="s">
        <v>1027</v>
      </c>
      <c r="D410" s="9" t="s">
        <v>196</v>
      </c>
      <c r="E410" s="9" t="s">
        <v>31</v>
      </c>
      <c r="F410" s="8" t="str">
        <f>IFERROR(IF(OR(D410="Adicionar",D410="Digite/Selecione o bairro"),"",VLOOKUP(D410,Gabarito!$A$1:$B$1006,2,0)),"Consulte a aba Gabarito")</f>
        <v>Sul</v>
      </c>
      <c r="G410" s="14"/>
      <c r="H410" s="6" t="str">
        <f t="shared" si="114"/>
        <v/>
      </c>
      <c r="I410" s="56"/>
      <c r="J410" s="6" t="str">
        <f t="shared" si="115"/>
        <v/>
      </c>
      <c r="K410" s="14">
        <v>2</v>
      </c>
      <c r="L410" s="6">
        <f t="shared" si="116"/>
        <v>4</v>
      </c>
      <c r="M410" s="14"/>
      <c r="N410" s="6" t="str">
        <f t="shared" si="117"/>
        <v/>
      </c>
      <c r="O410" s="14"/>
      <c r="P410" s="6" t="str">
        <f t="shared" si="118"/>
        <v/>
      </c>
      <c r="Q410" s="14"/>
      <c r="R410" s="6" t="str">
        <f t="shared" si="119"/>
        <v/>
      </c>
      <c r="S410" s="64">
        <v>1</v>
      </c>
      <c r="T410" s="6">
        <f t="shared" si="120"/>
        <v>2</v>
      </c>
      <c r="U410" s="14"/>
      <c r="V410" s="6" t="str">
        <f t="shared" si="121"/>
        <v/>
      </c>
      <c r="W410" s="14"/>
      <c r="X410" s="6" t="str">
        <f t="shared" si="122"/>
        <v/>
      </c>
      <c r="Y410" s="26"/>
      <c r="Z410" s="6" t="str">
        <f t="shared" si="123"/>
        <v/>
      </c>
      <c r="AA410" s="13"/>
      <c r="AB410" s="6" t="str">
        <f t="shared" si="124"/>
        <v/>
      </c>
      <c r="AC410" s="14"/>
      <c r="AD410" s="6" t="str">
        <f t="shared" si="125"/>
        <v/>
      </c>
      <c r="AE410" s="14"/>
      <c r="AF410" s="6" t="str">
        <f t="shared" si="126"/>
        <v/>
      </c>
      <c r="AG410" s="14"/>
      <c r="AH410" s="6" t="str">
        <f t="shared" si="127"/>
        <v/>
      </c>
      <c r="AI410" s="14"/>
      <c r="AJ410" s="6" t="str">
        <f t="shared" si="128"/>
        <v/>
      </c>
      <c r="AK410" s="14"/>
      <c r="AL410" s="6" t="str">
        <f t="shared" si="129"/>
        <v/>
      </c>
      <c r="AM410" s="14"/>
      <c r="AN410" s="6" t="str">
        <f t="shared" si="130"/>
        <v/>
      </c>
      <c r="AO410" s="14"/>
      <c r="AP410" s="6" t="str">
        <f t="shared" si="131"/>
        <v/>
      </c>
      <c r="AQ410" s="12">
        <f t="shared" si="132"/>
        <v>3</v>
      </c>
    </row>
    <row r="411" spans="1:43" ht="33.75" customHeight="1">
      <c r="A411" s="28" t="s">
        <v>925</v>
      </c>
      <c r="B411" s="31" t="s">
        <v>1028</v>
      </c>
      <c r="C411" s="29" t="s">
        <v>1029</v>
      </c>
      <c r="D411" s="9" t="s">
        <v>321</v>
      </c>
      <c r="E411" s="9" t="s">
        <v>31</v>
      </c>
      <c r="F411" s="8" t="str">
        <f>IFERROR(IF(OR(D411="Adicionar",D411="Digite/Selecione o bairro"),"",VLOOKUP(D411,Gabarito!$A$1:$B$1006,2,0)),"Consulte a aba Gabarito")</f>
        <v>Sul</v>
      </c>
      <c r="G411" s="14"/>
      <c r="H411" s="6" t="str">
        <f t="shared" si="114"/>
        <v/>
      </c>
      <c r="I411" s="56"/>
      <c r="J411" s="6" t="str">
        <f t="shared" si="115"/>
        <v/>
      </c>
      <c r="K411" s="14">
        <v>2</v>
      </c>
      <c r="L411" s="6">
        <f t="shared" si="116"/>
        <v>4</v>
      </c>
      <c r="M411" s="14"/>
      <c r="N411" s="6" t="str">
        <f t="shared" si="117"/>
        <v/>
      </c>
      <c r="O411" s="14"/>
      <c r="P411" s="6" t="str">
        <f t="shared" si="118"/>
        <v/>
      </c>
      <c r="Q411" s="14"/>
      <c r="R411" s="6" t="str">
        <f t="shared" si="119"/>
        <v/>
      </c>
      <c r="S411" s="60"/>
      <c r="T411" s="6" t="str">
        <f t="shared" si="120"/>
        <v/>
      </c>
      <c r="U411" s="14"/>
      <c r="V411" s="6" t="str">
        <f t="shared" si="121"/>
        <v/>
      </c>
      <c r="W411" s="14"/>
      <c r="X411" s="6" t="str">
        <f t="shared" si="122"/>
        <v/>
      </c>
      <c r="Y411" s="26"/>
      <c r="Z411" s="6" t="str">
        <f t="shared" si="123"/>
        <v/>
      </c>
      <c r="AA411" s="13"/>
      <c r="AB411" s="6" t="str">
        <f t="shared" si="124"/>
        <v/>
      </c>
      <c r="AC411" s="14"/>
      <c r="AD411" s="6" t="str">
        <f t="shared" si="125"/>
        <v/>
      </c>
      <c r="AE411" s="14"/>
      <c r="AF411" s="6" t="str">
        <f t="shared" si="126"/>
        <v/>
      </c>
      <c r="AG411" s="14"/>
      <c r="AH411" s="6" t="str">
        <f t="shared" si="127"/>
        <v/>
      </c>
      <c r="AI411" s="14"/>
      <c r="AJ411" s="6" t="str">
        <f t="shared" si="128"/>
        <v/>
      </c>
      <c r="AK411" s="14"/>
      <c r="AL411" s="6" t="str">
        <f t="shared" si="129"/>
        <v/>
      </c>
      <c r="AM411" s="14"/>
      <c r="AN411" s="6" t="str">
        <f t="shared" si="130"/>
        <v/>
      </c>
      <c r="AO411" s="14"/>
      <c r="AP411" s="6" t="str">
        <f t="shared" si="131"/>
        <v/>
      </c>
      <c r="AQ411" s="12">
        <f t="shared" si="132"/>
        <v>2</v>
      </c>
    </row>
    <row r="412" spans="1:43" ht="33.75" customHeight="1">
      <c r="A412" s="28" t="s">
        <v>925</v>
      </c>
      <c r="B412" s="31" t="s">
        <v>1030</v>
      </c>
      <c r="C412" s="29" t="s">
        <v>1031</v>
      </c>
      <c r="D412" s="9" t="s">
        <v>1019</v>
      </c>
      <c r="E412" s="9" t="s">
        <v>31</v>
      </c>
      <c r="F412" s="8" t="str">
        <f>IFERROR(IF(OR(D412="Adicionar",D412="Digite/Selecione o bairro"),"",VLOOKUP(D412,Gabarito!$A$1:$B$1006,2,0)),"Consulte a aba Gabarito")</f>
        <v>Sul</v>
      </c>
      <c r="G412" s="14"/>
      <c r="H412" s="6" t="str">
        <f t="shared" si="114"/>
        <v/>
      </c>
      <c r="I412" s="56"/>
      <c r="J412" s="6" t="str">
        <f t="shared" si="115"/>
        <v/>
      </c>
      <c r="K412" s="14">
        <v>4</v>
      </c>
      <c r="L412" s="6">
        <f t="shared" si="116"/>
        <v>8</v>
      </c>
      <c r="M412" s="14"/>
      <c r="N412" s="6" t="str">
        <f t="shared" si="117"/>
        <v/>
      </c>
      <c r="O412" s="14"/>
      <c r="P412" s="6" t="str">
        <f t="shared" si="118"/>
        <v/>
      </c>
      <c r="Q412" s="14"/>
      <c r="R412" s="6" t="str">
        <f t="shared" si="119"/>
        <v/>
      </c>
      <c r="S412" s="60"/>
      <c r="T412" s="6" t="str">
        <f t="shared" si="120"/>
        <v/>
      </c>
      <c r="U412" s="14"/>
      <c r="V412" s="6" t="str">
        <f t="shared" si="121"/>
        <v/>
      </c>
      <c r="W412" s="14"/>
      <c r="X412" s="6" t="str">
        <f t="shared" si="122"/>
        <v/>
      </c>
      <c r="Y412" s="26"/>
      <c r="Z412" s="6" t="str">
        <f t="shared" si="123"/>
        <v/>
      </c>
      <c r="AA412" s="13"/>
      <c r="AB412" s="6" t="str">
        <f t="shared" si="124"/>
        <v/>
      </c>
      <c r="AC412" s="14"/>
      <c r="AD412" s="6" t="str">
        <f t="shared" si="125"/>
        <v/>
      </c>
      <c r="AE412" s="14"/>
      <c r="AF412" s="6" t="str">
        <f t="shared" si="126"/>
        <v/>
      </c>
      <c r="AG412" s="14"/>
      <c r="AH412" s="6" t="str">
        <f t="shared" si="127"/>
        <v/>
      </c>
      <c r="AI412" s="14"/>
      <c r="AJ412" s="6" t="str">
        <f t="shared" si="128"/>
        <v/>
      </c>
      <c r="AK412" s="14"/>
      <c r="AL412" s="6" t="str">
        <f t="shared" si="129"/>
        <v/>
      </c>
      <c r="AM412" s="14"/>
      <c r="AN412" s="6" t="str">
        <f t="shared" si="130"/>
        <v/>
      </c>
      <c r="AO412" s="14"/>
      <c r="AP412" s="6" t="str">
        <f t="shared" si="131"/>
        <v/>
      </c>
      <c r="AQ412" s="12">
        <f t="shared" si="132"/>
        <v>4</v>
      </c>
    </row>
    <row r="413" spans="1:43" ht="33.75" customHeight="1">
      <c r="A413" s="28" t="s">
        <v>925</v>
      </c>
      <c r="B413" s="31" t="s">
        <v>1032</v>
      </c>
      <c r="C413" s="29" t="s">
        <v>1033</v>
      </c>
      <c r="D413" s="9" t="s">
        <v>963</v>
      </c>
      <c r="E413" s="9" t="s">
        <v>31</v>
      </c>
      <c r="F413" s="8" t="str">
        <f>IFERROR(IF(OR(D413="Adicionar",D413="Digite/Selecione o bairro"),"",VLOOKUP(D413,Gabarito!$A$1:$B$1006,2,0)),"Consulte a aba Gabarito")</f>
        <v>Sul</v>
      </c>
      <c r="G413" s="14"/>
      <c r="H413" s="6" t="str">
        <f t="shared" si="114"/>
        <v/>
      </c>
      <c r="I413" s="56"/>
      <c r="J413" s="6" t="str">
        <f t="shared" si="115"/>
        <v/>
      </c>
      <c r="K413" s="14">
        <v>2</v>
      </c>
      <c r="L413" s="6">
        <f t="shared" si="116"/>
        <v>4</v>
      </c>
      <c r="M413" s="14"/>
      <c r="N413" s="6" t="str">
        <f t="shared" si="117"/>
        <v/>
      </c>
      <c r="O413" s="14"/>
      <c r="P413" s="6" t="str">
        <f t="shared" si="118"/>
        <v/>
      </c>
      <c r="Q413" s="14"/>
      <c r="R413" s="6" t="str">
        <f t="shared" si="119"/>
        <v/>
      </c>
      <c r="S413" s="60"/>
      <c r="T413" s="6" t="str">
        <f t="shared" si="120"/>
        <v/>
      </c>
      <c r="U413" s="14"/>
      <c r="V413" s="6" t="str">
        <f t="shared" si="121"/>
        <v/>
      </c>
      <c r="W413" s="14"/>
      <c r="X413" s="6" t="str">
        <f t="shared" si="122"/>
        <v/>
      </c>
      <c r="Y413" s="26"/>
      <c r="Z413" s="6" t="str">
        <f t="shared" si="123"/>
        <v/>
      </c>
      <c r="AA413" s="13"/>
      <c r="AB413" s="6" t="str">
        <f t="shared" si="124"/>
        <v/>
      </c>
      <c r="AC413" s="14"/>
      <c r="AD413" s="6" t="str">
        <f t="shared" si="125"/>
        <v/>
      </c>
      <c r="AE413" s="14"/>
      <c r="AF413" s="6" t="str">
        <f t="shared" si="126"/>
        <v/>
      </c>
      <c r="AG413" s="14"/>
      <c r="AH413" s="6" t="str">
        <f t="shared" si="127"/>
        <v/>
      </c>
      <c r="AI413" s="14"/>
      <c r="AJ413" s="6" t="str">
        <f t="shared" si="128"/>
        <v/>
      </c>
      <c r="AK413" s="14"/>
      <c r="AL413" s="6" t="str">
        <f t="shared" si="129"/>
        <v/>
      </c>
      <c r="AM413" s="14"/>
      <c r="AN413" s="6" t="str">
        <f t="shared" si="130"/>
        <v/>
      </c>
      <c r="AO413" s="14"/>
      <c r="AP413" s="6" t="str">
        <f t="shared" si="131"/>
        <v/>
      </c>
      <c r="AQ413" s="12">
        <f t="shared" si="132"/>
        <v>2</v>
      </c>
    </row>
    <row r="414" spans="1:43" ht="33.75" customHeight="1">
      <c r="A414" s="28" t="s">
        <v>925</v>
      </c>
      <c r="B414" s="31" t="s">
        <v>1034</v>
      </c>
      <c r="C414" s="29" t="s">
        <v>1035</v>
      </c>
      <c r="D414" s="9" t="s">
        <v>1036</v>
      </c>
      <c r="E414" s="9" t="s">
        <v>31</v>
      </c>
      <c r="F414" s="8" t="str">
        <f>IFERROR(IF(OR(D414="Adicionar",D414="Digite/Selecione o bairro"),"",VLOOKUP(D414,Gabarito!$A$1:$B$1006,2,0)),"Consulte a aba Gabarito")</f>
        <v>Sul</v>
      </c>
      <c r="G414" s="14"/>
      <c r="H414" s="6" t="str">
        <f t="shared" si="114"/>
        <v/>
      </c>
      <c r="I414" s="56"/>
      <c r="J414" s="6" t="str">
        <f t="shared" si="115"/>
        <v/>
      </c>
      <c r="K414" s="14">
        <v>2</v>
      </c>
      <c r="L414" s="6">
        <f t="shared" si="116"/>
        <v>4</v>
      </c>
      <c r="M414" s="14"/>
      <c r="N414" s="6" t="str">
        <f t="shared" si="117"/>
        <v/>
      </c>
      <c r="O414" s="14"/>
      <c r="P414" s="6" t="str">
        <f t="shared" si="118"/>
        <v/>
      </c>
      <c r="Q414" s="14"/>
      <c r="R414" s="6" t="str">
        <f t="shared" si="119"/>
        <v/>
      </c>
      <c r="S414" s="60"/>
      <c r="T414" s="6" t="str">
        <f t="shared" si="120"/>
        <v/>
      </c>
      <c r="U414" s="14"/>
      <c r="V414" s="6" t="str">
        <f t="shared" si="121"/>
        <v/>
      </c>
      <c r="W414" s="14"/>
      <c r="X414" s="6" t="str">
        <f t="shared" si="122"/>
        <v/>
      </c>
      <c r="Y414" s="26"/>
      <c r="Z414" s="6" t="str">
        <f t="shared" si="123"/>
        <v/>
      </c>
      <c r="AA414" s="13"/>
      <c r="AB414" s="6" t="str">
        <f t="shared" si="124"/>
        <v/>
      </c>
      <c r="AC414" s="14"/>
      <c r="AD414" s="6" t="str">
        <f t="shared" si="125"/>
        <v/>
      </c>
      <c r="AE414" s="14"/>
      <c r="AF414" s="6" t="str">
        <f t="shared" si="126"/>
        <v/>
      </c>
      <c r="AG414" s="14"/>
      <c r="AH414" s="6" t="str">
        <f t="shared" si="127"/>
        <v/>
      </c>
      <c r="AI414" s="14"/>
      <c r="AJ414" s="6" t="str">
        <f t="shared" si="128"/>
        <v/>
      </c>
      <c r="AK414" s="14"/>
      <c r="AL414" s="6" t="str">
        <f t="shared" si="129"/>
        <v/>
      </c>
      <c r="AM414" s="14"/>
      <c r="AN414" s="6" t="str">
        <f t="shared" si="130"/>
        <v/>
      </c>
      <c r="AO414" s="14"/>
      <c r="AP414" s="6" t="str">
        <f t="shared" si="131"/>
        <v/>
      </c>
      <c r="AQ414" s="12">
        <f t="shared" si="132"/>
        <v>2</v>
      </c>
    </row>
    <row r="415" spans="1:43" ht="33.75" customHeight="1">
      <c r="A415" s="28" t="s">
        <v>925</v>
      </c>
      <c r="B415" s="31" t="s">
        <v>1037</v>
      </c>
      <c r="C415" s="29" t="s">
        <v>1038</v>
      </c>
      <c r="D415" s="9" t="s">
        <v>1039</v>
      </c>
      <c r="E415" s="9" t="s">
        <v>31</v>
      </c>
      <c r="F415" s="8" t="str">
        <f>IFERROR(IF(OR(D415="Adicionar",D415="Digite/Selecione o bairro"),"",VLOOKUP(D415,Gabarito!$A$1:$B$1006,2,0)),"Consulte a aba Gabarito")</f>
        <v>Sul</v>
      </c>
      <c r="G415" s="14"/>
      <c r="H415" s="6" t="str">
        <f t="shared" si="114"/>
        <v/>
      </c>
      <c r="I415" s="56"/>
      <c r="J415" s="6" t="str">
        <f t="shared" si="115"/>
        <v/>
      </c>
      <c r="K415" s="14">
        <v>12</v>
      </c>
      <c r="L415" s="6">
        <f t="shared" si="116"/>
        <v>24</v>
      </c>
      <c r="M415" s="14"/>
      <c r="N415" s="6" t="str">
        <f t="shared" si="117"/>
        <v/>
      </c>
      <c r="O415" s="14"/>
      <c r="P415" s="6" t="str">
        <f t="shared" si="118"/>
        <v/>
      </c>
      <c r="Q415" s="14"/>
      <c r="R415" s="6" t="str">
        <f t="shared" si="119"/>
        <v/>
      </c>
      <c r="S415" s="60"/>
      <c r="T415" s="6" t="str">
        <f t="shared" si="120"/>
        <v/>
      </c>
      <c r="U415" s="14"/>
      <c r="V415" s="6" t="str">
        <f t="shared" si="121"/>
        <v/>
      </c>
      <c r="W415" s="14"/>
      <c r="X415" s="6" t="str">
        <f t="shared" si="122"/>
        <v/>
      </c>
      <c r="Y415" s="26"/>
      <c r="Z415" s="6" t="str">
        <f t="shared" si="123"/>
        <v/>
      </c>
      <c r="AA415" s="13"/>
      <c r="AB415" s="6" t="str">
        <f t="shared" si="124"/>
        <v/>
      </c>
      <c r="AC415" s="14"/>
      <c r="AD415" s="6" t="str">
        <f t="shared" si="125"/>
        <v/>
      </c>
      <c r="AE415" s="14"/>
      <c r="AF415" s="6" t="str">
        <f t="shared" si="126"/>
        <v/>
      </c>
      <c r="AG415" s="14"/>
      <c r="AH415" s="6" t="str">
        <f t="shared" si="127"/>
        <v/>
      </c>
      <c r="AI415" s="14"/>
      <c r="AJ415" s="6" t="str">
        <f t="shared" si="128"/>
        <v/>
      </c>
      <c r="AK415" s="14"/>
      <c r="AL415" s="6" t="str">
        <f t="shared" si="129"/>
        <v/>
      </c>
      <c r="AM415" s="14"/>
      <c r="AN415" s="6" t="str">
        <f t="shared" si="130"/>
        <v/>
      </c>
      <c r="AO415" s="14"/>
      <c r="AP415" s="6" t="str">
        <f t="shared" si="131"/>
        <v/>
      </c>
      <c r="AQ415" s="12">
        <f t="shared" si="132"/>
        <v>12</v>
      </c>
    </row>
    <row r="416" spans="1:43" ht="33.75" customHeight="1">
      <c r="A416" s="28" t="s">
        <v>925</v>
      </c>
      <c r="B416" s="32" t="s">
        <v>1040</v>
      </c>
      <c r="C416" s="55" t="s">
        <v>1041</v>
      </c>
      <c r="D416" s="11" t="s">
        <v>1042</v>
      </c>
      <c r="E416" s="9" t="s">
        <v>31</v>
      </c>
      <c r="F416" s="8" t="str">
        <f>IFERROR(IF(OR(D416="Adicionar",D416="Digite/Selecione o bairro"),"",VLOOKUP(D416,Gabarito!$A$1:$B$1006,2,0)),"Consulte a aba Gabarito")</f>
        <v>Sul</v>
      </c>
      <c r="G416" s="22"/>
      <c r="H416" s="6" t="str">
        <f t="shared" si="114"/>
        <v/>
      </c>
      <c r="I416" s="58"/>
      <c r="J416" s="6" t="str">
        <f t="shared" si="115"/>
        <v/>
      </c>
      <c r="K416" s="22"/>
      <c r="L416" s="6" t="str">
        <f t="shared" si="116"/>
        <v/>
      </c>
      <c r="M416" s="22"/>
      <c r="N416" s="6" t="str">
        <f t="shared" si="117"/>
        <v/>
      </c>
      <c r="O416" s="22"/>
      <c r="P416" s="6" t="str">
        <f t="shared" si="118"/>
        <v/>
      </c>
      <c r="Q416" s="22"/>
      <c r="R416" s="6" t="str">
        <f t="shared" si="119"/>
        <v/>
      </c>
      <c r="S416" s="65">
        <v>1</v>
      </c>
      <c r="T416" s="6">
        <f t="shared" si="120"/>
        <v>2</v>
      </c>
      <c r="U416" s="22"/>
      <c r="V416" s="6" t="str">
        <f t="shared" si="121"/>
        <v/>
      </c>
      <c r="W416" s="22"/>
      <c r="X416" s="6" t="str">
        <f t="shared" si="122"/>
        <v/>
      </c>
      <c r="Y416" s="66"/>
      <c r="Z416" s="6" t="str">
        <f t="shared" si="123"/>
        <v/>
      </c>
      <c r="AA416" s="24"/>
      <c r="AB416" s="6" t="str">
        <f t="shared" si="124"/>
        <v/>
      </c>
      <c r="AC416" s="22"/>
      <c r="AD416" s="6" t="str">
        <f t="shared" si="125"/>
        <v/>
      </c>
      <c r="AE416" s="22"/>
      <c r="AF416" s="6" t="str">
        <f t="shared" si="126"/>
        <v/>
      </c>
      <c r="AG416" s="22"/>
      <c r="AH416" s="6" t="str">
        <f t="shared" si="127"/>
        <v/>
      </c>
      <c r="AI416" s="22"/>
      <c r="AJ416" s="6" t="str">
        <f t="shared" si="128"/>
        <v/>
      </c>
      <c r="AK416" s="22"/>
      <c r="AL416" s="6" t="str">
        <f t="shared" si="129"/>
        <v/>
      </c>
      <c r="AM416" s="22"/>
      <c r="AN416" s="6" t="str">
        <f t="shared" si="130"/>
        <v/>
      </c>
      <c r="AO416" s="22"/>
      <c r="AP416" s="6" t="str">
        <f t="shared" si="131"/>
        <v/>
      </c>
      <c r="AQ416" s="12">
        <f t="shared" si="132"/>
        <v>1</v>
      </c>
    </row>
    <row r="417" spans="1:43" ht="33.75" customHeight="1">
      <c r="A417" s="28" t="s">
        <v>925</v>
      </c>
      <c r="B417" s="53" t="s">
        <v>1043</v>
      </c>
      <c r="C417" s="29" t="s">
        <v>1044</v>
      </c>
      <c r="D417" s="9" t="s">
        <v>432</v>
      </c>
      <c r="E417" s="9" t="s">
        <v>31</v>
      </c>
      <c r="F417" s="8" t="str">
        <f>IFERROR(IF(OR(D417="Adicionar",D417="Digite/Selecione o bairro"),"",VLOOKUP(D417,Gabarito!$A$1:$B$1006,2,0)),"Consulte a aba Gabarito")</f>
        <v>Sul</v>
      </c>
      <c r="G417" s="9"/>
      <c r="H417" s="6" t="str">
        <f t="shared" si="114"/>
        <v/>
      </c>
      <c r="I417" s="57"/>
      <c r="J417" s="6" t="str">
        <f t="shared" si="115"/>
        <v/>
      </c>
      <c r="K417" s="9">
        <v>3</v>
      </c>
      <c r="L417" s="6">
        <f t="shared" si="116"/>
        <v>6</v>
      </c>
      <c r="M417" s="9"/>
      <c r="N417" s="6" t="str">
        <f t="shared" si="117"/>
        <v/>
      </c>
      <c r="O417" s="9"/>
      <c r="P417" s="6" t="str">
        <f t="shared" si="118"/>
        <v/>
      </c>
      <c r="Q417" s="9"/>
      <c r="R417" s="6" t="str">
        <f t="shared" si="119"/>
        <v/>
      </c>
      <c r="S417" s="61"/>
      <c r="T417" s="6" t="str">
        <f t="shared" si="120"/>
        <v/>
      </c>
      <c r="U417" s="9"/>
      <c r="V417" s="6" t="str">
        <f t="shared" si="121"/>
        <v/>
      </c>
      <c r="W417" s="9"/>
      <c r="X417" s="6" t="str">
        <f t="shared" si="122"/>
        <v/>
      </c>
      <c r="Y417" s="9"/>
      <c r="Z417" s="6" t="str">
        <f t="shared" si="123"/>
        <v/>
      </c>
      <c r="AA417" s="9"/>
      <c r="AB417" s="6" t="str">
        <f t="shared" si="124"/>
        <v/>
      </c>
      <c r="AC417" s="9"/>
      <c r="AD417" s="6" t="str">
        <f t="shared" si="125"/>
        <v/>
      </c>
      <c r="AE417" s="9"/>
      <c r="AF417" s="6" t="str">
        <f t="shared" si="126"/>
        <v/>
      </c>
      <c r="AG417" s="9"/>
      <c r="AH417" s="6" t="str">
        <f t="shared" si="127"/>
        <v/>
      </c>
      <c r="AI417" s="9"/>
      <c r="AJ417" s="6" t="str">
        <f t="shared" si="128"/>
        <v/>
      </c>
      <c r="AK417" s="9"/>
      <c r="AL417" s="6" t="str">
        <f t="shared" si="129"/>
        <v/>
      </c>
      <c r="AM417" s="9"/>
      <c r="AN417" s="6" t="str">
        <f t="shared" si="130"/>
        <v/>
      </c>
      <c r="AO417" s="9"/>
      <c r="AP417" s="6" t="str">
        <f t="shared" si="131"/>
        <v/>
      </c>
      <c r="AQ417" s="12">
        <f t="shared" si="132"/>
        <v>3</v>
      </c>
    </row>
    <row r="418" spans="1:43" ht="33.75" customHeight="1">
      <c r="A418" s="28" t="s">
        <v>925</v>
      </c>
      <c r="B418" s="28" t="s">
        <v>1045</v>
      </c>
      <c r="C418" s="29" t="s">
        <v>1046</v>
      </c>
      <c r="D418" s="9" t="s">
        <v>1047</v>
      </c>
      <c r="E418" s="9" t="s">
        <v>31</v>
      </c>
      <c r="F418" s="8" t="str">
        <f>IFERROR(IF(OR(D418="Adicionar",D418="Digite/Selecione o bairro"),"",VLOOKUP(D418,Gabarito!$A$1:$B$1006,2,0)),"Consulte a aba Gabarito")</f>
        <v>Sul</v>
      </c>
      <c r="G418" s="9"/>
      <c r="H418" s="6" t="str">
        <f t="shared" si="114"/>
        <v/>
      </c>
      <c r="I418" s="57">
        <v>2</v>
      </c>
      <c r="J418" s="6">
        <f t="shared" si="115"/>
        <v>4</v>
      </c>
      <c r="K418" s="9"/>
      <c r="L418" s="6" t="str">
        <f t="shared" si="116"/>
        <v/>
      </c>
      <c r="M418" s="9"/>
      <c r="N418" s="6" t="str">
        <f t="shared" si="117"/>
        <v/>
      </c>
      <c r="O418" s="9"/>
      <c r="P418" s="6" t="str">
        <f t="shared" si="118"/>
        <v/>
      </c>
      <c r="Q418" s="9"/>
      <c r="R418" s="6" t="str">
        <f t="shared" si="119"/>
        <v/>
      </c>
      <c r="S418" s="61">
        <v>1</v>
      </c>
      <c r="T418" s="6">
        <f t="shared" si="120"/>
        <v>2</v>
      </c>
      <c r="U418" s="9"/>
      <c r="V418" s="6" t="str">
        <f t="shared" si="121"/>
        <v/>
      </c>
      <c r="W418" s="9"/>
      <c r="X418" s="6" t="str">
        <f t="shared" si="122"/>
        <v/>
      </c>
      <c r="Y418" s="9"/>
      <c r="Z418" s="6" t="str">
        <f t="shared" si="123"/>
        <v/>
      </c>
      <c r="AA418" s="9"/>
      <c r="AB418" s="6" t="str">
        <f t="shared" si="124"/>
        <v/>
      </c>
      <c r="AC418" s="9"/>
      <c r="AD418" s="6" t="str">
        <f t="shared" si="125"/>
        <v/>
      </c>
      <c r="AE418" s="9"/>
      <c r="AF418" s="6" t="str">
        <f t="shared" si="126"/>
        <v/>
      </c>
      <c r="AG418" s="9"/>
      <c r="AH418" s="6" t="str">
        <f t="shared" si="127"/>
        <v/>
      </c>
      <c r="AI418" s="9"/>
      <c r="AJ418" s="6" t="str">
        <f t="shared" si="128"/>
        <v/>
      </c>
      <c r="AK418" s="9"/>
      <c r="AL418" s="6" t="str">
        <f t="shared" si="129"/>
        <v/>
      </c>
      <c r="AM418" s="9"/>
      <c r="AN418" s="6" t="str">
        <f t="shared" si="130"/>
        <v/>
      </c>
      <c r="AO418" s="9"/>
      <c r="AP418" s="6" t="str">
        <f t="shared" si="131"/>
        <v/>
      </c>
      <c r="AQ418" s="12">
        <f t="shared" si="132"/>
        <v>3</v>
      </c>
    </row>
    <row r="419" spans="1:43" ht="33.75" customHeight="1">
      <c r="A419" s="28" t="s">
        <v>925</v>
      </c>
      <c r="B419" s="28" t="s">
        <v>1048</v>
      </c>
      <c r="C419" s="29" t="s">
        <v>1049</v>
      </c>
      <c r="D419" s="9" t="s">
        <v>666</v>
      </c>
      <c r="E419" s="9" t="s">
        <v>31</v>
      </c>
      <c r="F419" s="8" t="str">
        <f>IFERROR(IF(OR(D419="Adicionar",D419="Digite/Selecione o bairro"),"",VLOOKUP(D419,Gabarito!$A$1:$B$1006,2,0)),"Consulte a aba Gabarito")</f>
        <v>Sul</v>
      </c>
      <c r="G419" s="9"/>
      <c r="H419" s="6" t="str">
        <f t="shared" si="114"/>
        <v/>
      </c>
      <c r="I419" s="57"/>
      <c r="J419" s="6" t="str">
        <f t="shared" si="115"/>
        <v/>
      </c>
      <c r="K419" s="9">
        <v>2</v>
      </c>
      <c r="L419" s="6">
        <f t="shared" si="116"/>
        <v>4</v>
      </c>
      <c r="M419" s="9"/>
      <c r="N419" s="6" t="str">
        <f t="shared" si="117"/>
        <v/>
      </c>
      <c r="O419" s="9">
        <v>1</v>
      </c>
      <c r="P419" s="6">
        <f t="shared" si="118"/>
        <v>2</v>
      </c>
      <c r="Q419" s="9"/>
      <c r="R419" s="6" t="str">
        <f t="shared" si="119"/>
        <v/>
      </c>
      <c r="S419" s="61">
        <v>1</v>
      </c>
      <c r="T419" s="6">
        <f t="shared" si="120"/>
        <v>2</v>
      </c>
      <c r="U419" s="9"/>
      <c r="V419" s="6" t="str">
        <f t="shared" si="121"/>
        <v/>
      </c>
      <c r="W419" s="9"/>
      <c r="X419" s="6" t="str">
        <f t="shared" si="122"/>
        <v/>
      </c>
      <c r="Y419" s="9"/>
      <c r="Z419" s="6" t="str">
        <f t="shared" si="123"/>
        <v/>
      </c>
      <c r="AA419" s="9"/>
      <c r="AB419" s="6" t="str">
        <f t="shared" si="124"/>
        <v/>
      </c>
      <c r="AC419" s="9"/>
      <c r="AD419" s="6" t="str">
        <f t="shared" si="125"/>
        <v/>
      </c>
      <c r="AE419" s="9"/>
      <c r="AF419" s="6" t="str">
        <f t="shared" si="126"/>
        <v/>
      </c>
      <c r="AG419" s="9"/>
      <c r="AH419" s="6" t="str">
        <f t="shared" si="127"/>
        <v/>
      </c>
      <c r="AI419" s="9"/>
      <c r="AJ419" s="6" t="str">
        <f t="shared" si="128"/>
        <v/>
      </c>
      <c r="AK419" s="9"/>
      <c r="AL419" s="6" t="str">
        <f t="shared" si="129"/>
        <v/>
      </c>
      <c r="AM419" s="9"/>
      <c r="AN419" s="6" t="str">
        <f t="shared" si="130"/>
        <v/>
      </c>
      <c r="AO419" s="9"/>
      <c r="AP419" s="6" t="str">
        <f t="shared" si="131"/>
        <v/>
      </c>
      <c r="AQ419" s="12">
        <f t="shared" si="132"/>
        <v>4</v>
      </c>
    </row>
    <row r="420" spans="1:43" ht="33.75" customHeight="1">
      <c r="A420" s="28" t="s">
        <v>925</v>
      </c>
      <c r="B420" s="28" t="s">
        <v>1050</v>
      </c>
      <c r="C420" s="29" t="s">
        <v>1051</v>
      </c>
      <c r="D420" s="9" t="s">
        <v>102</v>
      </c>
      <c r="E420" s="9" t="s">
        <v>31</v>
      </c>
      <c r="F420" s="8" t="str">
        <f>IFERROR(IF(OR(D420="Adicionar",D420="Digite/Selecione o bairro"),"",VLOOKUP(D420,Gabarito!$A$1:$B$1006,2,0)),"Consulte a aba Gabarito")</f>
        <v>Sul</v>
      </c>
      <c r="G420" s="9"/>
      <c r="H420" s="6" t="str">
        <f t="shared" si="114"/>
        <v/>
      </c>
      <c r="I420" s="57"/>
      <c r="J420" s="6" t="str">
        <f t="shared" si="115"/>
        <v/>
      </c>
      <c r="K420" s="9"/>
      <c r="L420" s="6" t="str">
        <f t="shared" si="116"/>
        <v/>
      </c>
      <c r="M420" s="9"/>
      <c r="N420" s="6" t="str">
        <f t="shared" si="117"/>
        <v/>
      </c>
      <c r="O420" s="9"/>
      <c r="P420" s="6" t="str">
        <f t="shared" si="118"/>
        <v/>
      </c>
      <c r="Q420" s="9"/>
      <c r="R420" s="6" t="str">
        <f t="shared" si="119"/>
        <v/>
      </c>
      <c r="S420" s="61">
        <v>3</v>
      </c>
      <c r="T420" s="6">
        <f t="shared" si="120"/>
        <v>6</v>
      </c>
      <c r="U420" s="9"/>
      <c r="V420" s="6" t="str">
        <f t="shared" si="121"/>
        <v/>
      </c>
      <c r="W420" s="9"/>
      <c r="X420" s="6" t="str">
        <f t="shared" si="122"/>
        <v/>
      </c>
      <c r="Y420" s="9"/>
      <c r="Z420" s="6" t="str">
        <f t="shared" si="123"/>
        <v/>
      </c>
      <c r="AA420" s="9"/>
      <c r="AB420" s="6" t="str">
        <f t="shared" si="124"/>
        <v/>
      </c>
      <c r="AC420" s="9"/>
      <c r="AD420" s="6" t="str">
        <f t="shared" si="125"/>
        <v/>
      </c>
      <c r="AE420" s="9"/>
      <c r="AF420" s="6" t="str">
        <f t="shared" si="126"/>
        <v/>
      </c>
      <c r="AG420" s="9"/>
      <c r="AH420" s="6" t="str">
        <f t="shared" si="127"/>
        <v/>
      </c>
      <c r="AI420" s="9"/>
      <c r="AJ420" s="6" t="str">
        <f t="shared" si="128"/>
        <v/>
      </c>
      <c r="AK420" s="9"/>
      <c r="AL420" s="6" t="str">
        <f t="shared" si="129"/>
        <v/>
      </c>
      <c r="AM420" s="9"/>
      <c r="AN420" s="6" t="str">
        <f t="shared" si="130"/>
        <v/>
      </c>
      <c r="AO420" s="9"/>
      <c r="AP420" s="6" t="str">
        <f t="shared" si="131"/>
        <v/>
      </c>
      <c r="AQ420" s="12">
        <f t="shared" si="132"/>
        <v>3</v>
      </c>
    </row>
    <row r="421" spans="1:43" ht="33.75" customHeight="1">
      <c r="A421" s="28" t="s">
        <v>925</v>
      </c>
      <c r="B421" s="28" t="s">
        <v>1052</v>
      </c>
      <c r="C421" s="29" t="s">
        <v>1053</v>
      </c>
      <c r="D421" s="9" t="s">
        <v>1054</v>
      </c>
      <c r="E421" s="9" t="s">
        <v>31</v>
      </c>
      <c r="F421" s="8" t="str">
        <f>IFERROR(IF(OR(D421="Adicionar",D421="Digite/Selecione o bairro"),"",VLOOKUP(D421,Gabarito!$A$1:$B$1006,2,0)),"Consulte a aba Gabarito")</f>
        <v>Sul</v>
      </c>
      <c r="G421" s="9"/>
      <c r="H421" s="6" t="str">
        <f t="shared" si="114"/>
        <v/>
      </c>
      <c r="I421" s="57"/>
      <c r="J421" s="6" t="str">
        <f t="shared" si="115"/>
        <v/>
      </c>
      <c r="K421" s="9">
        <v>1</v>
      </c>
      <c r="L421" s="6">
        <f t="shared" si="116"/>
        <v>2</v>
      </c>
      <c r="M421" s="9"/>
      <c r="N421" s="6" t="str">
        <f t="shared" si="117"/>
        <v/>
      </c>
      <c r="O421" s="9"/>
      <c r="P421" s="6" t="str">
        <f t="shared" si="118"/>
        <v/>
      </c>
      <c r="Q421" s="9"/>
      <c r="R421" s="6" t="str">
        <f t="shared" si="119"/>
        <v/>
      </c>
      <c r="S421" s="61"/>
      <c r="T421" s="6" t="str">
        <f t="shared" si="120"/>
        <v/>
      </c>
      <c r="U421" s="9"/>
      <c r="V421" s="6" t="str">
        <f t="shared" si="121"/>
        <v/>
      </c>
      <c r="W421" s="9"/>
      <c r="X421" s="6" t="str">
        <f t="shared" si="122"/>
        <v/>
      </c>
      <c r="Y421" s="9"/>
      <c r="Z421" s="6" t="str">
        <f t="shared" si="123"/>
        <v/>
      </c>
      <c r="AA421" s="9"/>
      <c r="AB421" s="6" t="str">
        <f t="shared" si="124"/>
        <v/>
      </c>
      <c r="AC421" s="9"/>
      <c r="AD421" s="6" t="str">
        <f t="shared" si="125"/>
        <v/>
      </c>
      <c r="AE421" s="9"/>
      <c r="AF421" s="6" t="str">
        <f t="shared" si="126"/>
        <v/>
      </c>
      <c r="AG421" s="9"/>
      <c r="AH421" s="6" t="str">
        <f t="shared" si="127"/>
        <v/>
      </c>
      <c r="AI421" s="9"/>
      <c r="AJ421" s="6" t="str">
        <f t="shared" si="128"/>
        <v/>
      </c>
      <c r="AK421" s="9"/>
      <c r="AL421" s="6" t="str">
        <f t="shared" si="129"/>
        <v/>
      </c>
      <c r="AM421" s="9"/>
      <c r="AN421" s="6" t="str">
        <f t="shared" si="130"/>
        <v/>
      </c>
      <c r="AO421" s="9"/>
      <c r="AP421" s="6" t="str">
        <f t="shared" si="131"/>
        <v/>
      </c>
      <c r="AQ421" s="12">
        <f t="shared" si="132"/>
        <v>1</v>
      </c>
    </row>
    <row r="422" spans="1:43" ht="33.75" customHeight="1">
      <c r="A422" s="28" t="s">
        <v>925</v>
      </c>
      <c r="B422" s="28" t="s">
        <v>1055</v>
      </c>
      <c r="C422" s="29" t="s">
        <v>1056</v>
      </c>
      <c r="D422" s="9" t="s">
        <v>1057</v>
      </c>
      <c r="E422" s="9" t="s">
        <v>31</v>
      </c>
      <c r="F422" s="8" t="str">
        <f>IFERROR(IF(OR(D422="Adicionar",D422="Digite/Selecione o bairro"),"",VLOOKUP(D422,Gabarito!$A$1:$B$1006,2,0)),"Consulte a aba Gabarito")</f>
        <v>Sul</v>
      </c>
      <c r="G422" s="9"/>
      <c r="H422" s="6" t="str">
        <f t="shared" si="114"/>
        <v/>
      </c>
      <c r="I422" s="57"/>
      <c r="J422" s="6" t="str">
        <f t="shared" si="115"/>
        <v/>
      </c>
      <c r="K422" s="9">
        <v>2</v>
      </c>
      <c r="L422" s="6">
        <f t="shared" si="116"/>
        <v>4</v>
      </c>
      <c r="M422" s="9"/>
      <c r="N422" s="6" t="str">
        <f t="shared" si="117"/>
        <v/>
      </c>
      <c r="O422" s="9"/>
      <c r="P422" s="6" t="str">
        <f t="shared" si="118"/>
        <v/>
      </c>
      <c r="Q422" s="9"/>
      <c r="R422" s="6" t="str">
        <f t="shared" si="119"/>
        <v/>
      </c>
      <c r="S422" s="61">
        <v>2</v>
      </c>
      <c r="T422" s="6">
        <f t="shared" si="120"/>
        <v>4</v>
      </c>
      <c r="U422" s="9"/>
      <c r="V422" s="6" t="str">
        <f t="shared" si="121"/>
        <v/>
      </c>
      <c r="W422" s="9"/>
      <c r="X422" s="6" t="str">
        <f t="shared" si="122"/>
        <v/>
      </c>
      <c r="Y422" s="9"/>
      <c r="Z422" s="6" t="str">
        <f t="shared" si="123"/>
        <v/>
      </c>
      <c r="AA422" s="9"/>
      <c r="AB422" s="6" t="str">
        <f t="shared" si="124"/>
        <v/>
      </c>
      <c r="AC422" s="9"/>
      <c r="AD422" s="6" t="str">
        <f t="shared" si="125"/>
        <v/>
      </c>
      <c r="AE422" s="9"/>
      <c r="AF422" s="6" t="str">
        <f t="shared" si="126"/>
        <v/>
      </c>
      <c r="AG422" s="9"/>
      <c r="AH422" s="6" t="str">
        <f t="shared" si="127"/>
        <v/>
      </c>
      <c r="AI422" s="9"/>
      <c r="AJ422" s="6" t="str">
        <f t="shared" si="128"/>
        <v/>
      </c>
      <c r="AK422" s="9"/>
      <c r="AL422" s="6" t="str">
        <f t="shared" si="129"/>
        <v/>
      </c>
      <c r="AM422" s="9"/>
      <c r="AN422" s="6" t="str">
        <f t="shared" si="130"/>
        <v/>
      </c>
      <c r="AO422" s="9"/>
      <c r="AP422" s="6" t="str">
        <f t="shared" si="131"/>
        <v/>
      </c>
      <c r="AQ422" s="12">
        <f t="shared" si="132"/>
        <v>4</v>
      </c>
    </row>
    <row r="423" spans="1:43" ht="33.75" customHeight="1">
      <c r="A423" s="28" t="s">
        <v>925</v>
      </c>
      <c r="B423" s="28" t="s">
        <v>1058</v>
      </c>
      <c r="C423" s="29" t="s">
        <v>1059</v>
      </c>
      <c r="D423" s="9" t="s">
        <v>700</v>
      </c>
      <c r="E423" s="9" t="s">
        <v>31</v>
      </c>
      <c r="F423" s="8" t="str">
        <f>IFERROR(IF(OR(D423="Adicionar",D423="Digite/Selecione o bairro"),"",VLOOKUP(D423,Gabarito!$A$1:$B$1006,2,0)),"Consulte a aba Gabarito")</f>
        <v>Sul</v>
      </c>
      <c r="G423" s="9"/>
      <c r="H423" s="6" t="str">
        <f t="shared" si="114"/>
        <v/>
      </c>
      <c r="I423" s="57"/>
      <c r="J423" s="6" t="str">
        <f t="shared" si="115"/>
        <v/>
      </c>
      <c r="K423" s="9">
        <v>5</v>
      </c>
      <c r="L423" s="6">
        <f t="shared" si="116"/>
        <v>10</v>
      </c>
      <c r="M423" s="9"/>
      <c r="N423" s="6" t="str">
        <f t="shared" si="117"/>
        <v/>
      </c>
      <c r="O423" s="9"/>
      <c r="P423" s="6" t="str">
        <f t="shared" si="118"/>
        <v/>
      </c>
      <c r="Q423" s="9"/>
      <c r="R423" s="6" t="str">
        <f t="shared" si="119"/>
        <v/>
      </c>
      <c r="S423" s="61"/>
      <c r="T423" s="6" t="str">
        <f t="shared" si="120"/>
        <v/>
      </c>
      <c r="U423" s="9"/>
      <c r="V423" s="6" t="str">
        <f t="shared" si="121"/>
        <v/>
      </c>
      <c r="W423" s="9"/>
      <c r="X423" s="6" t="str">
        <f t="shared" si="122"/>
        <v/>
      </c>
      <c r="Y423" s="9"/>
      <c r="Z423" s="6" t="str">
        <f t="shared" si="123"/>
        <v/>
      </c>
      <c r="AA423" s="9"/>
      <c r="AB423" s="6" t="str">
        <f t="shared" si="124"/>
        <v/>
      </c>
      <c r="AC423" s="9"/>
      <c r="AD423" s="6" t="str">
        <f t="shared" si="125"/>
        <v/>
      </c>
      <c r="AE423" s="9"/>
      <c r="AF423" s="6" t="str">
        <f t="shared" si="126"/>
        <v/>
      </c>
      <c r="AG423" s="9"/>
      <c r="AH423" s="6" t="str">
        <f t="shared" si="127"/>
        <v/>
      </c>
      <c r="AI423" s="9"/>
      <c r="AJ423" s="6" t="str">
        <f t="shared" si="128"/>
        <v/>
      </c>
      <c r="AK423" s="9"/>
      <c r="AL423" s="6" t="str">
        <f t="shared" si="129"/>
        <v/>
      </c>
      <c r="AM423" s="9"/>
      <c r="AN423" s="6" t="str">
        <f t="shared" si="130"/>
        <v/>
      </c>
      <c r="AO423" s="9"/>
      <c r="AP423" s="6" t="str">
        <f t="shared" si="131"/>
        <v/>
      </c>
      <c r="AQ423" s="12">
        <f t="shared" si="132"/>
        <v>5</v>
      </c>
    </row>
    <row r="424" spans="1:43" ht="33.75" customHeight="1">
      <c r="A424" s="28" t="s">
        <v>925</v>
      </c>
      <c r="B424" s="28" t="s">
        <v>1060</v>
      </c>
      <c r="C424" s="29" t="s">
        <v>1061</v>
      </c>
      <c r="D424" s="9" t="s">
        <v>1062</v>
      </c>
      <c r="E424" s="9" t="s">
        <v>31</v>
      </c>
      <c r="F424" s="8" t="str">
        <f>IFERROR(IF(OR(D424="Adicionar",D424="Digite/Selecione o bairro"),"",VLOOKUP(D424,Gabarito!$A$1:$B$1006,2,0)),"Consulte a aba Gabarito")</f>
        <v>Sul</v>
      </c>
      <c r="G424" s="9"/>
      <c r="H424" s="6" t="str">
        <f t="shared" si="114"/>
        <v/>
      </c>
      <c r="I424" s="57"/>
      <c r="J424" s="6" t="str">
        <f t="shared" si="115"/>
        <v/>
      </c>
      <c r="K424" s="9"/>
      <c r="L424" s="6" t="str">
        <f t="shared" si="116"/>
        <v/>
      </c>
      <c r="M424" s="9"/>
      <c r="N424" s="6" t="str">
        <f t="shared" si="117"/>
        <v/>
      </c>
      <c r="O424" s="9">
        <v>2</v>
      </c>
      <c r="P424" s="6">
        <f t="shared" si="118"/>
        <v>4</v>
      </c>
      <c r="Q424" s="9"/>
      <c r="R424" s="6" t="str">
        <f t="shared" si="119"/>
        <v/>
      </c>
      <c r="S424" s="61"/>
      <c r="T424" s="6" t="str">
        <f t="shared" si="120"/>
        <v/>
      </c>
      <c r="U424" s="9"/>
      <c r="V424" s="6" t="str">
        <f t="shared" si="121"/>
        <v/>
      </c>
      <c r="W424" s="9"/>
      <c r="X424" s="6" t="str">
        <f t="shared" si="122"/>
        <v/>
      </c>
      <c r="Y424" s="9"/>
      <c r="Z424" s="6" t="str">
        <f t="shared" si="123"/>
        <v/>
      </c>
      <c r="AA424" s="9"/>
      <c r="AB424" s="6" t="str">
        <f t="shared" si="124"/>
        <v/>
      </c>
      <c r="AC424" s="9"/>
      <c r="AD424" s="6" t="str">
        <f t="shared" si="125"/>
        <v/>
      </c>
      <c r="AE424" s="9"/>
      <c r="AF424" s="6" t="str">
        <f t="shared" si="126"/>
        <v/>
      </c>
      <c r="AG424" s="9"/>
      <c r="AH424" s="6" t="str">
        <f t="shared" si="127"/>
        <v/>
      </c>
      <c r="AI424" s="9"/>
      <c r="AJ424" s="6" t="str">
        <f t="shared" si="128"/>
        <v/>
      </c>
      <c r="AK424" s="9"/>
      <c r="AL424" s="6" t="str">
        <f t="shared" si="129"/>
        <v/>
      </c>
      <c r="AM424" s="9"/>
      <c r="AN424" s="6" t="str">
        <f t="shared" si="130"/>
        <v/>
      </c>
      <c r="AO424" s="9"/>
      <c r="AP424" s="6" t="str">
        <f t="shared" si="131"/>
        <v/>
      </c>
      <c r="AQ424" s="12">
        <f t="shared" si="132"/>
        <v>2</v>
      </c>
    </row>
    <row r="425" spans="1:43" ht="33.75" customHeight="1">
      <c r="A425" s="28" t="s">
        <v>925</v>
      </c>
      <c r="B425" s="28" t="s">
        <v>1063</v>
      </c>
      <c r="C425" s="29" t="s">
        <v>1064</v>
      </c>
      <c r="D425" s="9" t="s">
        <v>1057</v>
      </c>
      <c r="E425" s="9" t="s">
        <v>31</v>
      </c>
      <c r="F425" s="8" t="str">
        <f>IFERROR(IF(OR(D425="Adicionar",D425="Digite/Selecione o bairro"),"",VLOOKUP(D425,Gabarito!$A$1:$B$1006,2,0)),"Consulte a aba Gabarito")</f>
        <v>Sul</v>
      </c>
      <c r="G425" s="9"/>
      <c r="H425" s="6" t="str">
        <f t="shared" si="114"/>
        <v/>
      </c>
      <c r="I425" s="57">
        <v>2</v>
      </c>
      <c r="J425" s="6">
        <f t="shared" si="115"/>
        <v>4</v>
      </c>
      <c r="K425" s="9">
        <v>2</v>
      </c>
      <c r="L425" s="6">
        <f t="shared" si="116"/>
        <v>4</v>
      </c>
      <c r="M425" s="9"/>
      <c r="N425" s="6" t="str">
        <f t="shared" si="117"/>
        <v/>
      </c>
      <c r="O425" s="9"/>
      <c r="P425" s="6" t="str">
        <f t="shared" si="118"/>
        <v/>
      </c>
      <c r="Q425" s="9"/>
      <c r="R425" s="6" t="str">
        <f t="shared" si="119"/>
        <v/>
      </c>
      <c r="S425" s="61"/>
      <c r="T425" s="6" t="str">
        <f t="shared" si="120"/>
        <v/>
      </c>
      <c r="U425" s="9"/>
      <c r="V425" s="6" t="str">
        <f t="shared" si="121"/>
        <v/>
      </c>
      <c r="W425" s="9"/>
      <c r="X425" s="6" t="str">
        <f t="shared" si="122"/>
        <v/>
      </c>
      <c r="Y425" s="9"/>
      <c r="Z425" s="6" t="str">
        <f t="shared" si="123"/>
        <v/>
      </c>
      <c r="AA425" s="9"/>
      <c r="AB425" s="6" t="str">
        <f t="shared" si="124"/>
        <v/>
      </c>
      <c r="AC425" s="9"/>
      <c r="AD425" s="6" t="str">
        <f t="shared" si="125"/>
        <v/>
      </c>
      <c r="AE425" s="9"/>
      <c r="AF425" s="6" t="str">
        <f t="shared" si="126"/>
        <v/>
      </c>
      <c r="AG425" s="9"/>
      <c r="AH425" s="6" t="str">
        <f t="shared" si="127"/>
        <v/>
      </c>
      <c r="AI425" s="9"/>
      <c r="AJ425" s="6" t="str">
        <f t="shared" si="128"/>
        <v/>
      </c>
      <c r="AK425" s="9"/>
      <c r="AL425" s="6" t="str">
        <f t="shared" si="129"/>
        <v/>
      </c>
      <c r="AM425" s="9"/>
      <c r="AN425" s="6" t="str">
        <f t="shared" si="130"/>
        <v/>
      </c>
      <c r="AO425" s="9"/>
      <c r="AP425" s="6" t="str">
        <f t="shared" si="131"/>
        <v/>
      </c>
      <c r="AQ425" s="12">
        <f t="shared" si="132"/>
        <v>4</v>
      </c>
    </row>
    <row r="426" spans="1:43" ht="33.75" customHeight="1">
      <c r="A426" s="28" t="s">
        <v>925</v>
      </c>
      <c r="B426" s="28" t="s">
        <v>1065</v>
      </c>
      <c r="C426" s="29" t="s">
        <v>1066</v>
      </c>
      <c r="D426" s="9" t="s">
        <v>1067</v>
      </c>
      <c r="E426" s="9" t="s">
        <v>31</v>
      </c>
      <c r="F426" s="8" t="str">
        <f>IFERROR(IF(OR(D426="Adicionar",D426="Digite/Selecione o bairro"),"",VLOOKUP(D426,Gabarito!$A$1:$B$1006,2,0)),"Consulte a aba Gabarito")</f>
        <v>Sul</v>
      </c>
      <c r="G426" s="9"/>
      <c r="H426" s="6" t="str">
        <f t="shared" si="114"/>
        <v/>
      </c>
      <c r="I426" s="57"/>
      <c r="J426" s="6" t="str">
        <f t="shared" si="115"/>
        <v/>
      </c>
      <c r="K426" s="9"/>
      <c r="L426" s="6" t="str">
        <f t="shared" si="116"/>
        <v/>
      </c>
      <c r="M426" s="9"/>
      <c r="N426" s="6" t="str">
        <f t="shared" si="117"/>
        <v/>
      </c>
      <c r="O426" s="9"/>
      <c r="P426" s="6" t="str">
        <f t="shared" si="118"/>
        <v/>
      </c>
      <c r="Q426" s="9"/>
      <c r="R426" s="6" t="str">
        <f t="shared" si="119"/>
        <v/>
      </c>
      <c r="S426" s="61"/>
      <c r="T426" s="6" t="str">
        <f t="shared" si="120"/>
        <v/>
      </c>
      <c r="U426" s="9"/>
      <c r="V426" s="6" t="str">
        <f t="shared" si="121"/>
        <v/>
      </c>
      <c r="W426" s="9"/>
      <c r="X426" s="6" t="str">
        <f t="shared" si="122"/>
        <v/>
      </c>
      <c r="Y426" s="9">
        <v>1</v>
      </c>
      <c r="Z426" s="6">
        <f t="shared" si="123"/>
        <v>2</v>
      </c>
      <c r="AA426" s="9"/>
      <c r="AB426" s="6" t="str">
        <f t="shared" si="124"/>
        <v/>
      </c>
      <c r="AC426" s="9"/>
      <c r="AD426" s="6" t="str">
        <f t="shared" si="125"/>
        <v/>
      </c>
      <c r="AE426" s="9"/>
      <c r="AF426" s="6" t="str">
        <f t="shared" si="126"/>
        <v/>
      </c>
      <c r="AG426" s="9"/>
      <c r="AH426" s="6" t="str">
        <f t="shared" si="127"/>
        <v/>
      </c>
      <c r="AI426" s="9"/>
      <c r="AJ426" s="6" t="str">
        <f t="shared" si="128"/>
        <v/>
      </c>
      <c r="AK426" s="9"/>
      <c r="AL426" s="6" t="str">
        <f t="shared" si="129"/>
        <v/>
      </c>
      <c r="AM426" s="9"/>
      <c r="AN426" s="6" t="str">
        <f t="shared" si="130"/>
        <v/>
      </c>
      <c r="AO426" s="9"/>
      <c r="AP426" s="6" t="str">
        <f t="shared" si="131"/>
        <v/>
      </c>
      <c r="AQ426" s="12">
        <f t="shared" si="132"/>
        <v>1</v>
      </c>
    </row>
    <row r="427" spans="1:43" ht="33.75" customHeight="1">
      <c r="A427" s="28" t="s">
        <v>925</v>
      </c>
      <c r="B427" s="28" t="s">
        <v>1068</v>
      </c>
      <c r="C427" s="29" t="s">
        <v>1069</v>
      </c>
      <c r="D427" s="9" t="s">
        <v>161</v>
      </c>
      <c r="E427" s="9" t="s">
        <v>31</v>
      </c>
      <c r="F427" s="8" t="str">
        <f>IFERROR(IF(OR(D427="Adicionar",D427="Digite/Selecione o bairro"),"",VLOOKUP(D427,Gabarito!$A$1:$B$1006,2,0)),"Consulte a aba Gabarito")</f>
        <v>Sul</v>
      </c>
      <c r="G427" s="9"/>
      <c r="H427" s="6" t="str">
        <f t="shared" si="114"/>
        <v/>
      </c>
      <c r="I427" s="57"/>
      <c r="J427" s="6" t="str">
        <f t="shared" si="115"/>
        <v/>
      </c>
      <c r="K427" s="9">
        <v>7</v>
      </c>
      <c r="L427" s="6">
        <f t="shared" si="116"/>
        <v>14</v>
      </c>
      <c r="M427" s="9"/>
      <c r="N427" s="6" t="str">
        <f t="shared" si="117"/>
        <v/>
      </c>
      <c r="O427" s="9"/>
      <c r="P427" s="6" t="str">
        <f t="shared" si="118"/>
        <v/>
      </c>
      <c r="Q427" s="9"/>
      <c r="R427" s="6" t="str">
        <f t="shared" si="119"/>
        <v/>
      </c>
      <c r="S427" s="61"/>
      <c r="T427" s="6" t="str">
        <f t="shared" si="120"/>
        <v/>
      </c>
      <c r="U427" s="9"/>
      <c r="V427" s="6" t="str">
        <f t="shared" si="121"/>
        <v/>
      </c>
      <c r="W427" s="9"/>
      <c r="X427" s="6" t="str">
        <f t="shared" si="122"/>
        <v/>
      </c>
      <c r="Y427" s="9"/>
      <c r="Z427" s="6" t="str">
        <f t="shared" si="123"/>
        <v/>
      </c>
      <c r="AA427" s="9"/>
      <c r="AB427" s="6" t="str">
        <f t="shared" si="124"/>
        <v/>
      </c>
      <c r="AC427" s="9"/>
      <c r="AD427" s="6" t="str">
        <f t="shared" si="125"/>
        <v/>
      </c>
      <c r="AE427" s="9"/>
      <c r="AF427" s="6" t="str">
        <f t="shared" si="126"/>
        <v/>
      </c>
      <c r="AG427" s="9"/>
      <c r="AH427" s="6" t="str">
        <f t="shared" si="127"/>
        <v/>
      </c>
      <c r="AI427" s="9"/>
      <c r="AJ427" s="6" t="str">
        <f t="shared" si="128"/>
        <v/>
      </c>
      <c r="AK427" s="9"/>
      <c r="AL427" s="6" t="str">
        <f t="shared" si="129"/>
        <v/>
      </c>
      <c r="AM427" s="9"/>
      <c r="AN427" s="6" t="str">
        <f t="shared" si="130"/>
        <v/>
      </c>
      <c r="AO427" s="9"/>
      <c r="AP427" s="6" t="str">
        <f t="shared" si="131"/>
        <v/>
      </c>
      <c r="AQ427" s="12">
        <f t="shared" si="132"/>
        <v>7</v>
      </c>
    </row>
    <row r="428" spans="1:43" ht="33.75" customHeight="1">
      <c r="A428" s="28" t="s">
        <v>925</v>
      </c>
      <c r="B428" s="28" t="s">
        <v>1070</v>
      </c>
      <c r="C428" s="29" t="s">
        <v>1071</v>
      </c>
      <c r="D428" s="9" t="s">
        <v>730</v>
      </c>
      <c r="E428" s="9" t="s">
        <v>31</v>
      </c>
      <c r="F428" s="8" t="str">
        <f>IFERROR(IF(OR(D428="Adicionar",D428="Digite/Selecione o bairro"),"",VLOOKUP(D428,Gabarito!$A$1:$B$1006,2,0)),"Consulte a aba Gabarito")</f>
        <v>Sul</v>
      </c>
      <c r="G428" s="9"/>
      <c r="H428" s="6" t="str">
        <f t="shared" si="114"/>
        <v/>
      </c>
      <c r="I428" s="57"/>
      <c r="J428" s="6" t="str">
        <f t="shared" si="115"/>
        <v/>
      </c>
      <c r="K428" s="9"/>
      <c r="L428" s="6" t="str">
        <f t="shared" si="116"/>
        <v/>
      </c>
      <c r="M428" s="9"/>
      <c r="N428" s="6" t="str">
        <f t="shared" si="117"/>
        <v/>
      </c>
      <c r="O428" s="9">
        <v>1</v>
      </c>
      <c r="P428" s="6">
        <f t="shared" si="118"/>
        <v>2</v>
      </c>
      <c r="Q428" s="9"/>
      <c r="R428" s="6" t="str">
        <f t="shared" si="119"/>
        <v/>
      </c>
      <c r="S428" s="61"/>
      <c r="T428" s="6" t="str">
        <f t="shared" si="120"/>
        <v/>
      </c>
      <c r="U428" s="9"/>
      <c r="V428" s="6" t="str">
        <f t="shared" si="121"/>
        <v/>
      </c>
      <c r="W428" s="9"/>
      <c r="X428" s="6" t="str">
        <f t="shared" si="122"/>
        <v/>
      </c>
      <c r="Y428" s="9"/>
      <c r="Z428" s="6" t="str">
        <f t="shared" si="123"/>
        <v/>
      </c>
      <c r="AA428" s="9"/>
      <c r="AB428" s="6" t="str">
        <f t="shared" si="124"/>
        <v/>
      </c>
      <c r="AC428" s="9"/>
      <c r="AD428" s="6" t="str">
        <f t="shared" si="125"/>
        <v/>
      </c>
      <c r="AE428" s="9"/>
      <c r="AF428" s="6" t="str">
        <f t="shared" si="126"/>
        <v/>
      </c>
      <c r="AG428" s="9"/>
      <c r="AH428" s="6" t="str">
        <f t="shared" si="127"/>
        <v/>
      </c>
      <c r="AI428" s="9"/>
      <c r="AJ428" s="6" t="str">
        <f t="shared" si="128"/>
        <v/>
      </c>
      <c r="AK428" s="9"/>
      <c r="AL428" s="6" t="str">
        <f t="shared" si="129"/>
        <v/>
      </c>
      <c r="AM428" s="9"/>
      <c r="AN428" s="6" t="str">
        <f t="shared" si="130"/>
        <v/>
      </c>
      <c r="AO428" s="9"/>
      <c r="AP428" s="6" t="str">
        <f t="shared" si="131"/>
        <v/>
      </c>
      <c r="AQ428" s="12">
        <f t="shared" si="132"/>
        <v>1</v>
      </c>
    </row>
    <row r="429" spans="1:43" ht="33.75" customHeight="1">
      <c r="A429" s="28" t="s">
        <v>925</v>
      </c>
      <c r="B429" s="28" t="s">
        <v>1072</v>
      </c>
      <c r="C429" s="29" t="s">
        <v>1073</v>
      </c>
      <c r="D429" s="9" t="s">
        <v>1074</v>
      </c>
      <c r="E429" s="9" t="s">
        <v>31</v>
      </c>
      <c r="F429" s="8" t="str">
        <f>IFERROR(IF(OR(D429="Adicionar",D429="Digite/Selecione o bairro"),"",VLOOKUP(D429,Gabarito!$A$1:$B$1006,2,0)),"Consulte a aba Gabarito")</f>
        <v>Sul</v>
      </c>
      <c r="G429" s="9"/>
      <c r="H429" s="6" t="str">
        <f t="shared" si="114"/>
        <v/>
      </c>
      <c r="I429" s="57"/>
      <c r="J429" s="6" t="str">
        <f t="shared" si="115"/>
        <v/>
      </c>
      <c r="K429" s="9"/>
      <c r="L429" s="6" t="str">
        <f t="shared" si="116"/>
        <v/>
      </c>
      <c r="M429" s="9"/>
      <c r="N429" s="6" t="str">
        <f t="shared" si="117"/>
        <v/>
      </c>
      <c r="O429" s="9"/>
      <c r="P429" s="6" t="str">
        <f t="shared" si="118"/>
        <v/>
      </c>
      <c r="Q429" s="9"/>
      <c r="R429" s="6" t="str">
        <f t="shared" si="119"/>
        <v/>
      </c>
      <c r="S429" s="61"/>
      <c r="T429" s="6" t="str">
        <f t="shared" si="120"/>
        <v/>
      </c>
      <c r="U429" s="9"/>
      <c r="V429" s="6" t="str">
        <f t="shared" si="121"/>
        <v/>
      </c>
      <c r="W429" s="9"/>
      <c r="X429" s="6" t="str">
        <f t="shared" si="122"/>
        <v/>
      </c>
      <c r="Y429" s="9"/>
      <c r="Z429" s="6" t="str">
        <f t="shared" si="123"/>
        <v/>
      </c>
      <c r="AA429" s="9"/>
      <c r="AB429" s="6" t="str">
        <f t="shared" si="124"/>
        <v/>
      </c>
      <c r="AC429" s="9">
        <v>1</v>
      </c>
      <c r="AD429" s="6">
        <f t="shared" si="125"/>
        <v>2</v>
      </c>
      <c r="AE429" s="9"/>
      <c r="AF429" s="6" t="str">
        <f t="shared" si="126"/>
        <v/>
      </c>
      <c r="AG429" s="9"/>
      <c r="AH429" s="6" t="str">
        <f t="shared" si="127"/>
        <v/>
      </c>
      <c r="AI429" s="9"/>
      <c r="AJ429" s="6" t="str">
        <f t="shared" si="128"/>
        <v/>
      </c>
      <c r="AK429" s="9"/>
      <c r="AL429" s="6" t="str">
        <f t="shared" si="129"/>
        <v/>
      </c>
      <c r="AM429" s="9"/>
      <c r="AN429" s="6" t="str">
        <f t="shared" si="130"/>
        <v/>
      </c>
      <c r="AO429" s="9"/>
      <c r="AP429" s="6" t="str">
        <f t="shared" si="131"/>
        <v/>
      </c>
      <c r="AQ429" s="12">
        <f t="shared" si="132"/>
        <v>1</v>
      </c>
    </row>
    <row r="430" spans="1:43" ht="33.75" customHeight="1">
      <c r="A430" s="28" t="s">
        <v>925</v>
      </c>
      <c r="B430" s="28" t="s">
        <v>1075</v>
      </c>
      <c r="C430" s="29" t="s">
        <v>1076</v>
      </c>
      <c r="D430" s="9" t="s">
        <v>739</v>
      </c>
      <c r="E430" s="9" t="s">
        <v>31</v>
      </c>
      <c r="F430" s="8" t="str">
        <f>IFERROR(IF(OR(D430="Adicionar",D430="Digite/Selecione o bairro"),"",VLOOKUP(D430,Gabarito!$A$1:$B$1006,2,0)),"Consulte a aba Gabarito")</f>
        <v>Sul</v>
      </c>
      <c r="G430" s="9"/>
      <c r="H430" s="6" t="str">
        <f t="shared" si="114"/>
        <v/>
      </c>
      <c r="I430" s="57"/>
      <c r="J430" s="6" t="str">
        <f t="shared" si="115"/>
        <v/>
      </c>
      <c r="K430" s="9">
        <v>4</v>
      </c>
      <c r="L430" s="6">
        <f t="shared" si="116"/>
        <v>8</v>
      </c>
      <c r="M430" s="9"/>
      <c r="N430" s="6" t="str">
        <f t="shared" si="117"/>
        <v/>
      </c>
      <c r="O430" s="9">
        <v>3</v>
      </c>
      <c r="P430" s="6">
        <f t="shared" si="118"/>
        <v>6</v>
      </c>
      <c r="Q430" s="9"/>
      <c r="R430" s="6" t="str">
        <f t="shared" si="119"/>
        <v/>
      </c>
      <c r="S430" s="61"/>
      <c r="T430" s="6" t="str">
        <f t="shared" si="120"/>
        <v/>
      </c>
      <c r="U430" s="9"/>
      <c r="V430" s="6" t="str">
        <f t="shared" si="121"/>
        <v/>
      </c>
      <c r="W430" s="9"/>
      <c r="X430" s="6" t="str">
        <f t="shared" si="122"/>
        <v/>
      </c>
      <c r="Y430" s="9"/>
      <c r="Z430" s="6" t="str">
        <f t="shared" si="123"/>
        <v/>
      </c>
      <c r="AA430" s="9"/>
      <c r="AB430" s="6" t="str">
        <f t="shared" si="124"/>
        <v/>
      </c>
      <c r="AC430" s="9"/>
      <c r="AD430" s="6" t="str">
        <f t="shared" si="125"/>
        <v/>
      </c>
      <c r="AE430" s="9"/>
      <c r="AF430" s="6" t="str">
        <f t="shared" si="126"/>
        <v/>
      </c>
      <c r="AG430" s="9"/>
      <c r="AH430" s="6" t="str">
        <f t="shared" si="127"/>
        <v/>
      </c>
      <c r="AI430" s="9"/>
      <c r="AJ430" s="6" t="str">
        <f t="shared" si="128"/>
        <v/>
      </c>
      <c r="AK430" s="9"/>
      <c r="AL430" s="6" t="str">
        <f t="shared" si="129"/>
        <v/>
      </c>
      <c r="AM430" s="9"/>
      <c r="AN430" s="6" t="str">
        <f t="shared" si="130"/>
        <v/>
      </c>
      <c r="AO430" s="9"/>
      <c r="AP430" s="6" t="str">
        <f t="shared" si="131"/>
        <v/>
      </c>
      <c r="AQ430" s="12">
        <f t="shared" si="132"/>
        <v>7</v>
      </c>
    </row>
    <row r="431" spans="1:43" ht="33.75" customHeight="1">
      <c r="A431" s="28" t="s">
        <v>925</v>
      </c>
      <c r="B431" s="28" t="s">
        <v>1077</v>
      </c>
      <c r="C431" s="29" t="s">
        <v>1078</v>
      </c>
      <c r="D431" s="9" t="s">
        <v>327</v>
      </c>
      <c r="E431" s="9" t="s">
        <v>31</v>
      </c>
      <c r="F431" s="8" t="str">
        <f>IFERROR(IF(OR(D431="Adicionar",D431="Digite/Selecione o bairro"),"",VLOOKUP(D431,Gabarito!$A$1:$B$1006,2,0)),"Consulte a aba Gabarito")</f>
        <v>Sul</v>
      </c>
      <c r="G431" s="9"/>
      <c r="H431" s="6" t="str">
        <f t="shared" si="114"/>
        <v/>
      </c>
      <c r="I431" s="57"/>
      <c r="J431" s="6" t="str">
        <f t="shared" si="115"/>
        <v/>
      </c>
      <c r="K431" s="9"/>
      <c r="L431" s="6" t="str">
        <f t="shared" si="116"/>
        <v/>
      </c>
      <c r="M431" s="9"/>
      <c r="N431" s="6" t="str">
        <f t="shared" si="117"/>
        <v/>
      </c>
      <c r="O431" s="9"/>
      <c r="P431" s="6" t="str">
        <f t="shared" si="118"/>
        <v/>
      </c>
      <c r="Q431" s="9"/>
      <c r="R431" s="6" t="str">
        <f t="shared" si="119"/>
        <v/>
      </c>
      <c r="S431" s="61">
        <v>5</v>
      </c>
      <c r="T431" s="6">
        <f t="shared" si="120"/>
        <v>10</v>
      </c>
      <c r="U431" s="9"/>
      <c r="V431" s="6" t="str">
        <f t="shared" si="121"/>
        <v/>
      </c>
      <c r="W431" s="9"/>
      <c r="X431" s="6" t="str">
        <f t="shared" si="122"/>
        <v/>
      </c>
      <c r="Y431" s="9">
        <v>1</v>
      </c>
      <c r="Z431" s="6">
        <f t="shared" si="123"/>
        <v>2</v>
      </c>
      <c r="AA431" s="9"/>
      <c r="AB431" s="6" t="str">
        <f t="shared" si="124"/>
        <v/>
      </c>
      <c r="AC431" s="9"/>
      <c r="AD431" s="6" t="str">
        <f t="shared" si="125"/>
        <v/>
      </c>
      <c r="AE431" s="9"/>
      <c r="AF431" s="6" t="str">
        <f t="shared" si="126"/>
        <v/>
      </c>
      <c r="AG431" s="9"/>
      <c r="AH431" s="6" t="str">
        <f t="shared" si="127"/>
        <v/>
      </c>
      <c r="AI431" s="9"/>
      <c r="AJ431" s="6" t="str">
        <f t="shared" si="128"/>
        <v/>
      </c>
      <c r="AK431" s="9"/>
      <c r="AL431" s="6" t="str">
        <f t="shared" si="129"/>
        <v/>
      </c>
      <c r="AM431" s="9"/>
      <c r="AN431" s="6" t="str">
        <f t="shared" si="130"/>
        <v/>
      </c>
      <c r="AO431" s="9"/>
      <c r="AP431" s="6" t="str">
        <f t="shared" si="131"/>
        <v/>
      </c>
      <c r="AQ431" s="12">
        <f t="shared" si="132"/>
        <v>6</v>
      </c>
    </row>
    <row r="432" spans="1:43" ht="33.75" customHeight="1">
      <c r="A432" s="28" t="s">
        <v>925</v>
      </c>
      <c r="B432" s="28" t="s">
        <v>1079</v>
      </c>
      <c r="C432" s="29" t="s">
        <v>931</v>
      </c>
      <c r="D432" s="9" t="s">
        <v>932</v>
      </c>
      <c r="E432" s="9" t="s">
        <v>31</v>
      </c>
      <c r="F432" s="8" t="str">
        <f>IFERROR(IF(OR(D432="Adicionar",D432="Digite/Selecione o bairro"),"",VLOOKUP(D432,Gabarito!$A$1:$B$1006,2,0)),"Consulte a aba Gabarito")</f>
        <v>Sul</v>
      </c>
      <c r="G432" s="9"/>
      <c r="H432" s="6" t="str">
        <f t="shared" si="114"/>
        <v/>
      </c>
      <c r="I432" s="57"/>
      <c r="J432" s="6" t="str">
        <f t="shared" si="115"/>
        <v/>
      </c>
      <c r="K432" s="9"/>
      <c r="L432" s="6" t="str">
        <f t="shared" si="116"/>
        <v/>
      </c>
      <c r="M432" s="9"/>
      <c r="N432" s="6" t="str">
        <f t="shared" si="117"/>
        <v/>
      </c>
      <c r="O432" s="9"/>
      <c r="P432" s="6" t="str">
        <f t="shared" si="118"/>
        <v/>
      </c>
      <c r="Q432" s="9"/>
      <c r="R432" s="6" t="str">
        <f t="shared" si="119"/>
        <v/>
      </c>
      <c r="S432" s="61">
        <v>2</v>
      </c>
      <c r="T432" s="6">
        <f t="shared" si="120"/>
        <v>4</v>
      </c>
      <c r="U432" s="9"/>
      <c r="V432" s="6" t="str">
        <f t="shared" si="121"/>
        <v/>
      </c>
      <c r="W432" s="9"/>
      <c r="X432" s="6" t="str">
        <f t="shared" si="122"/>
        <v/>
      </c>
      <c r="Y432" s="9"/>
      <c r="Z432" s="6" t="str">
        <f t="shared" si="123"/>
        <v/>
      </c>
      <c r="AA432" s="9"/>
      <c r="AB432" s="6" t="str">
        <f t="shared" si="124"/>
        <v/>
      </c>
      <c r="AC432" s="9"/>
      <c r="AD432" s="6" t="str">
        <f t="shared" si="125"/>
        <v/>
      </c>
      <c r="AE432" s="9"/>
      <c r="AF432" s="6" t="str">
        <f t="shared" si="126"/>
        <v/>
      </c>
      <c r="AG432" s="9"/>
      <c r="AH432" s="6" t="str">
        <f t="shared" si="127"/>
        <v/>
      </c>
      <c r="AI432" s="9"/>
      <c r="AJ432" s="6" t="str">
        <f t="shared" si="128"/>
        <v/>
      </c>
      <c r="AK432" s="9"/>
      <c r="AL432" s="6" t="str">
        <f t="shared" si="129"/>
        <v/>
      </c>
      <c r="AM432" s="9"/>
      <c r="AN432" s="6" t="str">
        <f t="shared" si="130"/>
        <v/>
      </c>
      <c r="AO432" s="9"/>
      <c r="AP432" s="6" t="str">
        <f t="shared" si="131"/>
        <v/>
      </c>
      <c r="AQ432" s="12">
        <f t="shared" si="132"/>
        <v>2</v>
      </c>
    </row>
    <row r="433" spans="1:43" ht="33.75" customHeight="1">
      <c r="A433" s="28" t="s">
        <v>925</v>
      </c>
      <c r="B433" s="28" t="s">
        <v>1080</v>
      </c>
      <c r="C433" s="29" t="s">
        <v>1081</v>
      </c>
      <c r="D433" s="9" t="s">
        <v>1082</v>
      </c>
      <c r="E433" s="9" t="s">
        <v>31</v>
      </c>
      <c r="F433" s="8" t="str">
        <f>IFERROR(IF(OR(D433="Adicionar",D433="Digite/Selecione o bairro"),"",VLOOKUP(D433,Gabarito!$A$1:$B$1006,2,0)),"Consulte a aba Gabarito")</f>
        <v>Sul</v>
      </c>
      <c r="G433" s="9"/>
      <c r="H433" s="6" t="str">
        <f t="shared" si="114"/>
        <v/>
      </c>
      <c r="I433" s="57"/>
      <c r="J433" s="6" t="str">
        <f t="shared" si="115"/>
        <v/>
      </c>
      <c r="K433" s="9">
        <v>2</v>
      </c>
      <c r="L433" s="6">
        <f t="shared" si="116"/>
        <v>4</v>
      </c>
      <c r="M433" s="9"/>
      <c r="N433" s="6" t="str">
        <f t="shared" si="117"/>
        <v/>
      </c>
      <c r="O433" s="9"/>
      <c r="P433" s="6" t="str">
        <f t="shared" si="118"/>
        <v/>
      </c>
      <c r="Q433" s="9"/>
      <c r="R433" s="6" t="str">
        <f t="shared" si="119"/>
        <v/>
      </c>
      <c r="S433" s="61"/>
      <c r="T433" s="6" t="str">
        <f t="shared" si="120"/>
        <v/>
      </c>
      <c r="U433" s="9"/>
      <c r="V433" s="6" t="str">
        <f t="shared" si="121"/>
        <v/>
      </c>
      <c r="W433" s="9"/>
      <c r="X433" s="6" t="str">
        <f t="shared" si="122"/>
        <v/>
      </c>
      <c r="Y433" s="9"/>
      <c r="Z433" s="6" t="str">
        <f t="shared" si="123"/>
        <v/>
      </c>
      <c r="AA433" s="9"/>
      <c r="AB433" s="6" t="str">
        <f t="shared" si="124"/>
        <v/>
      </c>
      <c r="AC433" s="9"/>
      <c r="AD433" s="6" t="str">
        <f t="shared" si="125"/>
        <v/>
      </c>
      <c r="AE433" s="9"/>
      <c r="AF433" s="6" t="str">
        <f t="shared" si="126"/>
        <v/>
      </c>
      <c r="AG433" s="9"/>
      <c r="AH433" s="6" t="str">
        <f t="shared" si="127"/>
        <v/>
      </c>
      <c r="AI433" s="9"/>
      <c r="AJ433" s="6" t="str">
        <f t="shared" si="128"/>
        <v/>
      </c>
      <c r="AK433" s="9"/>
      <c r="AL433" s="6" t="str">
        <f t="shared" si="129"/>
        <v/>
      </c>
      <c r="AM433" s="9"/>
      <c r="AN433" s="6" t="str">
        <f t="shared" si="130"/>
        <v/>
      </c>
      <c r="AO433" s="9"/>
      <c r="AP433" s="6" t="str">
        <f t="shared" si="131"/>
        <v/>
      </c>
      <c r="AQ433" s="12">
        <f t="shared" si="132"/>
        <v>2</v>
      </c>
    </row>
    <row r="434" spans="1:43" ht="33.75" customHeight="1">
      <c r="A434" s="28" t="s">
        <v>925</v>
      </c>
      <c r="B434" s="28" t="s">
        <v>1083</v>
      </c>
      <c r="C434" s="29" t="s">
        <v>1084</v>
      </c>
      <c r="D434" s="27" t="s">
        <v>53</v>
      </c>
      <c r="E434" s="9" t="s">
        <v>31</v>
      </c>
      <c r="F434" s="8" t="str">
        <f>IFERROR(IF(OR(D434="Adicionar",D434="Digite/Selecione o bairro"),"",VLOOKUP(D434,Gabarito!$A$1:$B$1006,2,0)),"Consulte a aba Gabarito")</f>
        <v>Sul</v>
      </c>
      <c r="G434" s="9"/>
      <c r="H434" s="6" t="str">
        <f t="shared" si="114"/>
        <v/>
      </c>
      <c r="I434" s="57"/>
      <c r="J434" s="6" t="str">
        <f t="shared" si="115"/>
        <v/>
      </c>
      <c r="K434" s="9"/>
      <c r="L434" s="6" t="str">
        <f t="shared" si="116"/>
        <v/>
      </c>
      <c r="M434" s="9"/>
      <c r="N434" s="6" t="str">
        <f t="shared" si="117"/>
        <v/>
      </c>
      <c r="O434" s="9"/>
      <c r="P434" s="6" t="str">
        <f t="shared" si="118"/>
        <v/>
      </c>
      <c r="Q434" s="9"/>
      <c r="R434" s="6" t="str">
        <f t="shared" si="119"/>
        <v/>
      </c>
      <c r="S434" s="61">
        <v>2</v>
      </c>
      <c r="T434" s="6">
        <f t="shared" si="120"/>
        <v>4</v>
      </c>
      <c r="U434" s="9"/>
      <c r="V434" s="6" t="str">
        <f t="shared" si="121"/>
        <v/>
      </c>
      <c r="W434" s="9"/>
      <c r="X434" s="6" t="str">
        <f t="shared" si="122"/>
        <v/>
      </c>
      <c r="Y434" s="9"/>
      <c r="Z434" s="6" t="str">
        <f t="shared" si="123"/>
        <v/>
      </c>
      <c r="AA434" s="9"/>
      <c r="AB434" s="6" t="str">
        <f t="shared" si="124"/>
        <v/>
      </c>
      <c r="AC434" s="9"/>
      <c r="AD434" s="6" t="str">
        <f t="shared" si="125"/>
        <v/>
      </c>
      <c r="AE434" s="9"/>
      <c r="AF434" s="6" t="str">
        <f t="shared" si="126"/>
        <v/>
      </c>
      <c r="AG434" s="9"/>
      <c r="AH434" s="6" t="str">
        <f t="shared" si="127"/>
        <v/>
      </c>
      <c r="AI434" s="9"/>
      <c r="AJ434" s="6" t="str">
        <f t="shared" si="128"/>
        <v/>
      </c>
      <c r="AK434" s="9"/>
      <c r="AL434" s="6" t="str">
        <f t="shared" si="129"/>
        <v/>
      </c>
      <c r="AM434" s="9"/>
      <c r="AN434" s="6" t="str">
        <f t="shared" si="130"/>
        <v/>
      </c>
      <c r="AO434" s="9"/>
      <c r="AP434" s="6" t="str">
        <f t="shared" si="131"/>
        <v/>
      </c>
      <c r="AQ434" s="12">
        <f t="shared" si="132"/>
        <v>2</v>
      </c>
    </row>
    <row r="435" spans="1:43" ht="33.75" customHeight="1">
      <c r="A435" s="28" t="s">
        <v>925</v>
      </c>
      <c r="B435" s="54" t="s">
        <v>1085</v>
      </c>
      <c r="C435" s="29" t="s">
        <v>1086</v>
      </c>
      <c r="D435" s="9" t="s">
        <v>1087</v>
      </c>
      <c r="E435" s="9" t="s">
        <v>31</v>
      </c>
      <c r="F435" s="8" t="str">
        <f>IFERROR(IF(OR(D435="Adicionar",D435="Digite/Selecione o bairro"),"",VLOOKUP(D435,Gabarito!$A$1:$B$1006,2,0)),"Consulte a aba Gabarito")</f>
        <v>Sul</v>
      </c>
      <c r="G435" s="9"/>
      <c r="H435" s="6" t="str">
        <f t="shared" si="114"/>
        <v/>
      </c>
      <c r="I435" s="57"/>
      <c r="J435" s="6" t="str">
        <f t="shared" si="115"/>
        <v/>
      </c>
      <c r="K435" s="7">
        <v>3</v>
      </c>
      <c r="L435" s="6">
        <f t="shared" si="116"/>
        <v>6</v>
      </c>
      <c r="M435" s="7"/>
      <c r="N435" s="6" t="str">
        <f t="shared" si="117"/>
        <v/>
      </c>
      <c r="O435" s="7"/>
      <c r="P435" s="6" t="str">
        <f t="shared" si="118"/>
        <v/>
      </c>
      <c r="Q435" s="7"/>
      <c r="R435" s="6" t="str">
        <f t="shared" si="119"/>
        <v/>
      </c>
      <c r="S435" s="25"/>
      <c r="T435" s="6" t="str">
        <f t="shared" si="120"/>
        <v/>
      </c>
      <c r="U435" s="7"/>
      <c r="V435" s="6" t="str">
        <f t="shared" si="121"/>
        <v/>
      </c>
      <c r="W435" s="7"/>
      <c r="X435" s="6" t="str">
        <f t="shared" si="122"/>
        <v/>
      </c>
      <c r="Y435" s="7"/>
      <c r="Z435" s="6" t="str">
        <f t="shared" si="123"/>
        <v/>
      </c>
      <c r="AA435" s="7"/>
      <c r="AB435" s="6" t="str">
        <f t="shared" si="124"/>
        <v/>
      </c>
      <c r="AC435" s="7"/>
      <c r="AD435" s="6" t="str">
        <f t="shared" si="125"/>
        <v/>
      </c>
      <c r="AE435" s="7"/>
      <c r="AF435" s="6" t="str">
        <f t="shared" si="126"/>
        <v/>
      </c>
      <c r="AG435" s="9"/>
      <c r="AH435" s="6" t="str">
        <f t="shared" si="127"/>
        <v/>
      </c>
      <c r="AI435" s="9"/>
      <c r="AJ435" s="6" t="str">
        <f t="shared" si="128"/>
        <v/>
      </c>
      <c r="AK435" s="9"/>
      <c r="AL435" s="6" t="str">
        <f t="shared" si="129"/>
        <v/>
      </c>
      <c r="AM435" s="9"/>
      <c r="AN435" s="6" t="str">
        <f t="shared" si="130"/>
        <v/>
      </c>
      <c r="AO435" s="9"/>
      <c r="AP435" s="6" t="str">
        <f t="shared" si="131"/>
        <v/>
      </c>
      <c r="AQ435" s="12">
        <f t="shared" si="132"/>
        <v>3</v>
      </c>
    </row>
    <row r="436" spans="1:43" ht="33.75" customHeight="1">
      <c r="A436" s="28" t="s">
        <v>925</v>
      </c>
      <c r="B436" s="28" t="s">
        <v>1088</v>
      </c>
      <c r="C436" s="29" t="s">
        <v>1089</v>
      </c>
      <c r="D436" s="9" t="s">
        <v>1090</v>
      </c>
      <c r="E436" s="9" t="s">
        <v>31</v>
      </c>
      <c r="F436" s="8" t="str">
        <f>IFERROR(IF(OR(D436="Adicionar",D436="Digite/Selecione o bairro"),"",VLOOKUP(D436,Gabarito!$A$1:$B$1006,2,0)),"Consulte a aba Gabarito")</f>
        <v>Sul</v>
      </c>
      <c r="G436" s="9"/>
      <c r="H436" s="6" t="str">
        <f t="shared" si="114"/>
        <v/>
      </c>
      <c r="I436" s="57"/>
      <c r="J436" s="6" t="str">
        <f t="shared" si="115"/>
        <v/>
      </c>
      <c r="K436" s="13"/>
      <c r="L436" s="6" t="str">
        <f t="shared" si="116"/>
        <v/>
      </c>
      <c r="M436" s="7"/>
      <c r="N436" s="6" t="str">
        <f t="shared" si="117"/>
        <v/>
      </c>
      <c r="O436" s="13"/>
      <c r="P436" s="6" t="str">
        <f t="shared" si="118"/>
        <v/>
      </c>
      <c r="Q436" s="13"/>
      <c r="R436" s="6" t="str">
        <f t="shared" si="119"/>
        <v/>
      </c>
      <c r="S436" s="62">
        <v>1</v>
      </c>
      <c r="T436" s="6">
        <f t="shared" si="120"/>
        <v>2</v>
      </c>
      <c r="U436" s="13"/>
      <c r="V436" s="6" t="str">
        <f t="shared" si="121"/>
        <v/>
      </c>
      <c r="W436" s="13"/>
      <c r="X436" s="6" t="str">
        <f t="shared" si="122"/>
        <v/>
      </c>
      <c r="Y436" s="13"/>
      <c r="Z436" s="6" t="str">
        <f t="shared" si="123"/>
        <v/>
      </c>
      <c r="AA436" s="13"/>
      <c r="AB436" s="6" t="str">
        <f t="shared" si="124"/>
        <v/>
      </c>
      <c r="AC436" s="13"/>
      <c r="AD436" s="6" t="str">
        <f t="shared" si="125"/>
        <v/>
      </c>
      <c r="AE436" s="13"/>
      <c r="AF436" s="6" t="str">
        <f t="shared" si="126"/>
        <v/>
      </c>
      <c r="AG436" s="9"/>
      <c r="AH436" s="6" t="str">
        <f t="shared" si="127"/>
        <v/>
      </c>
      <c r="AI436" s="9"/>
      <c r="AJ436" s="6" t="str">
        <f t="shared" si="128"/>
        <v/>
      </c>
      <c r="AK436" s="9"/>
      <c r="AL436" s="6" t="str">
        <f t="shared" si="129"/>
        <v/>
      </c>
      <c r="AM436" s="9"/>
      <c r="AN436" s="6" t="str">
        <f t="shared" si="130"/>
        <v/>
      </c>
      <c r="AO436" s="9"/>
      <c r="AP436" s="6" t="str">
        <f t="shared" si="131"/>
        <v/>
      </c>
      <c r="AQ436" s="12">
        <f t="shared" si="132"/>
        <v>1</v>
      </c>
    </row>
    <row r="437" spans="1:43" ht="33.75" customHeight="1">
      <c r="A437" s="28" t="s">
        <v>925</v>
      </c>
      <c r="B437" s="28" t="s">
        <v>1091</v>
      </c>
      <c r="C437" s="29" t="s">
        <v>1092</v>
      </c>
      <c r="D437" s="9" t="s">
        <v>1093</v>
      </c>
      <c r="E437" s="9" t="s">
        <v>31</v>
      </c>
      <c r="F437" s="8" t="str">
        <f>IFERROR(IF(OR(D437="Adicionar",D437="Digite/Selecione o bairro"),"",VLOOKUP(D437,Gabarito!$A$1:$B$1006,2,0)),"Consulte a aba Gabarito")</f>
        <v>Sul</v>
      </c>
      <c r="G437" s="9"/>
      <c r="H437" s="6" t="str">
        <f t="shared" si="114"/>
        <v/>
      </c>
      <c r="I437" s="57"/>
      <c r="J437" s="6" t="str">
        <f t="shared" si="115"/>
        <v/>
      </c>
      <c r="K437" s="13"/>
      <c r="L437" s="6" t="str">
        <f t="shared" si="116"/>
        <v/>
      </c>
      <c r="M437" s="7"/>
      <c r="N437" s="6" t="str">
        <f t="shared" si="117"/>
        <v/>
      </c>
      <c r="O437" s="13"/>
      <c r="P437" s="6" t="str">
        <f t="shared" si="118"/>
        <v/>
      </c>
      <c r="Q437" s="13"/>
      <c r="R437" s="6" t="str">
        <f t="shared" si="119"/>
        <v/>
      </c>
      <c r="S437" s="62"/>
      <c r="T437" s="6" t="str">
        <f t="shared" si="120"/>
        <v/>
      </c>
      <c r="U437" s="13"/>
      <c r="V437" s="6" t="str">
        <f t="shared" si="121"/>
        <v/>
      </c>
      <c r="W437" s="13"/>
      <c r="X437" s="6" t="str">
        <f t="shared" si="122"/>
        <v/>
      </c>
      <c r="Y437" s="13"/>
      <c r="Z437" s="6" t="str">
        <f t="shared" si="123"/>
        <v/>
      </c>
      <c r="AA437" s="13"/>
      <c r="AB437" s="6" t="str">
        <f t="shared" si="124"/>
        <v/>
      </c>
      <c r="AC437" s="13">
        <v>1</v>
      </c>
      <c r="AD437" s="6">
        <f t="shared" si="125"/>
        <v>2</v>
      </c>
      <c r="AE437" s="13"/>
      <c r="AF437" s="6" t="str">
        <f t="shared" si="126"/>
        <v/>
      </c>
      <c r="AG437" s="9"/>
      <c r="AH437" s="6" t="str">
        <f t="shared" si="127"/>
        <v/>
      </c>
      <c r="AI437" s="9"/>
      <c r="AJ437" s="6" t="str">
        <f t="shared" si="128"/>
        <v/>
      </c>
      <c r="AK437" s="9"/>
      <c r="AL437" s="6" t="str">
        <f t="shared" si="129"/>
        <v/>
      </c>
      <c r="AM437" s="9"/>
      <c r="AN437" s="6" t="str">
        <f t="shared" si="130"/>
        <v/>
      </c>
      <c r="AO437" s="9"/>
      <c r="AP437" s="6" t="str">
        <f t="shared" si="131"/>
        <v/>
      </c>
      <c r="AQ437" s="12">
        <f t="shared" si="132"/>
        <v>1</v>
      </c>
    </row>
    <row r="438" spans="1:43" ht="33.75" customHeight="1">
      <c r="A438" s="28" t="s">
        <v>925</v>
      </c>
      <c r="B438" s="28" t="s">
        <v>1094</v>
      </c>
      <c r="C438" s="29" t="s">
        <v>1095</v>
      </c>
      <c r="D438" s="9" t="s">
        <v>1096</v>
      </c>
      <c r="E438" s="9" t="s">
        <v>31</v>
      </c>
      <c r="F438" s="8" t="str">
        <f>IFERROR(IF(OR(D438="Adicionar",D438="Digite/Selecione o bairro"),"",VLOOKUP(D438,Gabarito!$A$1:$B$1006,2,0)),"Consulte a aba Gabarito")</f>
        <v>Sul</v>
      </c>
      <c r="G438" s="9"/>
      <c r="H438" s="6" t="str">
        <f t="shared" si="114"/>
        <v/>
      </c>
      <c r="I438" s="57"/>
      <c r="J438" s="6" t="str">
        <f t="shared" si="115"/>
        <v/>
      </c>
      <c r="K438" s="13">
        <v>7</v>
      </c>
      <c r="L438" s="6">
        <f t="shared" si="116"/>
        <v>14</v>
      </c>
      <c r="M438" s="7"/>
      <c r="N438" s="6" t="str">
        <f t="shared" si="117"/>
        <v/>
      </c>
      <c r="O438" s="13"/>
      <c r="P438" s="6" t="str">
        <f t="shared" si="118"/>
        <v/>
      </c>
      <c r="Q438" s="13"/>
      <c r="R438" s="6" t="str">
        <f t="shared" si="119"/>
        <v/>
      </c>
      <c r="S438" s="62"/>
      <c r="T438" s="6" t="str">
        <f t="shared" si="120"/>
        <v/>
      </c>
      <c r="U438" s="13"/>
      <c r="V438" s="6" t="str">
        <f t="shared" si="121"/>
        <v/>
      </c>
      <c r="W438" s="13"/>
      <c r="X438" s="6" t="str">
        <f t="shared" si="122"/>
        <v/>
      </c>
      <c r="Y438" s="13"/>
      <c r="Z438" s="6" t="str">
        <f t="shared" si="123"/>
        <v/>
      </c>
      <c r="AA438" s="13"/>
      <c r="AB438" s="6" t="str">
        <f t="shared" si="124"/>
        <v/>
      </c>
      <c r="AC438" s="13"/>
      <c r="AD438" s="6" t="str">
        <f t="shared" si="125"/>
        <v/>
      </c>
      <c r="AE438" s="13"/>
      <c r="AF438" s="6" t="str">
        <f t="shared" si="126"/>
        <v/>
      </c>
      <c r="AG438" s="9"/>
      <c r="AH438" s="6" t="str">
        <f t="shared" si="127"/>
        <v/>
      </c>
      <c r="AI438" s="9"/>
      <c r="AJ438" s="6" t="str">
        <f t="shared" si="128"/>
        <v/>
      </c>
      <c r="AK438" s="9"/>
      <c r="AL438" s="6" t="str">
        <f t="shared" si="129"/>
        <v/>
      </c>
      <c r="AM438" s="9"/>
      <c r="AN438" s="6" t="str">
        <f t="shared" si="130"/>
        <v/>
      </c>
      <c r="AO438" s="9"/>
      <c r="AP438" s="6" t="str">
        <f t="shared" si="131"/>
        <v/>
      </c>
      <c r="AQ438" s="12">
        <f t="shared" si="132"/>
        <v>7</v>
      </c>
    </row>
    <row r="439" spans="1:43" ht="33.75" customHeight="1">
      <c r="A439" s="28" t="s">
        <v>925</v>
      </c>
      <c r="B439" s="28" t="s">
        <v>1097</v>
      </c>
      <c r="C439" s="29" t="s">
        <v>1098</v>
      </c>
      <c r="D439" s="9" t="s">
        <v>1099</v>
      </c>
      <c r="E439" s="9" t="s">
        <v>31</v>
      </c>
      <c r="F439" s="8" t="str">
        <f>IFERROR(IF(OR(D439="Adicionar",D439="Digite/Selecione o bairro"),"",VLOOKUP(D439,Gabarito!$A$1:$B$1006,2,0)),"Consulte a aba Gabarito")</f>
        <v>Sul</v>
      </c>
      <c r="G439" s="9"/>
      <c r="H439" s="6" t="str">
        <f t="shared" si="114"/>
        <v/>
      </c>
      <c r="I439" s="56"/>
      <c r="J439" s="6" t="str">
        <f t="shared" si="115"/>
        <v/>
      </c>
      <c r="K439" s="13"/>
      <c r="L439" s="6" t="str">
        <f t="shared" si="116"/>
        <v/>
      </c>
      <c r="M439" s="7"/>
      <c r="N439" s="6" t="str">
        <f t="shared" si="117"/>
        <v/>
      </c>
      <c r="O439" s="13"/>
      <c r="P439" s="6" t="str">
        <f t="shared" si="118"/>
        <v/>
      </c>
      <c r="Q439" s="13"/>
      <c r="R439" s="6" t="str">
        <f t="shared" si="119"/>
        <v/>
      </c>
      <c r="S439" s="62">
        <v>1</v>
      </c>
      <c r="T439" s="6">
        <f t="shared" si="120"/>
        <v>2</v>
      </c>
      <c r="U439" s="13"/>
      <c r="V439" s="6" t="str">
        <f t="shared" si="121"/>
        <v/>
      </c>
      <c r="W439" s="13"/>
      <c r="X439" s="6" t="str">
        <f t="shared" si="122"/>
        <v/>
      </c>
      <c r="Y439" s="13"/>
      <c r="Z439" s="6" t="str">
        <f t="shared" si="123"/>
        <v/>
      </c>
      <c r="AA439" s="13"/>
      <c r="AB439" s="6" t="str">
        <f t="shared" si="124"/>
        <v/>
      </c>
      <c r="AC439" s="13"/>
      <c r="AD439" s="6" t="str">
        <f t="shared" si="125"/>
        <v/>
      </c>
      <c r="AE439" s="13"/>
      <c r="AF439" s="6" t="str">
        <f t="shared" si="126"/>
        <v/>
      </c>
      <c r="AG439" s="9"/>
      <c r="AH439" s="6" t="str">
        <f t="shared" si="127"/>
        <v/>
      </c>
      <c r="AI439" s="9"/>
      <c r="AJ439" s="6" t="str">
        <f t="shared" si="128"/>
        <v/>
      </c>
      <c r="AK439" s="9"/>
      <c r="AL439" s="6" t="str">
        <f t="shared" si="129"/>
        <v/>
      </c>
      <c r="AM439" s="9"/>
      <c r="AN439" s="6" t="str">
        <f t="shared" si="130"/>
        <v/>
      </c>
      <c r="AO439" s="9"/>
      <c r="AP439" s="6" t="str">
        <f t="shared" si="131"/>
        <v/>
      </c>
      <c r="AQ439" s="12">
        <f t="shared" si="132"/>
        <v>1</v>
      </c>
    </row>
    <row r="440" spans="1:43" ht="33.75" customHeight="1">
      <c r="A440" s="28" t="s">
        <v>925</v>
      </c>
      <c r="B440" s="28" t="s">
        <v>1100</v>
      </c>
      <c r="C440" s="29" t="s">
        <v>1101</v>
      </c>
      <c r="D440" s="9" t="s">
        <v>1102</v>
      </c>
      <c r="E440" s="9" t="s">
        <v>31</v>
      </c>
      <c r="F440" s="8" t="str">
        <f>IFERROR(IF(OR(D440="Adicionar",D440="Digite/Selecione o bairro"),"",VLOOKUP(D440,Gabarito!$A$1:$B$1006,2,0)),"Consulte a aba Gabarito")</f>
        <v>Sul</v>
      </c>
      <c r="G440" s="9"/>
      <c r="H440" s="6" t="str">
        <f t="shared" si="114"/>
        <v/>
      </c>
      <c r="I440" s="56">
        <v>1</v>
      </c>
      <c r="J440" s="6">
        <f t="shared" si="115"/>
        <v>2</v>
      </c>
      <c r="K440" s="13"/>
      <c r="L440" s="6" t="str">
        <f t="shared" si="116"/>
        <v/>
      </c>
      <c r="M440" s="7"/>
      <c r="N440" s="6" t="str">
        <f t="shared" si="117"/>
        <v/>
      </c>
      <c r="O440" s="13">
        <v>1</v>
      </c>
      <c r="P440" s="6">
        <f t="shared" si="118"/>
        <v>2</v>
      </c>
      <c r="Q440" s="13"/>
      <c r="R440" s="6" t="str">
        <f t="shared" si="119"/>
        <v/>
      </c>
      <c r="S440" s="62"/>
      <c r="T440" s="6" t="str">
        <f t="shared" si="120"/>
        <v/>
      </c>
      <c r="U440" s="13"/>
      <c r="V440" s="6" t="str">
        <f t="shared" si="121"/>
        <v/>
      </c>
      <c r="W440" s="13"/>
      <c r="X440" s="6" t="str">
        <f t="shared" si="122"/>
        <v/>
      </c>
      <c r="Y440" s="13"/>
      <c r="Z440" s="6" t="str">
        <f t="shared" si="123"/>
        <v/>
      </c>
      <c r="AA440" s="13"/>
      <c r="AB440" s="6" t="str">
        <f t="shared" si="124"/>
        <v/>
      </c>
      <c r="AC440" s="13"/>
      <c r="AD440" s="6" t="str">
        <f t="shared" si="125"/>
        <v/>
      </c>
      <c r="AE440" s="13"/>
      <c r="AF440" s="6" t="str">
        <f t="shared" si="126"/>
        <v/>
      </c>
      <c r="AG440" s="9"/>
      <c r="AH440" s="6" t="str">
        <f t="shared" si="127"/>
        <v/>
      </c>
      <c r="AI440" s="9"/>
      <c r="AJ440" s="6" t="str">
        <f t="shared" si="128"/>
        <v/>
      </c>
      <c r="AK440" s="9"/>
      <c r="AL440" s="6" t="str">
        <f t="shared" si="129"/>
        <v/>
      </c>
      <c r="AM440" s="9"/>
      <c r="AN440" s="6" t="str">
        <f t="shared" si="130"/>
        <v/>
      </c>
      <c r="AO440" s="9"/>
      <c r="AP440" s="6" t="str">
        <f t="shared" si="131"/>
        <v/>
      </c>
      <c r="AQ440" s="12">
        <f t="shared" si="132"/>
        <v>2</v>
      </c>
    </row>
    <row r="441" spans="1:43" ht="33.75" customHeight="1">
      <c r="A441" s="28" t="s">
        <v>925</v>
      </c>
      <c r="B441" s="28" t="s">
        <v>1103</v>
      </c>
      <c r="C441" s="29" t="s">
        <v>934</v>
      </c>
      <c r="D441" s="9" t="s">
        <v>935</v>
      </c>
      <c r="E441" s="9" t="s">
        <v>31</v>
      </c>
      <c r="F441" s="8" t="str">
        <f>IFERROR(IF(OR(D441="Adicionar",D441="Digite/Selecione o bairro"),"",VLOOKUP(D441,Gabarito!$A$1:$B$1006,2,0)),"Consulte a aba Gabarito")</f>
        <v>Sul</v>
      </c>
      <c r="G441" s="9"/>
      <c r="H441" s="6" t="str">
        <f t="shared" si="114"/>
        <v/>
      </c>
      <c r="I441" s="56"/>
      <c r="J441" s="6" t="str">
        <f t="shared" si="115"/>
        <v/>
      </c>
      <c r="K441" s="59">
        <v>2</v>
      </c>
      <c r="L441" s="6">
        <f t="shared" si="116"/>
        <v>4</v>
      </c>
      <c r="M441" s="7"/>
      <c r="N441" s="6" t="str">
        <f t="shared" si="117"/>
        <v/>
      </c>
      <c r="O441" s="13"/>
      <c r="P441" s="6" t="str">
        <f t="shared" si="118"/>
        <v/>
      </c>
      <c r="Q441" s="13"/>
      <c r="R441" s="6" t="str">
        <f t="shared" si="119"/>
        <v/>
      </c>
      <c r="S441" s="62"/>
      <c r="T441" s="6" t="str">
        <f t="shared" si="120"/>
        <v/>
      </c>
      <c r="U441" s="13"/>
      <c r="V441" s="6" t="str">
        <f t="shared" si="121"/>
        <v/>
      </c>
      <c r="W441" s="13"/>
      <c r="X441" s="6" t="str">
        <f t="shared" si="122"/>
        <v/>
      </c>
      <c r="Y441" s="13"/>
      <c r="Z441" s="6" t="str">
        <f t="shared" si="123"/>
        <v/>
      </c>
      <c r="AA441" s="13"/>
      <c r="AB441" s="6" t="str">
        <f t="shared" si="124"/>
        <v/>
      </c>
      <c r="AC441" s="13"/>
      <c r="AD441" s="6" t="str">
        <f t="shared" si="125"/>
        <v/>
      </c>
      <c r="AE441" s="13"/>
      <c r="AF441" s="6" t="str">
        <f t="shared" si="126"/>
        <v/>
      </c>
      <c r="AG441" s="9"/>
      <c r="AH441" s="6" t="str">
        <f t="shared" si="127"/>
        <v/>
      </c>
      <c r="AI441" s="9"/>
      <c r="AJ441" s="6" t="str">
        <f t="shared" si="128"/>
        <v/>
      </c>
      <c r="AK441" s="13"/>
      <c r="AL441" s="6" t="str">
        <f t="shared" si="129"/>
        <v/>
      </c>
      <c r="AM441" s="13"/>
      <c r="AN441" s="6" t="str">
        <f t="shared" si="130"/>
        <v/>
      </c>
      <c r="AO441" s="9"/>
      <c r="AP441" s="6" t="str">
        <f t="shared" si="131"/>
        <v/>
      </c>
      <c r="AQ441" s="12">
        <f t="shared" si="132"/>
        <v>2</v>
      </c>
    </row>
    <row r="442" spans="1:43" ht="33.75" customHeight="1">
      <c r="A442" s="28" t="s">
        <v>925</v>
      </c>
      <c r="B442" s="28" t="s">
        <v>1104</v>
      </c>
      <c r="C442" s="29" t="s">
        <v>1105</v>
      </c>
      <c r="D442" s="9" t="s">
        <v>82</v>
      </c>
      <c r="E442" s="9" t="s">
        <v>31</v>
      </c>
      <c r="F442" s="8" t="str">
        <f>IFERROR(IF(OR(D442="Adicionar",D442="Digite/Selecione o bairro"),"",VLOOKUP(D442,Gabarito!$A$1:$B$1006,2,0)),"Consulte a aba Gabarito")</f>
        <v>Sul</v>
      </c>
      <c r="G442" s="9"/>
      <c r="H442" s="6" t="str">
        <f t="shared" si="114"/>
        <v/>
      </c>
      <c r="I442" s="56"/>
      <c r="J442" s="6" t="str">
        <f t="shared" si="115"/>
        <v/>
      </c>
      <c r="K442" s="59">
        <v>12</v>
      </c>
      <c r="L442" s="6">
        <f t="shared" si="116"/>
        <v>24</v>
      </c>
      <c r="M442" s="7"/>
      <c r="N442" s="6" t="str">
        <f t="shared" si="117"/>
        <v/>
      </c>
      <c r="O442" s="13"/>
      <c r="P442" s="6" t="str">
        <f t="shared" si="118"/>
        <v/>
      </c>
      <c r="Q442" s="13"/>
      <c r="R442" s="6" t="str">
        <f t="shared" si="119"/>
        <v/>
      </c>
      <c r="S442" s="62"/>
      <c r="T442" s="6" t="str">
        <f t="shared" si="120"/>
        <v/>
      </c>
      <c r="U442" s="13"/>
      <c r="V442" s="6" t="str">
        <f t="shared" si="121"/>
        <v/>
      </c>
      <c r="W442" s="13"/>
      <c r="X442" s="6" t="str">
        <f t="shared" si="122"/>
        <v/>
      </c>
      <c r="Y442" s="13"/>
      <c r="Z442" s="6" t="str">
        <f t="shared" si="123"/>
        <v/>
      </c>
      <c r="AA442" s="13"/>
      <c r="AB442" s="6" t="str">
        <f t="shared" si="124"/>
        <v/>
      </c>
      <c r="AC442" s="13"/>
      <c r="AD442" s="6" t="str">
        <f t="shared" si="125"/>
        <v/>
      </c>
      <c r="AE442" s="13"/>
      <c r="AF442" s="6" t="str">
        <f t="shared" si="126"/>
        <v/>
      </c>
      <c r="AG442" s="9"/>
      <c r="AH442" s="6" t="str">
        <f t="shared" si="127"/>
        <v/>
      </c>
      <c r="AI442" s="9"/>
      <c r="AJ442" s="6" t="str">
        <f t="shared" si="128"/>
        <v/>
      </c>
      <c r="AK442" s="13"/>
      <c r="AL442" s="6" t="str">
        <f t="shared" si="129"/>
        <v/>
      </c>
      <c r="AM442" s="13"/>
      <c r="AN442" s="6" t="str">
        <f t="shared" si="130"/>
        <v/>
      </c>
      <c r="AO442" s="9"/>
      <c r="AP442" s="6" t="str">
        <f t="shared" si="131"/>
        <v/>
      </c>
      <c r="AQ442" s="12">
        <f t="shared" si="132"/>
        <v>12</v>
      </c>
    </row>
    <row r="443" spans="1:43" ht="33.75" customHeight="1">
      <c r="A443" s="28" t="s">
        <v>925</v>
      </c>
      <c r="B443" s="28" t="s">
        <v>1106</v>
      </c>
      <c r="C443" s="29" t="s">
        <v>1107</v>
      </c>
      <c r="D443" s="9" t="s">
        <v>1108</v>
      </c>
      <c r="E443" s="9" t="s">
        <v>31</v>
      </c>
      <c r="F443" s="8" t="str">
        <f>IFERROR(IF(OR(D443="Adicionar",D443="Digite/Selecione o bairro"),"",VLOOKUP(D443,Gabarito!$A$1:$B$1006,2,0)),"Consulte a aba Gabarito")</f>
        <v>Sul</v>
      </c>
      <c r="G443" s="9"/>
      <c r="H443" s="6" t="str">
        <f t="shared" si="114"/>
        <v/>
      </c>
      <c r="I443" s="56">
        <v>9</v>
      </c>
      <c r="J443" s="6">
        <f t="shared" si="115"/>
        <v>18</v>
      </c>
      <c r="K443" s="59"/>
      <c r="L443" s="6" t="str">
        <f t="shared" si="116"/>
        <v/>
      </c>
      <c r="M443" s="7"/>
      <c r="N443" s="6" t="str">
        <f t="shared" si="117"/>
        <v/>
      </c>
      <c r="O443" s="13"/>
      <c r="P443" s="6" t="str">
        <f t="shared" si="118"/>
        <v/>
      </c>
      <c r="Q443" s="13"/>
      <c r="R443" s="6" t="str">
        <f t="shared" si="119"/>
        <v/>
      </c>
      <c r="S443" s="63"/>
      <c r="T443" s="6" t="str">
        <f t="shared" si="120"/>
        <v/>
      </c>
      <c r="U443" s="13"/>
      <c r="V443" s="6" t="str">
        <f t="shared" si="121"/>
        <v/>
      </c>
      <c r="W443" s="13"/>
      <c r="X443" s="6" t="str">
        <f t="shared" si="122"/>
        <v/>
      </c>
      <c r="Y443" s="13">
        <v>1</v>
      </c>
      <c r="Z443" s="6">
        <f t="shared" si="123"/>
        <v>2</v>
      </c>
      <c r="AA443" s="13"/>
      <c r="AB443" s="6" t="str">
        <f t="shared" si="124"/>
        <v/>
      </c>
      <c r="AC443" s="13"/>
      <c r="AD443" s="6" t="str">
        <f t="shared" si="125"/>
        <v/>
      </c>
      <c r="AE443" s="13"/>
      <c r="AF443" s="6" t="str">
        <f t="shared" si="126"/>
        <v/>
      </c>
      <c r="AG443" s="13"/>
      <c r="AH443" s="6" t="str">
        <f t="shared" si="127"/>
        <v/>
      </c>
      <c r="AI443" s="9"/>
      <c r="AJ443" s="6" t="str">
        <f t="shared" si="128"/>
        <v/>
      </c>
      <c r="AK443" s="13"/>
      <c r="AL443" s="6" t="str">
        <f t="shared" si="129"/>
        <v/>
      </c>
      <c r="AM443" s="13"/>
      <c r="AN443" s="6" t="str">
        <f t="shared" si="130"/>
        <v/>
      </c>
      <c r="AO443" s="9"/>
      <c r="AP443" s="6" t="str">
        <f t="shared" si="131"/>
        <v/>
      </c>
      <c r="AQ443" s="12">
        <f t="shared" si="132"/>
        <v>10</v>
      </c>
    </row>
    <row r="444" spans="1:43" ht="33.75" customHeight="1">
      <c r="A444" s="28" t="s">
        <v>925</v>
      </c>
      <c r="B444" s="28" t="s">
        <v>1109</v>
      </c>
      <c r="C444" s="29" t="s">
        <v>1110</v>
      </c>
      <c r="D444" s="9" t="s">
        <v>1111</v>
      </c>
      <c r="E444" s="9" t="s">
        <v>31</v>
      </c>
      <c r="F444" s="8" t="str">
        <f>IFERROR(IF(OR(D444="Adicionar",D444="Digite/Selecione o bairro"),"",VLOOKUP(D444,Gabarito!$A$1:$B$1006,2,0)),"Consulte a aba Gabarito")</f>
        <v>Sul</v>
      </c>
      <c r="G444" s="9"/>
      <c r="H444" s="6" t="str">
        <f t="shared" si="114"/>
        <v/>
      </c>
      <c r="I444" s="56">
        <v>2</v>
      </c>
      <c r="J444" s="6">
        <f t="shared" si="115"/>
        <v>4</v>
      </c>
      <c r="K444" s="59">
        <v>6</v>
      </c>
      <c r="L444" s="6">
        <f t="shared" si="116"/>
        <v>12</v>
      </c>
      <c r="M444" s="7"/>
      <c r="N444" s="6" t="str">
        <f t="shared" si="117"/>
        <v/>
      </c>
      <c r="O444" s="13"/>
      <c r="P444" s="6" t="str">
        <f t="shared" si="118"/>
        <v/>
      </c>
      <c r="Q444" s="13"/>
      <c r="R444" s="6" t="str">
        <f t="shared" si="119"/>
        <v/>
      </c>
      <c r="S444" s="63"/>
      <c r="T444" s="6" t="str">
        <f t="shared" si="120"/>
        <v/>
      </c>
      <c r="U444" s="13"/>
      <c r="V444" s="6" t="str">
        <f t="shared" si="121"/>
        <v/>
      </c>
      <c r="W444" s="13"/>
      <c r="X444" s="6" t="str">
        <f t="shared" si="122"/>
        <v/>
      </c>
      <c r="Y444" s="13"/>
      <c r="Z444" s="6" t="str">
        <f t="shared" si="123"/>
        <v/>
      </c>
      <c r="AA444" s="13"/>
      <c r="AB444" s="6" t="str">
        <f t="shared" si="124"/>
        <v/>
      </c>
      <c r="AC444" s="13"/>
      <c r="AD444" s="6" t="str">
        <f t="shared" si="125"/>
        <v/>
      </c>
      <c r="AE444" s="13"/>
      <c r="AF444" s="6" t="str">
        <f t="shared" si="126"/>
        <v/>
      </c>
      <c r="AG444" s="13"/>
      <c r="AH444" s="6" t="str">
        <f t="shared" si="127"/>
        <v/>
      </c>
      <c r="AI444" s="13"/>
      <c r="AJ444" s="6" t="str">
        <f t="shared" si="128"/>
        <v/>
      </c>
      <c r="AK444" s="13"/>
      <c r="AL444" s="6" t="str">
        <f t="shared" si="129"/>
        <v/>
      </c>
      <c r="AM444" s="13"/>
      <c r="AN444" s="6" t="str">
        <f t="shared" si="130"/>
        <v/>
      </c>
      <c r="AO444" s="7"/>
      <c r="AP444" s="6" t="str">
        <f t="shared" si="131"/>
        <v/>
      </c>
      <c r="AQ444" s="12">
        <f t="shared" si="132"/>
        <v>8</v>
      </c>
    </row>
    <row r="445" spans="1:43" ht="33.75" customHeight="1">
      <c r="A445" s="28" t="s">
        <v>925</v>
      </c>
      <c r="B445" s="28" t="s">
        <v>1112</v>
      </c>
      <c r="C445" s="29" t="s">
        <v>1113</v>
      </c>
      <c r="D445" s="9" t="s">
        <v>1114</v>
      </c>
      <c r="E445" s="9" t="s">
        <v>31</v>
      </c>
      <c r="F445" s="8" t="str">
        <f>IFERROR(IF(OR(D445="Adicionar",D445="Digite/Selecione o bairro"),"",VLOOKUP(D445,Gabarito!$A$1:$B$1006,2,0)),"Consulte a aba Gabarito")</f>
        <v>Sul</v>
      </c>
      <c r="G445" s="9"/>
      <c r="H445" s="6" t="str">
        <f t="shared" si="114"/>
        <v/>
      </c>
      <c r="I445" s="56"/>
      <c r="J445" s="6" t="str">
        <f t="shared" si="115"/>
        <v/>
      </c>
      <c r="K445" s="59">
        <v>1</v>
      </c>
      <c r="L445" s="6">
        <f t="shared" si="116"/>
        <v>2</v>
      </c>
      <c r="M445" s="7"/>
      <c r="N445" s="6" t="str">
        <f t="shared" si="117"/>
        <v/>
      </c>
      <c r="O445" s="13"/>
      <c r="P445" s="6" t="str">
        <f t="shared" si="118"/>
        <v/>
      </c>
      <c r="Q445" s="13"/>
      <c r="R445" s="6" t="str">
        <f t="shared" si="119"/>
        <v/>
      </c>
      <c r="S445" s="63">
        <v>1</v>
      </c>
      <c r="T445" s="6">
        <f t="shared" si="120"/>
        <v>2</v>
      </c>
      <c r="U445" s="13"/>
      <c r="V445" s="6" t="str">
        <f t="shared" si="121"/>
        <v/>
      </c>
      <c r="W445" s="13"/>
      <c r="X445" s="6" t="str">
        <f t="shared" si="122"/>
        <v/>
      </c>
      <c r="Y445" s="13"/>
      <c r="Z445" s="6" t="str">
        <f t="shared" si="123"/>
        <v/>
      </c>
      <c r="AA445" s="13"/>
      <c r="AB445" s="6" t="str">
        <f t="shared" si="124"/>
        <v/>
      </c>
      <c r="AC445" s="13"/>
      <c r="AD445" s="6" t="str">
        <f t="shared" si="125"/>
        <v/>
      </c>
      <c r="AE445" s="13"/>
      <c r="AF445" s="6" t="str">
        <f t="shared" si="126"/>
        <v/>
      </c>
      <c r="AG445" s="13"/>
      <c r="AH445" s="6" t="str">
        <f t="shared" si="127"/>
        <v/>
      </c>
      <c r="AI445" s="13"/>
      <c r="AJ445" s="6" t="str">
        <f t="shared" si="128"/>
        <v/>
      </c>
      <c r="AK445" s="13"/>
      <c r="AL445" s="6" t="str">
        <f t="shared" si="129"/>
        <v/>
      </c>
      <c r="AM445" s="13"/>
      <c r="AN445" s="6" t="str">
        <f t="shared" si="130"/>
        <v/>
      </c>
      <c r="AO445" s="7"/>
      <c r="AP445" s="6" t="str">
        <f t="shared" si="131"/>
        <v/>
      </c>
      <c r="AQ445" s="12">
        <f t="shared" si="132"/>
        <v>2</v>
      </c>
    </row>
    <row r="446" spans="1:43" ht="33.75" customHeight="1">
      <c r="A446" s="28" t="s">
        <v>925</v>
      </c>
      <c r="B446" s="28" t="s">
        <v>1115</v>
      </c>
      <c r="C446" s="29" t="s">
        <v>1116</v>
      </c>
      <c r="D446" s="9" t="s">
        <v>1117</v>
      </c>
      <c r="E446" s="9" t="s">
        <v>31</v>
      </c>
      <c r="F446" s="8" t="str">
        <f>IFERROR(IF(OR(D446="Adicionar",D446="Digite/Selecione o bairro"),"",VLOOKUP(D446,Gabarito!$A$1:$B$1006,2,0)),"Consulte a aba Gabarito")</f>
        <v>Sul</v>
      </c>
      <c r="G446" s="9"/>
      <c r="H446" s="6" t="str">
        <f t="shared" si="114"/>
        <v/>
      </c>
      <c r="I446" s="56"/>
      <c r="J446" s="6" t="str">
        <f t="shared" si="115"/>
        <v/>
      </c>
      <c r="K446" s="59">
        <v>4</v>
      </c>
      <c r="L446" s="6">
        <f t="shared" si="116"/>
        <v>8</v>
      </c>
      <c r="M446" s="7"/>
      <c r="N446" s="6" t="str">
        <f t="shared" si="117"/>
        <v/>
      </c>
      <c r="O446" s="13"/>
      <c r="P446" s="6" t="str">
        <f t="shared" si="118"/>
        <v/>
      </c>
      <c r="Q446" s="13"/>
      <c r="R446" s="6" t="str">
        <f t="shared" si="119"/>
        <v/>
      </c>
      <c r="S446" s="63"/>
      <c r="T446" s="6" t="str">
        <f t="shared" si="120"/>
        <v/>
      </c>
      <c r="U446" s="13"/>
      <c r="V446" s="6" t="str">
        <f t="shared" si="121"/>
        <v/>
      </c>
      <c r="W446" s="13"/>
      <c r="X446" s="6" t="str">
        <f t="shared" si="122"/>
        <v/>
      </c>
      <c r="Y446" s="13"/>
      <c r="Z446" s="6" t="str">
        <f t="shared" si="123"/>
        <v/>
      </c>
      <c r="AA446" s="13"/>
      <c r="AB446" s="6" t="str">
        <f t="shared" si="124"/>
        <v/>
      </c>
      <c r="AC446" s="13"/>
      <c r="AD446" s="6" t="str">
        <f t="shared" si="125"/>
        <v/>
      </c>
      <c r="AE446" s="13"/>
      <c r="AF446" s="6" t="str">
        <f t="shared" si="126"/>
        <v/>
      </c>
      <c r="AG446" s="13"/>
      <c r="AH446" s="6" t="str">
        <f t="shared" si="127"/>
        <v/>
      </c>
      <c r="AI446" s="13"/>
      <c r="AJ446" s="6" t="str">
        <f t="shared" si="128"/>
        <v/>
      </c>
      <c r="AK446" s="13"/>
      <c r="AL446" s="6" t="str">
        <f t="shared" si="129"/>
        <v/>
      </c>
      <c r="AM446" s="13"/>
      <c r="AN446" s="6" t="str">
        <f t="shared" si="130"/>
        <v/>
      </c>
      <c r="AO446" s="7"/>
      <c r="AP446" s="6" t="str">
        <f t="shared" si="131"/>
        <v/>
      </c>
      <c r="AQ446" s="12">
        <f t="shared" si="132"/>
        <v>4</v>
      </c>
    </row>
    <row r="447" spans="1:43" ht="33.75" customHeight="1">
      <c r="A447" s="28" t="s">
        <v>925</v>
      </c>
      <c r="B447" s="28" t="s">
        <v>1118</v>
      </c>
      <c r="C447" s="29" t="s">
        <v>1119</v>
      </c>
      <c r="D447" s="9" t="s">
        <v>1120</v>
      </c>
      <c r="E447" s="9" t="s">
        <v>31</v>
      </c>
      <c r="F447" s="8" t="str">
        <f>IFERROR(IF(OR(D447="Adicionar",D447="Digite/Selecione o bairro"),"",VLOOKUP(D447,Gabarito!$A$1:$B$1006,2,0)),"Consulte a aba Gabarito")</f>
        <v>Sul</v>
      </c>
      <c r="G447" s="9"/>
      <c r="H447" s="6" t="str">
        <f t="shared" si="114"/>
        <v/>
      </c>
      <c r="I447" s="56"/>
      <c r="J447" s="6" t="str">
        <f t="shared" si="115"/>
        <v/>
      </c>
      <c r="K447" s="59">
        <v>2</v>
      </c>
      <c r="L447" s="6">
        <f t="shared" si="116"/>
        <v>4</v>
      </c>
      <c r="M447" s="7"/>
      <c r="N447" s="6" t="str">
        <f t="shared" si="117"/>
        <v/>
      </c>
      <c r="O447" s="13"/>
      <c r="P447" s="6" t="str">
        <f t="shared" si="118"/>
        <v/>
      </c>
      <c r="Q447" s="13"/>
      <c r="R447" s="6" t="str">
        <f t="shared" si="119"/>
        <v/>
      </c>
      <c r="S447" s="63"/>
      <c r="T447" s="6" t="str">
        <f t="shared" si="120"/>
        <v/>
      </c>
      <c r="U447" s="13"/>
      <c r="V447" s="6" t="str">
        <f t="shared" si="121"/>
        <v/>
      </c>
      <c r="W447" s="13"/>
      <c r="X447" s="6" t="str">
        <f t="shared" si="122"/>
        <v/>
      </c>
      <c r="Y447" s="13"/>
      <c r="Z447" s="6" t="str">
        <f t="shared" si="123"/>
        <v/>
      </c>
      <c r="AA447" s="13"/>
      <c r="AB447" s="6" t="str">
        <f t="shared" si="124"/>
        <v/>
      </c>
      <c r="AC447" s="13"/>
      <c r="AD447" s="6" t="str">
        <f t="shared" si="125"/>
        <v/>
      </c>
      <c r="AE447" s="13"/>
      <c r="AF447" s="6" t="str">
        <f t="shared" si="126"/>
        <v/>
      </c>
      <c r="AG447" s="13"/>
      <c r="AH447" s="6" t="str">
        <f t="shared" si="127"/>
        <v/>
      </c>
      <c r="AI447" s="13"/>
      <c r="AJ447" s="6" t="str">
        <f t="shared" si="128"/>
        <v/>
      </c>
      <c r="AK447" s="13"/>
      <c r="AL447" s="6" t="str">
        <f t="shared" si="129"/>
        <v/>
      </c>
      <c r="AM447" s="13"/>
      <c r="AN447" s="6" t="str">
        <f t="shared" si="130"/>
        <v/>
      </c>
      <c r="AO447" s="7"/>
      <c r="AP447" s="6" t="str">
        <f t="shared" si="131"/>
        <v/>
      </c>
      <c r="AQ447" s="12">
        <f t="shared" si="132"/>
        <v>2</v>
      </c>
    </row>
    <row r="448" spans="1:43" ht="33.75" customHeight="1">
      <c r="A448" s="28" t="s">
        <v>925</v>
      </c>
      <c r="B448" s="28" t="s">
        <v>1121</v>
      </c>
      <c r="C448" s="29" t="s">
        <v>1122</v>
      </c>
      <c r="D448" s="9" t="s">
        <v>1123</v>
      </c>
      <c r="E448" s="9" t="s">
        <v>31</v>
      </c>
      <c r="F448" s="8" t="str">
        <f>IFERROR(IF(OR(D448="Adicionar",D448="Digite/Selecione o bairro"),"",VLOOKUP(D448,Gabarito!$A$1:$B$1006,2,0)),"Consulte a aba Gabarito")</f>
        <v>Sul</v>
      </c>
      <c r="G448" s="9"/>
      <c r="H448" s="6" t="str">
        <f t="shared" si="114"/>
        <v/>
      </c>
      <c r="I448" s="56">
        <v>2</v>
      </c>
      <c r="J448" s="6">
        <f t="shared" si="115"/>
        <v>4</v>
      </c>
      <c r="K448" s="59">
        <v>2</v>
      </c>
      <c r="L448" s="6">
        <f t="shared" si="116"/>
        <v>4</v>
      </c>
      <c r="M448" s="7"/>
      <c r="N448" s="6" t="str">
        <f t="shared" si="117"/>
        <v/>
      </c>
      <c r="O448" s="13"/>
      <c r="P448" s="6" t="str">
        <f t="shared" si="118"/>
        <v/>
      </c>
      <c r="Q448" s="13"/>
      <c r="R448" s="6" t="str">
        <f t="shared" si="119"/>
        <v/>
      </c>
      <c r="S448" s="63"/>
      <c r="T448" s="6" t="str">
        <f t="shared" si="120"/>
        <v/>
      </c>
      <c r="U448" s="13"/>
      <c r="V448" s="6" t="str">
        <f t="shared" si="121"/>
        <v/>
      </c>
      <c r="W448" s="13"/>
      <c r="X448" s="6" t="str">
        <f t="shared" si="122"/>
        <v/>
      </c>
      <c r="Y448" s="13"/>
      <c r="Z448" s="6" t="str">
        <f t="shared" si="123"/>
        <v/>
      </c>
      <c r="AA448" s="13"/>
      <c r="AB448" s="6" t="str">
        <f t="shared" si="124"/>
        <v/>
      </c>
      <c r="AC448" s="13"/>
      <c r="AD448" s="6" t="str">
        <f t="shared" si="125"/>
        <v/>
      </c>
      <c r="AE448" s="13"/>
      <c r="AF448" s="6" t="str">
        <f t="shared" si="126"/>
        <v/>
      </c>
      <c r="AG448" s="13"/>
      <c r="AH448" s="6" t="str">
        <f t="shared" si="127"/>
        <v/>
      </c>
      <c r="AI448" s="13"/>
      <c r="AJ448" s="6" t="str">
        <f t="shared" si="128"/>
        <v/>
      </c>
      <c r="AK448" s="13"/>
      <c r="AL448" s="6" t="str">
        <f t="shared" si="129"/>
        <v/>
      </c>
      <c r="AM448" s="13"/>
      <c r="AN448" s="6" t="str">
        <f t="shared" si="130"/>
        <v/>
      </c>
      <c r="AO448" s="7"/>
      <c r="AP448" s="6" t="str">
        <f t="shared" si="131"/>
        <v/>
      </c>
      <c r="AQ448" s="12">
        <f t="shared" si="132"/>
        <v>4</v>
      </c>
    </row>
    <row r="449" spans="1:43" ht="33.75" customHeight="1">
      <c r="A449" s="28" t="s">
        <v>925</v>
      </c>
      <c r="B449" s="28" t="s">
        <v>1124</v>
      </c>
      <c r="C449" s="29" t="s">
        <v>1125</v>
      </c>
      <c r="D449" s="9" t="s">
        <v>1126</v>
      </c>
      <c r="E449" s="9" t="s">
        <v>31</v>
      </c>
      <c r="F449" s="8" t="str">
        <f>IFERROR(IF(OR(D449="Adicionar",D449="Digite/Selecione o bairro"),"",VLOOKUP(D449,Gabarito!$A$1:$B$1006,2,0)),"Consulte a aba Gabarito")</f>
        <v>Sul</v>
      </c>
      <c r="G449" s="9"/>
      <c r="H449" s="6" t="str">
        <f t="shared" si="114"/>
        <v/>
      </c>
      <c r="I449" s="56">
        <v>1</v>
      </c>
      <c r="J449" s="6">
        <f t="shared" si="115"/>
        <v>2</v>
      </c>
      <c r="K449" s="59"/>
      <c r="L449" s="6" t="str">
        <f t="shared" si="116"/>
        <v/>
      </c>
      <c r="M449" s="7"/>
      <c r="N449" s="6" t="str">
        <f t="shared" si="117"/>
        <v/>
      </c>
      <c r="O449" s="13"/>
      <c r="P449" s="6" t="str">
        <f t="shared" si="118"/>
        <v/>
      </c>
      <c r="Q449" s="13"/>
      <c r="R449" s="6" t="str">
        <f t="shared" si="119"/>
        <v/>
      </c>
      <c r="S449" s="63"/>
      <c r="T449" s="6" t="str">
        <f t="shared" si="120"/>
        <v/>
      </c>
      <c r="U449" s="13"/>
      <c r="V449" s="6" t="str">
        <f t="shared" si="121"/>
        <v/>
      </c>
      <c r="W449" s="13"/>
      <c r="X449" s="6" t="str">
        <f t="shared" si="122"/>
        <v/>
      </c>
      <c r="Y449" s="13"/>
      <c r="Z449" s="6" t="str">
        <f t="shared" si="123"/>
        <v/>
      </c>
      <c r="AA449" s="13"/>
      <c r="AB449" s="6" t="str">
        <f t="shared" si="124"/>
        <v/>
      </c>
      <c r="AC449" s="13"/>
      <c r="AD449" s="6" t="str">
        <f t="shared" si="125"/>
        <v/>
      </c>
      <c r="AE449" s="13"/>
      <c r="AF449" s="6" t="str">
        <f t="shared" si="126"/>
        <v/>
      </c>
      <c r="AG449" s="13"/>
      <c r="AH449" s="6" t="str">
        <f t="shared" si="127"/>
        <v/>
      </c>
      <c r="AI449" s="13"/>
      <c r="AJ449" s="6" t="str">
        <f t="shared" si="128"/>
        <v/>
      </c>
      <c r="AK449" s="13"/>
      <c r="AL449" s="6" t="str">
        <f t="shared" si="129"/>
        <v/>
      </c>
      <c r="AM449" s="13"/>
      <c r="AN449" s="6" t="str">
        <f t="shared" si="130"/>
        <v/>
      </c>
      <c r="AO449" s="7"/>
      <c r="AP449" s="6" t="str">
        <f t="shared" si="131"/>
        <v/>
      </c>
      <c r="AQ449" s="12">
        <f t="shared" si="132"/>
        <v>1</v>
      </c>
    </row>
    <row r="450" spans="1:43" ht="33.75" customHeight="1">
      <c r="A450" s="28" t="s">
        <v>925</v>
      </c>
      <c r="B450" s="28" t="s">
        <v>1127</v>
      </c>
      <c r="C450" s="29" t="s">
        <v>1128</v>
      </c>
      <c r="D450" s="9" t="s">
        <v>1129</v>
      </c>
      <c r="E450" s="9" t="s">
        <v>31</v>
      </c>
      <c r="F450" s="8" t="str">
        <f>IFERROR(IF(OR(D450="Adicionar",D450="Digite/Selecione o bairro"),"",VLOOKUP(D450,Gabarito!$A$1:$B$1006,2,0)),"Consulte a aba Gabarito")</f>
        <v>Sul</v>
      </c>
      <c r="G450" s="9"/>
      <c r="H450" s="6" t="str">
        <f t="shared" si="114"/>
        <v/>
      </c>
      <c r="I450" s="56"/>
      <c r="J450" s="6" t="str">
        <f t="shared" si="115"/>
        <v/>
      </c>
      <c r="K450" s="59"/>
      <c r="L450" s="6" t="str">
        <f t="shared" si="116"/>
        <v/>
      </c>
      <c r="M450" s="7"/>
      <c r="N450" s="6" t="str">
        <f t="shared" si="117"/>
        <v/>
      </c>
      <c r="O450" s="13"/>
      <c r="P450" s="6" t="str">
        <f t="shared" si="118"/>
        <v/>
      </c>
      <c r="Q450" s="13"/>
      <c r="R450" s="6" t="str">
        <f t="shared" si="119"/>
        <v/>
      </c>
      <c r="S450" s="63">
        <v>1</v>
      </c>
      <c r="T450" s="6">
        <f t="shared" si="120"/>
        <v>2</v>
      </c>
      <c r="U450" s="13"/>
      <c r="V450" s="6" t="str">
        <f t="shared" si="121"/>
        <v/>
      </c>
      <c r="W450" s="13"/>
      <c r="X450" s="6" t="str">
        <f t="shared" si="122"/>
        <v/>
      </c>
      <c r="Y450" s="13"/>
      <c r="Z450" s="6" t="str">
        <f t="shared" si="123"/>
        <v/>
      </c>
      <c r="AA450" s="13"/>
      <c r="AB450" s="6" t="str">
        <f t="shared" si="124"/>
        <v/>
      </c>
      <c r="AC450" s="13"/>
      <c r="AD450" s="6" t="str">
        <f t="shared" si="125"/>
        <v/>
      </c>
      <c r="AE450" s="13"/>
      <c r="AF450" s="6" t="str">
        <f t="shared" si="126"/>
        <v/>
      </c>
      <c r="AG450" s="13"/>
      <c r="AH450" s="6" t="str">
        <f t="shared" si="127"/>
        <v/>
      </c>
      <c r="AI450" s="13"/>
      <c r="AJ450" s="6" t="str">
        <f t="shared" si="128"/>
        <v/>
      </c>
      <c r="AK450" s="13"/>
      <c r="AL450" s="6" t="str">
        <f t="shared" si="129"/>
        <v/>
      </c>
      <c r="AM450" s="13"/>
      <c r="AN450" s="6" t="str">
        <f t="shared" si="130"/>
        <v/>
      </c>
      <c r="AO450" s="7"/>
      <c r="AP450" s="6" t="str">
        <f t="shared" si="131"/>
        <v/>
      </c>
      <c r="AQ450" s="12">
        <f t="shared" si="132"/>
        <v>1</v>
      </c>
    </row>
    <row r="451" spans="1:43" ht="33.75" customHeight="1">
      <c r="A451" s="28" t="s">
        <v>925</v>
      </c>
      <c r="B451" s="28" t="s">
        <v>1130</v>
      </c>
      <c r="C451" s="29" t="s">
        <v>1131</v>
      </c>
      <c r="D451" s="9" t="s">
        <v>432</v>
      </c>
      <c r="E451" s="9" t="s">
        <v>31</v>
      </c>
      <c r="F451" s="8" t="str">
        <f>IFERROR(IF(OR(D451="Adicionar",D451="Digite/Selecione o bairro"),"",VLOOKUP(D451,Gabarito!$A$1:$B$1006,2,0)),"Consulte a aba Gabarito")</f>
        <v>Sul</v>
      </c>
      <c r="G451" s="9"/>
      <c r="H451" s="6" t="str">
        <f t="shared" ref="H451:H514" si="133">IF(G451="","",G451*2)</f>
        <v/>
      </c>
      <c r="I451" s="56"/>
      <c r="J451" s="6" t="str">
        <f t="shared" ref="J451:J514" si="134">IF(I451="","",I451*2)</f>
        <v/>
      </c>
      <c r="K451" s="59">
        <v>1</v>
      </c>
      <c r="L451" s="6">
        <f t="shared" ref="L451:L514" si="135">IF(K451="","",K451*2)</f>
        <v>2</v>
      </c>
      <c r="M451" s="7"/>
      <c r="N451" s="6" t="str">
        <f t="shared" ref="N451:N514" si="136">IF(M451="","",M451*2)</f>
        <v/>
      </c>
      <c r="O451" s="13"/>
      <c r="P451" s="6" t="str">
        <f t="shared" ref="P451:P514" si="137">IF(O451="","",O451*2)</f>
        <v/>
      </c>
      <c r="Q451" s="13"/>
      <c r="R451" s="6" t="str">
        <f t="shared" ref="R451:R514" si="138">IF(Q451="","",Q451*2)</f>
        <v/>
      </c>
      <c r="S451" s="63"/>
      <c r="T451" s="6" t="str">
        <f t="shared" ref="T451:T514" si="139">IF(S451="","",S451*2)</f>
        <v/>
      </c>
      <c r="U451" s="13"/>
      <c r="V451" s="6" t="str">
        <f t="shared" ref="V451:V514" si="140">IF(U451="","",U451*2)</f>
        <v/>
      </c>
      <c r="W451" s="13"/>
      <c r="X451" s="6" t="str">
        <f t="shared" ref="X451:X514" si="141">IF(W451="","",W451*2)</f>
        <v/>
      </c>
      <c r="Y451" s="13"/>
      <c r="Z451" s="6" t="str">
        <f t="shared" ref="Z451:Z514" si="142">IF(Y451="","",Y451*2)</f>
        <v/>
      </c>
      <c r="AA451" s="13"/>
      <c r="AB451" s="6" t="str">
        <f t="shared" ref="AB451:AB514" si="143">IF(AA451="","",AA451*2)</f>
        <v/>
      </c>
      <c r="AC451" s="13"/>
      <c r="AD451" s="6" t="str">
        <f t="shared" ref="AD451:AD514" si="144">IF(AC451="","",AC451*2)</f>
        <v/>
      </c>
      <c r="AE451" s="13"/>
      <c r="AF451" s="6" t="str">
        <f t="shared" ref="AF451:AF514" si="145">IF(AE451="","",AE451*2)</f>
        <v/>
      </c>
      <c r="AG451" s="13"/>
      <c r="AH451" s="6" t="str">
        <f t="shared" ref="AH451:AH514" si="146">IF(AG451="","",AG451*2)</f>
        <v/>
      </c>
      <c r="AI451" s="13"/>
      <c r="AJ451" s="6" t="str">
        <f t="shared" ref="AJ451:AJ514" si="147">IF(AI451="","",AI451*2)</f>
        <v/>
      </c>
      <c r="AK451" s="13"/>
      <c r="AL451" s="6" t="str">
        <f t="shared" ref="AL451:AL514" si="148">IF(AK451="","",AK451*2)</f>
        <v/>
      </c>
      <c r="AM451" s="13"/>
      <c r="AN451" s="6" t="str">
        <f t="shared" ref="AN451:AN514" si="149">IF(AM451="","",AM451*2)</f>
        <v/>
      </c>
      <c r="AO451" s="7"/>
      <c r="AP451" s="6" t="str">
        <f t="shared" ref="AP451:AP514" si="150">IF(AO451="","",AO451*2)</f>
        <v/>
      </c>
      <c r="AQ451" s="12">
        <f t="shared" ref="AQ451:AQ514" si="151">G451+I451+K451+M451+O451+Q451+S451+U451+W451+Y451+AA451+AC451+AE451+AG451+AI451+AK451+AM451+AO451</f>
        <v>1</v>
      </c>
    </row>
    <row r="452" spans="1:43" ht="33.75" customHeight="1">
      <c r="A452" s="28" t="s">
        <v>925</v>
      </c>
      <c r="B452" s="28" t="s">
        <v>1132</v>
      </c>
      <c r="C452" s="29" t="s">
        <v>1133</v>
      </c>
      <c r="D452" s="9" t="s">
        <v>1134</v>
      </c>
      <c r="E452" s="9" t="s">
        <v>31</v>
      </c>
      <c r="F452" s="8" t="str">
        <f>IFERROR(IF(OR(D452="Adicionar",D452="Digite/Selecione o bairro"),"",VLOOKUP(D452,Gabarito!$A$1:$B$1006,2,0)),"Consulte a aba Gabarito")</f>
        <v>Sul</v>
      </c>
      <c r="G452" s="9"/>
      <c r="H452" s="6" t="str">
        <f t="shared" si="133"/>
        <v/>
      </c>
      <c r="I452" s="56"/>
      <c r="J452" s="6" t="str">
        <f t="shared" si="134"/>
        <v/>
      </c>
      <c r="K452" s="59">
        <v>5</v>
      </c>
      <c r="L452" s="6">
        <f t="shared" si="135"/>
        <v>10</v>
      </c>
      <c r="M452" s="7"/>
      <c r="N452" s="6" t="str">
        <f t="shared" si="136"/>
        <v/>
      </c>
      <c r="O452" s="13"/>
      <c r="P452" s="6" t="str">
        <f t="shared" si="137"/>
        <v/>
      </c>
      <c r="Q452" s="13"/>
      <c r="R452" s="6" t="str">
        <f t="shared" si="138"/>
        <v/>
      </c>
      <c r="S452" s="63"/>
      <c r="T452" s="6" t="str">
        <f t="shared" si="139"/>
        <v/>
      </c>
      <c r="U452" s="13"/>
      <c r="V452" s="6" t="str">
        <f t="shared" si="140"/>
        <v/>
      </c>
      <c r="W452" s="13"/>
      <c r="X452" s="6" t="str">
        <f t="shared" si="141"/>
        <v/>
      </c>
      <c r="Y452" s="13"/>
      <c r="Z452" s="6" t="str">
        <f t="shared" si="142"/>
        <v/>
      </c>
      <c r="AA452" s="13"/>
      <c r="AB452" s="6" t="str">
        <f t="shared" si="143"/>
        <v/>
      </c>
      <c r="AC452" s="13"/>
      <c r="AD452" s="6" t="str">
        <f t="shared" si="144"/>
        <v/>
      </c>
      <c r="AE452" s="13"/>
      <c r="AF452" s="6" t="str">
        <f t="shared" si="145"/>
        <v/>
      </c>
      <c r="AG452" s="13"/>
      <c r="AH452" s="6" t="str">
        <f t="shared" si="146"/>
        <v/>
      </c>
      <c r="AI452" s="13"/>
      <c r="AJ452" s="6" t="str">
        <f t="shared" si="147"/>
        <v/>
      </c>
      <c r="AK452" s="13"/>
      <c r="AL452" s="6" t="str">
        <f t="shared" si="148"/>
        <v/>
      </c>
      <c r="AM452" s="13"/>
      <c r="AN452" s="6" t="str">
        <f t="shared" si="149"/>
        <v/>
      </c>
      <c r="AO452" s="7"/>
      <c r="AP452" s="6" t="str">
        <f t="shared" si="150"/>
        <v/>
      </c>
      <c r="AQ452" s="12">
        <f t="shared" si="151"/>
        <v>5</v>
      </c>
    </row>
    <row r="453" spans="1:43" ht="33.75" customHeight="1">
      <c r="A453" s="28" t="s">
        <v>925</v>
      </c>
      <c r="B453" s="28" t="s">
        <v>1135</v>
      </c>
      <c r="C453" s="29" t="s">
        <v>1136</v>
      </c>
      <c r="D453" s="9" t="s">
        <v>1137</v>
      </c>
      <c r="E453" s="9" t="s">
        <v>31</v>
      </c>
      <c r="F453" s="8" t="str">
        <f>IFERROR(IF(OR(D453="Adicionar",D453="Digite/Selecione o bairro"),"",VLOOKUP(D453,Gabarito!$A$1:$B$1006,2,0)),"Consulte a aba Gabarito")</f>
        <v>Sul</v>
      </c>
      <c r="G453" s="9"/>
      <c r="H453" s="6" t="str">
        <f t="shared" si="133"/>
        <v/>
      </c>
      <c r="I453" s="56"/>
      <c r="J453" s="6" t="str">
        <f t="shared" si="134"/>
        <v/>
      </c>
      <c r="K453" s="59">
        <v>2</v>
      </c>
      <c r="L453" s="6">
        <f t="shared" si="135"/>
        <v>4</v>
      </c>
      <c r="M453" s="7"/>
      <c r="N453" s="6" t="str">
        <f t="shared" si="136"/>
        <v/>
      </c>
      <c r="O453" s="13"/>
      <c r="P453" s="6" t="str">
        <f t="shared" si="137"/>
        <v/>
      </c>
      <c r="Q453" s="13"/>
      <c r="R453" s="6" t="str">
        <f t="shared" si="138"/>
        <v/>
      </c>
      <c r="S453" s="63"/>
      <c r="T453" s="6" t="str">
        <f t="shared" si="139"/>
        <v/>
      </c>
      <c r="U453" s="13"/>
      <c r="V453" s="6" t="str">
        <f t="shared" si="140"/>
        <v/>
      </c>
      <c r="W453" s="13">
        <v>1</v>
      </c>
      <c r="X453" s="6">
        <f t="shared" si="141"/>
        <v>2</v>
      </c>
      <c r="Y453" s="13"/>
      <c r="Z453" s="6" t="str">
        <f t="shared" si="142"/>
        <v/>
      </c>
      <c r="AA453" s="13"/>
      <c r="AB453" s="6" t="str">
        <f t="shared" si="143"/>
        <v/>
      </c>
      <c r="AC453" s="13"/>
      <c r="AD453" s="6" t="str">
        <f t="shared" si="144"/>
        <v/>
      </c>
      <c r="AE453" s="13"/>
      <c r="AF453" s="6" t="str">
        <f t="shared" si="145"/>
        <v/>
      </c>
      <c r="AG453" s="13"/>
      <c r="AH453" s="6" t="str">
        <f t="shared" si="146"/>
        <v/>
      </c>
      <c r="AI453" s="13"/>
      <c r="AJ453" s="6" t="str">
        <f t="shared" si="147"/>
        <v/>
      </c>
      <c r="AK453" s="13"/>
      <c r="AL453" s="6" t="str">
        <f t="shared" si="148"/>
        <v/>
      </c>
      <c r="AM453" s="13"/>
      <c r="AN453" s="6" t="str">
        <f t="shared" si="149"/>
        <v/>
      </c>
      <c r="AO453" s="7"/>
      <c r="AP453" s="6" t="str">
        <f t="shared" si="150"/>
        <v/>
      </c>
      <c r="AQ453" s="12">
        <f t="shared" si="151"/>
        <v>3</v>
      </c>
    </row>
    <row r="454" spans="1:43" ht="33.75" customHeight="1">
      <c r="A454" s="28" t="s">
        <v>925</v>
      </c>
      <c r="B454" s="28" t="s">
        <v>1138</v>
      </c>
      <c r="C454" s="29" t="s">
        <v>1139</v>
      </c>
      <c r="D454" s="9" t="s">
        <v>1140</v>
      </c>
      <c r="E454" s="9" t="s">
        <v>31</v>
      </c>
      <c r="F454" s="8" t="str">
        <f>IFERROR(IF(OR(D454="Adicionar",D454="Digite/Selecione o bairro"),"",VLOOKUP(D454,Gabarito!$A$1:$B$1006,2,0)),"Consulte a aba Gabarito")</f>
        <v>Sul</v>
      </c>
      <c r="G454" s="9"/>
      <c r="H454" s="6" t="str">
        <f t="shared" si="133"/>
        <v/>
      </c>
      <c r="I454" s="56"/>
      <c r="J454" s="6" t="str">
        <f t="shared" si="134"/>
        <v/>
      </c>
      <c r="K454" s="59">
        <v>1</v>
      </c>
      <c r="L454" s="6">
        <f t="shared" si="135"/>
        <v>2</v>
      </c>
      <c r="M454" s="7"/>
      <c r="N454" s="6" t="str">
        <f t="shared" si="136"/>
        <v/>
      </c>
      <c r="O454" s="13"/>
      <c r="P454" s="6" t="str">
        <f t="shared" si="137"/>
        <v/>
      </c>
      <c r="Q454" s="13"/>
      <c r="R454" s="6" t="str">
        <f t="shared" si="138"/>
        <v/>
      </c>
      <c r="S454" s="63"/>
      <c r="T454" s="6" t="str">
        <f t="shared" si="139"/>
        <v/>
      </c>
      <c r="U454" s="13"/>
      <c r="V454" s="6" t="str">
        <f t="shared" si="140"/>
        <v/>
      </c>
      <c r="W454" s="13"/>
      <c r="X454" s="6" t="str">
        <f t="shared" si="141"/>
        <v/>
      </c>
      <c r="Y454" s="13"/>
      <c r="Z454" s="6" t="str">
        <f t="shared" si="142"/>
        <v/>
      </c>
      <c r="AA454" s="13"/>
      <c r="AB454" s="6" t="str">
        <f t="shared" si="143"/>
        <v/>
      </c>
      <c r="AC454" s="13"/>
      <c r="AD454" s="6" t="str">
        <f t="shared" si="144"/>
        <v/>
      </c>
      <c r="AE454" s="13"/>
      <c r="AF454" s="6" t="str">
        <f t="shared" si="145"/>
        <v/>
      </c>
      <c r="AG454" s="13"/>
      <c r="AH454" s="6" t="str">
        <f t="shared" si="146"/>
        <v/>
      </c>
      <c r="AI454" s="13"/>
      <c r="AJ454" s="6" t="str">
        <f t="shared" si="147"/>
        <v/>
      </c>
      <c r="AK454" s="13"/>
      <c r="AL454" s="6" t="str">
        <f t="shared" si="148"/>
        <v/>
      </c>
      <c r="AM454" s="13"/>
      <c r="AN454" s="6" t="str">
        <f t="shared" si="149"/>
        <v/>
      </c>
      <c r="AO454" s="7"/>
      <c r="AP454" s="6" t="str">
        <f t="shared" si="150"/>
        <v/>
      </c>
      <c r="AQ454" s="12">
        <f t="shared" si="151"/>
        <v>1</v>
      </c>
    </row>
    <row r="455" spans="1:43" ht="33.75" customHeight="1">
      <c r="A455" s="28" t="s">
        <v>925</v>
      </c>
      <c r="B455" s="28" t="s">
        <v>1141</v>
      </c>
      <c r="C455" s="29" t="s">
        <v>1142</v>
      </c>
      <c r="D455" s="9" t="s">
        <v>1143</v>
      </c>
      <c r="E455" s="9" t="s">
        <v>31</v>
      </c>
      <c r="F455" s="8" t="str">
        <f>IFERROR(IF(OR(D455="Adicionar",D455="Digite/Selecione o bairro"),"",VLOOKUP(D455,Gabarito!$A$1:$B$1006,2,0)),"Consulte a aba Gabarito")</f>
        <v>Sul</v>
      </c>
      <c r="G455" s="9"/>
      <c r="H455" s="6" t="str">
        <f t="shared" si="133"/>
        <v/>
      </c>
      <c r="I455" s="56">
        <v>2</v>
      </c>
      <c r="J455" s="6">
        <f t="shared" si="134"/>
        <v>4</v>
      </c>
      <c r="K455" s="59">
        <v>2</v>
      </c>
      <c r="L455" s="6">
        <f t="shared" si="135"/>
        <v>4</v>
      </c>
      <c r="M455" s="7"/>
      <c r="N455" s="6" t="str">
        <f t="shared" si="136"/>
        <v/>
      </c>
      <c r="O455" s="13"/>
      <c r="P455" s="6" t="str">
        <f t="shared" si="137"/>
        <v/>
      </c>
      <c r="Q455" s="13"/>
      <c r="R455" s="6" t="str">
        <f t="shared" si="138"/>
        <v/>
      </c>
      <c r="S455" s="63"/>
      <c r="T455" s="6" t="str">
        <f t="shared" si="139"/>
        <v/>
      </c>
      <c r="U455" s="13"/>
      <c r="V455" s="6" t="str">
        <f t="shared" si="140"/>
        <v/>
      </c>
      <c r="W455" s="13">
        <v>1</v>
      </c>
      <c r="X455" s="6">
        <f t="shared" si="141"/>
        <v>2</v>
      </c>
      <c r="Y455" s="13"/>
      <c r="Z455" s="6" t="str">
        <f t="shared" si="142"/>
        <v/>
      </c>
      <c r="AA455" s="13"/>
      <c r="AB455" s="6" t="str">
        <f t="shared" si="143"/>
        <v/>
      </c>
      <c r="AC455" s="13"/>
      <c r="AD455" s="6" t="str">
        <f t="shared" si="144"/>
        <v/>
      </c>
      <c r="AE455" s="13"/>
      <c r="AF455" s="6" t="str">
        <f t="shared" si="145"/>
        <v/>
      </c>
      <c r="AG455" s="13"/>
      <c r="AH455" s="6" t="str">
        <f t="shared" si="146"/>
        <v/>
      </c>
      <c r="AI455" s="13"/>
      <c r="AJ455" s="6" t="str">
        <f t="shared" si="147"/>
        <v/>
      </c>
      <c r="AK455" s="13"/>
      <c r="AL455" s="6" t="str">
        <f t="shared" si="148"/>
        <v/>
      </c>
      <c r="AM455" s="13"/>
      <c r="AN455" s="6" t="str">
        <f t="shared" si="149"/>
        <v/>
      </c>
      <c r="AO455" s="7"/>
      <c r="AP455" s="6" t="str">
        <f t="shared" si="150"/>
        <v/>
      </c>
      <c r="AQ455" s="12">
        <f t="shared" si="151"/>
        <v>5</v>
      </c>
    </row>
    <row r="456" spans="1:43" ht="33.75" customHeight="1">
      <c r="A456" s="28" t="s">
        <v>925</v>
      </c>
      <c r="B456" s="28" t="s">
        <v>1144</v>
      </c>
      <c r="C456" s="29" t="s">
        <v>1145</v>
      </c>
      <c r="D456" s="9" t="s">
        <v>1146</v>
      </c>
      <c r="E456" s="9" t="s">
        <v>31</v>
      </c>
      <c r="F456" s="8" t="str">
        <f>IFERROR(IF(OR(D456="Adicionar",D456="Digite/Selecione o bairro"),"",VLOOKUP(D456,Gabarito!$A$1:$B$1006,2,0)),"Consulte a aba Gabarito")</f>
        <v>Sul</v>
      </c>
      <c r="G456" s="9"/>
      <c r="H456" s="6" t="str">
        <f t="shared" si="133"/>
        <v/>
      </c>
      <c r="I456" s="56">
        <v>2</v>
      </c>
      <c r="J456" s="6">
        <f t="shared" si="134"/>
        <v>4</v>
      </c>
      <c r="K456" s="59"/>
      <c r="L456" s="6" t="str">
        <f t="shared" si="135"/>
        <v/>
      </c>
      <c r="M456" s="7"/>
      <c r="N456" s="6" t="str">
        <f t="shared" si="136"/>
        <v/>
      </c>
      <c r="O456" s="13"/>
      <c r="P456" s="6" t="str">
        <f t="shared" si="137"/>
        <v/>
      </c>
      <c r="Q456" s="13"/>
      <c r="R456" s="6" t="str">
        <f t="shared" si="138"/>
        <v/>
      </c>
      <c r="S456" s="63"/>
      <c r="T456" s="6" t="str">
        <f t="shared" si="139"/>
        <v/>
      </c>
      <c r="U456" s="13"/>
      <c r="V456" s="6" t="str">
        <f t="shared" si="140"/>
        <v/>
      </c>
      <c r="W456" s="13"/>
      <c r="X456" s="6" t="str">
        <f t="shared" si="141"/>
        <v/>
      </c>
      <c r="Y456" s="13">
        <v>1</v>
      </c>
      <c r="Z456" s="6">
        <f t="shared" si="142"/>
        <v>2</v>
      </c>
      <c r="AA456" s="13"/>
      <c r="AB456" s="6" t="str">
        <f t="shared" si="143"/>
        <v/>
      </c>
      <c r="AC456" s="13"/>
      <c r="AD456" s="6" t="str">
        <f t="shared" si="144"/>
        <v/>
      </c>
      <c r="AE456" s="13"/>
      <c r="AF456" s="6" t="str">
        <f t="shared" si="145"/>
        <v/>
      </c>
      <c r="AG456" s="13"/>
      <c r="AH456" s="6" t="str">
        <f t="shared" si="146"/>
        <v/>
      </c>
      <c r="AI456" s="13"/>
      <c r="AJ456" s="6" t="str">
        <f t="shared" si="147"/>
        <v/>
      </c>
      <c r="AK456" s="13"/>
      <c r="AL456" s="6" t="str">
        <f t="shared" si="148"/>
        <v/>
      </c>
      <c r="AM456" s="13"/>
      <c r="AN456" s="6" t="str">
        <f t="shared" si="149"/>
        <v/>
      </c>
      <c r="AO456" s="7"/>
      <c r="AP456" s="6" t="str">
        <f t="shared" si="150"/>
        <v/>
      </c>
      <c r="AQ456" s="12">
        <f t="shared" si="151"/>
        <v>3</v>
      </c>
    </row>
    <row r="457" spans="1:43" ht="33.75" customHeight="1">
      <c r="A457" s="28" t="s">
        <v>925</v>
      </c>
      <c r="B457" s="28" t="s">
        <v>1147</v>
      </c>
      <c r="C457" s="29" t="s">
        <v>969</v>
      </c>
      <c r="D457" s="9" t="s">
        <v>1148</v>
      </c>
      <c r="E457" s="9" t="s">
        <v>31</v>
      </c>
      <c r="F457" s="8" t="str">
        <f>IFERROR(IF(OR(D457="Adicionar",D457="Digite/Selecione o bairro"),"",VLOOKUP(D457,Gabarito!$A$1:$B$1006,2,0)),"Consulte a aba Gabarito")</f>
        <v>Sul</v>
      </c>
      <c r="G457" s="9"/>
      <c r="H457" s="6" t="str">
        <f t="shared" si="133"/>
        <v/>
      </c>
      <c r="I457" s="56"/>
      <c r="J457" s="6" t="str">
        <f t="shared" si="134"/>
        <v/>
      </c>
      <c r="K457" s="59">
        <v>6</v>
      </c>
      <c r="L457" s="6">
        <f t="shared" si="135"/>
        <v>12</v>
      </c>
      <c r="M457" s="7"/>
      <c r="N457" s="6" t="str">
        <f t="shared" si="136"/>
        <v/>
      </c>
      <c r="O457" s="13"/>
      <c r="P457" s="6" t="str">
        <f t="shared" si="137"/>
        <v/>
      </c>
      <c r="Q457" s="13"/>
      <c r="R457" s="6" t="str">
        <f t="shared" si="138"/>
        <v/>
      </c>
      <c r="S457" s="63">
        <v>1</v>
      </c>
      <c r="T457" s="6">
        <f t="shared" si="139"/>
        <v>2</v>
      </c>
      <c r="U457" s="13"/>
      <c r="V457" s="6" t="str">
        <f t="shared" si="140"/>
        <v/>
      </c>
      <c r="W457" s="13"/>
      <c r="X457" s="6" t="str">
        <f t="shared" si="141"/>
        <v/>
      </c>
      <c r="Y457" s="13"/>
      <c r="Z457" s="6" t="str">
        <f t="shared" si="142"/>
        <v/>
      </c>
      <c r="AA457" s="13"/>
      <c r="AB457" s="6" t="str">
        <f t="shared" si="143"/>
        <v/>
      </c>
      <c r="AC457" s="13"/>
      <c r="AD457" s="6" t="str">
        <f t="shared" si="144"/>
        <v/>
      </c>
      <c r="AE457" s="13"/>
      <c r="AF457" s="6" t="str">
        <f t="shared" si="145"/>
        <v/>
      </c>
      <c r="AG457" s="13"/>
      <c r="AH457" s="6" t="str">
        <f t="shared" si="146"/>
        <v/>
      </c>
      <c r="AI457" s="13"/>
      <c r="AJ457" s="6" t="str">
        <f t="shared" si="147"/>
        <v/>
      </c>
      <c r="AK457" s="13"/>
      <c r="AL457" s="6" t="str">
        <f t="shared" si="148"/>
        <v/>
      </c>
      <c r="AM457" s="13"/>
      <c r="AN457" s="6" t="str">
        <f t="shared" si="149"/>
        <v/>
      </c>
      <c r="AO457" s="7"/>
      <c r="AP457" s="6" t="str">
        <f t="shared" si="150"/>
        <v/>
      </c>
      <c r="AQ457" s="12">
        <f t="shared" si="151"/>
        <v>7</v>
      </c>
    </row>
    <row r="458" spans="1:43" ht="33.75" customHeight="1">
      <c r="A458" s="28" t="s">
        <v>925</v>
      </c>
      <c r="B458" s="28" t="s">
        <v>1149</v>
      </c>
      <c r="C458" s="29" t="s">
        <v>1150</v>
      </c>
      <c r="D458" s="9" t="s">
        <v>71</v>
      </c>
      <c r="E458" s="9" t="s">
        <v>31</v>
      </c>
      <c r="F458" s="8" t="str">
        <f>IFERROR(IF(OR(D458="Adicionar",D458="Digite/Selecione o bairro"),"",VLOOKUP(D458,Gabarito!$A$1:$B$1006,2,0)),"Consulte a aba Gabarito")</f>
        <v>Sul</v>
      </c>
      <c r="G458" s="9"/>
      <c r="H458" s="6" t="str">
        <f t="shared" si="133"/>
        <v/>
      </c>
      <c r="I458" s="56"/>
      <c r="J458" s="6" t="str">
        <f t="shared" si="134"/>
        <v/>
      </c>
      <c r="K458" s="59"/>
      <c r="L458" s="6" t="str">
        <f t="shared" si="135"/>
        <v/>
      </c>
      <c r="M458" s="7"/>
      <c r="N458" s="6" t="str">
        <f t="shared" si="136"/>
        <v/>
      </c>
      <c r="O458" s="13"/>
      <c r="P458" s="6" t="str">
        <f t="shared" si="137"/>
        <v/>
      </c>
      <c r="Q458" s="13"/>
      <c r="R458" s="6" t="str">
        <f t="shared" si="138"/>
        <v/>
      </c>
      <c r="S458" s="63">
        <v>2</v>
      </c>
      <c r="T458" s="6">
        <f t="shared" si="139"/>
        <v>4</v>
      </c>
      <c r="U458" s="13"/>
      <c r="V458" s="6" t="str">
        <f t="shared" si="140"/>
        <v/>
      </c>
      <c r="W458" s="13"/>
      <c r="X458" s="6" t="str">
        <f t="shared" si="141"/>
        <v/>
      </c>
      <c r="Y458" s="13"/>
      <c r="Z458" s="6" t="str">
        <f t="shared" si="142"/>
        <v/>
      </c>
      <c r="AA458" s="13"/>
      <c r="AB458" s="6" t="str">
        <f t="shared" si="143"/>
        <v/>
      </c>
      <c r="AC458" s="13"/>
      <c r="AD458" s="6" t="str">
        <f t="shared" si="144"/>
        <v/>
      </c>
      <c r="AE458" s="13"/>
      <c r="AF458" s="6" t="str">
        <f t="shared" si="145"/>
        <v/>
      </c>
      <c r="AG458" s="13"/>
      <c r="AH458" s="6" t="str">
        <f t="shared" si="146"/>
        <v/>
      </c>
      <c r="AI458" s="13"/>
      <c r="AJ458" s="6" t="str">
        <f t="shared" si="147"/>
        <v/>
      </c>
      <c r="AK458" s="13"/>
      <c r="AL458" s="6" t="str">
        <f t="shared" si="148"/>
        <v/>
      </c>
      <c r="AM458" s="13"/>
      <c r="AN458" s="6" t="str">
        <f t="shared" si="149"/>
        <v/>
      </c>
      <c r="AO458" s="7"/>
      <c r="AP458" s="6" t="str">
        <f t="shared" si="150"/>
        <v/>
      </c>
      <c r="AQ458" s="12">
        <f t="shared" si="151"/>
        <v>2</v>
      </c>
    </row>
    <row r="459" spans="1:43" ht="33.75" customHeight="1">
      <c r="A459" s="28" t="s">
        <v>925</v>
      </c>
      <c r="B459" s="28" t="s">
        <v>1151</v>
      </c>
      <c r="C459" s="29" t="s">
        <v>1152</v>
      </c>
      <c r="D459" s="9" t="s">
        <v>71</v>
      </c>
      <c r="E459" s="9" t="s">
        <v>31</v>
      </c>
      <c r="F459" s="8" t="str">
        <f>IFERROR(IF(OR(D459="Adicionar",D459="Digite/Selecione o bairro"),"",VLOOKUP(D459,Gabarito!$A$1:$B$1006,2,0)),"Consulte a aba Gabarito")</f>
        <v>Sul</v>
      </c>
      <c r="G459" s="9"/>
      <c r="H459" s="6" t="str">
        <f t="shared" si="133"/>
        <v/>
      </c>
      <c r="I459" s="56"/>
      <c r="J459" s="6" t="str">
        <f t="shared" si="134"/>
        <v/>
      </c>
      <c r="K459" s="59">
        <v>2</v>
      </c>
      <c r="L459" s="6">
        <f t="shared" si="135"/>
        <v>4</v>
      </c>
      <c r="M459" s="7"/>
      <c r="N459" s="6" t="str">
        <f t="shared" si="136"/>
        <v/>
      </c>
      <c r="O459" s="13"/>
      <c r="P459" s="6" t="str">
        <f t="shared" si="137"/>
        <v/>
      </c>
      <c r="Q459" s="13"/>
      <c r="R459" s="6" t="str">
        <f t="shared" si="138"/>
        <v/>
      </c>
      <c r="S459" s="63">
        <v>1</v>
      </c>
      <c r="T459" s="6">
        <f t="shared" si="139"/>
        <v>2</v>
      </c>
      <c r="U459" s="13"/>
      <c r="V459" s="6" t="str">
        <f t="shared" si="140"/>
        <v/>
      </c>
      <c r="W459" s="13"/>
      <c r="X459" s="6" t="str">
        <f t="shared" si="141"/>
        <v/>
      </c>
      <c r="Y459" s="13"/>
      <c r="Z459" s="6" t="str">
        <f t="shared" si="142"/>
        <v/>
      </c>
      <c r="AA459" s="13"/>
      <c r="AB459" s="6" t="str">
        <f t="shared" si="143"/>
        <v/>
      </c>
      <c r="AC459" s="13"/>
      <c r="AD459" s="6" t="str">
        <f t="shared" si="144"/>
        <v/>
      </c>
      <c r="AE459" s="13"/>
      <c r="AF459" s="6" t="str">
        <f t="shared" si="145"/>
        <v/>
      </c>
      <c r="AG459" s="13"/>
      <c r="AH459" s="6" t="str">
        <f t="shared" si="146"/>
        <v/>
      </c>
      <c r="AI459" s="13"/>
      <c r="AJ459" s="6" t="str">
        <f t="shared" si="147"/>
        <v/>
      </c>
      <c r="AK459" s="13"/>
      <c r="AL459" s="6" t="str">
        <f t="shared" si="148"/>
        <v/>
      </c>
      <c r="AM459" s="13"/>
      <c r="AN459" s="6" t="str">
        <f t="shared" si="149"/>
        <v/>
      </c>
      <c r="AO459" s="7"/>
      <c r="AP459" s="6" t="str">
        <f t="shared" si="150"/>
        <v/>
      </c>
      <c r="AQ459" s="12">
        <f t="shared" si="151"/>
        <v>3</v>
      </c>
    </row>
    <row r="460" spans="1:43" ht="33.75" customHeight="1">
      <c r="A460" s="28" t="s">
        <v>925</v>
      </c>
      <c r="B460" s="28" t="s">
        <v>1153</v>
      </c>
      <c r="C460" s="29" t="s">
        <v>1154</v>
      </c>
      <c r="D460" s="9" t="s">
        <v>1155</v>
      </c>
      <c r="E460" s="9" t="s">
        <v>31</v>
      </c>
      <c r="F460" s="8" t="str">
        <f>IFERROR(IF(OR(D460="Adicionar",D460="Digite/Selecione o bairro"),"",VLOOKUP(D460,Gabarito!$A$1:$B$1006,2,0)),"Consulte a aba Gabarito")</f>
        <v>Sul</v>
      </c>
      <c r="G460" s="9"/>
      <c r="H460" s="6" t="str">
        <f t="shared" si="133"/>
        <v/>
      </c>
      <c r="I460" s="56"/>
      <c r="J460" s="6" t="str">
        <f t="shared" si="134"/>
        <v/>
      </c>
      <c r="K460" s="59"/>
      <c r="L460" s="6" t="str">
        <f t="shared" si="135"/>
        <v/>
      </c>
      <c r="M460" s="7"/>
      <c r="N460" s="6" t="str">
        <f t="shared" si="136"/>
        <v/>
      </c>
      <c r="O460" s="13"/>
      <c r="P460" s="6" t="str">
        <f t="shared" si="137"/>
        <v/>
      </c>
      <c r="Q460" s="13"/>
      <c r="R460" s="6" t="str">
        <f t="shared" si="138"/>
        <v/>
      </c>
      <c r="S460" s="63">
        <v>2</v>
      </c>
      <c r="T460" s="6">
        <f t="shared" si="139"/>
        <v>4</v>
      </c>
      <c r="U460" s="13"/>
      <c r="V460" s="6" t="str">
        <f t="shared" si="140"/>
        <v/>
      </c>
      <c r="W460" s="13"/>
      <c r="X460" s="6" t="str">
        <f t="shared" si="141"/>
        <v/>
      </c>
      <c r="Y460" s="13">
        <v>2</v>
      </c>
      <c r="Z460" s="6">
        <f t="shared" si="142"/>
        <v>4</v>
      </c>
      <c r="AA460" s="13"/>
      <c r="AB460" s="6" t="str">
        <f t="shared" si="143"/>
        <v/>
      </c>
      <c r="AC460" s="13">
        <v>2</v>
      </c>
      <c r="AD460" s="6">
        <f t="shared" si="144"/>
        <v>4</v>
      </c>
      <c r="AE460" s="13"/>
      <c r="AF460" s="6" t="str">
        <f t="shared" si="145"/>
        <v/>
      </c>
      <c r="AG460" s="13"/>
      <c r="AH460" s="6" t="str">
        <f t="shared" si="146"/>
        <v/>
      </c>
      <c r="AI460" s="13"/>
      <c r="AJ460" s="6" t="str">
        <f t="shared" si="147"/>
        <v/>
      </c>
      <c r="AK460" s="13"/>
      <c r="AL460" s="6" t="str">
        <f t="shared" si="148"/>
        <v/>
      </c>
      <c r="AM460" s="13"/>
      <c r="AN460" s="6" t="str">
        <f t="shared" si="149"/>
        <v/>
      </c>
      <c r="AO460" s="7"/>
      <c r="AP460" s="6" t="str">
        <f t="shared" si="150"/>
        <v/>
      </c>
      <c r="AQ460" s="12">
        <f t="shared" si="151"/>
        <v>6</v>
      </c>
    </row>
    <row r="461" spans="1:43" ht="33.75" customHeight="1">
      <c r="A461" s="28" t="s">
        <v>925</v>
      </c>
      <c r="B461" s="28" t="s">
        <v>1156</v>
      </c>
      <c r="C461" s="29" t="s">
        <v>1157</v>
      </c>
      <c r="D461" s="9" t="s">
        <v>941</v>
      </c>
      <c r="E461" s="9" t="s">
        <v>31</v>
      </c>
      <c r="F461" s="8" t="str">
        <f>IFERROR(IF(OR(D461="Adicionar",D461="Digite/Selecione o bairro"),"",VLOOKUP(D461,Gabarito!$A$1:$B$1006,2,0)),"Consulte a aba Gabarito")</f>
        <v>Sul</v>
      </c>
      <c r="G461" s="9"/>
      <c r="H461" s="6" t="str">
        <f t="shared" si="133"/>
        <v/>
      </c>
      <c r="I461" s="56"/>
      <c r="J461" s="6" t="str">
        <f t="shared" si="134"/>
        <v/>
      </c>
      <c r="K461" s="59"/>
      <c r="L461" s="6" t="str">
        <f t="shared" si="135"/>
        <v/>
      </c>
      <c r="M461" s="7"/>
      <c r="N461" s="6" t="str">
        <f t="shared" si="136"/>
        <v/>
      </c>
      <c r="O461" s="13"/>
      <c r="P461" s="6" t="str">
        <f t="shared" si="137"/>
        <v/>
      </c>
      <c r="Q461" s="13"/>
      <c r="R461" s="6" t="str">
        <f t="shared" si="138"/>
        <v/>
      </c>
      <c r="S461" s="63"/>
      <c r="T461" s="6" t="str">
        <f t="shared" si="139"/>
        <v/>
      </c>
      <c r="U461" s="13"/>
      <c r="V461" s="6" t="str">
        <f t="shared" si="140"/>
        <v/>
      </c>
      <c r="W461" s="13"/>
      <c r="X461" s="6" t="str">
        <f t="shared" si="141"/>
        <v/>
      </c>
      <c r="Y461" s="13"/>
      <c r="Z461" s="6" t="str">
        <f t="shared" si="142"/>
        <v/>
      </c>
      <c r="AA461" s="13">
        <v>1</v>
      </c>
      <c r="AB461" s="6">
        <f t="shared" si="143"/>
        <v>2</v>
      </c>
      <c r="AC461" s="13"/>
      <c r="AD461" s="6" t="str">
        <f t="shared" si="144"/>
        <v/>
      </c>
      <c r="AE461" s="13"/>
      <c r="AF461" s="6" t="str">
        <f t="shared" si="145"/>
        <v/>
      </c>
      <c r="AG461" s="13"/>
      <c r="AH461" s="6" t="str">
        <f t="shared" si="146"/>
        <v/>
      </c>
      <c r="AI461" s="13"/>
      <c r="AJ461" s="6" t="str">
        <f t="shared" si="147"/>
        <v/>
      </c>
      <c r="AK461" s="13"/>
      <c r="AL461" s="6" t="str">
        <f t="shared" si="148"/>
        <v/>
      </c>
      <c r="AM461" s="13"/>
      <c r="AN461" s="6" t="str">
        <f t="shared" si="149"/>
        <v/>
      </c>
      <c r="AO461" s="7"/>
      <c r="AP461" s="6" t="str">
        <f t="shared" si="150"/>
        <v/>
      </c>
      <c r="AQ461" s="12">
        <f t="shared" si="151"/>
        <v>1</v>
      </c>
    </row>
    <row r="462" spans="1:43" ht="33.75" customHeight="1">
      <c r="A462" s="28" t="s">
        <v>925</v>
      </c>
      <c r="B462" s="28" t="s">
        <v>1158</v>
      </c>
      <c r="C462" s="29" t="s">
        <v>1159</v>
      </c>
      <c r="D462" s="9" t="s">
        <v>1160</v>
      </c>
      <c r="E462" s="9" t="s">
        <v>31</v>
      </c>
      <c r="F462" s="8" t="str">
        <f>IFERROR(IF(OR(D462="Adicionar",D462="Digite/Selecione o bairro"),"",VLOOKUP(D462,Gabarito!$A$1:$B$1006,2,0)),"Consulte a aba Gabarito")</f>
        <v>Sul</v>
      </c>
      <c r="G462" s="9"/>
      <c r="H462" s="6" t="str">
        <f t="shared" si="133"/>
        <v/>
      </c>
      <c r="I462" s="56"/>
      <c r="J462" s="6" t="str">
        <f t="shared" si="134"/>
        <v/>
      </c>
      <c r="K462" s="59"/>
      <c r="L462" s="6" t="str">
        <f t="shared" si="135"/>
        <v/>
      </c>
      <c r="M462" s="7"/>
      <c r="N462" s="6" t="str">
        <f t="shared" si="136"/>
        <v/>
      </c>
      <c r="O462" s="13"/>
      <c r="P462" s="6" t="str">
        <f t="shared" si="137"/>
        <v/>
      </c>
      <c r="Q462" s="13"/>
      <c r="R462" s="6" t="str">
        <f t="shared" si="138"/>
        <v/>
      </c>
      <c r="S462" s="63"/>
      <c r="T462" s="6" t="str">
        <f t="shared" si="139"/>
        <v/>
      </c>
      <c r="U462" s="13"/>
      <c r="V462" s="6" t="str">
        <f t="shared" si="140"/>
        <v/>
      </c>
      <c r="W462" s="13"/>
      <c r="X462" s="6" t="str">
        <f t="shared" si="141"/>
        <v/>
      </c>
      <c r="Y462" s="13">
        <v>2</v>
      </c>
      <c r="Z462" s="6">
        <f t="shared" si="142"/>
        <v>4</v>
      </c>
      <c r="AA462" s="13"/>
      <c r="AB462" s="6" t="str">
        <f t="shared" si="143"/>
        <v/>
      </c>
      <c r="AC462" s="13"/>
      <c r="AD462" s="6" t="str">
        <f t="shared" si="144"/>
        <v/>
      </c>
      <c r="AE462" s="13"/>
      <c r="AF462" s="6" t="str">
        <f t="shared" si="145"/>
        <v/>
      </c>
      <c r="AG462" s="13"/>
      <c r="AH462" s="6" t="str">
        <f t="shared" si="146"/>
        <v/>
      </c>
      <c r="AI462" s="13"/>
      <c r="AJ462" s="6" t="str">
        <f t="shared" si="147"/>
        <v/>
      </c>
      <c r="AK462" s="13"/>
      <c r="AL462" s="6" t="str">
        <f t="shared" si="148"/>
        <v/>
      </c>
      <c r="AM462" s="13"/>
      <c r="AN462" s="6" t="str">
        <f t="shared" si="149"/>
        <v/>
      </c>
      <c r="AO462" s="7"/>
      <c r="AP462" s="6" t="str">
        <f t="shared" si="150"/>
        <v/>
      </c>
      <c r="AQ462" s="12">
        <f t="shared" si="151"/>
        <v>2</v>
      </c>
    </row>
    <row r="463" spans="1:43" ht="33.75" customHeight="1">
      <c r="A463" s="28" t="s">
        <v>925</v>
      </c>
      <c r="B463" s="28" t="s">
        <v>1161</v>
      </c>
      <c r="C463" s="29" t="s">
        <v>1162</v>
      </c>
      <c r="D463" s="9" t="s">
        <v>241</v>
      </c>
      <c r="E463" s="9" t="s">
        <v>31</v>
      </c>
      <c r="F463" s="8" t="str">
        <f>IFERROR(IF(OR(D463="Adicionar",D463="Digite/Selecione o bairro"),"",VLOOKUP(D463,Gabarito!$A$1:$B$1006,2,0)),"Consulte a aba Gabarito")</f>
        <v>Sul</v>
      </c>
      <c r="G463" s="9"/>
      <c r="H463" s="6" t="str">
        <f t="shared" si="133"/>
        <v/>
      </c>
      <c r="I463" s="56"/>
      <c r="J463" s="6" t="str">
        <f t="shared" si="134"/>
        <v/>
      </c>
      <c r="K463" s="59">
        <v>2</v>
      </c>
      <c r="L463" s="6">
        <f t="shared" si="135"/>
        <v>4</v>
      </c>
      <c r="M463" s="7"/>
      <c r="N463" s="6" t="str">
        <f t="shared" si="136"/>
        <v/>
      </c>
      <c r="O463" s="13"/>
      <c r="P463" s="6" t="str">
        <f t="shared" si="137"/>
        <v/>
      </c>
      <c r="Q463" s="13"/>
      <c r="R463" s="6" t="str">
        <f t="shared" si="138"/>
        <v/>
      </c>
      <c r="S463" s="63"/>
      <c r="T463" s="6" t="str">
        <f t="shared" si="139"/>
        <v/>
      </c>
      <c r="U463" s="13"/>
      <c r="V463" s="6" t="str">
        <f t="shared" si="140"/>
        <v/>
      </c>
      <c r="W463" s="13"/>
      <c r="X463" s="6" t="str">
        <f t="shared" si="141"/>
        <v/>
      </c>
      <c r="Y463" s="13"/>
      <c r="Z463" s="6" t="str">
        <f t="shared" si="142"/>
        <v/>
      </c>
      <c r="AA463" s="13"/>
      <c r="AB463" s="6" t="str">
        <f t="shared" si="143"/>
        <v/>
      </c>
      <c r="AC463" s="13"/>
      <c r="AD463" s="6" t="str">
        <f t="shared" si="144"/>
        <v/>
      </c>
      <c r="AE463" s="13"/>
      <c r="AF463" s="6" t="str">
        <f t="shared" si="145"/>
        <v/>
      </c>
      <c r="AG463" s="13"/>
      <c r="AH463" s="6" t="str">
        <f t="shared" si="146"/>
        <v/>
      </c>
      <c r="AI463" s="13"/>
      <c r="AJ463" s="6" t="str">
        <f t="shared" si="147"/>
        <v/>
      </c>
      <c r="AK463" s="13"/>
      <c r="AL463" s="6" t="str">
        <f t="shared" si="148"/>
        <v/>
      </c>
      <c r="AM463" s="13"/>
      <c r="AN463" s="6" t="str">
        <f t="shared" si="149"/>
        <v/>
      </c>
      <c r="AO463" s="7"/>
      <c r="AP463" s="6" t="str">
        <f t="shared" si="150"/>
        <v/>
      </c>
      <c r="AQ463" s="12">
        <f t="shared" si="151"/>
        <v>2</v>
      </c>
    </row>
    <row r="464" spans="1:43" ht="33.75" customHeight="1">
      <c r="A464" s="28" t="s">
        <v>925</v>
      </c>
      <c r="B464" s="28" t="s">
        <v>1163</v>
      </c>
      <c r="C464" s="29" t="s">
        <v>1164</v>
      </c>
      <c r="D464" s="9" t="s">
        <v>87</v>
      </c>
      <c r="E464" s="9" t="s">
        <v>31</v>
      </c>
      <c r="F464" s="8" t="str">
        <f>IFERROR(IF(OR(D464="Adicionar",D464="Digite/Selecione o bairro"),"",VLOOKUP(D464,Gabarito!$A$1:$B$1006,2,0)),"Consulte a aba Gabarito")</f>
        <v>Sul</v>
      </c>
      <c r="G464" s="9"/>
      <c r="H464" s="6" t="str">
        <f t="shared" si="133"/>
        <v/>
      </c>
      <c r="I464" s="56"/>
      <c r="J464" s="6" t="str">
        <f t="shared" si="134"/>
        <v/>
      </c>
      <c r="K464" s="59">
        <v>3</v>
      </c>
      <c r="L464" s="6">
        <f t="shared" si="135"/>
        <v>6</v>
      </c>
      <c r="M464" s="7"/>
      <c r="N464" s="6" t="str">
        <f t="shared" si="136"/>
        <v/>
      </c>
      <c r="O464" s="13"/>
      <c r="P464" s="6" t="str">
        <f t="shared" si="137"/>
        <v/>
      </c>
      <c r="Q464" s="13"/>
      <c r="R464" s="6" t="str">
        <f t="shared" si="138"/>
        <v/>
      </c>
      <c r="S464" s="63">
        <v>1</v>
      </c>
      <c r="T464" s="6">
        <f t="shared" si="139"/>
        <v>2</v>
      </c>
      <c r="U464" s="13"/>
      <c r="V464" s="6" t="str">
        <f t="shared" si="140"/>
        <v/>
      </c>
      <c r="W464" s="13"/>
      <c r="X464" s="6" t="str">
        <f t="shared" si="141"/>
        <v/>
      </c>
      <c r="Y464" s="13"/>
      <c r="Z464" s="6" t="str">
        <f t="shared" si="142"/>
        <v/>
      </c>
      <c r="AA464" s="13"/>
      <c r="AB464" s="6" t="str">
        <f t="shared" si="143"/>
        <v/>
      </c>
      <c r="AC464" s="13"/>
      <c r="AD464" s="6" t="str">
        <f t="shared" si="144"/>
        <v/>
      </c>
      <c r="AE464" s="13"/>
      <c r="AF464" s="6" t="str">
        <f t="shared" si="145"/>
        <v/>
      </c>
      <c r="AG464" s="13"/>
      <c r="AH464" s="6" t="str">
        <f t="shared" si="146"/>
        <v/>
      </c>
      <c r="AI464" s="13"/>
      <c r="AJ464" s="6" t="str">
        <f t="shared" si="147"/>
        <v/>
      </c>
      <c r="AK464" s="13"/>
      <c r="AL464" s="6" t="str">
        <f t="shared" si="148"/>
        <v/>
      </c>
      <c r="AM464" s="13"/>
      <c r="AN464" s="6" t="str">
        <f t="shared" si="149"/>
        <v/>
      </c>
      <c r="AO464" s="7"/>
      <c r="AP464" s="6" t="str">
        <f t="shared" si="150"/>
        <v/>
      </c>
      <c r="AQ464" s="12">
        <f t="shared" si="151"/>
        <v>4</v>
      </c>
    </row>
    <row r="465" spans="1:43" ht="33.75" customHeight="1">
      <c r="A465" s="28" t="s">
        <v>925</v>
      </c>
      <c r="B465" s="28" t="s">
        <v>1165</v>
      </c>
      <c r="C465" s="29" t="s">
        <v>1166</v>
      </c>
      <c r="D465" s="9" t="s">
        <v>1167</v>
      </c>
      <c r="E465" s="9" t="s">
        <v>31</v>
      </c>
      <c r="F465" s="8" t="str">
        <f>IFERROR(IF(OR(D465="Adicionar",D465="Digite/Selecione o bairro"),"",VLOOKUP(D465,Gabarito!$A$1:$B$1006,2,0)),"Consulte a aba Gabarito")</f>
        <v>Sul</v>
      </c>
      <c r="G465" s="9"/>
      <c r="H465" s="6" t="str">
        <f t="shared" si="133"/>
        <v/>
      </c>
      <c r="I465" s="56"/>
      <c r="J465" s="6" t="str">
        <f t="shared" si="134"/>
        <v/>
      </c>
      <c r="K465" s="59">
        <v>6</v>
      </c>
      <c r="L465" s="6">
        <f t="shared" si="135"/>
        <v>12</v>
      </c>
      <c r="M465" s="7"/>
      <c r="N465" s="6" t="str">
        <f t="shared" si="136"/>
        <v/>
      </c>
      <c r="O465" s="13"/>
      <c r="P465" s="6" t="str">
        <f t="shared" si="137"/>
        <v/>
      </c>
      <c r="Q465" s="13"/>
      <c r="R465" s="6" t="str">
        <f t="shared" si="138"/>
        <v/>
      </c>
      <c r="S465" s="63"/>
      <c r="T465" s="6" t="str">
        <f t="shared" si="139"/>
        <v/>
      </c>
      <c r="U465" s="13"/>
      <c r="V465" s="6" t="str">
        <f t="shared" si="140"/>
        <v/>
      </c>
      <c r="W465" s="13"/>
      <c r="X465" s="6" t="str">
        <f t="shared" si="141"/>
        <v/>
      </c>
      <c r="Y465" s="13"/>
      <c r="Z465" s="6" t="str">
        <f t="shared" si="142"/>
        <v/>
      </c>
      <c r="AA465" s="13"/>
      <c r="AB465" s="6" t="str">
        <f t="shared" si="143"/>
        <v/>
      </c>
      <c r="AC465" s="13"/>
      <c r="AD465" s="6" t="str">
        <f t="shared" si="144"/>
        <v/>
      </c>
      <c r="AE465" s="13"/>
      <c r="AF465" s="6" t="str">
        <f t="shared" si="145"/>
        <v/>
      </c>
      <c r="AG465" s="13"/>
      <c r="AH465" s="6" t="str">
        <f t="shared" si="146"/>
        <v/>
      </c>
      <c r="AI465" s="13"/>
      <c r="AJ465" s="6" t="str">
        <f t="shared" si="147"/>
        <v/>
      </c>
      <c r="AK465" s="13"/>
      <c r="AL465" s="6" t="str">
        <f t="shared" si="148"/>
        <v/>
      </c>
      <c r="AM465" s="13"/>
      <c r="AN465" s="6" t="str">
        <f t="shared" si="149"/>
        <v/>
      </c>
      <c r="AO465" s="7"/>
      <c r="AP465" s="6" t="str">
        <f t="shared" si="150"/>
        <v/>
      </c>
      <c r="AQ465" s="12">
        <f t="shared" si="151"/>
        <v>6</v>
      </c>
    </row>
    <row r="466" spans="1:43" ht="33.75" customHeight="1">
      <c r="A466" s="28" t="s">
        <v>925</v>
      </c>
      <c r="B466" s="52" t="s">
        <v>1168</v>
      </c>
      <c r="C466" s="33" t="s">
        <v>1169</v>
      </c>
      <c r="D466" s="24" t="s">
        <v>1170</v>
      </c>
      <c r="E466" s="9" t="s">
        <v>31</v>
      </c>
      <c r="F466" s="8" t="str">
        <f>IFERROR(IF(OR(D466="Adicionar",D466="Digite/Selecione o bairro"),"",VLOOKUP(D466,Gabarito!$A$1:$B$1006,2,0)),"Consulte a aba Gabarito")</f>
        <v>Sul</v>
      </c>
      <c r="G466" s="9"/>
      <c r="H466" s="6" t="str">
        <f t="shared" si="133"/>
        <v/>
      </c>
      <c r="I466" s="56">
        <v>12</v>
      </c>
      <c r="J466" s="6">
        <f t="shared" si="134"/>
        <v>24</v>
      </c>
      <c r="K466" s="59"/>
      <c r="L466" s="6" t="str">
        <f t="shared" si="135"/>
        <v/>
      </c>
      <c r="M466" s="7"/>
      <c r="N466" s="6" t="str">
        <f t="shared" si="136"/>
        <v/>
      </c>
      <c r="O466" s="13"/>
      <c r="P466" s="6" t="str">
        <f t="shared" si="137"/>
        <v/>
      </c>
      <c r="Q466" s="13"/>
      <c r="R466" s="6" t="str">
        <f t="shared" si="138"/>
        <v/>
      </c>
      <c r="S466" s="63">
        <v>1</v>
      </c>
      <c r="T466" s="6">
        <f t="shared" si="139"/>
        <v>2</v>
      </c>
      <c r="U466" s="13"/>
      <c r="V466" s="6" t="str">
        <f t="shared" si="140"/>
        <v/>
      </c>
      <c r="W466" s="13"/>
      <c r="X466" s="6" t="str">
        <f t="shared" si="141"/>
        <v/>
      </c>
      <c r="Y466" s="13"/>
      <c r="Z466" s="6" t="str">
        <f t="shared" si="142"/>
        <v/>
      </c>
      <c r="AA466" s="13"/>
      <c r="AB466" s="6" t="str">
        <f t="shared" si="143"/>
        <v/>
      </c>
      <c r="AC466" s="13"/>
      <c r="AD466" s="6" t="str">
        <f t="shared" si="144"/>
        <v/>
      </c>
      <c r="AE466" s="13"/>
      <c r="AF466" s="6" t="str">
        <f t="shared" si="145"/>
        <v/>
      </c>
      <c r="AG466" s="13"/>
      <c r="AH466" s="6" t="str">
        <f t="shared" si="146"/>
        <v/>
      </c>
      <c r="AI466" s="13"/>
      <c r="AJ466" s="6" t="str">
        <f t="shared" si="147"/>
        <v/>
      </c>
      <c r="AK466" s="13"/>
      <c r="AL466" s="6" t="str">
        <f t="shared" si="148"/>
        <v/>
      </c>
      <c r="AM466" s="13"/>
      <c r="AN466" s="6" t="str">
        <f t="shared" si="149"/>
        <v/>
      </c>
      <c r="AO466" s="7"/>
      <c r="AP466" s="6" t="str">
        <f t="shared" si="150"/>
        <v/>
      </c>
      <c r="AQ466" s="12">
        <f t="shared" si="151"/>
        <v>13</v>
      </c>
    </row>
    <row r="467" spans="1:43" ht="33.75" customHeight="1">
      <c r="A467" s="28" t="s">
        <v>925</v>
      </c>
      <c r="B467" s="28" t="s">
        <v>1171</v>
      </c>
      <c r="C467" s="29" t="s">
        <v>1172</v>
      </c>
      <c r="D467" s="9" t="s">
        <v>1173</v>
      </c>
      <c r="E467" s="9" t="s">
        <v>31</v>
      </c>
      <c r="F467" s="8" t="str">
        <f>IFERROR(IF(OR(D467="Adicionar",D467="Digite/Selecione o bairro"),"",VLOOKUP(D467,Gabarito!$A$1:$B$1006,2,0)),"Consulte a aba Gabarito")</f>
        <v>Sul</v>
      </c>
      <c r="G467" s="9"/>
      <c r="H467" s="6" t="str">
        <f t="shared" si="133"/>
        <v/>
      </c>
      <c r="I467" s="56"/>
      <c r="J467" s="6" t="str">
        <f t="shared" si="134"/>
        <v/>
      </c>
      <c r="K467" s="59"/>
      <c r="L467" s="6" t="str">
        <f t="shared" si="135"/>
        <v/>
      </c>
      <c r="M467" s="7"/>
      <c r="N467" s="6" t="str">
        <f t="shared" si="136"/>
        <v/>
      </c>
      <c r="O467" s="13">
        <v>4</v>
      </c>
      <c r="P467" s="6">
        <f t="shared" si="137"/>
        <v>8</v>
      </c>
      <c r="Q467" s="13"/>
      <c r="R467" s="6" t="str">
        <f t="shared" si="138"/>
        <v/>
      </c>
      <c r="S467" s="63"/>
      <c r="T467" s="6" t="str">
        <f t="shared" si="139"/>
        <v/>
      </c>
      <c r="U467" s="13"/>
      <c r="V467" s="6" t="str">
        <f t="shared" si="140"/>
        <v/>
      </c>
      <c r="W467" s="13"/>
      <c r="X467" s="6" t="str">
        <f t="shared" si="141"/>
        <v/>
      </c>
      <c r="Y467" s="13"/>
      <c r="Z467" s="6" t="str">
        <f t="shared" si="142"/>
        <v/>
      </c>
      <c r="AA467" s="13"/>
      <c r="AB467" s="6" t="str">
        <f t="shared" si="143"/>
        <v/>
      </c>
      <c r="AC467" s="13"/>
      <c r="AD467" s="6" t="str">
        <f t="shared" si="144"/>
        <v/>
      </c>
      <c r="AE467" s="13"/>
      <c r="AF467" s="6" t="str">
        <f t="shared" si="145"/>
        <v/>
      </c>
      <c r="AG467" s="13"/>
      <c r="AH467" s="6" t="str">
        <f t="shared" si="146"/>
        <v/>
      </c>
      <c r="AI467" s="13"/>
      <c r="AJ467" s="6" t="str">
        <f t="shared" si="147"/>
        <v/>
      </c>
      <c r="AK467" s="13"/>
      <c r="AL467" s="6" t="str">
        <f t="shared" si="148"/>
        <v/>
      </c>
      <c r="AM467" s="13"/>
      <c r="AN467" s="6" t="str">
        <f t="shared" si="149"/>
        <v/>
      </c>
      <c r="AO467" s="7"/>
      <c r="AP467" s="6" t="str">
        <f t="shared" si="150"/>
        <v/>
      </c>
      <c r="AQ467" s="12">
        <f t="shared" si="151"/>
        <v>4</v>
      </c>
    </row>
    <row r="468" spans="1:43" ht="33.75" customHeight="1">
      <c r="A468" s="28" t="s">
        <v>925</v>
      </c>
      <c r="B468" s="28" t="s">
        <v>1174</v>
      </c>
      <c r="C468" s="29" t="s">
        <v>1175</v>
      </c>
      <c r="D468" s="9" t="s">
        <v>1176</v>
      </c>
      <c r="E468" s="9" t="s">
        <v>31</v>
      </c>
      <c r="F468" s="8" t="str">
        <f>IFERROR(IF(OR(D468="Adicionar",D468="Digite/Selecione o bairro"),"",VLOOKUP(D468,Gabarito!$A$1:$B$1006,2,0)),"Consulte a aba Gabarito")</f>
        <v>Sul</v>
      </c>
      <c r="G468" s="9"/>
      <c r="H468" s="6" t="str">
        <f t="shared" si="133"/>
        <v/>
      </c>
      <c r="I468" s="56"/>
      <c r="J468" s="6" t="str">
        <f t="shared" si="134"/>
        <v/>
      </c>
      <c r="K468" s="59"/>
      <c r="L468" s="6" t="str">
        <f t="shared" si="135"/>
        <v/>
      </c>
      <c r="M468" s="7"/>
      <c r="N468" s="6" t="str">
        <f t="shared" si="136"/>
        <v/>
      </c>
      <c r="O468" s="13"/>
      <c r="P468" s="6" t="str">
        <f t="shared" si="137"/>
        <v/>
      </c>
      <c r="Q468" s="13"/>
      <c r="R468" s="6" t="str">
        <f t="shared" si="138"/>
        <v/>
      </c>
      <c r="S468" s="63">
        <v>1</v>
      </c>
      <c r="T468" s="6">
        <f t="shared" si="139"/>
        <v>2</v>
      </c>
      <c r="U468" s="13"/>
      <c r="V468" s="6" t="str">
        <f t="shared" si="140"/>
        <v/>
      </c>
      <c r="W468" s="13"/>
      <c r="X468" s="6" t="str">
        <f t="shared" si="141"/>
        <v/>
      </c>
      <c r="Y468" s="13"/>
      <c r="Z468" s="6" t="str">
        <f t="shared" si="142"/>
        <v/>
      </c>
      <c r="AA468" s="13"/>
      <c r="AB468" s="6" t="str">
        <f t="shared" si="143"/>
        <v/>
      </c>
      <c r="AC468" s="13"/>
      <c r="AD468" s="6" t="str">
        <f t="shared" si="144"/>
        <v/>
      </c>
      <c r="AE468" s="13"/>
      <c r="AF468" s="6" t="str">
        <f t="shared" si="145"/>
        <v/>
      </c>
      <c r="AG468" s="13"/>
      <c r="AH468" s="6" t="str">
        <f t="shared" si="146"/>
        <v/>
      </c>
      <c r="AI468" s="13"/>
      <c r="AJ468" s="6" t="str">
        <f t="shared" si="147"/>
        <v/>
      </c>
      <c r="AK468" s="13"/>
      <c r="AL468" s="6" t="str">
        <f t="shared" si="148"/>
        <v/>
      </c>
      <c r="AM468" s="13"/>
      <c r="AN468" s="6" t="str">
        <f t="shared" si="149"/>
        <v/>
      </c>
      <c r="AO468" s="7"/>
      <c r="AP468" s="6" t="str">
        <f t="shared" si="150"/>
        <v/>
      </c>
      <c r="AQ468" s="12">
        <f t="shared" si="151"/>
        <v>1</v>
      </c>
    </row>
    <row r="469" spans="1:43" ht="33.75" customHeight="1">
      <c r="A469" s="28" t="s">
        <v>925</v>
      </c>
      <c r="B469" s="28" t="s">
        <v>1177</v>
      </c>
      <c r="C469" s="29" t="s">
        <v>1178</v>
      </c>
      <c r="D469" s="9" t="s">
        <v>1179</v>
      </c>
      <c r="E469" s="9" t="s">
        <v>31</v>
      </c>
      <c r="F469" s="8" t="str">
        <f>IFERROR(IF(OR(D469="Adicionar",D469="Digite/Selecione o bairro"),"",VLOOKUP(D469,Gabarito!$A$1:$B$1006,2,0)),"Consulte a aba Gabarito")</f>
        <v>Sul</v>
      </c>
      <c r="G469" s="9"/>
      <c r="H469" s="6" t="str">
        <f t="shared" si="133"/>
        <v/>
      </c>
      <c r="I469" s="56"/>
      <c r="J469" s="6" t="str">
        <f t="shared" si="134"/>
        <v/>
      </c>
      <c r="K469" s="59">
        <v>3</v>
      </c>
      <c r="L469" s="6">
        <f t="shared" si="135"/>
        <v>6</v>
      </c>
      <c r="M469" s="7"/>
      <c r="N469" s="6" t="str">
        <f t="shared" si="136"/>
        <v/>
      </c>
      <c r="O469" s="13"/>
      <c r="P469" s="6" t="str">
        <f t="shared" si="137"/>
        <v/>
      </c>
      <c r="Q469" s="13"/>
      <c r="R469" s="6" t="str">
        <f t="shared" si="138"/>
        <v/>
      </c>
      <c r="S469" s="63"/>
      <c r="T469" s="6" t="str">
        <f t="shared" si="139"/>
        <v/>
      </c>
      <c r="U469" s="13"/>
      <c r="V469" s="6" t="str">
        <f t="shared" si="140"/>
        <v/>
      </c>
      <c r="W469" s="13"/>
      <c r="X469" s="6" t="str">
        <f t="shared" si="141"/>
        <v/>
      </c>
      <c r="Y469" s="13"/>
      <c r="Z469" s="6" t="str">
        <f t="shared" si="142"/>
        <v/>
      </c>
      <c r="AA469" s="13"/>
      <c r="AB469" s="6" t="str">
        <f t="shared" si="143"/>
        <v/>
      </c>
      <c r="AC469" s="13"/>
      <c r="AD469" s="6" t="str">
        <f t="shared" si="144"/>
        <v/>
      </c>
      <c r="AE469" s="13"/>
      <c r="AF469" s="6" t="str">
        <f t="shared" si="145"/>
        <v/>
      </c>
      <c r="AG469" s="13"/>
      <c r="AH469" s="6" t="str">
        <f t="shared" si="146"/>
        <v/>
      </c>
      <c r="AI469" s="13"/>
      <c r="AJ469" s="6" t="str">
        <f t="shared" si="147"/>
        <v/>
      </c>
      <c r="AK469" s="13"/>
      <c r="AL469" s="6" t="str">
        <f t="shared" si="148"/>
        <v/>
      </c>
      <c r="AM469" s="13"/>
      <c r="AN469" s="6" t="str">
        <f t="shared" si="149"/>
        <v/>
      </c>
      <c r="AO469" s="7"/>
      <c r="AP469" s="6" t="str">
        <f t="shared" si="150"/>
        <v/>
      </c>
      <c r="AQ469" s="12">
        <f t="shared" si="151"/>
        <v>3</v>
      </c>
    </row>
    <row r="470" spans="1:43" ht="33.75" customHeight="1">
      <c r="A470" s="28" t="s">
        <v>925</v>
      </c>
      <c r="B470" s="28" t="s">
        <v>1180</v>
      </c>
      <c r="C470" s="29" t="s">
        <v>1181</v>
      </c>
      <c r="D470" s="9" t="s">
        <v>653</v>
      </c>
      <c r="E470" s="9" t="s">
        <v>31</v>
      </c>
      <c r="F470" s="8" t="str">
        <f>IFERROR(IF(OR(D470="Adicionar",D470="Digite/Selecione o bairro"),"",VLOOKUP(D470,Gabarito!$A$1:$B$1006,2,0)),"Consulte a aba Gabarito")</f>
        <v>Sul</v>
      </c>
      <c r="G470" s="9"/>
      <c r="H470" s="6" t="str">
        <f t="shared" si="133"/>
        <v/>
      </c>
      <c r="I470" s="56">
        <v>10</v>
      </c>
      <c r="J470" s="6">
        <f t="shared" si="134"/>
        <v>20</v>
      </c>
      <c r="K470" s="59">
        <v>2</v>
      </c>
      <c r="L470" s="6">
        <f t="shared" si="135"/>
        <v>4</v>
      </c>
      <c r="M470" s="7"/>
      <c r="N470" s="6" t="str">
        <f t="shared" si="136"/>
        <v/>
      </c>
      <c r="O470" s="13"/>
      <c r="P470" s="6" t="str">
        <f t="shared" si="137"/>
        <v/>
      </c>
      <c r="Q470" s="13"/>
      <c r="R470" s="6" t="str">
        <f t="shared" si="138"/>
        <v/>
      </c>
      <c r="S470" s="63"/>
      <c r="T470" s="6" t="str">
        <f t="shared" si="139"/>
        <v/>
      </c>
      <c r="U470" s="13"/>
      <c r="V470" s="6" t="str">
        <f t="shared" si="140"/>
        <v/>
      </c>
      <c r="W470" s="13"/>
      <c r="X470" s="6" t="str">
        <f t="shared" si="141"/>
        <v/>
      </c>
      <c r="Y470" s="13"/>
      <c r="Z470" s="6" t="str">
        <f t="shared" si="142"/>
        <v/>
      </c>
      <c r="AA470" s="13"/>
      <c r="AB470" s="6" t="str">
        <f t="shared" si="143"/>
        <v/>
      </c>
      <c r="AC470" s="13"/>
      <c r="AD470" s="6" t="str">
        <f t="shared" si="144"/>
        <v/>
      </c>
      <c r="AE470" s="13"/>
      <c r="AF470" s="6" t="str">
        <f t="shared" si="145"/>
        <v/>
      </c>
      <c r="AG470" s="13"/>
      <c r="AH470" s="6" t="str">
        <f t="shared" si="146"/>
        <v/>
      </c>
      <c r="AI470" s="13"/>
      <c r="AJ470" s="6" t="str">
        <f t="shared" si="147"/>
        <v/>
      </c>
      <c r="AK470" s="13"/>
      <c r="AL470" s="6" t="str">
        <f t="shared" si="148"/>
        <v/>
      </c>
      <c r="AM470" s="13"/>
      <c r="AN470" s="6" t="str">
        <f t="shared" si="149"/>
        <v/>
      </c>
      <c r="AO470" s="7"/>
      <c r="AP470" s="6" t="str">
        <f t="shared" si="150"/>
        <v/>
      </c>
      <c r="AQ470" s="12">
        <f t="shared" si="151"/>
        <v>12</v>
      </c>
    </row>
    <row r="471" spans="1:43" ht="33.75" customHeight="1">
      <c r="A471" s="28" t="s">
        <v>925</v>
      </c>
      <c r="B471" s="28" t="s">
        <v>1182</v>
      </c>
      <c r="C471" s="29" t="s">
        <v>1183</v>
      </c>
      <c r="D471" s="9" t="s">
        <v>1184</v>
      </c>
      <c r="E471" s="9" t="s">
        <v>31</v>
      </c>
      <c r="F471" s="8" t="str">
        <f>IFERROR(IF(OR(D471="Adicionar",D471="Digite/Selecione o bairro"),"",VLOOKUP(D471,Gabarito!$A$1:$B$1006,2,0)),"Consulte a aba Gabarito")</f>
        <v>Sul</v>
      </c>
      <c r="G471" s="9"/>
      <c r="H471" s="6" t="str">
        <f t="shared" si="133"/>
        <v/>
      </c>
      <c r="I471" s="56">
        <v>3</v>
      </c>
      <c r="J471" s="6">
        <f t="shared" si="134"/>
        <v>6</v>
      </c>
      <c r="K471" s="59"/>
      <c r="L471" s="6" t="str">
        <f t="shared" si="135"/>
        <v/>
      </c>
      <c r="M471" s="7"/>
      <c r="N471" s="6" t="str">
        <f t="shared" si="136"/>
        <v/>
      </c>
      <c r="O471" s="13"/>
      <c r="P471" s="6" t="str">
        <f t="shared" si="137"/>
        <v/>
      </c>
      <c r="Q471" s="13"/>
      <c r="R471" s="6" t="str">
        <f t="shared" si="138"/>
        <v/>
      </c>
      <c r="S471" s="13"/>
      <c r="T471" s="6" t="str">
        <f t="shared" si="139"/>
        <v/>
      </c>
      <c r="U471" s="13"/>
      <c r="V471" s="6" t="str">
        <f t="shared" si="140"/>
        <v/>
      </c>
      <c r="W471" s="13">
        <v>1</v>
      </c>
      <c r="X471" s="6">
        <f t="shared" si="141"/>
        <v>2</v>
      </c>
      <c r="Y471" s="13"/>
      <c r="Z471" s="6" t="str">
        <f t="shared" si="142"/>
        <v/>
      </c>
      <c r="AA471" s="13"/>
      <c r="AB471" s="6" t="str">
        <f t="shared" si="143"/>
        <v/>
      </c>
      <c r="AC471" s="13"/>
      <c r="AD471" s="6" t="str">
        <f t="shared" si="144"/>
        <v/>
      </c>
      <c r="AE471" s="13"/>
      <c r="AF471" s="6" t="str">
        <f t="shared" si="145"/>
        <v/>
      </c>
      <c r="AG471" s="13"/>
      <c r="AH471" s="6" t="str">
        <f t="shared" si="146"/>
        <v/>
      </c>
      <c r="AI471" s="13"/>
      <c r="AJ471" s="6" t="str">
        <f t="shared" si="147"/>
        <v/>
      </c>
      <c r="AK471" s="13"/>
      <c r="AL471" s="6" t="str">
        <f t="shared" si="148"/>
        <v/>
      </c>
      <c r="AM471" s="13"/>
      <c r="AN471" s="6" t="str">
        <f t="shared" si="149"/>
        <v/>
      </c>
      <c r="AO471" s="7"/>
      <c r="AP471" s="6" t="str">
        <f t="shared" si="150"/>
        <v/>
      </c>
      <c r="AQ471" s="12">
        <f t="shared" si="151"/>
        <v>4</v>
      </c>
    </row>
    <row r="472" spans="1:43" ht="33.75" customHeight="1">
      <c r="A472" s="28" t="s">
        <v>925</v>
      </c>
      <c r="B472" s="28" t="s">
        <v>1185</v>
      </c>
      <c r="C472" s="29" t="s">
        <v>1186</v>
      </c>
      <c r="D472" s="9" t="s">
        <v>833</v>
      </c>
      <c r="E472" s="9" t="s">
        <v>31</v>
      </c>
      <c r="F472" s="8" t="str">
        <f>IFERROR(IF(OR(D472="Adicionar",D472="Digite/Selecione o bairro"),"",VLOOKUP(D472,Gabarito!$A$1:$B$1006,2,0)),"Consulte a aba Gabarito")</f>
        <v>Sul</v>
      </c>
      <c r="G472" s="9"/>
      <c r="H472" s="6" t="str">
        <f t="shared" si="133"/>
        <v/>
      </c>
      <c r="I472" s="56"/>
      <c r="J472" s="6" t="str">
        <f t="shared" si="134"/>
        <v/>
      </c>
      <c r="K472" s="59">
        <v>3</v>
      </c>
      <c r="L472" s="6">
        <f t="shared" si="135"/>
        <v>6</v>
      </c>
      <c r="M472" s="7"/>
      <c r="N472" s="6" t="str">
        <f t="shared" si="136"/>
        <v/>
      </c>
      <c r="O472" s="13"/>
      <c r="P472" s="6" t="str">
        <f t="shared" si="137"/>
        <v/>
      </c>
      <c r="Q472" s="13"/>
      <c r="R472" s="6" t="str">
        <f t="shared" si="138"/>
        <v/>
      </c>
      <c r="S472" s="13"/>
      <c r="T472" s="6" t="str">
        <f t="shared" si="139"/>
        <v/>
      </c>
      <c r="U472" s="13"/>
      <c r="V472" s="6" t="str">
        <f t="shared" si="140"/>
        <v/>
      </c>
      <c r="W472" s="13">
        <v>1</v>
      </c>
      <c r="X472" s="6">
        <f t="shared" si="141"/>
        <v>2</v>
      </c>
      <c r="Y472" s="13"/>
      <c r="Z472" s="6" t="str">
        <f t="shared" si="142"/>
        <v/>
      </c>
      <c r="AA472" s="13"/>
      <c r="AB472" s="6" t="str">
        <f t="shared" si="143"/>
        <v/>
      </c>
      <c r="AC472" s="13"/>
      <c r="AD472" s="6" t="str">
        <f t="shared" si="144"/>
        <v/>
      </c>
      <c r="AE472" s="13"/>
      <c r="AF472" s="6" t="str">
        <f t="shared" si="145"/>
        <v/>
      </c>
      <c r="AG472" s="13"/>
      <c r="AH472" s="6" t="str">
        <f t="shared" si="146"/>
        <v/>
      </c>
      <c r="AI472" s="13"/>
      <c r="AJ472" s="6" t="str">
        <f t="shared" si="147"/>
        <v/>
      </c>
      <c r="AK472" s="13"/>
      <c r="AL472" s="6" t="str">
        <f t="shared" si="148"/>
        <v/>
      </c>
      <c r="AM472" s="13"/>
      <c r="AN472" s="6" t="str">
        <f t="shared" si="149"/>
        <v/>
      </c>
      <c r="AO472" s="7"/>
      <c r="AP472" s="6" t="str">
        <f t="shared" si="150"/>
        <v/>
      </c>
      <c r="AQ472" s="12">
        <f t="shared" si="151"/>
        <v>4</v>
      </c>
    </row>
    <row r="473" spans="1:43" ht="33.75" customHeight="1">
      <c r="A473" s="28" t="s">
        <v>925</v>
      </c>
      <c r="B473" s="28" t="s">
        <v>1187</v>
      </c>
      <c r="C473" s="29" t="s">
        <v>1188</v>
      </c>
      <c r="D473" s="9" t="s">
        <v>1189</v>
      </c>
      <c r="E473" s="9" t="s">
        <v>31</v>
      </c>
      <c r="F473" s="8" t="str">
        <f>IFERROR(IF(OR(D473="Adicionar",D473="Digite/Selecione o bairro"),"",VLOOKUP(D473,Gabarito!$A$1:$B$1006,2,0)),"Consulte a aba Gabarito")</f>
        <v>Sul</v>
      </c>
      <c r="G473" s="9"/>
      <c r="H473" s="6" t="str">
        <f t="shared" si="133"/>
        <v/>
      </c>
      <c r="I473" s="56">
        <v>2</v>
      </c>
      <c r="J473" s="6">
        <f t="shared" si="134"/>
        <v>4</v>
      </c>
      <c r="K473" s="59"/>
      <c r="L473" s="6" t="str">
        <f t="shared" si="135"/>
        <v/>
      </c>
      <c r="M473" s="7"/>
      <c r="N473" s="6" t="str">
        <f t="shared" si="136"/>
        <v/>
      </c>
      <c r="O473" s="13"/>
      <c r="P473" s="6" t="str">
        <f t="shared" si="137"/>
        <v/>
      </c>
      <c r="Q473" s="13"/>
      <c r="R473" s="6" t="str">
        <f t="shared" si="138"/>
        <v/>
      </c>
      <c r="S473" s="13">
        <v>1</v>
      </c>
      <c r="T473" s="6">
        <f t="shared" si="139"/>
        <v>2</v>
      </c>
      <c r="U473" s="13"/>
      <c r="V473" s="6" t="str">
        <f t="shared" si="140"/>
        <v/>
      </c>
      <c r="W473" s="13"/>
      <c r="X473" s="6" t="str">
        <f t="shared" si="141"/>
        <v/>
      </c>
      <c r="Y473" s="13"/>
      <c r="Z473" s="6" t="str">
        <f t="shared" si="142"/>
        <v/>
      </c>
      <c r="AA473" s="13"/>
      <c r="AB473" s="6" t="str">
        <f t="shared" si="143"/>
        <v/>
      </c>
      <c r="AC473" s="13"/>
      <c r="AD473" s="6" t="str">
        <f t="shared" si="144"/>
        <v/>
      </c>
      <c r="AE473" s="13"/>
      <c r="AF473" s="6" t="str">
        <f t="shared" si="145"/>
        <v/>
      </c>
      <c r="AG473" s="13"/>
      <c r="AH473" s="6" t="str">
        <f t="shared" si="146"/>
        <v/>
      </c>
      <c r="AI473" s="13"/>
      <c r="AJ473" s="6" t="str">
        <f t="shared" si="147"/>
        <v/>
      </c>
      <c r="AK473" s="13"/>
      <c r="AL473" s="6" t="str">
        <f t="shared" si="148"/>
        <v/>
      </c>
      <c r="AM473" s="13"/>
      <c r="AN473" s="6" t="str">
        <f t="shared" si="149"/>
        <v/>
      </c>
      <c r="AO473" s="7"/>
      <c r="AP473" s="6" t="str">
        <f t="shared" si="150"/>
        <v/>
      </c>
      <c r="AQ473" s="12">
        <f t="shared" si="151"/>
        <v>3</v>
      </c>
    </row>
    <row r="474" spans="1:43" ht="33.75" customHeight="1">
      <c r="A474" s="28" t="s">
        <v>925</v>
      </c>
      <c r="B474" s="28" t="s">
        <v>1190</v>
      </c>
      <c r="C474" s="29" t="s">
        <v>1191</v>
      </c>
      <c r="D474" s="9" t="s">
        <v>1192</v>
      </c>
      <c r="E474" s="9" t="s">
        <v>31</v>
      </c>
      <c r="F474" s="8" t="str">
        <f>IFERROR(IF(OR(D474="Adicionar",D474="Digite/Selecione o bairro"),"",VLOOKUP(D474,Gabarito!$A$1:$B$1006,2,0)),"Consulte a aba Gabarito")</f>
        <v>Sul</v>
      </c>
      <c r="G474" s="9"/>
      <c r="H474" s="6" t="str">
        <f t="shared" si="133"/>
        <v/>
      </c>
      <c r="I474" s="56">
        <v>3</v>
      </c>
      <c r="J474" s="6">
        <f t="shared" si="134"/>
        <v>6</v>
      </c>
      <c r="K474" s="59">
        <v>2</v>
      </c>
      <c r="L474" s="6">
        <f t="shared" si="135"/>
        <v>4</v>
      </c>
      <c r="M474" s="7"/>
      <c r="N474" s="6" t="str">
        <f t="shared" si="136"/>
        <v/>
      </c>
      <c r="O474" s="13"/>
      <c r="P474" s="6" t="str">
        <f t="shared" si="137"/>
        <v/>
      </c>
      <c r="Q474" s="13"/>
      <c r="R474" s="6" t="str">
        <f t="shared" si="138"/>
        <v/>
      </c>
      <c r="S474" s="13"/>
      <c r="T474" s="6" t="str">
        <f t="shared" si="139"/>
        <v/>
      </c>
      <c r="U474" s="13"/>
      <c r="V474" s="6" t="str">
        <f t="shared" si="140"/>
        <v/>
      </c>
      <c r="W474" s="13"/>
      <c r="X474" s="6" t="str">
        <f t="shared" si="141"/>
        <v/>
      </c>
      <c r="Y474" s="13"/>
      <c r="Z474" s="6" t="str">
        <f t="shared" si="142"/>
        <v/>
      </c>
      <c r="AA474" s="13"/>
      <c r="AB474" s="6" t="str">
        <f t="shared" si="143"/>
        <v/>
      </c>
      <c r="AC474" s="13"/>
      <c r="AD474" s="6" t="str">
        <f t="shared" si="144"/>
        <v/>
      </c>
      <c r="AE474" s="13"/>
      <c r="AF474" s="6" t="str">
        <f t="shared" si="145"/>
        <v/>
      </c>
      <c r="AG474" s="13"/>
      <c r="AH474" s="6" t="str">
        <f t="shared" si="146"/>
        <v/>
      </c>
      <c r="AI474" s="13"/>
      <c r="AJ474" s="6" t="str">
        <f t="shared" si="147"/>
        <v/>
      </c>
      <c r="AK474" s="13"/>
      <c r="AL474" s="6" t="str">
        <f t="shared" si="148"/>
        <v/>
      </c>
      <c r="AM474" s="13"/>
      <c r="AN474" s="6" t="str">
        <f t="shared" si="149"/>
        <v/>
      </c>
      <c r="AO474" s="7"/>
      <c r="AP474" s="6" t="str">
        <f t="shared" si="150"/>
        <v/>
      </c>
      <c r="AQ474" s="12">
        <f t="shared" si="151"/>
        <v>5</v>
      </c>
    </row>
    <row r="475" spans="1:43" ht="33.75" customHeight="1">
      <c r="A475" s="28" t="s">
        <v>925</v>
      </c>
      <c r="B475" s="28" t="s">
        <v>1193</v>
      </c>
      <c r="C475" s="29" t="s">
        <v>1194</v>
      </c>
      <c r="D475" s="9" t="s">
        <v>53</v>
      </c>
      <c r="E475" s="9" t="s">
        <v>31</v>
      </c>
      <c r="F475" s="8" t="str">
        <f>IFERROR(IF(OR(D475="Adicionar",D475="Digite/Selecione o bairro"),"",VLOOKUP(D475,Gabarito!$A$1:$B$1006,2,0)),"Consulte a aba Gabarito")</f>
        <v>Sul</v>
      </c>
      <c r="G475" s="9"/>
      <c r="H475" s="6" t="str">
        <f t="shared" si="133"/>
        <v/>
      </c>
      <c r="I475" s="14"/>
      <c r="J475" s="6" t="str">
        <f t="shared" si="134"/>
        <v/>
      </c>
      <c r="K475" s="59">
        <v>5</v>
      </c>
      <c r="L475" s="6">
        <f t="shared" si="135"/>
        <v>10</v>
      </c>
      <c r="M475" s="7"/>
      <c r="N475" s="6" t="str">
        <f t="shared" si="136"/>
        <v/>
      </c>
      <c r="O475" s="13"/>
      <c r="P475" s="6" t="str">
        <f t="shared" si="137"/>
        <v/>
      </c>
      <c r="Q475" s="13"/>
      <c r="R475" s="6" t="str">
        <f t="shared" si="138"/>
        <v/>
      </c>
      <c r="S475" s="13"/>
      <c r="T475" s="6" t="str">
        <f t="shared" si="139"/>
        <v/>
      </c>
      <c r="U475" s="13"/>
      <c r="V475" s="6" t="str">
        <f t="shared" si="140"/>
        <v/>
      </c>
      <c r="W475" s="13"/>
      <c r="X475" s="6" t="str">
        <f t="shared" si="141"/>
        <v/>
      </c>
      <c r="Y475" s="13"/>
      <c r="Z475" s="6" t="str">
        <f t="shared" si="142"/>
        <v/>
      </c>
      <c r="AA475" s="13"/>
      <c r="AB475" s="6" t="str">
        <f t="shared" si="143"/>
        <v/>
      </c>
      <c r="AC475" s="13"/>
      <c r="AD475" s="6" t="str">
        <f t="shared" si="144"/>
        <v/>
      </c>
      <c r="AE475" s="13"/>
      <c r="AF475" s="6" t="str">
        <f t="shared" si="145"/>
        <v/>
      </c>
      <c r="AG475" s="13"/>
      <c r="AH475" s="6" t="str">
        <f t="shared" si="146"/>
        <v/>
      </c>
      <c r="AI475" s="13"/>
      <c r="AJ475" s="6" t="str">
        <f t="shared" si="147"/>
        <v/>
      </c>
      <c r="AK475" s="13"/>
      <c r="AL475" s="6" t="str">
        <f t="shared" si="148"/>
        <v/>
      </c>
      <c r="AM475" s="13"/>
      <c r="AN475" s="6" t="str">
        <f t="shared" si="149"/>
        <v/>
      </c>
      <c r="AO475" s="7"/>
      <c r="AP475" s="6" t="str">
        <f t="shared" si="150"/>
        <v/>
      </c>
      <c r="AQ475" s="12">
        <f t="shared" si="151"/>
        <v>5</v>
      </c>
    </row>
    <row r="476" spans="1:43" ht="33.75" customHeight="1">
      <c r="A476" s="28" t="s">
        <v>925</v>
      </c>
      <c r="B476" s="28" t="s">
        <v>1195</v>
      </c>
      <c r="C476" s="29" t="s">
        <v>1196</v>
      </c>
      <c r="D476" s="9" t="s">
        <v>1197</v>
      </c>
      <c r="E476" s="9" t="s">
        <v>31</v>
      </c>
      <c r="F476" s="8" t="str">
        <f>IFERROR(IF(OR(D476="Adicionar",D476="Digite/Selecione o bairro"),"",VLOOKUP(D476,Gabarito!$A$1:$B$1006,2,0)),"Consulte a aba Gabarito")</f>
        <v>Sul</v>
      </c>
      <c r="G476" s="9"/>
      <c r="H476" s="6" t="str">
        <f t="shared" si="133"/>
        <v/>
      </c>
      <c r="I476" s="14"/>
      <c r="J476" s="6" t="str">
        <f t="shared" si="134"/>
        <v/>
      </c>
      <c r="K476" s="59">
        <v>1</v>
      </c>
      <c r="L476" s="6">
        <f t="shared" si="135"/>
        <v>2</v>
      </c>
      <c r="M476" s="7"/>
      <c r="N476" s="6" t="str">
        <f t="shared" si="136"/>
        <v/>
      </c>
      <c r="O476" s="13"/>
      <c r="P476" s="6" t="str">
        <f t="shared" si="137"/>
        <v/>
      </c>
      <c r="Q476" s="13"/>
      <c r="R476" s="6" t="str">
        <f t="shared" si="138"/>
        <v/>
      </c>
      <c r="S476" s="13">
        <v>1</v>
      </c>
      <c r="T476" s="6">
        <f t="shared" si="139"/>
        <v>2</v>
      </c>
      <c r="U476" s="13"/>
      <c r="V476" s="6" t="str">
        <f t="shared" si="140"/>
        <v/>
      </c>
      <c r="W476" s="13"/>
      <c r="X476" s="6" t="str">
        <f t="shared" si="141"/>
        <v/>
      </c>
      <c r="Y476" s="13"/>
      <c r="Z476" s="6" t="str">
        <f t="shared" si="142"/>
        <v/>
      </c>
      <c r="AA476" s="13"/>
      <c r="AB476" s="6" t="str">
        <f t="shared" si="143"/>
        <v/>
      </c>
      <c r="AC476" s="13"/>
      <c r="AD476" s="6" t="str">
        <f t="shared" si="144"/>
        <v/>
      </c>
      <c r="AE476" s="13"/>
      <c r="AF476" s="6" t="str">
        <f t="shared" si="145"/>
        <v/>
      </c>
      <c r="AG476" s="13"/>
      <c r="AH476" s="6" t="str">
        <f t="shared" si="146"/>
        <v/>
      </c>
      <c r="AI476" s="13"/>
      <c r="AJ476" s="6" t="str">
        <f t="shared" si="147"/>
        <v/>
      </c>
      <c r="AK476" s="13"/>
      <c r="AL476" s="6" t="str">
        <f t="shared" si="148"/>
        <v/>
      </c>
      <c r="AM476" s="13"/>
      <c r="AN476" s="6" t="str">
        <f t="shared" si="149"/>
        <v/>
      </c>
      <c r="AO476" s="7"/>
      <c r="AP476" s="6" t="str">
        <f t="shared" si="150"/>
        <v/>
      </c>
      <c r="AQ476" s="12">
        <f t="shared" si="151"/>
        <v>2</v>
      </c>
    </row>
    <row r="477" spans="1:43" ht="33.75" customHeight="1">
      <c r="A477" s="28" t="s">
        <v>925</v>
      </c>
      <c r="B477" s="28" t="s">
        <v>1198</v>
      </c>
      <c r="C477" s="29" t="s">
        <v>1199</v>
      </c>
      <c r="D477" s="9" t="s">
        <v>1022</v>
      </c>
      <c r="E477" s="9" t="s">
        <v>31</v>
      </c>
      <c r="F477" s="8" t="str">
        <f>IFERROR(IF(OR(D477="Adicionar",D477="Digite/Selecione o bairro"),"",VLOOKUP(D477,Gabarito!$A$1:$B$1006,2,0)),"Consulte a aba Gabarito")</f>
        <v>Sul</v>
      </c>
      <c r="G477" s="9"/>
      <c r="H477" s="6" t="str">
        <f t="shared" si="133"/>
        <v/>
      </c>
      <c r="I477" s="14"/>
      <c r="J477" s="6" t="str">
        <f t="shared" si="134"/>
        <v/>
      </c>
      <c r="K477" s="13">
        <v>2</v>
      </c>
      <c r="L477" s="6">
        <f t="shared" si="135"/>
        <v>4</v>
      </c>
      <c r="M477" s="7"/>
      <c r="N477" s="6" t="str">
        <f t="shared" si="136"/>
        <v/>
      </c>
      <c r="O477" s="13"/>
      <c r="P477" s="6" t="str">
        <f t="shared" si="137"/>
        <v/>
      </c>
      <c r="Q477" s="13"/>
      <c r="R477" s="6" t="str">
        <f t="shared" si="138"/>
        <v/>
      </c>
      <c r="S477" s="13"/>
      <c r="T477" s="6" t="str">
        <f t="shared" si="139"/>
        <v/>
      </c>
      <c r="U477" s="13"/>
      <c r="V477" s="6" t="str">
        <f t="shared" si="140"/>
        <v/>
      </c>
      <c r="W477" s="13"/>
      <c r="X477" s="6" t="str">
        <f t="shared" si="141"/>
        <v/>
      </c>
      <c r="Y477" s="13"/>
      <c r="Z477" s="6" t="str">
        <f t="shared" si="142"/>
        <v/>
      </c>
      <c r="AA477" s="13"/>
      <c r="AB477" s="6" t="str">
        <f t="shared" si="143"/>
        <v/>
      </c>
      <c r="AC477" s="13"/>
      <c r="AD477" s="6" t="str">
        <f t="shared" si="144"/>
        <v/>
      </c>
      <c r="AE477" s="13"/>
      <c r="AF477" s="6" t="str">
        <f t="shared" si="145"/>
        <v/>
      </c>
      <c r="AG477" s="13"/>
      <c r="AH477" s="6" t="str">
        <f t="shared" si="146"/>
        <v/>
      </c>
      <c r="AI477" s="13"/>
      <c r="AJ477" s="6" t="str">
        <f t="shared" si="147"/>
        <v/>
      </c>
      <c r="AK477" s="13"/>
      <c r="AL477" s="6" t="str">
        <f t="shared" si="148"/>
        <v/>
      </c>
      <c r="AM477" s="13"/>
      <c r="AN477" s="6" t="str">
        <f t="shared" si="149"/>
        <v/>
      </c>
      <c r="AO477" s="7"/>
      <c r="AP477" s="6" t="str">
        <f t="shared" si="150"/>
        <v/>
      </c>
      <c r="AQ477" s="12">
        <f t="shared" si="151"/>
        <v>2</v>
      </c>
    </row>
    <row r="478" spans="1:43" ht="33.75" customHeight="1">
      <c r="A478" s="28" t="s">
        <v>925</v>
      </c>
      <c r="B478" s="28" t="s">
        <v>1200</v>
      </c>
      <c r="C478" s="29" t="s">
        <v>1201</v>
      </c>
      <c r="D478" s="9" t="s">
        <v>1202</v>
      </c>
      <c r="E478" s="9" t="s">
        <v>31</v>
      </c>
      <c r="F478" s="8" t="str">
        <f>IFERROR(IF(OR(D478="Adicionar",D478="Digite/Selecione o bairro"),"",VLOOKUP(D478,Gabarito!$A$1:$B$1006,2,0)),"Consulte a aba Gabarito")</f>
        <v>Sul</v>
      </c>
      <c r="G478" s="9"/>
      <c r="H478" s="6" t="str">
        <f t="shared" si="133"/>
        <v/>
      </c>
      <c r="I478" s="14"/>
      <c r="J478" s="6" t="str">
        <f t="shared" si="134"/>
        <v/>
      </c>
      <c r="K478" s="13">
        <v>3</v>
      </c>
      <c r="L478" s="6">
        <f t="shared" si="135"/>
        <v>6</v>
      </c>
      <c r="M478" s="7"/>
      <c r="N478" s="6" t="str">
        <f t="shared" si="136"/>
        <v/>
      </c>
      <c r="O478" s="13"/>
      <c r="P478" s="6" t="str">
        <f t="shared" si="137"/>
        <v/>
      </c>
      <c r="Q478" s="13"/>
      <c r="R478" s="6" t="str">
        <f t="shared" si="138"/>
        <v/>
      </c>
      <c r="S478" s="13"/>
      <c r="T478" s="6" t="str">
        <f t="shared" si="139"/>
        <v/>
      </c>
      <c r="U478" s="13"/>
      <c r="V478" s="6" t="str">
        <f t="shared" si="140"/>
        <v/>
      </c>
      <c r="W478" s="13"/>
      <c r="X478" s="6" t="str">
        <f t="shared" si="141"/>
        <v/>
      </c>
      <c r="Y478" s="13"/>
      <c r="Z478" s="6" t="str">
        <f t="shared" si="142"/>
        <v/>
      </c>
      <c r="AA478" s="13"/>
      <c r="AB478" s="6" t="str">
        <f t="shared" si="143"/>
        <v/>
      </c>
      <c r="AC478" s="13"/>
      <c r="AD478" s="6" t="str">
        <f t="shared" si="144"/>
        <v/>
      </c>
      <c r="AE478" s="13"/>
      <c r="AF478" s="6" t="str">
        <f t="shared" si="145"/>
        <v/>
      </c>
      <c r="AG478" s="13"/>
      <c r="AH478" s="6" t="str">
        <f t="shared" si="146"/>
        <v/>
      </c>
      <c r="AI478" s="13"/>
      <c r="AJ478" s="6" t="str">
        <f t="shared" si="147"/>
        <v/>
      </c>
      <c r="AK478" s="13"/>
      <c r="AL478" s="6" t="str">
        <f t="shared" si="148"/>
        <v/>
      </c>
      <c r="AM478" s="13"/>
      <c r="AN478" s="6" t="str">
        <f t="shared" si="149"/>
        <v/>
      </c>
      <c r="AO478" s="7"/>
      <c r="AP478" s="6" t="str">
        <f t="shared" si="150"/>
        <v/>
      </c>
      <c r="AQ478" s="12">
        <f t="shared" si="151"/>
        <v>3</v>
      </c>
    </row>
    <row r="479" spans="1:43" ht="33.75" customHeight="1">
      <c r="A479" s="28" t="s">
        <v>925</v>
      </c>
      <c r="B479" s="29" t="s">
        <v>1203</v>
      </c>
      <c r="C479" s="29" t="s">
        <v>1204</v>
      </c>
      <c r="D479" s="9" t="s">
        <v>444</v>
      </c>
      <c r="E479" s="9" t="s">
        <v>31</v>
      </c>
      <c r="F479" s="8" t="str">
        <f>IFERROR(IF(OR(D479="Adicionar",D479="Digite/Selecione o bairro"),"",VLOOKUP(D479,Gabarito!$A$1:$B$1006,2,0)),"Consulte a aba Gabarito")</f>
        <v>Sul</v>
      </c>
      <c r="G479" s="9"/>
      <c r="H479" s="6" t="str">
        <f t="shared" si="133"/>
        <v/>
      </c>
      <c r="I479" s="14"/>
      <c r="J479" s="6" t="str">
        <f t="shared" si="134"/>
        <v/>
      </c>
      <c r="K479" s="13">
        <v>4</v>
      </c>
      <c r="L479" s="6">
        <f t="shared" si="135"/>
        <v>8</v>
      </c>
      <c r="M479" s="7"/>
      <c r="N479" s="6" t="str">
        <f t="shared" si="136"/>
        <v/>
      </c>
      <c r="O479" s="13"/>
      <c r="P479" s="6" t="str">
        <f t="shared" si="137"/>
        <v/>
      </c>
      <c r="Q479" s="13"/>
      <c r="R479" s="6" t="str">
        <f t="shared" si="138"/>
        <v/>
      </c>
      <c r="S479" s="13"/>
      <c r="T479" s="6" t="str">
        <f t="shared" si="139"/>
        <v/>
      </c>
      <c r="U479" s="13"/>
      <c r="V479" s="6" t="str">
        <f t="shared" si="140"/>
        <v/>
      </c>
      <c r="W479" s="13"/>
      <c r="X479" s="6" t="str">
        <f t="shared" si="141"/>
        <v/>
      </c>
      <c r="Y479" s="13"/>
      <c r="Z479" s="6" t="str">
        <f t="shared" si="142"/>
        <v/>
      </c>
      <c r="AA479" s="13"/>
      <c r="AB479" s="6" t="str">
        <f t="shared" si="143"/>
        <v/>
      </c>
      <c r="AC479" s="13"/>
      <c r="AD479" s="6" t="str">
        <f t="shared" si="144"/>
        <v/>
      </c>
      <c r="AE479" s="13"/>
      <c r="AF479" s="6" t="str">
        <f t="shared" si="145"/>
        <v/>
      </c>
      <c r="AG479" s="13"/>
      <c r="AH479" s="6" t="str">
        <f t="shared" si="146"/>
        <v/>
      </c>
      <c r="AI479" s="13"/>
      <c r="AJ479" s="6" t="str">
        <f t="shared" si="147"/>
        <v/>
      </c>
      <c r="AK479" s="13"/>
      <c r="AL479" s="6" t="str">
        <f t="shared" si="148"/>
        <v/>
      </c>
      <c r="AM479" s="13"/>
      <c r="AN479" s="6" t="str">
        <f t="shared" si="149"/>
        <v/>
      </c>
      <c r="AO479" s="7"/>
      <c r="AP479" s="6" t="str">
        <f t="shared" si="150"/>
        <v/>
      </c>
      <c r="AQ479" s="12">
        <f t="shared" si="151"/>
        <v>4</v>
      </c>
    </row>
    <row r="480" spans="1:43" ht="33.75" customHeight="1">
      <c r="A480" s="28" t="s">
        <v>925</v>
      </c>
      <c r="B480" s="29" t="s">
        <v>1205</v>
      </c>
      <c r="C480" s="29" t="s">
        <v>1206</v>
      </c>
      <c r="D480" s="9" t="s">
        <v>30</v>
      </c>
      <c r="E480" s="9" t="s">
        <v>31</v>
      </c>
      <c r="F480" s="8" t="str">
        <f>IFERROR(IF(OR(D480="Adicionar",D480="Digite/Selecione o bairro"),"",VLOOKUP(D480,Gabarito!$A$1:$B$1006,2,0)),"Consulte a aba Gabarito")</f>
        <v>Sul</v>
      </c>
      <c r="G480" s="9"/>
      <c r="H480" s="6" t="str">
        <f t="shared" si="133"/>
        <v/>
      </c>
      <c r="I480" s="14"/>
      <c r="J480" s="6" t="str">
        <f t="shared" si="134"/>
        <v/>
      </c>
      <c r="K480" s="13">
        <v>2</v>
      </c>
      <c r="L480" s="6">
        <f t="shared" si="135"/>
        <v>4</v>
      </c>
      <c r="M480" s="7"/>
      <c r="N480" s="6" t="str">
        <f t="shared" si="136"/>
        <v/>
      </c>
      <c r="O480" s="13"/>
      <c r="P480" s="6" t="str">
        <f t="shared" si="137"/>
        <v/>
      </c>
      <c r="Q480" s="13"/>
      <c r="R480" s="6" t="str">
        <f t="shared" si="138"/>
        <v/>
      </c>
      <c r="S480" s="13"/>
      <c r="T480" s="6" t="str">
        <f t="shared" si="139"/>
        <v/>
      </c>
      <c r="U480" s="13"/>
      <c r="V480" s="6" t="str">
        <f t="shared" si="140"/>
        <v/>
      </c>
      <c r="W480" s="13"/>
      <c r="X480" s="6" t="str">
        <f t="shared" si="141"/>
        <v/>
      </c>
      <c r="Y480" s="13"/>
      <c r="Z480" s="6" t="str">
        <f t="shared" si="142"/>
        <v/>
      </c>
      <c r="AA480" s="13"/>
      <c r="AB480" s="6" t="str">
        <f t="shared" si="143"/>
        <v/>
      </c>
      <c r="AC480" s="13"/>
      <c r="AD480" s="6" t="str">
        <f t="shared" si="144"/>
        <v/>
      </c>
      <c r="AE480" s="13"/>
      <c r="AF480" s="6" t="str">
        <f t="shared" si="145"/>
        <v/>
      </c>
      <c r="AG480" s="13"/>
      <c r="AH480" s="6" t="str">
        <f t="shared" si="146"/>
        <v/>
      </c>
      <c r="AI480" s="13"/>
      <c r="AJ480" s="6" t="str">
        <f t="shared" si="147"/>
        <v/>
      </c>
      <c r="AK480" s="13"/>
      <c r="AL480" s="6" t="str">
        <f t="shared" si="148"/>
        <v/>
      </c>
      <c r="AM480" s="13"/>
      <c r="AN480" s="6" t="str">
        <f t="shared" si="149"/>
        <v/>
      </c>
      <c r="AO480" s="7"/>
      <c r="AP480" s="6" t="str">
        <f t="shared" si="150"/>
        <v/>
      </c>
      <c r="AQ480" s="12">
        <f t="shared" si="151"/>
        <v>2</v>
      </c>
    </row>
    <row r="481" spans="1:43" ht="33.75" customHeight="1">
      <c r="A481" s="28" t="s">
        <v>1207</v>
      </c>
      <c r="B481" s="29" t="s">
        <v>1208</v>
      </c>
      <c r="C481" s="29" t="s">
        <v>1209</v>
      </c>
      <c r="D481" s="9" t="s">
        <v>1047</v>
      </c>
      <c r="E481" s="9" t="s">
        <v>31</v>
      </c>
      <c r="F481" s="8" t="str">
        <f>IFERROR(IF(OR(D481="Adicionar",D481="Digite/Selecione o bairro"),"",VLOOKUP(D481,Gabarito!$A$1:$B$1006,2,0)),"Consulte a aba Gabarito")</f>
        <v>Sul</v>
      </c>
      <c r="G481" s="9"/>
      <c r="H481" s="6" t="str">
        <f t="shared" si="133"/>
        <v/>
      </c>
      <c r="I481" s="14"/>
      <c r="J481" s="6" t="str">
        <f t="shared" si="134"/>
        <v/>
      </c>
      <c r="K481" s="13"/>
      <c r="L481" s="6" t="str">
        <f t="shared" si="135"/>
        <v/>
      </c>
      <c r="M481" s="7">
        <v>1</v>
      </c>
      <c r="N481" s="6">
        <f t="shared" si="136"/>
        <v>2</v>
      </c>
      <c r="O481" s="13"/>
      <c r="P481" s="6" t="str">
        <f t="shared" si="137"/>
        <v/>
      </c>
      <c r="Q481" s="13"/>
      <c r="R481" s="6" t="str">
        <f t="shared" si="138"/>
        <v/>
      </c>
      <c r="S481" s="13"/>
      <c r="T481" s="6" t="str">
        <f t="shared" si="139"/>
        <v/>
      </c>
      <c r="U481" s="13"/>
      <c r="V481" s="6" t="str">
        <f t="shared" si="140"/>
        <v/>
      </c>
      <c r="W481" s="13"/>
      <c r="X481" s="6" t="str">
        <f t="shared" si="141"/>
        <v/>
      </c>
      <c r="Y481" s="13"/>
      <c r="Z481" s="6" t="str">
        <f t="shared" si="142"/>
        <v/>
      </c>
      <c r="AA481" s="13"/>
      <c r="AB481" s="6" t="str">
        <f t="shared" si="143"/>
        <v/>
      </c>
      <c r="AC481" s="13"/>
      <c r="AD481" s="6" t="str">
        <f t="shared" si="144"/>
        <v/>
      </c>
      <c r="AE481" s="13"/>
      <c r="AF481" s="6" t="str">
        <f t="shared" si="145"/>
        <v/>
      </c>
      <c r="AG481" s="13"/>
      <c r="AH481" s="6" t="str">
        <f t="shared" si="146"/>
        <v/>
      </c>
      <c r="AI481" s="13"/>
      <c r="AJ481" s="6" t="str">
        <f t="shared" si="147"/>
        <v/>
      </c>
      <c r="AK481" s="13"/>
      <c r="AL481" s="6" t="str">
        <f t="shared" si="148"/>
        <v/>
      </c>
      <c r="AM481" s="13"/>
      <c r="AN481" s="6" t="str">
        <f t="shared" si="149"/>
        <v/>
      </c>
      <c r="AO481" s="7"/>
      <c r="AP481" s="6" t="str">
        <f t="shared" si="150"/>
        <v/>
      </c>
      <c r="AQ481" s="12">
        <f t="shared" si="151"/>
        <v>1</v>
      </c>
    </row>
    <row r="482" spans="1:43" ht="33.75" customHeight="1">
      <c r="A482" s="28" t="s">
        <v>1207</v>
      </c>
      <c r="B482" s="29" t="s">
        <v>1210</v>
      </c>
      <c r="C482" s="29" t="s">
        <v>1211</v>
      </c>
      <c r="D482" s="9" t="s">
        <v>1212</v>
      </c>
      <c r="E482" s="9" t="s">
        <v>31</v>
      </c>
      <c r="F482" s="8" t="str">
        <f>IFERROR(IF(OR(D482="Adicionar",D482="Digite/Selecione o bairro"),"",VLOOKUP(D482,Gabarito!$A$1:$B$1006,2,0)),"Consulte a aba Gabarito")</f>
        <v>Sul</v>
      </c>
      <c r="G482" s="9"/>
      <c r="H482" s="6" t="str">
        <f t="shared" si="133"/>
        <v/>
      </c>
      <c r="I482" s="14"/>
      <c r="J482" s="6" t="str">
        <f t="shared" si="134"/>
        <v/>
      </c>
      <c r="K482" s="13">
        <v>1</v>
      </c>
      <c r="L482" s="6">
        <f t="shared" si="135"/>
        <v>2</v>
      </c>
      <c r="M482" s="7"/>
      <c r="N482" s="6" t="str">
        <f t="shared" si="136"/>
        <v/>
      </c>
      <c r="O482" s="13">
        <v>1</v>
      </c>
      <c r="P482" s="6">
        <f t="shared" si="137"/>
        <v>2</v>
      </c>
      <c r="Q482" s="13"/>
      <c r="R482" s="6" t="str">
        <f t="shared" si="138"/>
        <v/>
      </c>
      <c r="S482" s="13"/>
      <c r="T482" s="6" t="str">
        <f t="shared" si="139"/>
        <v/>
      </c>
      <c r="U482" s="13"/>
      <c r="V482" s="6" t="str">
        <f t="shared" si="140"/>
        <v/>
      </c>
      <c r="W482" s="13"/>
      <c r="X482" s="6" t="str">
        <f t="shared" si="141"/>
        <v/>
      </c>
      <c r="Y482" s="13"/>
      <c r="Z482" s="6" t="str">
        <f t="shared" si="142"/>
        <v/>
      </c>
      <c r="AA482" s="13"/>
      <c r="AB482" s="6" t="str">
        <f t="shared" si="143"/>
        <v/>
      </c>
      <c r="AC482" s="13"/>
      <c r="AD482" s="6" t="str">
        <f t="shared" si="144"/>
        <v/>
      </c>
      <c r="AE482" s="13"/>
      <c r="AF482" s="6" t="str">
        <f t="shared" si="145"/>
        <v/>
      </c>
      <c r="AG482" s="13"/>
      <c r="AH482" s="6" t="str">
        <f t="shared" si="146"/>
        <v/>
      </c>
      <c r="AI482" s="13"/>
      <c r="AJ482" s="6" t="str">
        <f t="shared" si="147"/>
        <v/>
      </c>
      <c r="AK482" s="13"/>
      <c r="AL482" s="6" t="str">
        <f t="shared" si="148"/>
        <v/>
      </c>
      <c r="AM482" s="13"/>
      <c r="AN482" s="6" t="str">
        <f t="shared" si="149"/>
        <v/>
      </c>
      <c r="AO482" s="7"/>
      <c r="AP482" s="6" t="str">
        <f t="shared" si="150"/>
        <v/>
      </c>
      <c r="AQ482" s="12">
        <f t="shared" si="151"/>
        <v>2</v>
      </c>
    </row>
    <row r="483" spans="1:43" ht="33.75" customHeight="1">
      <c r="A483" s="28" t="s">
        <v>1207</v>
      </c>
      <c r="B483" s="29" t="s">
        <v>1213</v>
      </c>
      <c r="C483" s="29" t="s">
        <v>1214</v>
      </c>
      <c r="D483" s="9" t="s">
        <v>1215</v>
      </c>
      <c r="E483" s="9" t="s">
        <v>31</v>
      </c>
      <c r="F483" s="8" t="str">
        <f>IFERROR(IF(OR(D483="Adicionar",D483="Digite/Selecione o bairro"),"",VLOOKUP(D483,Gabarito!$A$1:$B$1006,2,0)),"Consulte a aba Gabarito")</f>
        <v>Sul</v>
      </c>
      <c r="G483" s="9"/>
      <c r="H483" s="6" t="str">
        <f t="shared" si="133"/>
        <v/>
      </c>
      <c r="I483" s="14">
        <v>2</v>
      </c>
      <c r="J483" s="6">
        <f t="shared" si="134"/>
        <v>4</v>
      </c>
      <c r="K483" s="13"/>
      <c r="L483" s="6" t="str">
        <f t="shared" si="135"/>
        <v/>
      </c>
      <c r="M483" s="7"/>
      <c r="N483" s="6" t="str">
        <f t="shared" si="136"/>
        <v/>
      </c>
      <c r="O483" s="13"/>
      <c r="P483" s="6" t="str">
        <f t="shared" si="137"/>
        <v/>
      </c>
      <c r="Q483" s="13"/>
      <c r="R483" s="6" t="str">
        <f t="shared" si="138"/>
        <v/>
      </c>
      <c r="S483" s="13"/>
      <c r="T483" s="6" t="str">
        <f t="shared" si="139"/>
        <v/>
      </c>
      <c r="U483" s="13"/>
      <c r="V483" s="6" t="str">
        <f t="shared" si="140"/>
        <v/>
      </c>
      <c r="W483" s="13"/>
      <c r="X483" s="6" t="str">
        <f t="shared" si="141"/>
        <v/>
      </c>
      <c r="Y483" s="13"/>
      <c r="Z483" s="6" t="str">
        <f t="shared" si="142"/>
        <v/>
      </c>
      <c r="AA483" s="13"/>
      <c r="AB483" s="6" t="str">
        <f t="shared" si="143"/>
        <v/>
      </c>
      <c r="AC483" s="13"/>
      <c r="AD483" s="6" t="str">
        <f t="shared" si="144"/>
        <v/>
      </c>
      <c r="AE483" s="13"/>
      <c r="AF483" s="6" t="str">
        <f t="shared" si="145"/>
        <v/>
      </c>
      <c r="AG483" s="13"/>
      <c r="AH483" s="6" t="str">
        <f t="shared" si="146"/>
        <v/>
      </c>
      <c r="AI483" s="13"/>
      <c r="AJ483" s="6" t="str">
        <f t="shared" si="147"/>
        <v/>
      </c>
      <c r="AK483" s="13"/>
      <c r="AL483" s="6" t="str">
        <f t="shared" si="148"/>
        <v/>
      </c>
      <c r="AM483" s="13"/>
      <c r="AN483" s="6" t="str">
        <f t="shared" si="149"/>
        <v/>
      </c>
      <c r="AO483" s="7"/>
      <c r="AP483" s="6" t="str">
        <f t="shared" si="150"/>
        <v/>
      </c>
      <c r="AQ483" s="12">
        <f t="shared" si="151"/>
        <v>2</v>
      </c>
    </row>
    <row r="484" spans="1:43" ht="33.75" customHeight="1">
      <c r="A484" s="28" t="s">
        <v>1207</v>
      </c>
      <c r="B484" s="29" t="s">
        <v>1216</v>
      </c>
      <c r="C484" s="29" t="s">
        <v>1217</v>
      </c>
      <c r="D484" s="9" t="s">
        <v>1218</v>
      </c>
      <c r="E484" s="9" t="s">
        <v>31</v>
      </c>
      <c r="F484" s="8" t="str">
        <f>IFERROR(IF(OR(D484="Adicionar",D484="Digite/Selecione o bairro"),"",VLOOKUP(D484,Gabarito!$A$1:$B$1006,2,0)),"Consulte a aba Gabarito")</f>
        <v>Sul</v>
      </c>
      <c r="G484" s="9"/>
      <c r="H484" s="6" t="str">
        <f t="shared" si="133"/>
        <v/>
      </c>
      <c r="I484" s="14"/>
      <c r="J484" s="6" t="str">
        <f t="shared" si="134"/>
        <v/>
      </c>
      <c r="K484" s="13">
        <v>1</v>
      </c>
      <c r="L484" s="6">
        <f t="shared" si="135"/>
        <v>2</v>
      </c>
      <c r="M484" s="7"/>
      <c r="N484" s="6" t="str">
        <f t="shared" si="136"/>
        <v/>
      </c>
      <c r="O484" s="13">
        <v>1</v>
      </c>
      <c r="P484" s="6">
        <f t="shared" si="137"/>
        <v>2</v>
      </c>
      <c r="Q484" s="13"/>
      <c r="R484" s="6" t="str">
        <f t="shared" si="138"/>
        <v/>
      </c>
      <c r="S484" s="13"/>
      <c r="T484" s="6" t="str">
        <f t="shared" si="139"/>
        <v/>
      </c>
      <c r="U484" s="13"/>
      <c r="V484" s="6" t="str">
        <f t="shared" si="140"/>
        <v/>
      </c>
      <c r="W484" s="13"/>
      <c r="X484" s="6" t="str">
        <f t="shared" si="141"/>
        <v/>
      </c>
      <c r="Y484" s="13"/>
      <c r="Z484" s="6" t="str">
        <f t="shared" si="142"/>
        <v/>
      </c>
      <c r="AA484" s="13"/>
      <c r="AB484" s="6" t="str">
        <f t="shared" si="143"/>
        <v/>
      </c>
      <c r="AC484" s="13"/>
      <c r="AD484" s="6" t="str">
        <f t="shared" si="144"/>
        <v/>
      </c>
      <c r="AE484" s="13"/>
      <c r="AF484" s="6" t="str">
        <f t="shared" si="145"/>
        <v/>
      </c>
      <c r="AG484" s="13"/>
      <c r="AH484" s="6" t="str">
        <f t="shared" si="146"/>
        <v/>
      </c>
      <c r="AI484" s="13"/>
      <c r="AJ484" s="6" t="str">
        <f t="shared" si="147"/>
        <v/>
      </c>
      <c r="AK484" s="13"/>
      <c r="AL484" s="6" t="str">
        <f t="shared" si="148"/>
        <v/>
      </c>
      <c r="AM484" s="13"/>
      <c r="AN484" s="6" t="str">
        <f t="shared" si="149"/>
        <v/>
      </c>
      <c r="AO484" s="7"/>
      <c r="AP484" s="6" t="str">
        <f t="shared" si="150"/>
        <v/>
      </c>
      <c r="AQ484" s="12">
        <f t="shared" si="151"/>
        <v>2</v>
      </c>
    </row>
    <row r="485" spans="1:43" ht="33.75" customHeight="1">
      <c r="A485" s="28" t="s">
        <v>1207</v>
      </c>
      <c r="B485" s="29" t="s">
        <v>1219</v>
      </c>
      <c r="C485" s="29" t="s">
        <v>1220</v>
      </c>
      <c r="D485" s="9" t="s">
        <v>35</v>
      </c>
      <c r="E485" s="9" t="s">
        <v>31</v>
      </c>
      <c r="F485" s="8" t="str">
        <f>IFERROR(IF(OR(D485="Adicionar",D485="Digite/Selecione o bairro"),"",VLOOKUP(D485,Gabarito!$A$1:$B$1006,2,0)),"Consulte a aba Gabarito")</f>
        <v>Sul</v>
      </c>
      <c r="G485" s="9"/>
      <c r="H485" s="6" t="str">
        <f t="shared" si="133"/>
        <v/>
      </c>
      <c r="I485" s="14"/>
      <c r="J485" s="6" t="str">
        <f t="shared" si="134"/>
        <v/>
      </c>
      <c r="K485" s="13"/>
      <c r="L485" s="6" t="str">
        <f t="shared" si="135"/>
        <v/>
      </c>
      <c r="M485" s="7">
        <v>1</v>
      </c>
      <c r="N485" s="6">
        <f t="shared" si="136"/>
        <v>2</v>
      </c>
      <c r="O485" s="13"/>
      <c r="P485" s="6" t="str">
        <f t="shared" si="137"/>
        <v/>
      </c>
      <c r="Q485" s="13"/>
      <c r="R485" s="6" t="str">
        <f t="shared" si="138"/>
        <v/>
      </c>
      <c r="S485" s="13"/>
      <c r="T485" s="6" t="str">
        <f t="shared" si="139"/>
        <v/>
      </c>
      <c r="U485" s="13"/>
      <c r="V485" s="6" t="str">
        <f t="shared" si="140"/>
        <v/>
      </c>
      <c r="W485" s="13"/>
      <c r="X485" s="6" t="str">
        <f t="shared" si="141"/>
        <v/>
      </c>
      <c r="Y485" s="13"/>
      <c r="Z485" s="6" t="str">
        <f t="shared" si="142"/>
        <v/>
      </c>
      <c r="AA485" s="13"/>
      <c r="AB485" s="6" t="str">
        <f t="shared" si="143"/>
        <v/>
      </c>
      <c r="AC485" s="13"/>
      <c r="AD485" s="6" t="str">
        <f t="shared" si="144"/>
        <v/>
      </c>
      <c r="AE485" s="13"/>
      <c r="AF485" s="6" t="str">
        <f t="shared" si="145"/>
        <v/>
      </c>
      <c r="AG485" s="13"/>
      <c r="AH485" s="6" t="str">
        <f t="shared" si="146"/>
        <v/>
      </c>
      <c r="AI485" s="13"/>
      <c r="AJ485" s="6" t="str">
        <f t="shared" si="147"/>
        <v/>
      </c>
      <c r="AK485" s="13"/>
      <c r="AL485" s="6" t="str">
        <f t="shared" si="148"/>
        <v/>
      </c>
      <c r="AM485" s="13"/>
      <c r="AN485" s="6" t="str">
        <f t="shared" si="149"/>
        <v/>
      </c>
      <c r="AO485" s="7"/>
      <c r="AP485" s="6" t="str">
        <f t="shared" si="150"/>
        <v/>
      </c>
      <c r="AQ485" s="12">
        <f t="shared" si="151"/>
        <v>1</v>
      </c>
    </row>
    <row r="486" spans="1:43" ht="33.75" customHeight="1">
      <c r="A486" s="28" t="s">
        <v>1207</v>
      </c>
      <c r="B486" s="29" t="s">
        <v>1221</v>
      </c>
      <c r="C486" s="29" t="s">
        <v>1222</v>
      </c>
      <c r="D486" s="9" t="s">
        <v>730</v>
      </c>
      <c r="E486" s="9" t="s">
        <v>31</v>
      </c>
      <c r="F486" s="8" t="str">
        <f>IFERROR(IF(OR(D486="Adicionar",D486="Digite/Selecione o bairro"),"",VLOOKUP(D486,Gabarito!$A$1:$B$1006,2,0)),"Consulte a aba Gabarito")</f>
        <v>Sul</v>
      </c>
      <c r="G486" s="9"/>
      <c r="H486" s="6" t="str">
        <f t="shared" si="133"/>
        <v/>
      </c>
      <c r="I486" s="14"/>
      <c r="J486" s="6" t="str">
        <f t="shared" si="134"/>
        <v/>
      </c>
      <c r="K486" s="13">
        <v>2</v>
      </c>
      <c r="L486" s="6">
        <f t="shared" si="135"/>
        <v>4</v>
      </c>
      <c r="M486" s="7"/>
      <c r="N486" s="6" t="str">
        <f t="shared" si="136"/>
        <v/>
      </c>
      <c r="O486" s="13"/>
      <c r="P486" s="6" t="str">
        <f t="shared" si="137"/>
        <v/>
      </c>
      <c r="Q486" s="13"/>
      <c r="R486" s="6" t="str">
        <f t="shared" si="138"/>
        <v/>
      </c>
      <c r="S486" s="13"/>
      <c r="T486" s="6" t="str">
        <f t="shared" si="139"/>
        <v/>
      </c>
      <c r="U486" s="13"/>
      <c r="V486" s="6" t="str">
        <f t="shared" si="140"/>
        <v/>
      </c>
      <c r="W486" s="13"/>
      <c r="X486" s="6" t="str">
        <f t="shared" si="141"/>
        <v/>
      </c>
      <c r="Y486" s="13"/>
      <c r="Z486" s="6" t="str">
        <f t="shared" si="142"/>
        <v/>
      </c>
      <c r="AA486" s="13"/>
      <c r="AB486" s="6" t="str">
        <f t="shared" si="143"/>
        <v/>
      </c>
      <c r="AC486" s="13"/>
      <c r="AD486" s="6" t="str">
        <f t="shared" si="144"/>
        <v/>
      </c>
      <c r="AE486" s="13"/>
      <c r="AF486" s="6" t="str">
        <f t="shared" si="145"/>
        <v/>
      </c>
      <c r="AG486" s="13"/>
      <c r="AH486" s="6" t="str">
        <f t="shared" si="146"/>
        <v/>
      </c>
      <c r="AI486" s="13"/>
      <c r="AJ486" s="6" t="str">
        <f t="shared" si="147"/>
        <v/>
      </c>
      <c r="AK486" s="13"/>
      <c r="AL486" s="6" t="str">
        <f t="shared" si="148"/>
        <v/>
      </c>
      <c r="AM486" s="13"/>
      <c r="AN486" s="6" t="str">
        <f t="shared" si="149"/>
        <v/>
      </c>
      <c r="AO486" s="7"/>
      <c r="AP486" s="6" t="str">
        <f t="shared" si="150"/>
        <v/>
      </c>
      <c r="AQ486" s="12">
        <f t="shared" si="151"/>
        <v>2</v>
      </c>
    </row>
    <row r="487" spans="1:43" ht="33.75" customHeight="1">
      <c r="A487" s="28" t="s">
        <v>1207</v>
      </c>
      <c r="B487" s="29" t="s">
        <v>1223</v>
      </c>
      <c r="C487" s="29" t="s">
        <v>1224</v>
      </c>
      <c r="D487" s="9" t="s">
        <v>765</v>
      </c>
      <c r="E487" s="9" t="s">
        <v>31</v>
      </c>
      <c r="F487" s="8" t="str">
        <f>IFERROR(IF(OR(D487="Adicionar",D487="Digite/Selecione o bairro"),"",VLOOKUP(D487,Gabarito!$A$1:$B$1006,2,0)),"Consulte a aba Gabarito")</f>
        <v>Sul</v>
      </c>
      <c r="G487" s="9"/>
      <c r="H487" s="6" t="str">
        <f t="shared" si="133"/>
        <v/>
      </c>
      <c r="I487" s="14"/>
      <c r="J487" s="6" t="str">
        <f t="shared" si="134"/>
        <v/>
      </c>
      <c r="K487" s="13">
        <v>1</v>
      </c>
      <c r="L487" s="6">
        <f t="shared" si="135"/>
        <v>2</v>
      </c>
      <c r="M487" s="7"/>
      <c r="N487" s="6" t="str">
        <f t="shared" si="136"/>
        <v/>
      </c>
      <c r="O487" s="13"/>
      <c r="P487" s="6" t="str">
        <f t="shared" si="137"/>
        <v/>
      </c>
      <c r="Q487" s="13"/>
      <c r="R487" s="6" t="str">
        <f t="shared" si="138"/>
        <v/>
      </c>
      <c r="S487" s="13"/>
      <c r="T487" s="6" t="str">
        <f t="shared" si="139"/>
        <v/>
      </c>
      <c r="U487" s="13"/>
      <c r="V487" s="6" t="str">
        <f t="shared" si="140"/>
        <v/>
      </c>
      <c r="W487" s="13"/>
      <c r="X487" s="6" t="str">
        <f t="shared" si="141"/>
        <v/>
      </c>
      <c r="Y487" s="13"/>
      <c r="Z487" s="6" t="str">
        <f t="shared" si="142"/>
        <v/>
      </c>
      <c r="AA487" s="13"/>
      <c r="AB487" s="6" t="str">
        <f t="shared" si="143"/>
        <v/>
      </c>
      <c r="AC487" s="13"/>
      <c r="AD487" s="6" t="str">
        <f t="shared" si="144"/>
        <v/>
      </c>
      <c r="AE487" s="13"/>
      <c r="AF487" s="6" t="str">
        <f t="shared" si="145"/>
        <v/>
      </c>
      <c r="AG487" s="13"/>
      <c r="AH487" s="6" t="str">
        <f t="shared" si="146"/>
        <v/>
      </c>
      <c r="AI487" s="13"/>
      <c r="AJ487" s="6" t="str">
        <f t="shared" si="147"/>
        <v/>
      </c>
      <c r="AK487" s="13"/>
      <c r="AL487" s="6" t="str">
        <f t="shared" si="148"/>
        <v/>
      </c>
      <c r="AM487" s="13"/>
      <c r="AN487" s="6" t="str">
        <f t="shared" si="149"/>
        <v/>
      </c>
      <c r="AO487" s="7"/>
      <c r="AP487" s="6" t="str">
        <f t="shared" si="150"/>
        <v/>
      </c>
      <c r="AQ487" s="12">
        <f t="shared" si="151"/>
        <v>1</v>
      </c>
    </row>
    <row r="488" spans="1:43" ht="33.75" customHeight="1">
      <c r="A488" s="28" t="s">
        <v>1207</v>
      </c>
      <c r="B488" s="29" t="s">
        <v>1225</v>
      </c>
      <c r="C488" s="29" t="s">
        <v>1226</v>
      </c>
      <c r="D488" s="9" t="s">
        <v>254</v>
      </c>
      <c r="E488" s="9" t="s">
        <v>31</v>
      </c>
      <c r="F488" s="8" t="str">
        <f>IFERROR(IF(OR(D488="Adicionar",D488="Digite/Selecione o bairro"),"",VLOOKUP(D488,Gabarito!$A$1:$B$1006,2,0)),"Consulte a aba Gabarito")</f>
        <v>Sul</v>
      </c>
      <c r="G488" s="9"/>
      <c r="H488" s="6" t="str">
        <f t="shared" si="133"/>
        <v/>
      </c>
      <c r="I488" s="14">
        <v>3</v>
      </c>
      <c r="J488" s="6">
        <f t="shared" si="134"/>
        <v>6</v>
      </c>
      <c r="K488" s="13"/>
      <c r="L488" s="6" t="str">
        <f t="shared" si="135"/>
        <v/>
      </c>
      <c r="M488" s="7"/>
      <c r="N488" s="6" t="str">
        <f t="shared" si="136"/>
        <v/>
      </c>
      <c r="O488" s="13"/>
      <c r="P488" s="6" t="str">
        <f t="shared" si="137"/>
        <v/>
      </c>
      <c r="Q488" s="13"/>
      <c r="R488" s="6" t="str">
        <f t="shared" si="138"/>
        <v/>
      </c>
      <c r="S488" s="13"/>
      <c r="T488" s="6" t="str">
        <f t="shared" si="139"/>
        <v/>
      </c>
      <c r="U488" s="13"/>
      <c r="V488" s="6" t="str">
        <f t="shared" si="140"/>
        <v/>
      </c>
      <c r="W488" s="13"/>
      <c r="X488" s="6" t="str">
        <f t="shared" si="141"/>
        <v/>
      </c>
      <c r="Y488" s="13"/>
      <c r="Z488" s="6" t="str">
        <f t="shared" si="142"/>
        <v/>
      </c>
      <c r="AA488" s="13"/>
      <c r="AB488" s="6" t="str">
        <f t="shared" si="143"/>
        <v/>
      </c>
      <c r="AC488" s="13"/>
      <c r="AD488" s="6" t="str">
        <f t="shared" si="144"/>
        <v/>
      </c>
      <c r="AE488" s="13"/>
      <c r="AF488" s="6" t="str">
        <f t="shared" si="145"/>
        <v/>
      </c>
      <c r="AG488" s="13"/>
      <c r="AH488" s="6" t="str">
        <f t="shared" si="146"/>
        <v/>
      </c>
      <c r="AI488" s="13"/>
      <c r="AJ488" s="6" t="str">
        <f t="shared" si="147"/>
        <v/>
      </c>
      <c r="AK488" s="13"/>
      <c r="AL488" s="6" t="str">
        <f t="shared" si="148"/>
        <v/>
      </c>
      <c r="AM488" s="13"/>
      <c r="AN488" s="6" t="str">
        <f t="shared" si="149"/>
        <v/>
      </c>
      <c r="AO488" s="7"/>
      <c r="AP488" s="6" t="str">
        <f t="shared" si="150"/>
        <v/>
      </c>
      <c r="AQ488" s="12">
        <f t="shared" si="151"/>
        <v>3</v>
      </c>
    </row>
    <row r="489" spans="1:43" ht="33.75" customHeight="1">
      <c r="A489" s="28" t="s">
        <v>1207</v>
      </c>
      <c r="B489" s="29" t="s">
        <v>1227</v>
      </c>
      <c r="C489" s="29" t="s">
        <v>1228</v>
      </c>
      <c r="D489" s="9" t="s">
        <v>714</v>
      </c>
      <c r="E489" s="9" t="s">
        <v>31</v>
      </c>
      <c r="F489" s="8" t="str">
        <f>IFERROR(IF(OR(D489="Adicionar",D489="Digite/Selecione o bairro"),"",VLOOKUP(D489,Gabarito!$A$1:$B$1006,2,0)),"Consulte a aba Gabarito")</f>
        <v>Sul</v>
      </c>
      <c r="G489" s="9"/>
      <c r="H489" s="6" t="str">
        <f t="shared" si="133"/>
        <v/>
      </c>
      <c r="I489" s="14"/>
      <c r="J489" s="6" t="str">
        <f t="shared" si="134"/>
        <v/>
      </c>
      <c r="K489" s="13">
        <v>1</v>
      </c>
      <c r="L489" s="6">
        <f t="shared" si="135"/>
        <v>2</v>
      </c>
      <c r="M489" s="7"/>
      <c r="N489" s="6" t="str">
        <f t="shared" si="136"/>
        <v/>
      </c>
      <c r="O489" s="13"/>
      <c r="P489" s="6" t="str">
        <f t="shared" si="137"/>
        <v/>
      </c>
      <c r="Q489" s="13"/>
      <c r="R489" s="6" t="str">
        <f t="shared" si="138"/>
        <v/>
      </c>
      <c r="S489" s="13"/>
      <c r="T489" s="6" t="str">
        <f t="shared" si="139"/>
        <v/>
      </c>
      <c r="U489" s="13"/>
      <c r="V489" s="6" t="str">
        <f t="shared" si="140"/>
        <v/>
      </c>
      <c r="W489" s="13"/>
      <c r="X489" s="6" t="str">
        <f t="shared" si="141"/>
        <v/>
      </c>
      <c r="Y489" s="13"/>
      <c r="Z489" s="6" t="str">
        <f t="shared" si="142"/>
        <v/>
      </c>
      <c r="AA489" s="13"/>
      <c r="AB489" s="6" t="str">
        <f t="shared" si="143"/>
        <v/>
      </c>
      <c r="AC489" s="13"/>
      <c r="AD489" s="6" t="str">
        <f t="shared" si="144"/>
        <v/>
      </c>
      <c r="AE489" s="13"/>
      <c r="AF489" s="6" t="str">
        <f t="shared" si="145"/>
        <v/>
      </c>
      <c r="AG489" s="13"/>
      <c r="AH489" s="6" t="str">
        <f t="shared" si="146"/>
        <v/>
      </c>
      <c r="AI489" s="13"/>
      <c r="AJ489" s="6" t="str">
        <f t="shared" si="147"/>
        <v/>
      </c>
      <c r="AK489" s="13"/>
      <c r="AL489" s="6" t="str">
        <f t="shared" si="148"/>
        <v/>
      </c>
      <c r="AM489" s="13"/>
      <c r="AN489" s="6" t="str">
        <f t="shared" si="149"/>
        <v/>
      </c>
      <c r="AO489" s="7"/>
      <c r="AP489" s="6" t="str">
        <f t="shared" si="150"/>
        <v/>
      </c>
      <c r="AQ489" s="12">
        <f t="shared" si="151"/>
        <v>1</v>
      </c>
    </row>
    <row r="490" spans="1:43" ht="33.75" customHeight="1">
      <c r="A490" s="28" t="s">
        <v>1207</v>
      </c>
      <c r="B490" s="29" t="s">
        <v>1229</v>
      </c>
      <c r="C490" s="29" t="s">
        <v>1230</v>
      </c>
      <c r="D490" s="9" t="s">
        <v>1231</v>
      </c>
      <c r="E490" s="9" t="s">
        <v>31</v>
      </c>
      <c r="F490" s="8" t="str">
        <f>IFERROR(IF(OR(D490="Adicionar",D490="Digite/Selecione o bairro"),"",VLOOKUP(D490,Gabarito!$A$1:$B$1006,2,0)),"Consulte a aba Gabarito")</f>
        <v>Sul</v>
      </c>
      <c r="G490" s="9"/>
      <c r="H490" s="6" t="str">
        <f t="shared" si="133"/>
        <v/>
      </c>
      <c r="I490" s="14">
        <v>1</v>
      </c>
      <c r="J490" s="6">
        <f t="shared" si="134"/>
        <v>2</v>
      </c>
      <c r="K490" s="13"/>
      <c r="L490" s="6" t="str">
        <f t="shared" si="135"/>
        <v/>
      </c>
      <c r="M490" s="7">
        <v>2</v>
      </c>
      <c r="N490" s="6">
        <f t="shared" si="136"/>
        <v>4</v>
      </c>
      <c r="O490" s="13"/>
      <c r="P490" s="6" t="str">
        <f t="shared" si="137"/>
        <v/>
      </c>
      <c r="Q490" s="13"/>
      <c r="R490" s="6" t="str">
        <f t="shared" si="138"/>
        <v/>
      </c>
      <c r="S490" s="13"/>
      <c r="T490" s="6" t="str">
        <f t="shared" si="139"/>
        <v/>
      </c>
      <c r="U490" s="7"/>
      <c r="V490" s="6" t="str">
        <f t="shared" si="140"/>
        <v/>
      </c>
      <c r="W490" s="13"/>
      <c r="X490" s="6" t="str">
        <f t="shared" si="141"/>
        <v/>
      </c>
      <c r="Y490" s="13"/>
      <c r="Z490" s="6" t="str">
        <f t="shared" si="142"/>
        <v/>
      </c>
      <c r="AA490" s="13"/>
      <c r="AB490" s="6" t="str">
        <f t="shared" si="143"/>
        <v/>
      </c>
      <c r="AC490" s="13"/>
      <c r="AD490" s="6" t="str">
        <f t="shared" si="144"/>
        <v/>
      </c>
      <c r="AE490" s="13"/>
      <c r="AF490" s="6" t="str">
        <f t="shared" si="145"/>
        <v/>
      </c>
      <c r="AG490" s="13"/>
      <c r="AH490" s="6" t="str">
        <f t="shared" si="146"/>
        <v/>
      </c>
      <c r="AI490" s="13"/>
      <c r="AJ490" s="6" t="str">
        <f t="shared" si="147"/>
        <v/>
      </c>
      <c r="AK490" s="13"/>
      <c r="AL490" s="6" t="str">
        <f t="shared" si="148"/>
        <v/>
      </c>
      <c r="AM490" s="13"/>
      <c r="AN490" s="6" t="str">
        <f t="shared" si="149"/>
        <v/>
      </c>
      <c r="AO490" s="7"/>
      <c r="AP490" s="6" t="str">
        <f t="shared" si="150"/>
        <v/>
      </c>
      <c r="AQ490" s="12">
        <f t="shared" si="151"/>
        <v>3</v>
      </c>
    </row>
    <row r="491" spans="1:43" ht="33.75" customHeight="1">
      <c r="A491" s="28" t="s">
        <v>1207</v>
      </c>
      <c r="B491" s="29" t="s">
        <v>1232</v>
      </c>
      <c r="C491" s="29" t="s">
        <v>1233</v>
      </c>
      <c r="D491" s="9" t="s">
        <v>1212</v>
      </c>
      <c r="E491" s="9" t="s">
        <v>31</v>
      </c>
      <c r="F491" s="8" t="str">
        <f>IFERROR(IF(OR(D491="Adicionar",D491="Digite/Selecione o bairro"),"",VLOOKUP(D491,Gabarito!$A$1:$B$1006,2,0)),"Consulte a aba Gabarito")</f>
        <v>Sul</v>
      </c>
      <c r="G491" s="7"/>
      <c r="H491" s="6" t="str">
        <f t="shared" si="133"/>
        <v/>
      </c>
      <c r="I491" s="14">
        <v>3</v>
      </c>
      <c r="J491" s="6">
        <f t="shared" si="134"/>
        <v>6</v>
      </c>
      <c r="K491" s="7">
        <v>1</v>
      </c>
      <c r="L491" s="6">
        <f t="shared" si="135"/>
        <v>2</v>
      </c>
      <c r="M491" s="7"/>
      <c r="N491" s="6" t="str">
        <f t="shared" si="136"/>
        <v/>
      </c>
      <c r="O491" s="7"/>
      <c r="P491" s="6" t="str">
        <f t="shared" si="137"/>
        <v/>
      </c>
      <c r="Q491" s="7"/>
      <c r="R491" s="6" t="str">
        <f t="shared" si="138"/>
        <v/>
      </c>
      <c r="S491" s="7"/>
      <c r="T491" s="6" t="str">
        <f t="shared" si="139"/>
        <v/>
      </c>
      <c r="U491" s="7"/>
      <c r="V491" s="6" t="str">
        <f t="shared" si="140"/>
        <v/>
      </c>
      <c r="W491" s="13"/>
      <c r="X491" s="6" t="str">
        <f t="shared" si="141"/>
        <v/>
      </c>
      <c r="Y491" s="7"/>
      <c r="Z491" s="6" t="str">
        <f t="shared" si="142"/>
        <v/>
      </c>
      <c r="AA491" s="13"/>
      <c r="AB491" s="6" t="str">
        <f t="shared" si="143"/>
        <v/>
      </c>
      <c r="AC491" s="13"/>
      <c r="AD491" s="6" t="str">
        <f t="shared" si="144"/>
        <v/>
      </c>
      <c r="AE491" s="7"/>
      <c r="AF491" s="6" t="str">
        <f t="shared" si="145"/>
        <v/>
      </c>
      <c r="AG491" s="13"/>
      <c r="AH491" s="6" t="str">
        <f t="shared" si="146"/>
        <v/>
      </c>
      <c r="AI491" s="13"/>
      <c r="AJ491" s="6" t="str">
        <f t="shared" si="147"/>
        <v/>
      </c>
      <c r="AK491" s="13"/>
      <c r="AL491" s="6" t="str">
        <f t="shared" si="148"/>
        <v/>
      </c>
      <c r="AM491" s="13"/>
      <c r="AN491" s="6" t="str">
        <f t="shared" si="149"/>
        <v/>
      </c>
      <c r="AO491" s="7"/>
      <c r="AP491" s="6" t="str">
        <f t="shared" si="150"/>
        <v/>
      </c>
      <c r="AQ491" s="12">
        <f t="shared" si="151"/>
        <v>4</v>
      </c>
    </row>
    <row r="492" spans="1:43" ht="33.75" customHeight="1">
      <c r="A492" s="28" t="s">
        <v>1207</v>
      </c>
      <c r="B492" s="29" t="s">
        <v>1234</v>
      </c>
      <c r="C492" s="29" t="s">
        <v>1235</v>
      </c>
      <c r="D492" s="9" t="s">
        <v>1019</v>
      </c>
      <c r="E492" s="9" t="s">
        <v>31</v>
      </c>
      <c r="F492" s="8" t="str">
        <f>IFERROR(IF(OR(D492="Adicionar",D492="Digite/Selecione o bairro"),"",VLOOKUP(D492,Gabarito!$A$1:$B$1006,2,0)),"Consulte a aba Gabarito")</f>
        <v>Sul</v>
      </c>
      <c r="G492" s="7"/>
      <c r="H492" s="6" t="str">
        <f t="shared" si="133"/>
        <v/>
      </c>
      <c r="I492" s="7"/>
      <c r="J492" s="6" t="str">
        <f t="shared" si="134"/>
        <v/>
      </c>
      <c r="K492" s="7">
        <v>1</v>
      </c>
      <c r="L492" s="6">
        <f t="shared" si="135"/>
        <v>2</v>
      </c>
      <c r="M492" s="7"/>
      <c r="N492" s="6" t="str">
        <f t="shared" si="136"/>
        <v/>
      </c>
      <c r="O492" s="7"/>
      <c r="P492" s="6" t="str">
        <f t="shared" si="137"/>
        <v/>
      </c>
      <c r="Q492" s="7"/>
      <c r="R492" s="6" t="str">
        <f t="shared" si="138"/>
        <v/>
      </c>
      <c r="S492" s="7"/>
      <c r="T492" s="6" t="str">
        <f t="shared" si="139"/>
        <v/>
      </c>
      <c r="U492" s="7"/>
      <c r="V492" s="6" t="str">
        <f t="shared" si="140"/>
        <v/>
      </c>
      <c r="W492" s="13"/>
      <c r="X492" s="6" t="str">
        <f t="shared" si="141"/>
        <v/>
      </c>
      <c r="Y492" s="7"/>
      <c r="Z492" s="6" t="str">
        <f t="shared" si="142"/>
        <v/>
      </c>
      <c r="AA492" s="7"/>
      <c r="AB492" s="6" t="str">
        <f t="shared" si="143"/>
        <v/>
      </c>
      <c r="AC492" s="13"/>
      <c r="AD492" s="6" t="str">
        <f t="shared" si="144"/>
        <v/>
      </c>
      <c r="AE492" s="7"/>
      <c r="AF492" s="6" t="str">
        <f t="shared" si="145"/>
        <v/>
      </c>
      <c r="AG492" s="13"/>
      <c r="AH492" s="6" t="str">
        <f t="shared" si="146"/>
        <v/>
      </c>
      <c r="AI492" s="13"/>
      <c r="AJ492" s="6" t="str">
        <f t="shared" si="147"/>
        <v/>
      </c>
      <c r="AK492" s="13"/>
      <c r="AL492" s="6" t="str">
        <f t="shared" si="148"/>
        <v/>
      </c>
      <c r="AM492" s="13"/>
      <c r="AN492" s="6" t="str">
        <f t="shared" si="149"/>
        <v/>
      </c>
      <c r="AO492" s="7"/>
      <c r="AP492" s="6" t="str">
        <f t="shared" si="150"/>
        <v/>
      </c>
      <c r="AQ492" s="12">
        <f t="shared" si="151"/>
        <v>1</v>
      </c>
    </row>
    <row r="493" spans="1:43" ht="33.75" customHeight="1">
      <c r="A493" s="28" t="s">
        <v>1236</v>
      </c>
      <c r="B493" s="29" t="s">
        <v>1237</v>
      </c>
      <c r="C493" s="29" t="s">
        <v>1238</v>
      </c>
      <c r="D493" s="9" t="s">
        <v>291</v>
      </c>
      <c r="E493" s="9" t="s">
        <v>31</v>
      </c>
      <c r="F493" s="8" t="str">
        <f>IFERROR(IF(OR(D493="Adicionar",D493="Digite/Selecione o bairro"),"",VLOOKUP(D493,Gabarito!$A$1:$B$1006,2,0)),"Consulte a aba Gabarito")</f>
        <v>Sul</v>
      </c>
      <c r="G493" s="7"/>
      <c r="H493" s="6" t="str">
        <f t="shared" si="133"/>
        <v/>
      </c>
      <c r="I493" s="7">
        <v>3</v>
      </c>
      <c r="J493" s="6">
        <f t="shared" si="134"/>
        <v>6</v>
      </c>
      <c r="K493" s="7">
        <v>1</v>
      </c>
      <c r="L493" s="6">
        <f t="shared" si="135"/>
        <v>2</v>
      </c>
      <c r="M493" s="7"/>
      <c r="N493" s="6" t="str">
        <f t="shared" si="136"/>
        <v/>
      </c>
      <c r="O493" s="7">
        <v>2</v>
      </c>
      <c r="P493" s="6">
        <f t="shared" si="137"/>
        <v>4</v>
      </c>
      <c r="Q493" s="7"/>
      <c r="R493" s="6" t="str">
        <f t="shared" si="138"/>
        <v/>
      </c>
      <c r="S493" s="7"/>
      <c r="T493" s="6" t="str">
        <f t="shared" si="139"/>
        <v/>
      </c>
      <c r="U493" s="7"/>
      <c r="V493" s="6" t="str">
        <f t="shared" si="140"/>
        <v/>
      </c>
      <c r="W493" s="13"/>
      <c r="X493" s="6" t="str">
        <f t="shared" si="141"/>
        <v/>
      </c>
      <c r="Y493" s="7"/>
      <c r="Z493" s="6" t="str">
        <f t="shared" si="142"/>
        <v/>
      </c>
      <c r="AA493" s="7"/>
      <c r="AB493" s="6" t="str">
        <f t="shared" si="143"/>
        <v/>
      </c>
      <c r="AC493" s="13"/>
      <c r="AD493" s="6" t="str">
        <f t="shared" si="144"/>
        <v/>
      </c>
      <c r="AE493" s="7"/>
      <c r="AF493" s="6" t="str">
        <f t="shared" si="145"/>
        <v/>
      </c>
      <c r="AG493" s="13"/>
      <c r="AH493" s="6" t="str">
        <f t="shared" si="146"/>
        <v/>
      </c>
      <c r="AI493" s="7"/>
      <c r="AJ493" s="6" t="str">
        <f t="shared" si="147"/>
        <v/>
      </c>
      <c r="AK493" s="13"/>
      <c r="AL493" s="6" t="str">
        <f t="shared" si="148"/>
        <v/>
      </c>
      <c r="AM493" s="13"/>
      <c r="AN493" s="6" t="str">
        <f t="shared" si="149"/>
        <v/>
      </c>
      <c r="AO493" s="7"/>
      <c r="AP493" s="6" t="str">
        <f t="shared" si="150"/>
        <v/>
      </c>
      <c r="AQ493" s="12">
        <f t="shared" si="151"/>
        <v>6</v>
      </c>
    </row>
    <row r="494" spans="1:43" ht="33.75" customHeight="1">
      <c r="A494" s="28" t="s">
        <v>1239</v>
      </c>
      <c r="B494" s="29" t="s">
        <v>1240</v>
      </c>
      <c r="C494" s="29" t="s">
        <v>1241</v>
      </c>
      <c r="D494" s="9" t="s">
        <v>963</v>
      </c>
      <c r="E494" s="9" t="s">
        <v>31</v>
      </c>
      <c r="F494" s="8" t="str">
        <f>IFERROR(IF(OR(D494="Adicionar",D494="Digite/Selecione o bairro"),"",VLOOKUP(D494,Gabarito!$A$1:$B$1006,2,0)),"Consulte a aba Gabarito")</f>
        <v>Sul</v>
      </c>
      <c r="G494" s="7"/>
      <c r="H494" s="6" t="str">
        <f t="shared" si="133"/>
        <v/>
      </c>
      <c r="I494" s="7">
        <v>2</v>
      </c>
      <c r="J494" s="6">
        <f t="shared" si="134"/>
        <v>4</v>
      </c>
      <c r="K494" s="7">
        <v>1</v>
      </c>
      <c r="L494" s="6">
        <f t="shared" si="135"/>
        <v>2</v>
      </c>
      <c r="M494" s="7"/>
      <c r="N494" s="6" t="str">
        <f t="shared" si="136"/>
        <v/>
      </c>
      <c r="O494" s="7"/>
      <c r="P494" s="6" t="str">
        <f t="shared" si="137"/>
        <v/>
      </c>
      <c r="Q494" s="7"/>
      <c r="R494" s="6" t="str">
        <f t="shared" si="138"/>
        <v/>
      </c>
      <c r="S494" s="7"/>
      <c r="T494" s="6" t="str">
        <f t="shared" si="139"/>
        <v/>
      </c>
      <c r="U494" s="7"/>
      <c r="V494" s="6" t="str">
        <f t="shared" si="140"/>
        <v/>
      </c>
      <c r="W494" s="13"/>
      <c r="X494" s="6" t="str">
        <f t="shared" si="141"/>
        <v/>
      </c>
      <c r="Y494" s="7"/>
      <c r="Z494" s="6" t="str">
        <f t="shared" si="142"/>
        <v/>
      </c>
      <c r="AA494" s="7"/>
      <c r="AB494" s="6" t="str">
        <f t="shared" si="143"/>
        <v/>
      </c>
      <c r="AC494" s="7"/>
      <c r="AD494" s="6" t="str">
        <f t="shared" si="144"/>
        <v/>
      </c>
      <c r="AE494" s="7"/>
      <c r="AF494" s="6" t="str">
        <f t="shared" si="145"/>
        <v/>
      </c>
      <c r="AG494" s="7"/>
      <c r="AH494" s="6" t="str">
        <f t="shared" si="146"/>
        <v/>
      </c>
      <c r="AI494" s="7"/>
      <c r="AJ494" s="6" t="str">
        <f t="shared" si="147"/>
        <v/>
      </c>
      <c r="AK494" s="13"/>
      <c r="AL494" s="6" t="str">
        <f t="shared" si="148"/>
        <v/>
      </c>
      <c r="AM494" s="7"/>
      <c r="AN494" s="6" t="str">
        <f t="shared" si="149"/>
        <v/>
      </c>
      <c r="AO494" s="7"/>
      <c r="AP494" s="6" t="str">
        <f t="shared" si="150"/>
        <v/>
      </c>
      <c r="AQ494" s="12">
        <f t="shared" si="151"/>
        <v>3</v>
      </c>
    </row>
    <row r="495" spans="1:43" ht="33.75" customHeight="1">
      <c r="A495" s="28" t="s">
        <v>1239</v>
      </c>
      <c r="B495" s="29" t="s">
        <v>1242</v>
      </c>
      <c r="C495" s="29" t="s">
        <v>1243</v>
      </c>
      <c r="D495" s="9" t="s">
        <v>963</v>
      </c>
      <c r="E495" s="9" t="s">
        <v>31</v>
      </c>
      <c r="F495" s="8" t="str">
        <f>IFERROR(IF(OR(D495="Adicionar",D495="Digite/Selecione o bairro"),"",VLOOKUP(D495,Gabarito!$A$1:$B$1006,2,0)),"Consulte a aba Gabarito")</f>
        <v>Sul</v>
      </c>
      <c r="G495" s="7"/>
      <c r="H495" s="6" t="str">
        <f t="shared" si="133"/>
        <v/>
      </c>
      <c r="I495" s="7">
        <v>2</v>
      </c>
      <c r="J495" s="6">
        <f t="shared" si="134"/>
        <v>4</v>
      </c>
      <c r="K495" s="7"/>
      <c r="L495" s="6" t="str">
        <f t="shared" si="135"/>
        <v/>
      </c>
      <c r="M495" s="7"/>
      <c r="N495" s="6" t="str">
        <f t="shared" si="136"/>
        <v/>
      </c>
      <c r="O495" s="7"/>
      <c r="P495" s="6" t="str">
        <f t="shared" si="137"/>
        <v/>
      </c>
      <c r="Q495" s="7"/>
      <c r="R495" s="6" t="str">
        <f t="shared" si="138"/>
        <v/>
      </c>
      <c r="S495" s="7"/>
      <c r="T495" s="6" t="str">
        <f t="shared" si="139"/>
        <v/>
      </c>
      <c r="U495" s="7"/>
      <c r="V495" s="6" t="str">
        <f t="shared" si="140"/>
        <v/>
      </c>
      <c r="W495" s="13"/>
      <c r="X495" s="6" t="str">
        <f t="shared" si="141"/>
        <v/>
      </c>
      <c r="Y495" s="7"/>
      <c r="Z495" s="6" t="str">
        <f t="shared" si="142"/>
        <v/>
      </c>
      <c r="AA495" s="7"/>
      <c r="AB495" s="6" t="str">
        <f t="shared" si="143"/>
        <v/>
      </c>
      <c r="AC495" s="7"/>
      <c r="AD495" s="6" t="str">
        <f t="shared" si="144"/>
        <v/>
      </c>
      <c r="AE495" s="7"/>
      <c r="AF495" s="6" t="str">
        <f t="shared" si="145"/>
        <v/>
      </c>
      <c r="AG495" s="7"/>
      <c r="AH495" s="6" t="str">
        <f t="shared" si="146"/>
        <v/>
      </c>
      <c r="AI495" s="7"/>
      <c r="AJ495" s="6" t="str">
        <f t="shared" si="147"/>
        <v/>
      </c>
      <c r="AK495" s="7"/>
      <c r="AL495" s="6" t="str">
        <f t="shared" si="148"/>
        <v/>
      </c>
      <c r="AM495" s="7"/>
      <c r="AN495" s="6" t="str">
        <f t="shared" si="149"/>
        <v/>
      </c>
      <c r="AO495" s="7"/>
      <c r="AP495" s="6" t="str">
        <f t="shared" si="150"/>
        <v/>
      </c>
      <c r="AQ495" s="12">
        <f t="shared" si="151"/>
        <v>2</v>
      </c>
    </row>
    <row r="496" spans="1:43" ht="33.75" customHeight="1">
      <c r="A496" s="28" t="s">
        <v>1239</v>
      </c>
      <c r="B496" s="29" t="s">
        <v>1244</v>
      </c>
      <c r="C496" s="29" t="s">
        <v>1245</v>
      </c>
      <c r="D496" s="9" t="s">
        <v>1246</v>
      </c>
      <c r="E496" s="9" t="s">
        <v>31</v>
      </c>
      <c r="F496" s="8" t="str">
        <f>IFERROR(IF(OR(D496="Adicionar",D496="Digite/Selecione o bairro"),"",VLOOKUP(D496,Gabarito!$A$1:$B$1006,2,0)),"Consulte a aba Gabarito")</f>
        <v>Sul</v>
      </c>
      <c r="G496" s="7"/>
      <c r="H496" s="6" t="str">
        <f t="shared" si="133"/>
        <v/>
      </c>
      <c r="I496" s="7">
        <v>1</v>
      </c>
      <c r="J496" s="6">
        <f t="shared" si="134"/>
        <v>2</v>
      </c>
      <c r="K496" s="7"/>
      <c r="L496" s="6" t="str">
        <f t="shared" si="135"/>
        <v/>
      </c>
      <c r="M496" s="7"/>
      <c r="N496" s="6" t="str">
        <f t="shared" si="136"/>
        <v/>
      </c>
      <c r="O496" s="7"/>
      <c r="P496" s="6" t="str">
        <f t="shared" si="137"/>
        <v/>
      </c>
      <c r="Q496" s="7"/>
      <c r="R496" s="6" t="str">
        <f t="shared" si="138"/>
        <v/>
      </c>
      <c r="S496" s="7">
        <v>1</v>
      </c>
      <c r="T496" s="6">
        <f t="shared" si="139"/>
        <v>2</v>
      </c>
      <c r="U496" s="7"/>
      <c r="V496" s="6" t="str">
        <f t="shared" si="140"/>
        <v/>
      </c>
      <c r="W496" s="13"/>
      <c r="X496" s="6" t="str">
        <f t="shared" si="141"/>
        <v/>
      </c>
      <c r="Y496" s="7"/>
      <c r="Z496" s="6" t="str">
        <f t="shared" si="142"/>
        <v/>
      </c>
      <c r="AA496" s="7"/>
      <c r="AB496" s="6" t="str">
        <f t="shared" si="143"/>
        <v/>
      </c>
      <c r="AC496" s="7"/>
      <c r="AD496" s="6" t="str">
        <f t="shared" si="144"/>
        <v/>
      </c>
      <c r="AE496" s="7"/>
      <c r="AF496" s="6" t="str">
        <f t="shared" si="145"/>
        <v/>
      </c>
      <c r="AG496" s="7"/>
      <c r="AH496" s="6" t="str">
        <f t="shared" si="146"/>
        <v/>
      </c>
      <c r="AI496" s="7"/>
      <c r="AJ496" s="6" t="str">
        <f t="shared" si="147"/>
        <v/>
      </c>
      <c r="AK496" s="7"/>
      <c r="AL496" s="6" t="str">
        <f t="shared" si="148"/>
        <v/>
      </c>
      <c r="AM496" s="7"/>
      <c r="AN496" s="6" t="str">
        <f t="shared" si="149"/>
        <v/>
      </c>
      <c r="AO496" s="7"/>
      <c r="AP496" s="6" t="str">
        <f t="shared" si="150"/>
        <v/>
      </c>
      <c r="AQ496" s="12">
        <f t="shared" si="151"/>
        <v>2</v>
      </c>
    </row>
    <row r="497" spans="1:43" ht="33.75" customHeight="1">
      <c r="A497" s="28" t="s">
        <v>1239</v>
      </c>
      <c r="B497" s="29" t="s">
        <v>1247</v>
      </c>
      <c r="C497" s="29" t="s">
        <v>1248</v>
      </c>
      <c r="D497" s="9" t="s">
        <v>1246</v>
      </c>
      <c r="E497" s="9" t="s">
        <v>31</v>
      </c>
      <c r="F497" s="8" t="str">
        <f>IFERROR(IF(OR(D497="Adicionar",D497="Digite/Selecione o bairro"),"",VLOOKUP(D497,Gabarito!$A$1:$B$1006,2,0)),"Consulte a aba Gabarito")</f>
        <v>Sul</v>
      </c>
      <c r="G497" s="7"/>
      <c r="H497" s="6" t="str">
        <f t="shared" si="133"/>
        <v/>
      </c>
      <c r="I497" s="7"/>
      <c r="J497" s="6" t="str">
        <f t="shared" si="134"/>
        <v/>
      </c>
      <c r="K497" s="7">
        <v>1</v>
      </c>
      <c r="L497" s="6">
        <f t="shared" si="135"/>
        <v>2</v>
      </c>
      <c r="M497" s="7"/>
      <c r="N497" s="6" t="str">
        <f t="shared" si="136"/>
        <v/>
      </c>
      <c r="O497" s="7"/>
      <c r="P497" s="6" t="str">
        <f t="shared" si="137"/>
        <v/>
      </c>
      <c r="Q497" s="7"/>
      <c r="R497" s="6" t="str">
        <f t="shared" si="138"/>
        <v/>
      </c>
      <c r="S497" s="7"/>
      <c r="T497" s="6" t="str">
        <f t="shared" si="139"/>
        <v/>
      </c>
      <c r="U497" s="7"/>
      <c r="V497" s="6" t="str">
        <f t="shared" si="140"/>
        <v/>
      </c>
      <c r="W497" s="7"/>
      <c r="X497" s="6" t="str">
        <f t="shared" si="141"/>
        <v/>
      </c>
      <c r="Y497" s="7"/>
      <c r="Z497" s="6" t="str">
        <f t="shared" si="142"/>
        <v/>
      </c>
      <c r="AA497" s="7"/>
      <c r="AB497" s="6" t="str">
        <f t="shared" si="143"/>
        <v/>
      </c>
      <c r="AC497" s="7"/>
      <c r="AD497" s="6" t="str">
        <f t="shared" si="144"/>
        <v/>
      </c>
      <c r="AE497" s="7"/>
      <c r="AF497" s="6" t="str">
        <f t="shared" si="145"/>
        <v/>
      </c>
      <c r="AG497" s="7"/>
      <c r="AH497" s="6" t="str">
        <f t="shared" si="146"/>
        <v/>
      </c>
      <c r="AI497" s="7"/>
      <c r="AJ497" s="6" t="str">
        <f t="shared" si="147"/>
        <v/>
      </c>
      <c r="AK497" s="7"/>
      <c r="AL497" s="6" t="str">
        <f t="shared" si="148"/>
        <v/>
      </c>
      <c r="AM497" s="7"/>
      <c r="AN497" s="6" t="str">
        <f t="shared" si="149"/>
        <v/>
      </c>
      <c r="AO497" s="7"/>
      <c r="AP497" s="6" t="str">
        <f t="shared" si="150"/>
        <v/>
      </c>
      <c r="AQ497" s="12">
        <f t="shared" si="151"/>
        <v>1</v>
      </c>
    </row>
    <row r="498" spans="1:43" ht="33.75" customHeight="1">
      <c r="A498" s="28" t="s">
        <v>1239</v>
      </c>
      <c r="B498" s="29" t="s">
        <v>1249</v>
      </c>
      <c r="C498" s="29" t="s">
        <v>1214</v>
      </c>
      <c r="D498" s="9" t="s">
        <v>1215</v>
      </c>
      <c r="E498" s="9" t="s">
        <v>31</v>
      </c>
      <c r="F498" s="8" t="str">
        <f>IFERROR(IF(OR(D498="Adicionar",D498="Digite/Selecione o bairro"),"",VLOOKUP(D498,Gabarito!$A$1:$B$1006,2,0)),"Consulte a aba Gabarito")</f>
        <v>Sul</v>
      </c>
      <c r="G498" s="7"/>
      <c r="H498" s="6" t="str">
        <f t="shared" si="133"/>
        <v/>
      </c>
      <c r="I498" s="7">
        <v>3</v>
      </c>
      <c r="J498" s="6">
        <f t="shared" si="134"/>
        <v>6</v>
      </c>
      <c r="K498" s="7">
        <v>3</v>
      </c>
      <c r="L498" s="6">
        <f t="shared" si="135"/>
        <v>6</v>
      </c>
      <c r="M498" s="7"/>
      <c r="N498" s="6" t="str">
        <f t="shared" si="136"/>
        <v/>
      </c>
      <c r="O498" s="7"/>
      <c r="P498" s="6" t="str">
        <f t="shared" si="137"/>
        <v/>
      </c>
      <c r="Q498" s="7"/>
      <c r="R498" s="6" t="str">
        <f t="shared" si="138"/>
        <v/>
      </c>
      <c r="S498" s="7">
        <v>1</v>
      </c>
      <c r="T498" s="6">
        <f t="shared" si="139"/>
        <v>2</v>
      </c>
      <c r="U498" s="7"/>
      <c r="V498" s="6" t="str">
        <f t="shared" si="140"/>
        <v/>
      </c>
      <c r="W498" s="7"/>
      <c r="X498" s="6" t="str">
        <f t="shared" si="141"/>
        <v/>
      </c>
      <c r="Y498" s="7">
        <v>1</v>
      </c>
      <c r="Z498" s="6">
        <f t="shared" si="142"/>
        <v>2</v>
      </c>
      <c r="AA498" s="7"/>
      <c r="AB498" s="6" t="str">
        <f t="shared" si="143"/>
        <v/>
      </c>
      <c r="AC498" s="7"/>
      <c r="AD498" s="6" t="str">
        <f t="shared" si="144"/>
        <v/>
      </c>
      <c r="AE498" s="7"/>
      <c r="AF498" s="6" t="str">
        <f t="shared" si="145"/>
        <v/>
      </c>
      <c r="AG498" s="7"/>
      <c r="AH498" s="6" t="str">
        <f t="shared" si="146"/>
        <v/>
      </c>
      <c r="AI498" s="7"/>
      <c r="AJ498" s="6" t="str">
        <f t="shared" si="147"/>
        <v/>
      </c>
      <c r="AK498" s="7"/>
      <c r="AL498" s="6" t="str">
        <f t="shared" si="148"/>
        <v/>
      </c>
      <c r="AM498" s="7"/>
      <c r="AN498" s="6" t="str">
        <f t="shared" si="149"/>
        <v/>
      </c>
      <c r="AO498" s="7"/>
      <c r="AP498" s="6" t="str">
        <f t="shared" si="150"/>
        <v/>
      </c>
      <c r="AQ498" s="12">
        <f t="shared" si="151"/>
        <v>8</v>
      </c>
    </row>
    <row r="499" spans="1:43" ht="33.75" customHeight="1">
      <c r="A499" s="28" t="s">
        <v>1250</v>
      </c>
      <c r="B499" s="29" t="s">
        <v>1251</v>
      </c>
      <c r="C499" s="29" t="s">
        <v>1252</v>
      </c>
      <c r="D499" s="9" t="s">
        <v>650</v>
      </c>
      <c r="E499" s="9" t="s">
        <v>31</v>
      </c>
      <c r="F499" s="8" t="str">
        <f>IFERROR(IF(OR(D499="Adicionar",D499="Digite/Selecione o bairro"),"",VLOOKUP(D499,Gabarito!$A$1:$B$1006,2,0)),"Consulte a aba Gabarito")</f>
        <v>Sul</v>
      </c>
      <c r="G499" s="7">
        <v>4</v>
      </c>
      <c r="H499" s="6">
        <f t="shared" si="133"/>
        <v>8</v>
      </c>
      <c r="I499" s="7"/>
      <c r="J499" s="6" t="str">
        <f t="shared" si="134"/>
        <v/>
      </c>
      <c r="K499" s="7"/>
      <c r="L499" s="6" t="str">
        <f t="shared" si="135"/>
        <v/>
      </c>
      <c r="M499" s="7"/>
      <c r="N499" s="6" t="str">
        <f t="shared" si="136"/>
        <v/>
      </c>
      <c r="O499" s="7"/>
      <c r="P499" s="6" t="str">
        <f t="shared" si="137"/>
        <v/>
      </c>
      <c r="Q499" s="7"/>
      <c r="R499" s="6" t="str">
        <f t="shared" si="138"/>
        <v/>
      </c>
      <c r="S499" s="7"/>
      <c r="T499" s="6" t="str">
        <f t="shared" si="139"/>
        <v/>
      </c>
      <c r="U499" s="7"/>
      <c r="V499" s="6" t="str">
        <f t="shared" si="140"/>
        <v/>
      </c>
      <c r="W499" s="7"/>
      <c r="X499" s="6" t="str">
        <f t="shared" si="141"/>
        <v/>
      </c>
      <c r="Y499" s="7"/>
      <c r="Z499" s="6" t="str">
        <f t="shared" si="142"/>
        <v/>
      </c>
      <c r="AA499" s="7"/>
      <c r="AB499" s="6" t="str">
        <f t="shared" si="143"/>
        <v/>
      </c>
      <c r="AC499" s="7"/>
      <c r="AD499" s="6" t="str">
        <f t="shared" si="144"/>
        <v/>
      </c>
      <c r="AE499" s="7"/>
      <c r="AF499" s="6" t="str">
        <f t="shared" si="145"/>
        <v/>
      </c>
      <c r="AG499" s="7"/>
      <c r="AH499" s="6" t="str">
        <f t="shared" si="146"/>
        <v/>
      </c>
      <c r="AI499" s="7"/>
      <c r="AJ499" s="6" t="str">
        <f t="shared" si="147"/>
        <v/>
      </c>
      <c r="AK499" s="7"/>
      <c r="AL499" s="6" t="str">
        <f t="shared" si="148"/>
        <v/>
      </c>
      <c r="AM499" s="7"/>
      <c r="AN499" s="6" t="str">
        <f t="shared" si="149"/>
        <v/>
      </c>
      <c r="AO499" s="7"/>
      <c r="AP499" s="6" t="str">
        <f t="shared" si="150"/>
        <v/>
      </c>
      <c r="AQ499" s="12">
        <f t="shared" si="151"/>
        <v>4</v>
      </c>
    </row>
    <row r="500" spans="1:43" ht="33.75" customHeight="1">
      <c r="A500" s="28" t="s">
        <v>1250</v>
      </c>
      <c r="B500" s="29" t="s">
        <v>1253</v>
      </c>
      <c r="C500" s="29" t="s">
        <v>1254</v>
      </c>
      <c r="D500" s="9" t="s">
        <v>765</v>
      </c>
      <c r="E500" s="9" t="s">
        <v>31</v>
      </c>
      <c r="F500" s="8" t="str">
        <f>IFERROR(IF(OR(D500="Adicionar",D500="Digite/Selecione o bairro"),"",VLOOKUP(D500,Gabarito!$A$1:$B$1006,2,0)),"Consulte a aba Gabarito")</f>
        <v>Sul</v>
      </c>
      <c r="G500" s="7">
        <v>2</v>
      </c>
      <c r="H500" s="6">
        <f t="shared" si="133"/>
        <v>4</v>
      </c>
      <c r="I500" s="7"/>
      <c r="J500" s="6" t="str">
        <f t="shared" si="134"/>
        <v/>
      </c>
      <c r="K500" s="7"/>
      <c r="L500" s="6" t="str">
        <f t="shared" si="135"/>
        <v/>
      </c>
      <c r="M500" s="7"/>
      <c r="N500" s="6" t="str">
        <f t="shared" si="136"/>
        <v/>
      </c>
      <c r="O500" s="7"/>
      <c r="P500" s="6" t="str">
        <f t="shared" si="137"/>
        <v/>
      </c>
      <c r="Q500" s="7"/>
      <c r="R500" s="6" t="str">
        <f t="shared" si="138"/>
        <v/>
      </c>
      <c r="S500" s="7"/>
      <c r="T500" s="6" t="str">
        <f t="shared" si="139"/>
        <v/>
      </c>
      <c r="U500" s="7"/>
      <c r="V500" s="6" t="str">
        <f t="shared" si="140"/>
        <v/>
      </c>
      <c r="W500" s="7"/>
      <c r="X500" s="6" t="str">
        <f t="shared" si="141"/>
        <v/>
      </c>
      <c r="Y500" s="7"/>
      <c r="Z500" s="6" t="str">
        <f t="shared" si="142"/>
        <v/>
      </c>
      <c r="AA500" s="7"/>
      <c r="AB500" s="6" t="str">
        <f t="shared" si="143"/>
        <v/>
      </c>
      <c r="AC500" s="7"/>
      <c r="AD500" s="6" t="str">
        <f t="shared" si="144"/>
        <v/>
      </c>
      <c r="AE500" s="7"/>
      <c r="AF500" s="6" t="str">
        <f t="shared" si="145"/>
        <v/>
      </c>
      <c r="AG500" s="7"/>
      <c r="AH500" s="6" t="str">
        <f t="shared" si="146"/>
        <v/>
      </c>
      <c r="AI500" s="7"/>
      <c r="AJ500" s="6" t="str">
        <f t="shared" si="147"/>
        <v/>
      </c>
      <c r="AK500" s="7"/>
      <c r="AL500" s="6" t="str">
        <f t="shared" si="148"/>
        <v/>
      </c>
      <c r="AM500" s="7"/>
      <c r="AN500" s="6" t="str">
        <f t="shared" si="149"/>
        <v/>
      </c>
      <c r="AO500" s="7"/>
      <c r="AP500" s="6" t="str">
        <f t="shared" si="150"/>
        <v/>
      </c>
      <c r="AQ500" s="12">
        <f t="shared" si="151"/>
        <v>2</v>
      </c>
    </row>
    <row r="501" spans="1:43" ht="33.75" customHeight="1">
      <c r="A501" s="28" t="s">
        <v>1250</v>
      </c>
      <c r="B501" s="29" t="s">
        <v>1255</v>
      </c>
      <c r="C501" s="29" t="s">
        <v>1256</v>
      </c>
      <c r="D501" s="9" t="s">
        <v>924</v>
      </c>
      <c r="E501" s="9" t="s">
        <v>31</v>
      </c>
      <c r="F501" s="8" t="str">
        <f>IFERROR(IF(OR(D501="Adicionar",D501="Digite/Selecione o bairro"),"",VLOOKUP(D501,Gabarito!$A$1:$B$1006,2,0)),"Consulte a aba Gabarito")</f>
        <v>Sul</v>
      </c>
      <c r="G501" s="7"/>
      <c r="H501" s="6" t="str">
        <f t="shared" si="133"/>
        <v/>
      </c>
      <c r="I501" s="7"/>
      <c r="J501" s="6" t="str">
        <f t="shared" si="134"/>
        <v/>
      </c>
      <c r="K501" s="7">
        <v>4</v>
      </c>
      <c r="L501" s="6">
        <f t="shared" si="135"/>
        <v>8</v>
      </c>
      <c r="M501" s="7"/>
      <c r="N501" s="6" t="str">
        <f t="shared" si="136"/>
        <v/>
      </c>
      <c r="O501" s="7"/>
      <c r="P501" s="6" t="str">
        <f t="shared" si="137"/>
        <v/>
      </c>
      <c r="Q501" s="7"/>
      <c r="R501" s="6" t="str">
        <f t="shared" si="138"/>
        <v/>
      </c>
      <c r="S501" s="7"/>
      <c r="T501" s="6" t="str">
        <f t="shared" si="139"/>
        <v/>
      </c>
      <c r="U501" s="7"/>
      <c r="V501" s="6" t="str">
        <f t="shared" si="140"/>
        <v/>
      </c>
      <c r="W501" s="7"/>
      <c r="X501" s="6" t="str">
        <f t="shared" si="141"/>
        <v/>
      </c>
      <c r="Y501" s="7"/>
      <c r="Z501" s="6" t="str">
        <f t="shared" si="142"/>
        <v/>
      </c>
      <c r="AA501" s="7"/>
      <c r="AB501" s="6" t="str">
        <f t="shared" si="143"/>
        <v/>
      </c>
      <c r="AC501" s="7"/>
      <c r="AD501" s="6" t="str">
        <f t="shared" si="144"/>
        <v/>
      </c>
      <c r="AE501" s="7"/>
      <c r="AF501" s="6" t="str">
        <f t="shared" si="145"/>
        <v/>
      </c>
      <c r="AG501" s="7"/>
      <c r="AH501" s="6" t="str">
        <f t="shared" si="146"/>
        <v/>
      </c>
      <c r="AI501" s="7"/>
      <c r="AJ501" s="6" t="str">
        <f t="shared" si="147"/>
        <v/>
      </c>
      <c r="AK501" s="7"/>
      <c r="AL501" s="6" t="str">
        <f t="shared" si="148"/>
        <v/>
      </c>
      <c r="AM501" s="7"/>
      <c r="AN501" s="6" t="str">
        <f t="shared" si="149"/>
        <v/>
      </c>
      <c r="AO501" s="7"/>
      <c r="AP501" s="6" t="str">
        <f t="shared" si="150"/>
        <v/>
      </c>
      <c r="AQ501" s="12">
        <f t="shared" si="151"/>
        <v>4</v>
      </c>
    </row>
    <row r="502" spans="1:43" ht="33.75" customHeight="1">
      <c r="A502" s="28" t="s">
        <v>1257</v>
      </c>
      <c r="B502" s="29" t="s">
        <v>1258</v>
      </c>
      <c r="C502" s="29" t="s">
        <v>1235</v>
      </c>
      <c r="D502" s="9" t="s">
        <v>1259</v>
      </c>
      <c r="E502" s="9" t="s">
        <v>31</v>
      </c>
      <c r="F502" s="8" t="str">
        <f>IFERROR(IF(OR(D502="Adicionar",D502="Digite/Selecione o bairro"),"",VLOOKUP(D502,Gabarito!$A$1:$B$1006,2,0)),"Consulte a aba Gabarito")</f>
        <v>Sul</v>
      </c>
      <c r="G502" s="7"/>
      <c r="H502" s="6" t="str">
        <f t="shared" si="133"/>
        <v/>
      </c>
      <c r="I502" s="7"/>
      <c r="J502" s="6" t="str">
        <f t="shared" si="134"/>
        <v/>
      </c>
      <c r="K502" s="7">
        <v>5</v>
      </c>
      <c r="L502" s="6">
        <f t="shared" si="135"/>
        <v>10</v>
      </c>
      <c r="M502" s="7"/>
      <c r="N502" s="6" t="str">
        <f t="shared" si="136"/>
        <v/>
      </c>
      <c r="O502" s="7"/>
      <c r="P502" s="6" t="str">
        <f t="shared" si="137"/>
        <v/>
      </c>
      <c r="Q502" s="7"/>
      <c r="R502" s="6" t="str">
        <f t="shared" si="138"/>
        <v/>
      </c>
      <c r="S502" s="7"/>
      <c r="T502" s="6" t="str">
        <f t="shared" si="139"/>
        <v/>
      </c>
      <c r="U502" s="7"/>
      <c r="V502" s="6" t="str">
        <f t="shared" si="140"/>
        <v/>
      </c>
      <c r="W502" s="7"/>
      <c r="X502" s="6" t="str">
        <f t="shared" si="141"/>
        <v/>
      </c>
      <c r="Y502" s="7"/>
      <c r="Z502" s="6" t="str">
        <f t="shared" si="142"/>
        <v/>
      </c>
      <c r="AA502" s="7"/>
      <c r="AB502" s="6" t="str">
        <f t="shared" si="143"/>
        <v/>
      </c>
      <c r="AC502" s="7"/>
      <c r="AD502" s="6" t="str">
        <f t="shared" si="144"/>
        <v/>
      </c>
      <c r="AE502" s="7"/>
      <c r="AF502" s="6" t="str">
        <f t="shared" si="145"/>
        <v/>
      </c>
      <c r="AG502" s="7"/>
      <c r="AH502" s="6" t="str">
        <f t="shared" si="146"/>
        <v/>
      </c>
      <c r="AI502" s="7"/>
      <c r="AJ502" s="6" t="str">
        <f t="shared" si="147"/>
        <v/>
      </c>
      <c r="AK502" s="7"/>
      <c r="AL502" s="6" t="str">
        <f t="shared" si="148"/>
        <v/>
      </c>
      <c r="AM502" s="7"/>
      <c r="AN502" s="6" t="str">
        <f t="shared" si="149"/>
        <v/>
      </c>
      <c r="AO502" s="7"/>
      <c r="AP502" s="6" t="str">
        <f t="shared" si="150"/>
        <v/>
      </c>
      <c r="AQ502" s="12">
        <f t="shared" si="151"/>
        <v>5</v>
      </c>
    </row>
    <row r="503" spans="1:43" ht="33.75" customHeight="1">
      <c r="A503" s="28" t="s">
        <v>1257</v>
      </c>
      <c r="B503" s="29" t="s">
        <v>1260</v>
      </c>
      <c r="C503" s="29" t="s">
        <v>1261</v>
      </c>
      <c r="D503" s="9" t="s">
        <v>1262</v>
      </c>
      <c r="E503" s="9" t="s">
        <v>31</v>
      </c>
      <c r="F503" s="8" t="str">
        <f>IFERROR(IF(OR(D503="Adicionar",D503="Digite/Selecione o bairro"),"",VLOOKUP(D503,Gabarito!$A$1:$B$1006,2,0)),"Consulte a aba Gabarito")</f>
        <v>Sul</v>
      </c>
      <c r="G503" s="7"/>
      <c r="H503" s="6" t="str">
        <f t="shared" si="133"/>
        <v/>
      </c>
      <c r="I503" s="7"/>
      <c r="J503" s="6" t="str">
        <f t="shared" si="134"/>
        <v/>
      </c>
      <c r="K503" s="7">
        <v>5</v>
      </c>
      <c r="L503" s="6">
        <f t="shared" si="135"/>
        <v>10</v>
      </c>
      <c r="M503" s="7"/>
      <c r="N503" s="6" t="str">
        <f t="shared" si="136"/>
        <v/>
      </c>
      <c r="O503" s="7"/>
      <c r="P503" s="6" t="str">
        <f t="shared" si="137"/>
        <v/>
      </c>
      <c r="Q503" s="7"/>
      <c r="R503" s="6" t="str">
        <f t="shared" si="138"/>
        <v/>
      </c>
      <c r="S503" s="7"/>
      <c r="T503" s="6" t="str">
        <f t="shared" si="139"/>
        <v/>
      </c>
      <c r="U503" s="7"/>
      <c r="V503" s="6" t="str">
        <f t="shared" si="140"/>
        <v/>
      </c>
      <c r="W503" s="7"/>
      <c r="X503" s="6" t="str">
        <f t="shared" si="141"/>
        <v/>
      </c>
      <c r="Y503" s="7"/>
      <c r="Z503" s="6" t="str">
        <f t="shared" si="142"/>
        <v/>
      </c>
      <c r="AA503" s="7"/>
      <c r="AB503" s="6" t="str">
        <f t="shared" si="143"/>
        <v/>
      </c>
      <c r="AC503" s="7"/>
      <c r="AD503" s="6" t="str">
        <f t="shared" si="144"/>
        <v/>
      </c>
      <c r="AE503" s="7"/>
      <c r="AF503" s="6" t="str">
        <f t="shared" si="145"/>
        <v/>
      </c>
      <c r="AG503" s="7"/>
      <c r="AH503" s="6" t="str">
        <f t="shared" si="146"/>
        <v/>
      </c>
      <c r="AI503" s="7"/>
      <c r="AJ503" s="6" t="str">
        <f t="shared" si="147"/>
        <v/>
      </c>
      <c r="AK503" s="7"/>
      <c r="AL503" s="6" t="str">
        <f t="shared" si="148"/>
        <v/>
      </c>
      <c r="AM503" s="7"/>
      <c r="AN503" s="6" t="str">
        <f t="shared" si="149"/>
        <v/>
      </c>
      <c r="AO503" s="7"/>
      <c r="AP503" s="6" t="str">
        <f t="shared" si="150"/>
        <v/>
      </c>
      <c r="AQ503" s="12">
        <f t="shared" si="151"/>
        <v>5</v>
      </c>
    </row>
    <row r="504" spans="1:43" ht="33.75" customHeight="1">
      <c r="A504" s="28" t="s">
        <v>1257</v>
      </c>
      <c r="B504" s="29" t="s">
        <v>1249</v>
      </c>
      <c r="C504" s="29" t="s">
        <v>1235</v>
      </c>
      <c r="D504" s="9" t="s">
        <v>1259</v>
      </c>
      <c r="E504" s="9" t="s">
        <v>31</v>
      </c>
      <c r="F504" s="8" t="str">
        <f>IFERROR(IF(OR(D504="Adicionar",D504="Digite/Selecione o bairro"),"",VLOOKUP(D504,Gabarito!$A$1:$B$1006,2,0)),"Consulte a aba Gabarito")</f>
        <v>Sul</v>
      </c>
      <c r="G504" s="7"/>
      <c r="H504" s="6" t="str">
        <f t="shared" si="133"/>
        <v/>
      </c>
      <c r="I504" s="7"/>
      <c r="J504" s="6" t="str">
        <f t="shared" si="134"/>
        <v/>
      </c>
      <c r="K504" s="7">
        <v>5</v>
      </c>
      <c r="L504" s="6">
        <f t="shared" si="135"/>
        <v>10</v>
      </c>
      <c r="M504" s="7"/>
      <c r="N504" s="6" t="str">
        <f t="shared" si="136"/>
        <v/>
      </c>
      <c r="O504" s="7"/>
      <c r="P504" s="6" t="str">
        <f t="shared" si="137"/>
        <v/>
      </c>
      <c r="Q504" s="7"/>
      <c r="R504" s="6" t="str">
        <f t="shared" si="138"/>
        <v/>
      </c>
      <c r="S504" s="7"/>
      <c r="T504" s="6" t="str">
        <f t="shared" si="139"/>
        <v/>
      </c>
      <c r="U504" s="7"/>
      <c r="V504" s="6" t="str">
        <f t="shared" si="140"/>
        <v/>
      </c>
      <c r="W504" s="7"/>
      <c r="X504" s="6" t="str">
        <f t="shared" si="141"/>
        <v/>
      </c>
      <c r="Y504" s="7"/>
      <c r="Z504" s="6" t="str">
        <f t="shared" si="142"/>
        <v/>
      </c>
      <c r="AA504" s="7">
        <v>1</v>
      </c>
      <c r="AB504" s="6">
        <f t="shared" si="143"/>
        <v>2</v>
      </c>
      <c r="AC504" s="7"/>
      <c r="AD504" s="6" t="str">
        <f t="shared" si="144"/>
        <v/>
      </c>
      <c r="AE504" s="7"/>
      <c r="AF504" s="6" t="str">
        <f t="shared" si="145"/>
        <v/>
      </c>
      <c r="AG504" s="7"/>
      <c r="AH504" s="6" t="str">
        <f t="shared" si="146"/>
        <v/>
      </c>
      <c r="AI504" s="7"/>
      <c r="AJ504" s="6" t="str">
        <f t="shared" si="147"/>
        <v/>
      </c>
      <c r="AK504" s="7"/>
      <c r="AL504" s="6" t="str">
        <f t="shared" si="148"/>
        <v/>
      </c>
      <c r="AM504" s="7"/>
      <c r="AN504" s="6" t="str">
        <f t="shared" si="149"/>
        <v/>
      </c>
      <c r="AO504" s="7"/>
      <c r="AP504" s="6" t="str">
        <f t="shared" si="150"/>
        <v/>
      </c>
      <c r="AQ504" s="12">
        <f t="shared" si="151"/>
        <v>6</v>
      </c>
    </row>
    <row r="505" spans="1:43" ht="33.75" customHeight="1">
      <c r="A505" s="28" t="s">
        <v>1263</v>
      </c>
      <c r="B505" s="29" t="s">
        <v>1264</v>
      </c>
      <c r="C505" s="29" t="s">
        <v>1265</v>
      </c>
      <c r="D505" s="9" t="s">
        <v>1202</v>
      </c>
      <c r="E505" s="9" t="s">
        <v>31</v>
      </c>
      <c r="F505" s="8" t="str">
        <f>IFERROR(IF(OR(D505="Adicionar",D505="Digite/Selecione o bairro"),"",VLOOKUP(D505,Gabarito!$A$1:$B$1006,2,0)),"Consulte a aba Gabarito")</f>
        <v>Sul</v>
      </c>
      <c r="G505" s="7"/>
      <c r="H505" s="6" t="str">
        <f t="shared" si="133"/>
        <v/>
      </c>
      <c r="I505" s="7">
        <v>1</v>
      </c>
      <c r="J505" s="6">
        <f t="shared" si="134"/>
        <v>2</v>
      </c>
      <c r="K505" s="7"/>
      <c r="L505" s="6" t="str">
        <f t="shared" si="135"/>
        <v/>
      </c>
      <c r="M505" s="7"/>
      <c r="N505" s="6" t="str">
        <f t="shared" si="136"/>
        <v/>
      </c>
      <c r="O505" s="7">
        <v>1</v>
      </c>
      <c r="P505" s="6">
        <f t="shared" si="137"/>
        <v>2</v>
      </c>
      <c r="Q505" s="7"/>
      <c r="R505" s="6" t="str">
        <f t="shared" si="138"/>
        <v/>
      </c>
      <c r="S505" s="7"/>
      <c r="T505" s="6" t="str">
        <f t="shared" si="139"/>
        <v/>
      </c>
      <c r="U505" s="7"/>
      <c r="V505" s="6" t="str">
        <f t="shared" si="140"/>
        <v/>
      </c>
      <c r="W505" s="7"/>
      <c r="X505" s="6" t="str">
        <f t="shared" si="141"/>
        <v/>
      </c>
      <c r="Y505" s="7"/>
      <c r="Z505" s="6" t="str">
        <f t="shared" si="142"/>
        <v/>
      </c>
      <c r="AA505" s="7">
        <v>1</v>
      </c>
      <c r="AB505" s="6">
        <f t="shared" si="143"/>
        <v>2</v>
      </c>
      <c r="AC505" s="7"/>
      <c r="AD505" s="6" t="str">
        <f t="shared" si="144"/>
        <v/>
      </c>
      <c r="AE505" s="7"/>
      <c r="AF505" s="6" t="str">
        <f t="shared" si="145"/>
        <v/>
      </c>
      <c r="AG505" s="7"/>
      <c r="AH505" s="6" t="str">
        <f t="shared" si="146"/>
        <v/>
      </c>
      <c r="AI505" s="7"/>
      <c r="AJ505" s="6" t="str">
        <f t="shared" si="147"/>
        <v/>
      </c>
      <c r="AK505" s="7"/>
      <c r="AL505" s="6" t="str">
        <f t="shared" si="148"/>
        <v/>
      </c>
      <c r="AM505" s="7"/>
      <c r="AN505" s="6" t="str">
        <f t="shared" si="149"/>
        <v/>
      </c>
      <c r="AO505" s="7"/>
      <c r="AP505" s="6" t="str">
        <f t="shared" si="150"/>
        <v/>
      </c>
      <c r="AQ505" s="12">
        <f t="shared" si="151"/>
        <v>3</v>
      </c>
    </row>
    <row r="506" spans="1:43" ht="33.75" customHeight="1">
      <c r="A506" s="28" t="s">
        <v>1263</v>
      </c>
      <c r="B506" s="29" t="s">
        <v>1264</v>
      </c>
      <c r="C506" s="29" t="s">
        <v>1266</v>
      </c>
      <c r="D506" s="9" t="s">
        <v>1202</v>
      </c>
      <c r="E506" s="9" t="s">
        <v>31</v>
      </c>
      <c r="F506" s="8" t="str">
        <f>IFERROR(IF(OR(D506="Adicionar",D506="Digite/Selecione o bairro"),"",VLOOKUP(D506,Gabarito!$A$1:$B$1006,2,0)),"Consulte a aba Gabarito")</f>
        <v>Sul</v>
      </c>
      <c r="G506" s="7"/>
      <c r="H506" s="6" t="str">
        <f t="shared" si="133"/>
        <v/>
      </c>
      <c r="I506" s="7">
        <v>1</v>
      </c>
      <c r="J506" s="6">
        <f t="shared" si="134"/>
        <v>2</v>
      </c>
      <c r="K506" s="7"/>
      <c r="L506" s="6" t="str">
        <f t="shared" si="135"/>
        <v/>
      </c>
      <c r="M506" s="7"/>
      <c r="N506" s="6" t="str">
        <f t="shared" si="136"/>
        <v/>
      </c>
      <c r="O506" s="7"/>
      <c r="P506" s="6" t="str">
        <f t="shared" si="137"/>
        <v/>
      </c>
      <c r="Q506" s="7"/>
      <c r="R506" s="6" t="str">
        <f t="shared" si="138"/>
        <v/>
      </c>
      <c r="S506" s="7"/>
      <c r="T506" s="6" t="str">
        <f t="shared" si="139"/>
        <v/>
      </c>
      <c r="U506" s="7"/>
      <c r="V506" s="6" t="str">
        <f t="shared" si="140"/>
        <v/>
      </c>
      <c r="W506" s="7"/>
      <c r="X506" s="6" t="str">
        <f t="shared" si="141"/>
        <v/>
      </c>
      <c r="Y506" s="7"/>
      <c r="Z506" s="6" t="str">
        <f t="shared" si="142"/>
        <v/>
      </c>
      <c r="AA506" s="7"/>
      <c r="AB506" s="6" t="str">
        <f t="shared" si="143"/>
        <v/>
      </c>
      <c r="AC506" s="7"/>
      <c r="AD506" s="6" t="str">
        <f t="shared" si="144"/>
        <v/>
      </c>
      <c r="AE506" s="7"/>
      <c r="AF506" s="6" t="str">
        <f t="shared" si="145"/>
        <v/>
      </c>
      <c r="AG506" s="7"/>
      <c r="AH506" s="6" t="str">
        <f t="shared" si="146"/>
        <v/>
      </c>
      <c r="AI506" s="7"/>
      <c r="AJ506" s="6" t="str">
        <f t="shared" si="147"/>
        <v/>
      </c>
      <c r="AK506" s="7"/>
      <c r="AL506" s="6" t="str">
        <f t="shared" si="148"/>
        <v/>
      </c>
      <c r="AM506" s="7"/>
      <c r="AN506" s="6" t="str">
        <f t="shared" si="149"/>
        <v/>
      </c>
      <c r="AO506" s="7"/>
      <c r="AP506" s="6" t="str">
        <f t="shared" si="150"/>
        <v/>
      </c>
      <c r="AQ506" s="12">
        <f t="shared" si="151"/>
        <v>1</v>
      </c>
    </row>
    <row r="507" spans="1:43" ht="33.75" customHeight="1">
      <c r="A507" s="28" t="s">
        <v>1263</v>
      </c>
      <c r="B507" s="29" t="s">
        <v>1264</v>
      </c>
      <c r="C507" s="29" t="s">
        <v>1267</v>
      </c>
      <c r="D507" s="9" t="s">
        <v>730</v>
      </c>
      <c r="E507" s="9" t="s">
        <v>31</v>
      </c>
      <c r="F507" s="8" t="str">
        <f>IFERROR(IF(OR(D507="Adicionar",D507="Digite/Selecione o bairro"),"",VLOOKUP(D507,Gabarito!$A$1:$B$1006,2,0)),"Consulte a aba Gabarito")</f>
        <v>Sul</v>
      </c>
      <c r="G507" s="7"/>
      <c r="H507" s="6" t="str">
        <f t="shared" si="133"/>
        <v/>
      </c>
      <c r="I507" s="7"/>
      <c r="J507" s="6" t="str">
        <f t="shared" si="134"/>
        <v/>
      </c>
      <c r="K507" s="7"/>
      <c r="L507" s="6" t="str">
        <f t="shared" si="135"/>
        <v/>
      </c>
      <c r="M507" s="7"/>
      <c r="N507" s="6" t="str">
        <f t="shared" si="136"/>
        <v/>
      </c>
      <c r="O507" s="7"/>
      <c r="P507" s="6" t="str">
        <f t="shared" si="137"/>
        <v/>
      </c>
      <c r="Q507" s="7"/>
      <c r="R507" s="6" t="str">
        <f t="shared" si="138"/>
        <v/>
      </c>
      <c r="S507" s="7"/>
      <c r="T507" s="6" t="str">
        <f t="shared" si="139"/>
        <v/>
      </c>
      <c r="U507" s="7"/>
      <c r="V507" s="6" t="str">
        <f t="shared" si="140"/>
        <v/>
      </c>
      <c r="W507" s="7"/>
      <c r="X507" s="6" t="str">
        <f t="shared" si="141"/>
        <v/>
      </c>
      <c r="Y507" s="7">
        <v>3</v>
      </c>
      <c r="Z507" s="6">
        <f t="shared" si="142"/>
        <v>6</v>
      </c>
      <c r="AA507" s="7"/>
      <c r="AB507" s="6" t="str">
        <f t="shared" si="143"/>
        <v/>
      </c>
      <c r="AC507" s="7"/>
      <c r="AD507" s="6" t="str">
        <f t="shared" si="144"/>
        <v/>
      </c>
      <c r="AE507" s="7"/>
      <c r="AF507" s="6" t="str">
        <f t="shared" si="145"/>
        <v/>
      </c>
      <c r="AG507" s="7"/>
      <c r="AH507" s="6" t="str">
        <f t="shared" si="146"/>
        <v/>
      </c>
      <c r="AI507" s="7"/>
      <c r="AJ507" s="6" t="str">
        <f t="shared" si="147"/>
        <v/>
      </c>
      <c r="AK507" s="7"/>
      <c r="AL507" s="6" t="str">
        <f t="shared" si="148"/>
        <v/>
      </c>
      <c r="AM507" s="7"/>
      <c r="AN507" s="6" t="str">
        <f t="shared" si="149"/>
        <v/>
      </c>
      <c r="AO507" s="7"/>
      <c r="AP507" s="6" t="str">
        <f t="shared" si="150"/>
        <v/>
      </c>
      <c r="AQ507" s="12">
        <f t="shared" si="151"/>
        <v>3</v>
      </c>
    </row>
    <row r="508" spans="1:43" ht="33.75" customHeight="1">
      <c r="A508" s="28" t="s">
        <v>1268</v>
      </c>
      <c r="B508" s="29" t="s">
        <v>1269</v>
      </c>
      <c r="C508" s="29" t="s">
        <v>1270</v>
      </c>
      <c r="D508" s="9" t="s">
        <v>35</v>
      </c>
      <c r="E508" s="9" t="s">
        <v>31</v>
      </c>
      <c r="F508" s="8" t="str">
        <f>IFERROR(IF(OR(D508="Adicionar",D508="Digite/Selecione o bairro"),"",VLOOKUP(D508,Gabarito!$A$1:$B$1006,2,0)),"Consulte a aba Gabarito")</f>
        <v>Sul</v>
      </c>
      <c r="G508" s="7"/>
      <c r="H508" s="6" t="str">
        <f t="shared" si="133"/>
        <v/>
      </c>
      <c r="I508" s="7">
        <v>1</v>
      </c>
      <c r="J508" s="6">
        <f t="shared" si="134"/>
        <v>2</v>
      </c>
      <c r="K508" s="7">
        <v>1</v>
      </c>
      <c r="L508" s="6">
        <f t="shared" si="135"/>
        <v>2</v>
      </c>
      <c r="M508" s="7"/>
      <c r="N508" s="6" t="str">
        <f t="shared" si="136"/>
        <v/>
      </c>
      <c r="O508" s="7"/>
      <c r="P508" s="6" t="str">
        <f t="shared" si="137"/>
        <v/>
      </c>
      <c r="Q508" s="7"/>
      <c r="R508" s="6" t="str">
        <f t="shared" si="138"/>
        <v/>
      </c>
      <c r="S508" s="7"/>
      <c r="T508" s="6" t="str">
        <f t="shared" si="139"/>
        <v/>
      </c>
      <c r="U508" s="7"/>
      <c r="V508" s="6" t="str">
        <f t="shared" si="140"/>
        <v/>
      </c>
      <c r="W508" s="7"/>
      <c r="X508" s="6" t="str">
        <f t="shared" si="141"/>
        <v/>
      </c>
      <c r="Y508" s="7"/>
      <c r="Z508" s="6" t="str">
        <f t="shared" si="142"/>
        <v/>
      </c>
      <c r="AA508" s="7"/>
      <c r="AB508" s="6" t="str">
        <f t="shared" si="143"/>
        <v/>
      </c>
      <c r="AC508" s="7"/>
      <c r="AD508" s="6" t="str">
        <f t="shared" si="144"/>
        <v/>
      </c>
      <c r="AE508" s="7"/>
      <c r="AF508" s="6" t="str">
        <f t="shared" si="145"/>
        <v/>
      </c>
      <c r="AG508" s="7"/>
      <c r="AH508" s="6" t="str">
        <f t="shared" si="146"/>
        <v/>
      </c>
      <c r="AI508" s="7"/>
      <c r="AJ508" s="6" t="str">
        <f t="shared" si="147"/>
        <v/>
      </c>
      <c r="AK508" s="7"/>
      <c r="AL508" s="6" t="str">
        <f t="shared" si="148"/>
        <v/>
      </c>
      <c r="AM508" s="7"/>
      <c r="AN508" s="6" t="str">
        <f t="shared" si="149"/>
        <v/>
      </c>
      <c r="AO508" s="7"/>
      <c r="AP508" s="6" t="str">
        <f t="shared" si="150"/>
        <v/>
      </c>
      <c r="AQ508" s="12">
        <f t="shared" si="151"/>
        <v>2</v>
      </c>
    </row>
    <row r="509" spans="1:43" ht="33.75" customHeight="1">
      <c r="A509" s="28" t="s">
        <v>1268</v>
      </c>
      <c r="B509" s="29" t="s">
        <v>1271</v>
      </c>
      <c r="C509" s="29" t="s">
        <v>1272</v>
      </c>
      <c r="D509" s="9" t="s">
        <v>35</v>
      </c>
      <c r="E509" s="9" t="s">
        <v>31</v>
      </c>
      <c r="F509" s="8" t="str">
        <f>IFERROR(IF(OR(D509="Adicionar",D509="Digite/Selecione o bairro"),"",VLOOKUP(D509,Gabarito!$A$1:$B$1006,2,0)),"Consulte a aba Gabarito")</f>
        <v>Sul</v>
      </c>
      <c r="G509" s="7"/>
      <c r="H509" s="6" t="str">
        <f t="shared" si="133"/>
        <v/>
      </c>
      <c r="I509" s="7"/>
      <c r="J509" s="6" t="str">
        <f t="shared" si="134"/>
        <v/>
      </c>
      <c r="K509" s="7">
        <v>2</v>
      </c>
      <c r="L509" s="6">
        <f t="shared" si="135"/>
        <v>4</v>
      </c>
      <c r="M509" s="7"/>
      <c r="N509" s="6" t="str">
        <f t="shared" si="136"/>
        <v/>
      </c>
      <c r="O509" s="7"/>
      <c r="P509" s="6" t="str">
        <f t="shared" si="137"/>
        <v/>
      </c>
      <c r="Q509" s="7"/>
      <c r="R509" s="6" t="str">
        <f t="shared" si="138"/>
        <v/>
      </c>
      <c r="S509" s="7"/>
      <c r="T509" s="6" t="str">
        <f t="shared" si="139"/>
        <v/>
      </c>
      <c r="U509" s="7"/>
      <c r="V509" s="6" t="str">
        <f t="shared" si="140"/>
        <v/>
      </c>
      <c r="W509" s="7"/>
      <c r="X509" s="6" t="str">
        <f t="shared" si="141"/>
        <v/>
      </c>
      <c r="Y509" s="7"/>
      <c r="Z509" s="6" t="str">
        <f t="shared" si="142"/>
        <v/>
      </c>
      <c r="AA509" s="7"/>
      <c r="AB509" s="6" t="str">
        <f t="shared" si="143"/>
        <v/>
      </c>
      <c r="AC509" s="7"/>
      <c r="AD509" s="6" t="str">
        <f t="shared" si="144"/>
        <v/>
      </c>
      <c r="AE509" s="7"/>
      <c r="AF509" s="6" t="str">
        <f t="shared" si="145"/>
        <v/>
      </c>
      <c r="AG509" s="7"/>
      <c r="AH509" s="6" t="str">
        <f t="shared" si="146"/>
        <v/>
      </c>
      <c r="AI509" s="7"/>
      <c r="AJ509" s="6" t="str">
        <f t="shared" si="147"/>
        <v/>
      </c>
      <c r="AK509" s="7"/>
      <c r="AL509" s="6" t="str">
        <f t="shared" si="148"/>
        <v/>
      </c>
      <c r="AM509" s="7"/>
      <c r="AN509" s="6" t="str">
        <f t="shared" si="149"/>
        <v/>
      </c>
      <c r="AO509" s="7"/>
      <c r="AP509" s="6" t="str">
        <f t="shared" si="150"/>
        <v/>
      </c>
      <c r="AQ509" s="12">
        <f t="shared" si="151"/>
        <v>2</v>
      </c>
    </row>
    <row r="510" spans="1:43" ht="33.75" customHeight="1">
      <c r="A510" s="28" t="s">
        <v>1268</v>
      </c>
      <c r="B510" s="28" t="s">
        <v>1273</v>
      </c>
      <c r="C510" s="29" t="s">
        <v>1274</v>
      </c>
      <c r="D510" s="9" t="s">
        <v>587</v>
      </c>
      <c r="E510" s="9" t="s">
        <v>31</v>
      </c>
      <c r="F510" s="8" t="str">
        <f>IFERROR(IF(OR(D510="Adicionar",D510="Digite/Selecione o bairro"),"",VLOOKUP(D510,Gabarito!$A$1:$B$1006,2,0)),"Consulte a aba Gabarito")</f>
        <v>Sul</v>
      </c>
      <c r="G510" s="7"/>
      <c r="H510" s="6" t="str">
        <f t="shared" si="133"/>
        <v/>
      </c>
      <c r="I510" s="7"/>
      <c r="J510" s="6" t="str">
        <f t="shared" si="134"/>
        <v/>
      </c>
      <c r="K510" s="7">
        <v>2</v>
      </c>
      <c r="L510" s="6">
        <f t="shared" si="135"/>
        <v>4</v>
      </c>
      <c r="M510" s="7"/>
      <c r="N510" s="6" t="str">
        <f t="shared" si="136"/>
        <v/>
      </c>
      <c r="O510" s="7"/>
      <c r="P510" s="6" t="str">
        <f t="shared" si="137"/>
        <v/>
      </c>
      <c r="Q510" s="7"/>
      <c r="R510" s="6" t="str">
        <f t="shared" si="138"/>
        <v/>
      </c>
      <c r="S510" s="7"/>
      <c r="T510" s="6" t="str">
        <f t="shared" si="139"/>
        <v/>
      </c>
      <c r="U510" s="7"/>
      <c r="V510" s="6" t="str">
        <f t="shared" si="140"/>
        <v/>
      </c>
      <c r="W510" s="7"/>
      <c r="X510" s="6" t="str">
        <f t="shared" si="141"/>
        <v/>
      </c>
      <c r="Y510" s="7"/>
      <c r="Z510" s="6" t="str">
        <f t="shared" si="142"/>
        <v/>
      </c>
      <c r="AA510" s="7"/>
      <c r="AB510" s="6" t="str">
        <f t="shared" si="143"/>
        <v/>
      </c>
      <c r="AC510" s="7"/>
      <c r="AD510" s="6" t="str">
        <f t="shared" si="144"/>
        <v/>
      </c>
      <c r="AE510" s="7"/>
      <c r="AF510" s="6" t="str">
        <f t="shared" si="145"/>
        <v/>
      </c>
      <c r="AG510" s="7"/>
      <c r="AH510" s="6" t="str">
        <f t="shared" si="146"/>
        <v/>
      </c>
      <c r="AI510" s="7"/>
      <c r="AJ510" s="6" t="str">
        <f t="shared" si="147"/>
        <v/>
      </c>
      <c r="AK510" s="7"/>
      <c r="AL510" s="6" t="str">
        <f t="shared" si="148"/>
        <v/>
      </c>
      <c r="AM510" s="7"/>
      <c r="AN510" s="6" t="str">
        <f t="shared" si="149"/>
        <v/>
      </c>
      <c r="AO510" s="7"/>
      <c r="AP510" s="6" t="str">
        <f t="shared" si="150"/>
        <v/>
      </c>
      <c r="AQ510" s="12">
        <f t="shared" si="151"/>
        <v>2</v>
      </c>
    </row>
    <row r="511" spans="1:43" ht="33.75" customHeight="1">
      <c r="A511" s="28" t="s">
        <v>1268</v>
      </c>
      <c r="B511" s="29" t="s">
        <v>1275</v>
      </c>
      <c r="C511" s="29" t="s">
        <v>1276</v>
      </c>
      <c r="D511" s="9" t="s">
        <v>35</v>
      </c>
      <c r="E511" s="9" t="s">
        <v>31</v>
      </c>
      <c r="F511" s="8" t="str">
        <f>IFERROR(IF(OR(D511="Adicionar",D511="Digite/Selecione o bairro"),"",VLOOKUP(D511,Gabarito!$A$1:$B$1006,2,0)),"Consulte a aba Gabarito")</f>
        <v>Sul</v>
      </c>
      <c r="G511" s="7"/>
      <c r="H511" s="6" t="str">
        <f t="shared" si="133"/>
        <v/>
      </c>
      <c r="I511" s="7">
        <v>2</v>
      </c>
      <c r="J511" s="6">
        <f t="shared" si="134"/>
        <v>4</v>
      </c>
      <c r="K511" s="7">
        <v>8</v>
      </c>
      <c r="L511" s="6">
        <f t="shared" si="135"/>
        <v>16</v>
      </c>
      <c r="M511" s="7">
        <v>1</v>
      </c>
      <c r="N511" s="6">
        <f t="shared" si="136"/>
        <v>2</v>
      </c>
      <c r="O511" s="7"/>
      <c r="P511" s="6" t="str">
        <f t="shared" si="137"/>
        <v/>
      </c>
      <c r="Q511" s="7"/>
      <c r="R511" s="6" t="str">
        <f t="shared" si="138"/>
        <v/>
      </c>
      <c r="S511" s="7">
        <v>1</v>
      </c>
      <c r="T511" s="6">
        <f t="shared" si="139"/>
        <v>2</v>
      </c>
      <c r="U511" s="7"/>
      <c r="V511" s="6" t="str">
        <f t="shared" si="140"/>
        <v/>
      </c>
      <c r="W511" s="7"/>
      <c r="X511" s="6" t="str">
        <f t="shared" si="141"/>
        <v/>
      </c>
      <c r="Y511" s="7"/>
      <c r="Z511" s="6" t="str">
        <f t="shared" si="142"/>
        <v/>
      </c>
      <c r="AA511" s="7"/>
      <c r="AB511" s="6" t="str">
        <f t="shared" si="143"/>
        <v/>
      </c>
      <c r="AC511" s="7"/>
      <c r="AD511" s="6" t="str">
        <f t="shared" si="144"/>
        <v/>
      </c>
      <c r="AE511" s="7"/>
      <c r="AF511" s="6" t="str">
        <f t="shared" si="145"/>
        <v/>
      </c>
      <c r="AG511" s="7"/>
      <c r="AH511" s="6" t="str">
        <f t="shared" si="146"/>
        <v/>
      </c>
      <c r="AI511" s="7"/>
      <c r="AJ511" s="6" t="str">
        <f t="shared" si="147"/>
        <v/>
      </c>
      <c r="AK511" s="7"/>
      <c r="AL511" s="6" t="str">
        <f t="shared" si="148"/>
        <v/>
      </c>
      <c r="AM511" s="7"/>
      <c r="AN511" s="6" t="str">
        <f t="shared" si="149"/>
        <v/>
      </c>
      <c r="AO511" s="7"/>
      <c r="AP511" s="6" t="str">
        <f t="shared" si="150"/>
        <v/>
      </c>
      <c r="AQ511" s="12">
        <f t="shared" si="151"/>
        <v>12</v>
      </c>
    </row>
    <row r="512" spans="1:43" ht="33.75" customHeight="1">
      <c r="A512" s="28" t="s">
        <v>1277</v>
      </c>
      <c r="B512" s="29" t="s">
        <v>1278</v>
      </c>
      <c r="C512" s="29" t="s">
        <v>1279</v>
      </c>
      <c r="D512" s="9" t="s">
        <v>1074</v>
      </c>
      <c r="E512" s="9" t="s">
        <v>31</v>
      </c>
      <c r="F512" s="8" t="str">
        <f>IFERROR(IF(OR(D512="Adicionar",D512="Digite/Selecione o bairro"),"",VLOOKUP(D512,Gabarito!$A$1:$B$1006,2,0)),"Consulte a aba Gabarito")</f>
        <v>Sul</v>
      </c>
      <c r="G512" s="7"/>
      <c r="H512" s="6" t="str">
        <f t="shared" si="133"/>
        <v/>
      </c>
      <c r="I512" s="7"/>
      <c r="J512" s="6" t="str">
        <f t="shared" si="134"/>
        <v/>
      </c>
      <c r="K512" s="7"/>
      <c r="L512" s="6" t="str">
        <f t="shared" si="135"/>
        <v/>
      </c>
      <c r="M512" s="7"/>
      <c r="N512" s="6" t="str">
        <f t="shared" si="136"/>
        <v/>
      </c>
      <c r="O512" s="7"/>
      <c r="P512" s="6" t="str">
        <f t="shared" si="137"/>
        <v/>
      </c>
      <c r="Q512" s="7"/>
      <c r="R512" s="6" t="str">
        <f t="shared" si="138"/>
        <v/>
      </c>
      <c r="S512" s="7"/>
      <c r="T512" s="6" t="str">
        <f t="shared" si="139"/>
        <v/>
      </c>
      <c r="U512" s="7"/>
      <c r="V512" s="6" t="str">
        <f t="shared" si="140"/>
        <v/>
      </c>
      <c r="W512" s="7"/>
      <c r="X512" s="6" t="str">
        <f t="shared" si="141"/>
        <v/>
      </c>
      <c r="Y512" s="7"/>
      <c r="Z512" s="6" t="str">
        <f t="shared" si="142"/>
        <v/>
      </c>
      <c r="AA512" s="7">
        <v>1</v>
      </c>
      <c r="AB512" s="6">
        <f t="shared" si="143"/>
        <v>2</v>
      </c>
      <c r="AC512" s="7"/>
      <c r="AD512" s="6" t="str">
        <f t="shared" si="144"/>
        <v/>
      </c>
      <c r="AE512" s="7"/>
      <c r="AF512" s="6" t="str">
        <f t="shared" si="145"/>
        <v/>
      </c>
      <c r="AG512" s="7"/>
      <c r="AH512" s="6" t="str">
        <f t="shared" si="146"/>
        <v/>
      </c>
      <c r="AI512" s="7"/>
      <c r="AJ512" s="6" t="str">
        <f t="shared" si="147"/>
        <v/>
      </c>
      <c r="AK512" s="7"/>
      <c r="AL512" s="6" t="str">
        <f t="shared" si="148"/>
        <v/>
      </c>
      <c r="AM512" s="7"/>
      <c r="AN512" s="6" t="str">
        <f t="shared" si="149"/>
        <v/>
      </c>
      <c r="AO512" s="7"/>
      <c r="AP512" s="6" t="str">
        <f t="shared" si="150"/>
        <v/>
      </c>
      <c r="AQ512" s="12">
        <f t="shared" si="151"/>
        <v>1</v>
      </c>
    </row>
    <row r="513" spans="1:43" ht="33.75" customHeight="1">
      <c r="A513" s="28" t="s">
        <v>1277</v>
      </c>
      <c r="B513" s="29" t="s">
        <v>1280</v>
      </c>
      <c r="C513" s="29" t="s">
        <v>1281</v>
      </c>
      <c r="D513" s="9" t="s">
        <v>730</v>
      </c>
      <c r="E513" s="9" t="s">
        <v>31</v>
      </c>
      <c r="F513" s="8" t="str">
        <f>IFERROR(IF(OR(D513="Adicionar",D513="Digite/Selecione o bairro"),"",VLOOKUP(D513,Gabarito!$A$1:$B$1006,2,0)),"Consulte a aba Gabarito")</f>
        <v>Sul</v>
      </c>
      <c r="G513" s="7"/>
      <c r="H513" s="6" t="str">
        <f t="shared" si="133"/>
        <v/>
      </c>
      <c r="I513" s="7"/>
      <c r="J513" s="6" t="str">
        <f t="shared" si="134"/>
        <v/>
      </c>
      <c r="K513" s="7">
        <v>1</v>
      </c>
      <c r="L513" s="6">
        <f t="shared" si="135"/>
        <v>2</v>
      </c>
      <c r="M513" s="7">
        <v>2</v>
      </c>
      <c r="N513" s="6">
        <f t="shared" si="136"/>
        <v>4</v>
      </c>
      <c r="O513" s="7"/>
      <c r="P513" s="6" t="str">
        <f t="shared" si="137"/>
        <v/>
      </c>
      <c r="Q513" s="7"/>
      <c r="R513" s="6" t="str">
        <f t="shared" si="138"/>
        <v/>
      </c>
      <c r="S513" s="7"/>
      <c r="T513" s="6" t="str">
        <f t="shared" si="139"/>
        <v/>
      </c>
      <c r="U513" s="7"/>
      <c r="V513" s="6" t="str">
        <f t="shared" si="140"/>
        <v/>
      </c>
      <c r="W513" s="7"/>
      <c r="X513" s="6" t="str">
        <f t="shared" si="141"/>
        <v/>
      </c>
      <c r="Y513" s="7"/>
      <c r="Z513" s="6" t="str">
        <f t="shared" si="142"/>
        <v/>
      </c>
      <c r="AA513" s="7"/>
      <c r="AB513" s="6" t="str">
        <f t="shared" si="143"/>
        <v/>
      </c>
      <c r="AC513" s="7"/>
      <c r="AD513" s="6" t="str">
        <f t="shared" si="144"/>
        <v/>
      </c>
      <c r="AE513" s="7"/>
      <c r="AF513" s="6" t="str">
        <f t="shared" si="145"/>
        <v/>
      </c>
      <c r="AG513" s="7"/>
      <c r="AH513" s="6" t="str">
        <f t="shared" si="146"/>
        <v/>
      </c>
      <c r="AI513" s="7"/>
      <c r="AJ513" s="6" t="str">
        <f t="shared" si="147"/>
        <v/>
      </c>
      <c r="AK513" s="7"/>
      <c r="AL513" s="6" t="str">
        <f t="shared" si="148"/>
        <v/>
      </c>
      <c r="AM513" s="7"/>
      <c r="AN513" s="6" t="str">
        <f t="shared" si="149"/>
        <v/>
      </c>
      <c r="AO513" s="7"/>
      <c r="AP513" s="6" t="str">
        <f t="shared" si="150"/>
        <v/>
      </c>
      <c r="AQ513" s="12">
        <f t="shared" si="151"/>
        <v>3</v>
      </c>
    </row>
    <row r="514" spans="1:43" ht="33.75" customHeight="1">
      <c r="A514" s="28" t="s">
        <v>1277</v>
      </c>
      <c r="B514" s="29" t="s">
        <v>1282</v>
      </c>
      <c r="C514" s="29" t="s">
        <v>1283</v>
      </c>
      <c r="D514" s="9" t="s">
        <v>1284</v>
      </c>
      <c r="E514" s="9" t="s">
        <v>31</v>
      </c>
      <c r="F514" s="8" t="str">
        <f>IFERROR(IF(OR(D514="Adicionar",D514="Digite/Selecione o bairro"),"",VLOOKUP(D514,Gabarito!$A$1:$B$1006,2,0)),"Consulte a aba Gabarito")</f>
        <v>Sul</v>
      </c>
      <c r="G514" s="7"/>
      <c r="H514" s="6" t="str">
        <f t="shared" si="133"/>
        <v/>
      </c>
      <c r="I514" s="7">
        <v>4</v>
      </c>
      <c r="J514" s="6">
        <f t="shared" si="134"/>
        <v>8</v>
      </c>
      <c r="K514" s="7">
        <v>4</v>
      </c>
      <c r="L514" s="6">
        <f t="shared" si="135"/>
        <v>8</v>
      </c>
      <c r="M514" s="7"/>
      <c r="N514" s="6" t="str">
        <f t="shared" si="136"/>
        <v/>
      </c>
      <c r="O514" s="7"/>
      <c r="P514" s="6" t="str">
        <f t="shared" si="137"/>
        <v/>
      </c>
      <c r="Q514" s="7"/>
      <c r="R514" s="6" t="str">
        <f t="shared" si="138"/>
        <v/>
      </c>
      <c r="S514" s="7"/>
      <c r="T514" s="6" t="str">
        <f t="shared" si="139"/>
        <v/>
      </c>
      <c r="U514" s="7"/>
      <c r="V514" s="6" t="str">
        <f t="shared" si="140"/>
        <v/>
      </c>
      <c r="W514" s="7"/>
      <c r="X514" s="6" t="str">
        <f t="shared" si="141"/>
        <v/>
      </c>
      <c r="Y514" s="7"/>
      <c r="Z514" s="6" t="str">
        <f t="shared" si="142"/>
        <v/>
      </c>
      <c r="AA514" s="7"/>
      <c r="AB514" s="6" t="str">
        <f t="shared" si="143"/>
        <v/>
      </c>
      <c r="AC514" s="7"/>
      <c r="AD514" s="6" t="str">
        <f t="shared" si="144"/>
        <v/>
      </c>
      <c r="AE514" s="7"/>
      <c r="AF514" s="6" t="str">
        <f t="shared" si="145"/>
        <v/>
      </c>
      <c r="AG514" s="7"/>
      <c r="AH514" s="6" t="str">
        <f t="shared" si="146"/>
        <v/>
      </c>
      <c r="AI514" s="7"/>
      <c r="AJ514" s="6" t="str">
        <f t="shared" si="147"/>
        <v/>
      </c>
      <c r="AK514" s="7"/>
      <c r="AL514" s="6" t="str">
        <f t="shared" si="148"/>
        <v/>
      </c>
      <c r="AM514" s="7"/>
      <c r="AN514" s="6" t="str">
        <f t="shared" si="149"/>
        <v/>
      </c>
      <c r="AO514" s="7"/>
      <c r="AP514" s="6" t="str">
        <f t="shared" si="150"/>
        <v/>
      </c>
      <c r="AQ514" s="12">
        <f t="shared" si="151"/>
        <v>8</v>
      </c>
    </row>
    <row r="515" spans="1:43" ht="33.75" customHeight="1">
      <c r="A515" s="28" t="s">
        <v>1277</v>
      </c>
      <c r="B515" s="29" t="s">
        <v>1285</v>
      </c>
      <c r="C515" s="29" t="s">
        <v>1286</v>
      </c>
      <c r="D515" s="9" t="s">
        <v>1287</v>
      </c>
      <c r="E515" s="9" t="s">
        <v>31</v>
      </c>
      <c r="F515" s="8" t="str">
        <f>IFERROR(IF(OR(D515="Adicionar",D515="Digite/Selecione o bairro"),"",VLOOKUP(D515,Gabarito!$A$1:$B$1006,2,0)),"Consulte a aba Gabarito")</f>
        <v>Sul</v>
      </c>
      <c r="G515" s="7"/>
      <c r="H515" s="6" t="str">
        <f t="shared" ref="H515:H534" si="152">IF(G515="","",G515*2)</f>
        <v/>
      </c>
      <c r="I515" s="7">
        <v>1</v>
      </c>
      <c r="J515" s="6">
        <f t="shared" ref="J515:J534" si="153">IF(I515="","",I515*2)</f>
        <v>2</v>
      </c>
      <c r="K515" s="7">
        <v>4</v>
      </c>
      <c r="L515" s="6">
        <f t="shared" ref="L515:L534" si="154">IF(K515="","",K515*2)</f>
        <v>8</v>
      </c>
      <c r="M515" s="7"/>
      <c r="N515" s="6" t="str">
        <f t="shared" ref="N515:N534" si="155">IF(M515="","",M515*2)</f>
        <v/>
      </c>
      <c r="O515" s="7"/>
      <c r="P515" s="6" t="str">
        <f t="shared" ref="P515:P534" si="156">IF(O515="","",O515*2)</f>
        <v/>
      </c>
      <c r="Q515" s="7"/>
      <c r="R515" s="6" t="str">
        <f t="shared" ref="R515:R534" si="157">IF(Q515="","",Q515*2)</f>
        <v/>
      </c>
      <c r="S515" s="7"/>
      <c r="T515" s="6" t="str">
        <f t="shared" ref="T515:T534" si="158">IF(S515="","",S515*2)</f>
        <v/>
      </c>
      <c r="U515" s="7"/>
      <c r="V515" s="6" t="str">
        <f t="shared" ref="V515:V534" si="159">IF(U515="","",U515*2)</f>
        <v/>
      </c>
      <c r="W515" s="7"/>
      <c r="X515" s="6" t="str">
        <f t="shared" ref="X515:X534" si="160">IF(W515="","",W515*2)</f>
        <v/>
      </c>
      <c r="Y515" s="7"/>
      <c r="Z515" s="6" t="str">
        <f t="shared" ref="Z515:Z534" si="161">IF(Y515="","",Y515*2)</f>
        <v/>
      </c>
      <c r="AA515" s="7">
        <v>2</v>
      </c>
      <c r="AB515" s="6">
        <f t="shared" ref="AB515:AB534" si="162">IF(AA515="","",AA515*2)</f>
        <v>4</v>
      </c>
      <c r="AC515" s="7">
        <v>2</v>
      </c>
      <c r="AD515" s="6">
        <f t="shared" ref="AD515:AD534" si="163">IF(AC515="","",AC515*2)</f>
        <v>4</v>
      </c>
      <c r="AE515" s="7"/>
      <c r="AF515" s="6" t="str">
        <f t="shared" ref="AF515:AF534" si="164">IF(AE515="","",AE515*2)</f>
        <v/>
      </c>
      <c r="AG515" s="7"/>
      <c r="AH515" s="6" t="str">
        <f t="shared" ref="AH515:AH534" si="165">IF(AG515="","",AG515*2)</f>
        <v/>
      </c>
      <c r="AI515" s="7"/>
      <c r="AJ515" s="6" t="str">
        <f t="shared" ref="AJ515:AJ534" si="166">IF(AI515="","",AI515*2)</f>
        <v/>
      </c>
      <c r="AK515" s="7"/>
      <c r="AL515" s="6" t="str">
        <f t="shared" ref="AL515:AL534" si="167">IF(AK515="","",AK515*2)</f>
        <v/>
      </c>
      <c r="AM515" s="7"/>
      <c r="AN515" s="6" t="str">
        <f t="shared" ref="AN515:AN534" si="168">IF(AM515="","",AM515*2)</f>
        <v/>
      </c>
      <c r="AO515" s="7"/>
      <c r="AP515" s="6" t="str">
        <f t="shared" ref="AP515:AP534" si="169">IF(AO515="","",AO515*2)</f>
        <v/>
      </c>
      <c r="AQ515" s="12">
        <f t="shared" ref="AQ515:AQ534" si="170">G515+I515+K515+M515+O515+Q515+S515+U515+W515+Y515+AA515+AC515+AE515+AG515+AI515+AK515+AM515+AO515</f>
        <v>9</v>
      </c>
    </row>
    <row r="516" spans="1:43" ht="33.75" customHeight="1">
      <c r="A516" s="28" t="s">
        <v>1277</v>
      </c>
      <c r="B516" s="28" t="s">
        <v>1288</v>
      </c>
      <c r="C516" s="29" t="s">
        <v>1289</v>
      </c>
      <c r="D516" s="9" t="s">
        <v>871</v>
      </c>
      <c r="E516" s="9" t="s">
        <v>31</v>
      </c>
      <c r="F516" s="8" t="str">
        <f>IFERROR(IF(OR(D516="Adicionar",D516="Digite/Selecione o bairro"),"",VLOOKUP(D516,Gabarito!$A$1:$B$1006,2,0)),"Consulte a aba Gabarito")</f>
        <v>Sul</v>
      </c>
      <c r="G516" s="7"/>
      <c r="H516" s="6" t="str">
        <f t="shared" si="152"/>
        <v/>
      </c>
      <c r="I516" s="7">
        <v>2</v>
      </c>
      <c r="J516" s="6">
        <f t="shared" si="153"/>
        <v>4</v>
      </c>
      <c r="K516" s="7"/>
      <c r="L516" s="6" t="str">
        <f t="shared" si="154"/>
        <v/>
      </c>
      <c r="M516" s="7"/>
      <c r="N516" s="6" t="str">
        <f t="shared" si="155"/>
        <v/>
      </c>
      <c r="O516" s="7"/>
      <c r="P516" s="6" t="str">
        <f t="shared" si="156"/>
        <v/>
      </c>
      <c r="Q516" s="7"/>
      <c r="R516" s="6" t="str">
        <f t="shared" si="157"/>
        <v/>
      </c>
      <c r="S516" s="7"/>
      <c r="T516" s="6" t="str">
        <f t="shared" si="158"/>
        <v/>
      </c>
      <c r="U516" s="7"/>
      <c r="V516" s="6" t="str">
        <f t="shared" si="159"/>
        <v/>
      </c>
      <c r="W516" s="7"/>
      <c r="X516" s="6" t="str">
        <f t="shared" si="160"/>
        <v/>
      </c>
      <c r="Y516" s="7"/>
      <c r="Z516" s="6" t="str">
        <f t="shared" si="161"/>
        <v/>
      </c>
      <c r="AA516" s="7"/>
      <c r="AB516" s="6" t="str">
        <f t="shared" si="162"/>
        <v/>
      </c>
      <c r="AC516" s="7"/>
      <c r="AD516" s="6" t="str">
        <f t="shared" si="163"/>
        <v/>
      </c>
      <c r="AE516" s="7"/>
      <c r="AF516" s="6" t="str">
        <f t="shared" si="164"/>
        <v/>
      </c>
      <c r="AG516" s="7"/>
      <c r="AH516" s="6" t="str">
        <f t="shared" si="165"/>
        <v/>
      </c>
      <c r="AI516" s="7"/>
      <c r="AJ516" s="6" t="str">
        <f t="shared" si="166"/>
        <v/>
      </c>
      <c r="AK516" s="7"/>
      <c r="AL516" s="6" t="str">
        <f t="shared" si="167"/>
        <v/>
      </c>
      <c r="AM516" s="7"/>
      <c r="AN516" s="6" t="str">
        <f t="shared" si="168"/>
        <v/>
      </c>
      <c r="AO516" s="7"/>
      <c r="AP516" s="6" t="str">
        <f t="shared" si="169"/>
        <v/>
      </c>
      <c r="AQ516" s="12">
        <f t="shared" si="170"/>
        <v>2</v>
      </c>
    </row>
    <row r="517" spans="1:43" ht="33.75" customHeight="1">
      <c r="A517" s="28" t="s">
        <v>1277</v>
      </c>
      <c r="B517" s="29" t="s">
        <v>1290</v>
      </c>
      <c r="C517" s="29" t="s">
        <v>1291</v>
      </c>
      <c r="D517" s="9" t="s">
        <v>512</v>
      </c>
      <c r="E517" s="9" t="s">
        <v>31</v>
      </c>
      <c r="F517" s="8" t="str">
        <f>IFERROR(IF(OR(D517="Adicionar",D517="Digite/Selecione o bairro"),"",VLOOKUP(D517,Gabarito!$A$1:$B$1006,2,0)),"Consulte a aba Gabarito")</f>
        <v>Sul</v>
      </c>
      <c r="G517" s="7"/>
      <c r="H517" s="6" t="str">
        <f t="shared" si="152"/>
        <v/>
      </c>
      <c r="I517" s="7">
        <v>4</v>
      </c>
      <c r="J517" s="6">
        <f t="shared" si="153"/>
        <v>8</v>
      </c>
      <c r="K517" s="7"/>
      <c r="L517" s="6" t="str">
        <f t="shared" si="154"/>
        <v/>
      </c>
      <c r="M517" s="7"/>
      <c r="N517" s="6" t="str">
        <f t="shared" si="155"/>
        <v/>
      </c>
      <c r="O517" s="7"/>
      <c r="P517" s="6" t="str">
        <f t="shared" si="156"/>
        <v/>
      </c>
      <c r="Q517" s="7"/>
      <c r="R517" s="6" t="str">
        <f t="shared" si="157"/>
        <v/>
      </c>
      <c r="S517" s="7"/>
      <c r="T517" s="6" t="str">
        <f t="shared" si="158"/>
        <v/>
      </c>
      <c r="U517" s="7"/>
      <c r="V517" s="6" t="str">
        <f t="shared" si="159"/>
        <v/>
      </c>
      <c r="W517" s="7"/>
      <c r="X517" s="6" t="str">
        <f t="shared" si="160"/>
        <v/>
      </c>
      <c r="Y517" s="7"/>
      <c r="Z517" s="6" t="str">
        <f t="shared" si="161"/>
        <v/>
      </c>
      <c r="AA517" s="7"/>
      <c r="AB517" s="6" t="str">
        <f t="shared" si="162"/>
        <v/>
      </c>
      <c r="AC517" s="7"/>
      <c r="AD517" s="6" t="str">
        <f t="shared" si="163"/>
        <v/>
      </c>
      <c r="AE517" s="7"/>
      <c r="AF517" s="6" t="str">
        <f t="shared" si="164"/>
        <v/>
      </c>
      <c r="AG517" s="7"/>
      <c r="AH517" s="6" t="str">
        <f t="shared" si="165"/>
        <v/>
      </c>
      <c r="AI517" s="7"/>
      <c r="AJ517" s="6" t="str">
        <f t="shared" si="166"/>
        <v/>
      </c>
      <c r="AK517" s="7"/>
      <c r="AL517" s="6" t="str">
        <f t="shared" si="167"/>
        <v/>
      </c>
      <c r="AM517" s="7"/>
      <c r="AN517" s="6" t="str">
        <f t="shared" si="168"/>
        <v/>
      </c>
      <c r="AO517" s="7"/>
      <c r="AP517" s="6" t="str">
        <f t="shared" si="169"/>
        <v/>
      </c>
      <c r="AQ517" s="12">
        <f t="shared" si="170"/>
        <v>4</v>
      </c>
    </row>
    <row r="518" spans="1:43" ht="33.75" customHeight="1">
      <c r="A518" s="28" t="s">
        <v>1277</v>
      </c>
      <c r="B518" s="29" t="s">
        <v>1292</v>
      </c>
      <c r="C518" s="29" t="s">
        <v>1293</v>
      </c>
      <c r="D518" s="9" t="s">
        <v>1294</v>
      </c>
      <c r="E518" s="9" t="s">
        <v>31</v>
      </c>
      <c r="F518" s="8" t="str">
        <f>IFERROR(IF(OR(D518="Adicionar",D518="Digite/Selecione o bairro"),"",VLOOKUP(D518,Gabarito!$A$1:$B$1006,2,0)),"Consulte a aba Gabarito")</f>
        <v>Sul</v>
      </c>
      <c r="G518" s="7"/>
      <c r="H518" s="6" t="str">
        <f t="shared" si="152"/>
        <v/>
      </c>
      <c r="I518" s="7"/>
      <c r="J518" s="6" t="str">
        <f t="shared" si="153"/>
        <v/>
      </c>
      <c r="K518" s="7">
        <v>3</v>
      </c>
      <c r="L518" s="6">
        <f t="shared" si="154"/>
        <v>6</v>
      </c>
      <c r="M518" s="7"/>
      <c r="N518" s="6" t="str">
        <f t="shared" si="155"/>
        <v/>
      </c>
      <c r="O518" s="7"/>
      <c r="P518" s="6" t="str">
        <f t="shared" si="156"/>
        <v/>
      </c>
      <c r="Q518" s="7"/>
      <c r="R518" s="6" t="str">
        <f t="shared" si="157"/>
        <v/>
      </c>
      <c r="S518" s="7"/>
      <c r="T518" s="6" t="str">
        <f t="shared" si="158"/>
        <v/>
      </c>
      <c r="U518" s="7"/>
      <c r="V518" s="6" t="str">
        <f t="shared" si="159"/>
        <v/>
      </c>
      <c r="W518" s="7"/>
      <c r="X518" s="6" t="str">
        <f t="shared" si="160"/>
        <v/>
      </c>
      <c r="Y518" s="7"/>
      <c r="Z518" s="6" t="str">
        <f t="shared" si="161"/>
        <v/>
      </c>
      <c r="AA518" s="7"/>
      <c r="AB518" s="6" t="str">
        <f t="shared" si="162"/>
        <v/>
      </c>
      <c r="AC518" s="7"/>
      <c r="AD518" s="6" t="str">
        <f t="shared" si="163"/>
        <v/>
      </c>
      <c r="AE518" s="7"/>
      <c r="AF518" s="6" t="str">
        <f t="shared" si="164"/>
        <v/>
      </c>
      <c r="AG518" s="7"/>
      <c r="AH518" s="6" t="str">
        <f t="shared" si="165"/>
        <v/>
      </c>
      <c r="AI518" s="7"/>
      <c r="AJ518" s="6" t="str">
        <f t="shared" si="166"/>
        <v/>
      </c>
      <c r="AK518" s="7"/>
      <c r="AL518" s="6" t="str">
        <f t="shared" si="167"/>
        <v/>
      </c>
      <c r="AM518" s="7"/>
      <c r="AN518" s="6" t="str">
        <f t="shared" si="168"/>
        <v/>
      </c>
      <c r="AO518" s="7"/>
      <c r="AP518" s="6" t="str">
        <f t="shared" si="169"/>
        <v/>
      </c>
      <c r="AQ518" s="12">
        <f t="shared" si="170"/>
        <v>3</v>
      </c>
    </row>
    <row r="519" spans="1:43" ht="33.75" customHeight="1">
      <c r="A519" s="28" t="s">
        <v>1277</v>
      </c>
      <c r="B519" s="29" t="s">
        <v>1295</v>
      </c>
      <c r="C519" s="29" t="s">
        <v>1296</v>
      </c>
      <c r="D519" s="9" t="s">
        <v>30</v>
      </c>
      <c r="E519" s="9" t="s">
        <v>31</v>
      </c>
      <c r="F519" s="8" t="str">
        <f>IFERROR(IF(OR(D519="Adicionar",D519="Digite/Selecione o bairro"),"",VLOOKUP(D519,Gabarito!$A$1:$B$1006,2,0)),"Consulte a aba Gabarito")</f>
        <v>Sul</v>
      </c>
      <c r="G519" s="7"/>
      <c r="H519" s="6" t="str">
        <f t="shared" si="152"/>
        <v/>
      </c>
      <c r="I519" s="7"/>
      <c r="J519" s="6" t="str">
        <f t="shared" si="153"/>
        <v/>
      </c>
      <c r="K519" s="7">
        <v>3</v>
      </c>
      <c r="L519" s="6">
        <f t="shared" si="154"/>
        <v>6</v>
      </c>
      <c r="M519" s="7"/>
      <c r="N519" s="6" t="str">
        <f t="shared" si="155"/>
        <v/>
      </c>
      <c r="O519" s="7"/>
      <c r="P519" s="6" t="str">
        <f t="shared" si="156"/>
        <v/>
      </c>
      <c r="Q519" s="7"/>
      <c r="R519" s="6" t="str">
        <f t="shared" si="157"/>
        <v/>
      </c>
      <c r="S519" s="7"/>
      <c r="T519" s="6" t="str">
        <f t="shared" si="158"/>
        <v/>
      </c>
      <c r="U519" s="7"/>
      <c r="V519" s="6" t="str">
        <f t="shared" si="159"/>
        <v/>
      </c>
      <c r="W519" s="7"/>
      <c r="X519" s="6" t="str">
        <f t="shared" si="160"/>
        <v/>
      </c>
      <c r="Y519" s="7"/>
      <c r="Z519" s="6" t="str">
        <f t="shared" si="161"/>
        <v/>
      </c>
      <c r="AA519" s="7"/>
      <c r="AB519" s="6" t="str">
        <f t="shared" si="162"/>
        <v/>
      </c>
      <c r="AC519" s="7"/>
      <c r="AD519" s="6" t="str">
        <f t="shared" si="163"/>
        <v/>
      </c>
      <c r="AE519" s="7"/>
      <c r="AF519" s="6" t="str">
        <f t="shared" si="164"/>
        <v/>
      </c>
      <c r="AG519" s="7"/>
      <c r="AH519" s="6" t="str">
        <f t="shared" si="165"/>
        <v/>
      </c>
      <c r="AI519" s="7"/>
      <c r="AJ519" s="6" t="str">
        <f t="shared" si="166"/>
        <v/>
      </c>
      <c r="AK519" s="7"/>
      <c r="AL519" s="6" t="str">
        <f t="shared" si="167"/>
        <v/>
      </c>
      <c r="AM519" s="7"/>
      <c r="AN519" s="6" t="str">
        <f t="shared" si="168"/>
        <v/>
      </c>
      <c r="AO519" s="7"/>
      <c r="AP519" s="6" t="str">
        <f t="shared" si="169"/>
        <v/>
      </c>
      <c r="AQ519" s="12">
        <f t="shared" si="170"/>
        <v>3</v>
      </c>
    </row>
    <row r="520" spans="1:43" ht="33.75" customHeight="1">
      <c r="A520" s="28" t="s">
        <v>1277</v>
      </c>
      <c r="B520" s="29" t="s">
        <v>1297</v>
      </c>
      <c r="C520" s="29" t="s">
        <v>1298</v>
      </c>
      <c r="D520" s="9" t="s">
        <v>196</v>
      </c>
      <c r="E520" s="9" t="s">
        <v>31</v>
      </c>
      <c r="F520" s="8" t="str">
        <f>IFERROR(IF(OR(D520="Adicionar",D520="Digite/Selecione o bairro"),"",VLOOKUP(D520,Gabarito!$A$1:$B$1006,2,0)),"Consulte a aba Gabarito")</f>
        <v>Sul</v>
      </c>
      <c r="G520" s="7"/>
      <c r="H520" s="6" t="str">
        <f t="shared" si="152"/>
        <v/>
      </c>
      <c r="I520" s="7">
        <v>2</v>
      </c>
      <c r="J520" s="6">
        <f t="shared" si="153"/>
        <v>4</v>
      </c>
      <c r="K520" s="7">
        <v>1</v>
      </c>
      <c r="L520" s="6">
        <f t="shared" si="154"/>
        <v>2</v>
      </c>
      <c r="M520" s="7"/>
      <c r="N520" s="6" t="str">
        <f t="shared" si="155"/>
        <v/>
      </c>
      <c r="O520" s="7"/>
      <c r="P520" s="6" t="str">
        <f t="shared" si="156"/>
        <v/>
      </c>
      <c r="Q520" s="7"/>
      <c r="R520" s="6" t="str">
        <f t="shared" si="157"/>
        <v/>
      </c>
      <c r="S520" s="7"/>
      <c r="T520" s="6" t="str">
        <f t="shared" si="158"/>
        <v/>
      </c>
      <c r="U520" s="7"/>
      <c r="V520" s="6" t="str">
        <f t="shared" si="159"/>
        <v/>
      </c>
      <c r="W520" s="7"/>
      <c r="X520" s="6" t="str">
        <f t="shared" si="160"/>
        <v/>
      </c>
      <c r="Y520" s="7"/>
      <c r="Z520" s="6" t="str">
        <f t="shared" si="161"/>
        <v/>
      </c>
      <c r="AA520" s="7"/>
      <c r="AB520" s="6" t="str">
        <f t="shared" si="162"/>
        <v/>
      </c>
      <c r="AC520" s="7"/>
      <c r="AD520" s="6" t="str">
        <f t="shared" si="163"/>
        <v/>
      </c>
      <c r="AE520" s="7"/>
      <c r="AF520" s="6" t="str">
        <f t="shared" si="164"/>
        <v/>
      </c>
      <c r="AG520" s="7"/>
      <c r="AH520" s="6" t="str">
        <f t="shared" si="165"/>
        <v/>
      </c>
      <c r="AI520" s="7"/>
      <c r="AJ520" s="6" t="str">
        <f t="shared" si="166"/>
        <v/>
      </c>
      <c r="AK520" s="7"/>
      <c r="AL520" s="6" t="str">
        <f t="shared" si="167"/>
        <v/>
      </c>
      <c r="AM520" s="7"/>
      <c r="AN520" s="6" t="str">
        <f t="shared" si="168"/>
        <v/>
      </c>
      <c r="AO520" s="7"/>
      <c r="AP520" s="6" t="str">
        <f t="shared" si="169"/>
        <v/>
      </c>
      <c r="AQ520" s="12">
        <f t="shared" si="170"/>
        <v>3</v>
      </c>
    </row>
    <row r="521" spans="1:43" ht="33.75" customHeight="1">
      <c r="A521" s="28" t="s">
        <v>1277</v>
      </c>
      <c r="B521" s="29" t="s">
        <v>1299</v>
      </c>
      <c r="C521" s="29" t="s">
        <v>1300</v>
      </c>
      <c r="D521" s="9" t="s">
        <v>946</v>
      </c>
      <c r="E521" s="9" t="s">
        <v>31</v>
      </c>
      <c r="F521" s="8" t="str">
        <f>IFERROR(IF(OR(D521="Adicionar",D521="Digite/Selecione o bairro"),"",VLOOKUP(D521,Gabarito!$A$1:$B$1006,2,0)),"Consulte a aba Gabarito")</f>
        <v>Sul</v>
      </c>
      <c r="G521" s="7"/>
      <c r="H521" s="6" t="str">
        <f t="shared" si="152"/>
        <v/>
      </c>
      <c r="I521" s="7">
        <v>3</v>
      </c>
      <c r="J521" s="6">
        <f t="shared" si="153"/>
        <v>6</v>
      </c>
      <c r="K521" s="7">
        <v>1</v>
      </c>
      <c r="L521" s="6">
        <f t="shared" si="154"/>
        <v>2</v>
      </c>
      <c r="M521" s="7"/>
      <c r="N521" s="6" t="str">
        <f t="shared" si="155"/>
        <v/>
      </c>
      <c r="O521" s="7"/>
      <c r="P521" s="6" t="str">
        <f t="shared" si="156"/>
        <v/>
      </c>
      <c r="Q521" s="7"/>
      <c r="R521" s="6" t="str">
        <f t="shared" si="157"/>
        <v/>
      </c>
      <c r="S521" s="7"/>
      <c r="T521" s="6" t="str">
        <f t="shared" si="158"/>
        <v/>
      </c>
      <c r="U521" s="7"/>
      <c r="V521" s="6" t="str">
        <f t="shared" si="159"/>
        <v/>
      </c>
      <c r="W521" s="7"/>
      <c r="X521" s="6" t="str">
        <f t="shared" si="160"/>
        <v/>
      </c>
      <c r="Y521" s="7"/>
      <c r="Z521" s="6" t="str">
        <f t="shared" si="161"/>
        <v/>
      </c>
      <c r="AA521" s="7"/>
      <c r="AB521" s="6" t="str">
        <f t="shared" si="162"/>
        <v/>
      </c>
      <c r="AC521" s="7"/>
      <c r="AD521" s="6" t="str">
        <f t="shared" si="163"/>
        <v/>
      </c>
      <c r="AE521" s="7"/>
      <c r="AF521" s="6" t="str">
        <f t="shared" si="164"/>
        <v/>
      </c>
      <c r="AG521" s="7"/>
      <c r="AH521" s="6" t="str">
        <f t="shared" si="165"/>
        <v/>
      </c>
      <c r="AI521" s="7"/>
      <c r="AJ521" s="6" t="str">
        <f t="shared" si="166"/>
        <v/>
      </c>
      <c r="AK521" s="7"/>
      <c r="AL521" s="6" t="str">
        <f t="shared" si="167"/>
        <v/>
      </c>
      <c r="AM521" s="7"/>
      <c r="AN521" s="6" t="str">
        <f t="shared" si="168"/>
        <v/>
      </c>
      <c r="AO521" s="7"/>
      <c r="AP521" s="6" t="str">
        <f t="shared" si="169"/>
        <v/>
      </c>
      <c r="AQ521" s="12">
        <f t="shared" si="170"/>
        <v>4</v>
      </c>
    </row>
    <row r="522" spans="1:43" ht="33.75" customHeight="1">
      <c r="A522" s="28" t="s">
        <v>1277</v>
      </c>
      <c r="B522" s="29" t="s">
        <v>1301</v>
      </c>
      <c r="C522" s="29" t="s">
        <v>1302</v>
      </c>
      <c r="D522" s="9" t="s">
        <v>330</v>
      </c>
      <c r="E522" s="9" t="s">
        <v>31</v>
      </c>
      <c r="F522" s="8" t="str">
        <f>IFERROR(IF(OR(D522="Adicionar",D522="Digite/Selecione o bairro"),"",VLOOKUP(D522,Gabarito!$A$1:$B$1006,2,0)),"Consulte a aba Gabarito")</f>
        <v>Sul</v>
      </c>
      <c r="G522" s="7"/>
      <c r="H522" s="6" t="str">
        <f t="shared" si="152"/>
        <v/>
      </c>
      <c r="I522" s="7"/>
      <c r="J522" s="6" t="str">
        <f t="shared" si="153"/>
        <v/>
      </c>
      <c r="K522" s="7">
        <v>4</v>
      </c>
      <c r="L522" s="6">
        <f t="shared" si="154"/>
        <v>8</v>
      </c>
      <c r="M522" s="7"/>
      <c r="N522" s="6" t="str">
        <f t="shared" si="155"/>
        <v/>
      </c>
      <c r="O522" s="7"/>
      <c r="P522" s="6" t="str">
        <f t="shared" si="156"/>
        <v/>
      </c>
      <c r="Q522" s="7"/>
      <c r="R522" s="6" t="str">
        <f t="shared" si="157"/>
        <v/>
      </c>
      <c r="S522" s="7"/>
      <c r="T522" s="6" t="str">
        <f t="shared" si="158"/>
        <v/>
      </c>
      <c r="U522" s="7"/>
      <c r="V522" s="6" t="str">
        <f t="shared" si="159"/>
        <v/>
      </c>
      <c r="W522" s="7"/>
      <c r="X522" s="6" t="str">
        <f t="shared" si="160"/>
        <v/>
      </c>
      <c r="Y522" s="7"/>
      <c r="Z522" s="6" t="str">
        <f t="shared" si="161"/>
        <v/>
      </c>
      <c r="AA522" s="7"/>
      <c r="AB522" s="6" t="str">
        <f t="shared" si="162"/>
        <v/>
      </c>
      <c r="AC522" s="7"/>
      <c r="AD522" s="6" t="str">
        <f t="shared" si="163"/>
        <v/>
      </c>
      <c r="AE522" s="7"/>
      <c r="AF522" s="6" t="str">
        <f t="shared" si="164"/>
        <v/>
      </c>
      <c r="AG522" s="7"/>
      <c r="AH522" s="6" t="str">
        <f t="shared" si="165"/>
        <v/>
      </c>
      <c r="AI522" s="7"/>
      <c r="AJ522" s="6" t="str">
        <f t="shared" si="166"/>
        <v/>
      </c>
      <c r="AK522" s="7"/>
      <c r="AL522" s="6" t="str">
        <f t="shared" si="167"/>
        <v/>
      </c>
      <c r="AM522" s="7"/>
      <c r="AN522" s="6" t="str">
        <f t="shared" si="168"/>
        <v/>
      </c>
      <c r="AO522" s="7"/>
      <c r="AP522" s="6" t="str">
        <f t="shared" si="169"/>
        <v/>
      </c>
      <c r="AQ522" s="12">
        <f t="shared" si="170"/>
        <v>4</v>
      </c>
    </row>
    <row r="523" spans="1:43" ht="33.75" customHeight="1">
      <c r="A523" s="28" t="s">
        <v>1277</v>
      </c>
      <c r="B523" s="29" t="s">
        <v>1303</v>
      </c>
      <c r="C523" s="29" t="s">
        <v>1304</v>
      </c>
      <c r="D523" s="9" t="s">
        <v>650</v>
      </c>
      <c r="E523" s="9" t="s">
        <v>31</v>
      </c>
      <c r="F523" s="8" t="str">
        <f>IFERROR(IF(OR(D523="Adicionar",D523="Digite/Selecione o bairro"),"",VLOOKUP(D523,Gabarito!$A$1:$B$1006,2,0)),"Consulte a aba Gabarito")</f>
        <v>Sul</v>
      </c>
      <c r="G523" s="7"/>
      <c r="H523" s="6" t="str">
        <f t="shared" si="152"/>
        <v/>
      </c>
      <c r="I523" s="7">
        <v>1</v>
      </c>
      <c r="J523" s="6">
        <f t="shared" si="153"/>
        <v>2</v>
      </c>
      <c r="K523" s="7"/>
      <c r="L523" s="6" t="str">
        <f t="shared" si="154"/>
        <v/>
      </c>
      <c r="M523" s="7"/>
      <c r="N523" s="6" t="str">
        <f t="shared" si="155"/>
        <v/>
      </c>
      <c r="O523" s="7"/>
      <c r="P523" s="6" t="str">
        <f t="shared" si="156"/>
        <v/>
      </c>
      <c r="Q523" s="7"/>
      <c r="R523" s="6" t="str">
        <f t="shared" si="157"/>
        <v/>
      </c>
      <c r="S523" s="7"/>
      <c r="T523" s="6" t="str">
        <f t="shared" si="158"/>
        <v/>
      </c>
      <c r="U523" s="7"/>
      <c r="V523" s="6" t="str">
        <f t="shared" si="159"/>
        <v/>
      </c>
      <c r="W523" s="7"/>
      <c r="X523" s="6" t="str">
        <f t="shared" si="160"/>
        <v/>
      </c>
      <c r="Y523" s="7"/>
      <c r="Z523" s="6" t="str">
        <f t="shared" si="161"/>
        <v/>
      </c>
      <c r="AA523" s="7">
        <v>1</v>
      </c>
      <c r="AB523" s="6">
        <f t="shared" si="162"/>
        <v>2</v>
      </c>
      <c r="AC523" s="7"/>
      <c r="AD523" s="6" t="str">
        <f t="shared" si="163"/>
        <v/>
      </c>
      <c r="AE523" s="7"/>
      <c r="AF523" s="6" t="str">
        <f t="shared" si="164"/>
        <v/>
      </c>
      <c r="AG523" s="7"/>
      <c r="AH523" s="6" t="str">
        <f t="shared" si="165"/>
        <v/>
      </c>
      <c r="AI523" s="7"/>
      <c r="AJ523" s="6" t="str">
        <f t="shared" si="166"/>
        <v/>
      </c>
      <c r="AK523" s="7"/>
      <c r="AL523" s="6" t="str">
        <f t="shared" si="167"/>
        <v/>
      </c>
      <c r="AM523" s="7"/>
      <c r="AN523" s="6" t="str">
        <f t="shared" si="168"/>
        <v/>
      </c>
      <c r="AO523" s="7"/>
      <c r="AP523" s="6" t="str">
        <f t="shared" si="169"/>
        <v/>
      </c>
      <c r="AQ523" s="12">
        <f t="shared" si="170"/>
        <v>2</v>
      </c>
    </row>
    <row r="524" spans="1:43" ht="33.75" customHeight="1">
      <c r="A524" s="28" t="s">
        <v>1277</v>
      </c>
      <c r="B524" s="29" t="s">
        <v>1305</v>
      </c>
      <c r="C524" s="29" t="s">
        <v>1306</v>
      </c>
      <c r="D524" s="9" t="s">
        <v>1019</v>
      </c>
      <c r="E524" s="9" t="s">
        <v>31</v>
      </c>
      <c r="F524" s="8" t="str">
        <f>IFERROR(IF(OR(D524="Adicionar",D524="Digite/Selecione o bairro"),"",VLOOKUP(D524,Gabarito!$A$1:$B$1006,2,0)),"Consulte a aba Gabarito")</f>
        <v>Sul</v>
      </c>
      <c r="G524" s="7"/>
      <c r="H524" s="6" t="str">
        <f t="shared" si="152"/>
        <v/>
      </c>
      <c r="I524" s="7"/>
      <c r="J524" s="6" t="str">
        <f t="shared" si="153"/>
        <v/>
      </c>
      <c r="K524" s="7">
        <v>3</v>
      </c>
      <c r="L524" s="6">
        <f t="shared" si="154"/>
        <v>6</v>
      </c>
      <c r="M524" s="7"/>
      <c r="N524" s="6" t="str">
        <f t="shared" si="155"/>
        <v/>
      </c>
      <c r="O524" s="7"/>
      <c r="P524" s="6" t="str">
        <f t="shared" si="156"/>
        <v/>
      </c>
      <c r="Q524" s="7"/>
      <c r="R524" s="6" t="str">
        <f t="shared" si="157"/>
        <v/>
      </c>
      <c r="S524" s="7"/>
      <c r="T524" s="6" t="str">
        <f t="shared" si="158"/>
        <v/>
      </c>
      <c r="U524" s="7"/>
      <c r="V524" s="6" t="str">
        <f t="shared" si="159"/>
        <v/>
      </c>
      <c r="W524" s="7"/>
      <c r="X524" s="6" t="str">
        <f t="shared" si="160"/>
        <v/>
      </c>
      <c r="Y524" s="7"/>
      <c r="Z524" s="6" t="str">
        <f t="shared" si="161"/>
        <v/>
      </c>
      <c r="AA524" s="7"/>
      <c r="AB524" s="6" t="str">
        <f t="shared" si="162"/>
        <v/>
      </c>
      <c r="AC524" s="7"/>
      <c r="AD524" s="6" t="str">
        <f t="shared" si="163"/>
        <v/>
      </c>
      <c r="AE524" s="7"/>
      <c r="AF524" s="6" t="str">
        <f t="shared" si="164"/>
        <v/>
      </c>
      <c r="AG524" s="7"/>
      <c r="AH524" s="6" t="str">
        <f t="shared" si="165"/>
        <v/>
      </c>
      <c r="AI524" s="7"/>
      <c r="AJ524" s="6" t="str">
        <f t="shared" si="166"/>
        <v/>
      </c>
      <c r="AK524" s="7"/>
      <c r="AL524" s="6" t="str">
        <f t="shared" si="167"/>
        <v/>
      </c>
      <c r="AM524" s="7"/>
      <c r="AN524" s="6" t="str">
        <f t="shared" si="168"/>
        <v/>
      </c>
      <c r="AO524" s="7"/>
      <c r="AP524" s="6" t="str">
        <f t="shared" si="169"/>
        <v/>
      </c>
      <c r="AQ524" s="12">
        <f t="shared" si="170"/>
        <v>3</v>
      </c>
    </row>
    <row r="525" spans="1:43" ht="33.75" customHeight="1">
      <c r="A525" s="28" t="s">
        <v>1277</v>
      </c>
      <c r="B525" s="29" t="s">
        <v>1307</v>
      </c>
      <c r="C525" s="29" t="s">
        <v>1308</v>
      </c>
      <c r="D525" s="9" t="s">
        <v>660</v>
      </c>
      <c r="E525" s="9" t="s">
        <v>31</v>
      </c>
      <c r="F525" s="8" t="str">
        <f>IFERROR(IF(OR(D525="Adicionar",D525="Digite/Selecione o bairro"),"",VLOOKUP(D525,Gabarito!$A$1:$B$1006,2,0)),"Consulte a aba Gabarito")</f>
        <v>Sul</v>
      </c>
      <c r="G525" s="7"/>
      <c r="H525" s="6" t="str">
        <f t="shared" si="152"/>
        <v/>
      </c>
      <c r="I525" s="7"/>
      <c r="J525" s="6" t="str">
        <f t="shared" si="153"/>
        <v/>
      </c>
      <c r="K525" s="7"/>
      <c r="L525" s="6" t="str">
        <f t="shared" si="154"/>
        <v/>
      </c>
      <c r="M525" s="7"/>
      <c r="N525" s="6" t="str">
        <f t="shared" si="155"/>
        <v/>
      </c>
      <c r="O525" s="7"/>
      <c r="P525" s="6" t="str">
        <f t="shared" si="156"/>
        <v/>
      </c>
      <c r="Q525" s="7"/>
      <c r="R525" s="6" t="str">
        <f t="shared" si="157"/>
        <v/>
      </c>
      <c r="S525" s="7"/>
      <c r="T525" s="6" t="str">
        <f t="shared" si="158"/>
        <v/>
      </c>
      <c r="U525" s="7"/>
      <c r="V525" s="6" t="str">
        <f t="shared" si="159"/>
        <v/>
      </c>
      <c r="W525" s="7"/>
      <c r="X525" s="6" t="str">
        <f t="shared" si="160"/>
        <v/>
      </c>
      <c r="Y525" s="7"/>
      <c r="Z525" s="6" t="str">
        <f t="shared" si="161"/>
        <v/>
      </c>
      <c r="AA525" s="7">
        <v>1</v>
      </c>
      <c r="AB525" s="6">
        <f t="shared" si="162"/>
        <v>2</v>
      </c>
      <c r="AC525" s="7"/>
      <c r="AD525" s="6" t="str">
        <f t="shared" si="163"/>
        <v/>
      </c>
      <c r="AE525" s="7"/>
      <c r="AF525" s="6" t="str">
        <f t="shared" si="164"/>
        <v/>
      </c>
      <c r="AG525" s="7"/>
      <c r="AH525" s="6" t="str">
        <f t="shared" si="165"/>
        <v/>
      </c>
      <c r="AI525" s="7"/>
      <c r="AJ525" s="6" t="str">
        <f t="shared" si="166"/>
        <v/>
      </c>
      <c r="AK525" s="7"/>
      <c r="AL525" s="6" t="str">
        <f t="shared" si="167"/>
        <v/>
      </c>
      <c r="AM525" s="7"/>
      <c r="AN525" s="6" t="str">
        <f t="shared" si="168"/>
        <v/>
      </c>
      <c r="AO525" s="7"/>
      <c r="AP525" s="6" t="str">
        <f t="shared" si="169"/>
        <v/>
      </c>
      <c r="AQ525" s="12">
        <f t="shared" si="170"/>
        <v>1</v>
      </c>
    </row>
    <row r="526" spans="1:43" ht="33.75" customHeight="1">
      <c r="A526" s="28" t="s">
        <v>1277</v>
      </c>
      <c r="B526" s="29" t="s">
        <v>1309</v>
      </c>
      <c r="C526" s="29" t="s">
        <v>1310</v>
      </c>
      <c r="D526" s="9" t="s">
        <v>1311</v>
      </c>
      <c r="E526" s="9" t="s">
        <v>31</v>
      </c>
      <c r="F526" s="8" t="str">
        <f>IFERROR(IF(OR(D526="Adicionar",D526="Digite/Selecione o bairro"),"",VLOOKUP(D526,Gabarito!$A$1:$B$1006,2,0)),"Consulte a aba Gabarito")</f>
        <v>Sul</v>
      </c>
      <c r="G526" s="7"/>
      <c r="H526" s="6" t="str">
        <f t="shared" si="152"/>
        <v/>
      </c>
      <c r="I526" s="7">
        <v>2</v>
      </c>
      <c r="J526" s="6">
        <f t="shared" si="153"/>
        <v>4</v>
      </c>
      <c r="K526" s="7"/>
      <c r="L526" s="6" t="str">
        <f t="shared" si="154"/>
        <v/>
      </c>
      <c r="M526" s="7"/>
      <c r="N526" s="6" t="str">
        <f t="shared" si="155"/>
        <v/>
      </c>
      <c r="O526" s="7"/>
      <c r="P526" s="6" t="str">
        <f t="shared" si="156"/>
        <v/>
      </c>
      <c r="Q526" s="7"/>
      <c r="R526" s="6" t="str">
        <f t="shared" si="157"/>
        <v/>
      </c>
      <c r="S526" s="7"/>
      <c r="T526" s="6" t="str">
        <f t="shared" si="158"/>
        <v/>
      </c>
      <c r="U526" s="7"/>
      <c r="V526" s="6" t="str">
        <f t="shared" si="159"/>
        <v/>
      </c>
      <c r="W526" s="7"/>
      <c r="X526" s="6" t="str">
        <f t="shared" si="160"/>
        <v/>
      </c>
      <c r="Y526" s="7"/>
      <c r="Z526" s="6" t="str">
        <f t="shared" si="161"/>
        <v/>
      </c>
      <c r="AA526" s="7"/>
      <c r="AB526" s="6" t="str">
        <f t="shared" si="162"/>
        <v/>
      </c>
      <c r="AC526" s="7"/>
      <c r="AD526" s="6" t="str">
        <f t="shared" si="163"/>
        <v/>
      </c>
      <c r="AE526" s="7"/>
      <c r="AF526" s="6" t="str">
        <f t="shared" si="164"/>
        <v/>
      </c>
      <c r="AG526" s="7"/>
      <c r="AH526" s="6" t="str">
        <f t="shared" si="165"/>
        <v/>
      </c>
      <c r="AI526" s="7"/>
      <c r="AJ526" s="6" t="str">
        <f t="shared" si="166"/>
        <v/>
      </c>
      <c r="AK526" s="7"/>
      <c r="AL526" s="6" t="str">
        <f t="shared" si="167"/>
        <v/>
      </c>
      <c r="AM526" s="7"/>
      <c r="AN526" s="6" t="str">
        <f t="shared" si="168"/>
        <v/>
      </c>
      <c r="AO526" s="7"/>
      <c r="AP526" s="6" t="str">
        <f t="shared" si="169"/>
        <v/>
      </c>
      <c r="AQ526" s="12">
        <f t="shared" si="170"/>
        <v>2</v>
      </c>
    </row>
    <row r="527" spans="1:43" ht="33.75" customHeight="1">
      <c r="A527" s="28" t="s">
        <v>1277</v>
      </c>
      <c r="B527" s="29" t="s">
        <v>1312</v>
      </c>
      <c r="C527" s="29" t="s">
        <v>1313</v>
      </c>
      <c r="D527" s="9" t="s">
        <v>1314</v>
      </c>
      <c r="E527" s="9" t="s">
        <v>31</v>
      </c>
      <c r="F527" s="8" t="str">
        <f>IFERROR(IF(OR(D527="Adicionar",D527="Digite/Selecione o bairro"),"",VLOOKUP(D527,Gabarito!$A$1:$B$1006,2,0)),"Consulte a aba Gabarito")</f>
        <v>Sul</v>
      </c>
      <c r="G527" s="7"/>
      <c r="H527" s="6" t="str">
        <f t="shared" si="152"/>
        <v/>
      </c>
      <c r="I527" s="7">
        <v>2</v>
      </c>
      <c r="J527" s="6">
        <f t="shared" si="153"/>
        <v>4</v>
      </c>
      <c r="K527" s="7"/>
      <c r="L527" s="6" t="str">
        <f t="shared" si="154"/>
        <v/>
      </c>
      <c r="M527" s="7"/>
      <c r="N527" s="6" t="str">
        <f t="shared" si="155"/>
        <v/>
      </c>
      <c r="O527" s="7"/>
      <c r="P527" s="6" t="str">
        <f t="shared" si="156"/>
        <v/>
      </c>
      <c r="Q527" s="7"/>
      <c r="R527" s="6" t="str">
        <f t="shared" si="157"/>
        <v/>
      </c>
      <c r="S527" s="7"/>
      <c r="T527" s="6" t="str">
        <f t="shared" si="158"/>
        <v/>
      </c>
      <c r="U527" s="7"/>
      <c r="V527" s="6" t="str">
        <f t="shared" si="159"/>
        <v/>
      </c>
      <c r="W527" s="7"/>
      <c r="X527" s="6" t="str">
        <f t="shared" si="160"/>
        <v/>
      </c>
      <c r="Y527" s="7"/>
      <c r="Z527" s="6" t="str">
        <f t="shared" si="161"/>
        <v/>
      </c>
      <c r="AA527" s="7"/>
      <c r="AB527" s="6" t="str">
        <f t="shared" si="162"/>
        <v/>
      </c>
      <c r="AC527" s="7"/>
      <c r="AD527" s="6" t="str">
        <f t="shared" si="163"/>
        <v/>
      </c>
      <c r="AE527" s="7"/>
      <c r="AF527" s="6" t="str">
        <f t="shared" si="164"/>
        <v/>
      </c>
      <c r="AG527" s="7"/>
      <c r="AH527" s="6" t="str">
        <f t="shared" si="165"/>
        <v/>
      </c>
      <c r="AI527" s="7"/>
      <c r="AJ527" s="6" t="str">
        <f t="shared" si="166"/>
        <v/>
      </c>
      <c r="AK527" s="7"/>
      <c r="AL527" s="6" t="str">
        <f t="shared" si="167"/>
        <v/>
      </c>
      <c r="AM527" s="7"/>
      <c r="AN527" s="6" t="str">
        <f t="shared" si="168"/>
        <v/>
      </c>
      <c r="AO527" s="7"/>
      <c r="AP527" s="6" t="str">
        <f t="shared" si="169"/>
        <v/>
      </c>
      <c r="AQ527" s="12">
        <f t="shared" si="170"/>
        <v>2</v>
      </c>
    </row>
    <row r="528" spans="1:43" ht="33.75" customHeight="1">
      <c r="A528" s="28" t="s">
        <v>1277</v>
      </c>
      <c r="B528" s="29" t="s">
        <v>1315</v>
      </c>
      <c r="C528" s="29" t="s">
        <v>1316</v>
      </c>
      <c r="D528" s="9" t="s">
        <v>79</v>
      </c>
      <c r="E528" s="9" t="s">
        <v>31</v>
      </c>
      <c r="F528" s="8" t="str">
        <f>IFERROR(IF(OR(D528="Adicionar",D528="Digite/Selecione o bairro"),"",VLOOKUP(D528,Gabarito!$A$1:$B$1006,2,0)),"Consulte a aba Gabarito")</f>
        <v>Sul</v>
      </c>
      <c r="G528" s="7"/>
      <c r="H528" s="6" t="str">
        <f t="shared" si="152"/>
        <v/>
      </c>
      <c r="I528" s="7"/>
      <c r="J528" s="6" t="str">
        <f t="shared" si="153"/>
        <v/>
      </c>
      <c r="K528" s="7"/>
      <c r="L528" s="6" t="str">
        <f t="shared" si="154"/>
        <v/>
      </c>
      <c r="M528" s="7"/>
      <c r="N528" s="6" t="str">
        <f t="shared" si="155"/>
        <v/>
      </c>
      <c r="O528" s="7"/>
      <c r="P528" s="6" t="str">
        <f t="shared" si="156"/>
        <v/>
      </c>
      <c r="Q528" s="7"/>
      <c r="R528" s="6" t="str">
        <f t="shared" si="157"/>
        <v/>
      </c>
      <c r="S528" s="7"/>
      <c r="T528" s="6" t="str">
        <f t="shared" si="158"/>
        <v/>
      </c>
      <c r="U528" s="7"/>
      <c r="V528" s="6" t="str">
        <f t="shared" si="159"/>
        <v/>
      </c>
      <c r="W528" s="7"/>
      <c r="X528" s="6" t="str">
        <f t="shared" si="160"/>
        <v/>
      </c>
      <c r="Y528" s="7"/>
      <c r="Z528" s="6" t="str">
        <f t="shared" si="161"/>
        <v/>
      </c>
      <c r="AA528" s="7">
        <v>2</v>
      </c>
      <c r="AB528" s="6">
        <f t="shared" si="162"/>
        <v>4</v>
      </c>
      <c r="AC528" s="7"/>
      <c r="AD528" s="6" t="str">
        <f t="shared" si="163"/>
        <v/>
      </c>
      <c r="AE528" s="7"/>
      <c r="AF528" s="6" t="str">
        <f t="shared" si="164"/>
        <v/>
      </c>
      <c r="AG528" s="7"/>
      <c r="AH528" s="6" t="str">
        <f t="shared" si="165"/>
        <v/>
      </c>
      <c r="AI528" s="7"/>
      <c r="AJ528" s="6" t="str">
        <f t="shared" si="166"/>
        <v/>
      </c>
      <c r="AK528" s="7"/>
      <c r="AL528" s="6" t="str">
        <f t="shared" si="167"/>
        <v/>
      </c>
      <c r="AM528" s="7"/>
      <c r="AN528" s="6" t="str">
        <f t="shared" si="168"/>
        <v/>
      </c>
      <c r="AO528" s="7"/>
      <c r="AP528" s="6" t="str">
        <f t="shared" si="169"/>
        <v/>
      </c>
      <c r="AQ528" s="12">
        <f t="shared" si="170"/>
        <v>2</v>
      </c>
    </row>
    <row r="529" spans="1:43" ht="33.75" customHeight="1">
      <c r="A529" s="28" t="s">
        <v>1277</v>
      </c>
      <c r="B529" s="29" t="s">
        <v>1317</v>
      </c>
      <c r="C529" s="29" t="s">
        <v>1318</v>
      </c>
      <c r="D529" s="9" t="s">
        <v>1319</v>
      </c>
      <c r="E529" s="9" t="s">
        <v>31</v>
      </c>
      <c r="F529" s="8" t="str">
        <f>IFERROR(IF(OR(D529="Adicionar",D529="Digite/Selecione o bairro"),"",VLOOKUP(D529,Gabarito!$A$1:$B$1006,2,0)),"Consulte a aba Gabarito")</f>
        <v>Sul</v>
      </c>
      <c r="G529" s="7"/>
      <c r="H529" s="6" t="str">
        <f t="shared" si="152"/>
        <v/>
      </c>
      <c r="I529" s="7"/>
      <c r="J529" s="6" t="str">
        <f t="shared" si="153"/>
        <v/>
      </c>
      <c r="K529" s="7">
        <v>2</v>
      </c>
      <c r="L529" s="6">
        <f t="shared" si="154"/>
        <v>4</v>
      </c>
      <c r="M529" s="7"/>
      <c r="N529" s="6" t="str">
        <f t="shared" si="155"/>
        <v/>
      </c>
      <c r="O529" s="7"/>
      <c r="P529" s="6" t="str">
        <f t="shared" si="156"/>
        <v/>
      </c>
      <c r="Q529" s="7"/>
      <c r="R529" s="6" t="str">
        <f t="shared" si="157"/>
        <v/>
      </c>
      <c r="S529" s="7"/>
      <c r="T529" s="6" t="str">
        <f t="shared" si="158"/>
        <v/>
      </c>
      <c r="U529" s="7"/>
      <c r="V529" s="6" t="str">
        <f t="shared" si="159"/>
        <v/>
      </c>
      <c r="W529" s="7"/>
      <c r="X529" s="6" t="str">
        <f t="shared" si="160"/>
        <v/>
      </c>
      <c r="Y529" s="7"/>
      <c r="Z529" s="6" t="str">
        <f t="shared" si="161"/>
        <v/>
      </c>
      <c r="AA529" s="7"/>
      <c r="AB529" s="6" t="str">
        <f t="shared" si="162"/>
        <v/>
      </c>
      <c r="AC529" s="7"/>
      <c r="AD529" s="6" t="str">
        <f t="shared" si="163"/>
        <v/>
      </c>
      <c r="AE529" s="7"/>
      <c r="AF529" s="6" t="str">
        <f t="shared" si="164"/>
        <v/>
      </c>
      <c r="AG529" s="7"/>
      <c r="AH529" s="6" t="str">
        <f t="shared" si="165"/>
        <v/>
      </c>
      <c r="AI529" s="7"/>
      <c r="AJ529" s="6" t="str">
        <f t="shared" si="166"/>
        <v/>
      </c>
      <c r="AK529" s="7"/>
      <c r="AL529" s="6" t="str">
        <f t="shared" si="167"/>
        <v/>
      </c>
      <c r="AM529" s="7"/>
      <c r="AN529" s="6" t="str">
        <f t="shared" si="168"/>
        <v/>
      </c>
      <c r="AO529" s="7"/>
      <c r="AP529" s="6" t="str">
        <f t="shared" si="169"/>
        <v/>
      </c>
      <c r="AQ529" s="12">
        <f t="shared" si="170"/>
        <v>2</v>
      </c>
    </row>
    <row r="530" spans="1:43" ht="33.75" customHeight="1">
      <c r="A530" s="28" t="s">
        <v>1277</v>
      </c>
      <c r="B530" s="29" t="s">
        <v>1320</v>
      </c>
      <c r="C530" s="29" t="s">
        <v>1321</v>
      </c>
      <c r="D530" s="9" t="s">
        <v>946</v>
      </c>
      <c r="E530" s="9" t="s">
        <v>31</v>
      </c>
      <c r="F530" s="8" t="str">
        <f>IFERROR(IF(OR(D530="Adicionar",D530="Digite/Selecione o bairro"),"",VLOOKUP(D530,Gabarito!$A$1:$B$1006,2,0)),"Consulte a aba Gabarito")</f>
        <v>Sul</v>
      </c>
      <c r="G530" s="7"/>
      <c r="H530" s="6" t="str">
        <f t="shared" si="152"/>
        <v/>
      </c>
      <c r="I530" s="7"/>
      <c r="J530" s="6" t="str">
        <f t="shared" si="153"/>
        <v/>
      </c>
      <c r="K530" s="7">
        <v>3</v>
      </c>
      <c r="L530" s="6">
        <f t="shared" si="154"/>
        <v>6</v>
      </c>
      <c r="M530" s="7"/>
      <c r="N530" s="6" t="str">
        <f t="shared" si="155"/>
        <v/>
      </c>
      <c r="O530" s="7"/>
      <c r="P530" s="6" t="str">
        <f t="shared" si="156"/>
        <v/>
      </c>
      <c r="Q530" s="7"/>
      <c r="R530" s="6" t="str">
        <f t="shared" si="157"/>
        <v/>
      </c>
      <c r="S530" s="7"/>
      <c r="T530" s="6" t="str">
        <f t="shared" si="158"/>
        <v/>
      </c>
      <c r="U530" s="7"/>
      <c r="V530" s="6" t="str">
        <f t="shared" si="159"/>
        <v/>
      </c>
      <c r="W530" s="7"/>
      <c r="X530" s="6" t="str">
        <f t="shared" si="160"/>
        <v/>
      </c>
      <c r="Y530" s="7"/>
      <c r="Z530" s="6" t="str">
        <f t="shared" si="161"/>
        <v/>
      </c>
      <c r="AA530" s="7"/>
      <c r="AB530" s="6" t="str">
        <f t="shared" si="162"/>
        <v/>
      </c>
      <c r="AC530" s="7"/>
      <c r="AD530" s="6" t="str">
        <f t="shared" si="163"/>
        <v/>
      </c>
      <c r="AE530" s="7"/>
      <c r="AF530" s="6" t="str">
        <f t="shared" si="164"/>
        <v/>
      </c>
      <c r="AG530" s="7"/>
      <c r="AH530" s="6" t="str">
        <f t="shared" si="165"/>
        <v/>
      </c>
      <c r="AI530" s="7"/>
      <c r="AJ530" s="6" t="str">
        <f t="shared" si="166"/>
        <v/>
      </c>
      <c r="AK530" s="7"/>
      <c r="AL530" s="6" t="str">
        <f t="shared" si="167"/>
        <v/>
      </c>
      <c r="AM530" s="7"/>
      <c r="AN530" s="6" t="str">
        <f t="shared" si="168"/>
        <v/>
      </c>
      <c r="AO530" s="7"/>
      <c r="AP530" s="6" t="str">
        <f t="shared" si="169"/>
        <v/>
      </c>
      <c r="AQ530" s="12">
        <f t="shared" si="170"/>
        <v>3</v>
      </c>
    </row>
    <row r="531" spans="1:43" ht="33.75" customHeight="1">
      <c r="A531" s="28" t="s">
        <v>1277</v>
      </c>
      <c r="B531" s="28" t="s">
        <v>1322</v>
      </c>
      <c r="C531" s="29" t="s">
        <v>1323</v>
      </c>
      <c r="D531" s="9" t="s">
        <v>871</v>
      </c>
      <c r="E531" s="9" t="s">
        <v>31</v>
      </c>
      <c r="F531" s="8" t="str">
        <f>IFERROR(IF(OR(D531="Adicionar",D531="Digite/Selecione o bairro"),"",VLOOKUP(D531,Gabarito!$A$1:$B$1006,2,0)),"Consulte a aba Gabarito")</f>
        <v>Sul</v>
      </c>
      <c r="G531" s="7"/>
      <c r="H531" s="6" t="str">
        <f t="shared" si="152"/>
        <v/>
      </c>
      <c r="I531" s="7"/>
      <c r="J531" s="6" t="str">
        <f t="shared" si="153"/>
        <v/>
      </c>
      <c r="K531" s="7">
        <v>3</v>
      </c>
      <c r="L531" s="6">
        <f t="shared" si="154"/>
        <v>6</v>
      </c>
      <c r="M531" s="7"/>
      <c r="N531" s="6" t="str">
        <f t="shared" si="155"/>
        <v/>
      </c>
      <c r="O531" s="7"/>
      <c r="P531" s="6" t="str">
        <f t="shared" si="156"/>
        <v/>
      </c>
      <c r="Q531" s="7"/>
      <c r="R531" s="6" t="str">
        <f t="shared" si="157"/>
        <v/>
      </c>
      <c r="S531" s="7"/>
      <c r="T531" s="6" t="str">
        <f t="shared" si="158"/>
        <v/>
      </c>
      <c r="U531" s="7"/>
      <c r="V531" s="6" t="str">
        <f t="shared" si="159"/>
        <v/>
      </c>
      <c r="W531" s="7"/>
      <c r="X531" s="6" t="str">
        <f t="shared" si="160"/>
        <v/>
      </c>
      <c r="Y531" s="7"/>
      <c r="Z531" s="6" t="str">
        <f t="shared" si="161"/>
        <v/>
      </c>
      <c r="AA531" s="7"/>
      <c r="AB531" s="6" t="str">
        <f t="shared" si="162"/>
        <v/>
      </c>
      <c r="AC531" s="7"/>
      <c r="AD531" s="6" t="str">
        <f t="shared" si="163"/>
        <v/>
      </c>
      <c r="AE531" s="7"/>
      <c r="AF531" s="6" t="str">
        <f t="shared" si="164"/>
        <v/>
      </c>
      <c r="AG531" s="7"/>
      <c r="AH531" s="6" t="str">
        <f t="shared" si="165"/>
        <v/>
      </c>
      <c r="AI531" s="7"/>
      <c r="AJ531" s="6" t="str">
        <f t="shared" si="166"/>
        <v/>
      </c>
      <c r="AK531" s="7"/>
      <c r="AL531" s="6" t="str">
        <f t="shared" si="167"/>
        <v/>
      </c>
      <c r="AM531" s="7"/>
      <c r="AN531" s="6" t="str">
        <f t="shared" si="168"/>
        <v/>
      </c>
      <c r="AO531" s="7"/>
      <c r="AP531" s="6" t="str">
        <f t="shared" si="169"/>
        <v/>
      </c>
      <c r="AQ531" s="12">
        <f t="shared" si="170"/>
        <v>3</v>
      </c>
    </row>
    <row r="532" spans="1:43" ht="33.75" customHeight="1">
      <c r="A532" s="28" t="s">
        <v>1277</v>
      </c>
      <c r="B532" s="28" t="s">
        <v>1324</v>
      </c>
      <c r="C532" s="29" t="s">
        <v>1325</v>
      </c>
      <c r="D532" s="9" t="s">
        <v>871</v>
      </c>
      <c r="E532" s="9" t="s">
        <v>31</v>
      </c>
      <c r="F532" s="8" t="str">
        <f>IFERROR(IF(OR(D532="Adicionar",D532="Digite/Selecione o bairro"),"",VLOOKUP(D532,Gabarito!$A$1:$B$1006,2,0)),"Consulte a aba Gabarito")</f>
        <v>Sul</v>
      </c>
      <c r="G532" s="7"/>
      <c r="H532" s="6" t="str">
        <f t="shared" si="152"/>
        <v/>
      </c>
      <c r="I532" s="7">
        <v>1</v>
      </c>
      <c r="J532" s="6">
        <f t="shared" si="153"/>
        <v>2</v>
      </c>
      <c r="K532" s="7">
        <v>9</v>
      </c>
      <c r="L532" s="6">
        <f t="shared" si="154"/>
        <v>18</v>
      </c>
      <c r="M532" s="7"/>
      <c r="N532" s="6" t="str">
        <f t="shared" si="155"/>
        <v/>
      </c>
      <c r="O532" s="7">
        <v>1</v>
      </c>
      <c r="P532" s="6">
        <f t="shared" si="156"/>
        <v>2</v>
      </c>
      <c r="Q532" s="7"/>
      <c r="R532" s="6" t="str">
        <f t="shared" si="157"/>
        <v/>
      </c>
      <c r="S532" s="7"/>
      <c r="T532" s="6" t="str">
        <f t="shared" si="158"/>
        <v/>
      </c>
      <c r="U532" s="7"/>
      <c r="V532" s="6" t="str">
        <f t="shared" si="159"/>
        <v/>
      </c>
      <c r="W532" s="7"/>
      <c r="X532" s="6" t="str">
        <f t="shared" si="160"/>
        <v/>
      </c>
      <c r="Y532" s="7"/>
      <c r="Z532" s="6" t="str">
        <f t="shared" si="161"/>
        <v/>
      </c>
      <c r="AA532" s="7"/>
      <c r="AB532" s="6" t="str">
        <f t="shared" si="162"/>
        <v/>
      </c>
      <c r="AC532" s="7"/>
      <c r="AD532" s="6" t="str">
        <f t="shared" si="163"/>
        <v/>
      </c>
      <c r="AE532" s="7"/>
      <c r="AF532" s="6" t="str">
        <f t="shared" si="164"/>
        <v/>
      </c>
      <c r="AG532" s="7"/>
      <c r="AH532" s="6" t="str">
        <f t="shared" si="165"/>
        <v/>
      </c>
      <c r="AI532" s="7"/>
      <c r="AJ532" s="6" t="str">
        <f t="shared" si="166"/>
        <v/>
      </c>
      <c r="AK532" s="7"/>
      <c r="AL532" s="6" t="str">
        <f t="shared" si="167"/>
        <v/>
      </c>
      <c r="AM532" s="7"/>
      <c r="AN532" s="6" t="str">
        <f t="shared" si="168"/>
        <v/>
      </c>
      <c r="AO532" s="7"/>
      <c r="AP532" s="6" t="str">
        <f t="shared" si="169"/>
        <v/>
      </c>
      <c r="AQ532" s="12">
        <f t="shared" si="170"/>
        <v>11</v>
      </c>
    </row>
    <row r="533" spans="1:43" ht="33.75" customHeight="1">
      <c r="A533" s="28" t="s">
        <v>1277</v>
      </c>
      <c r="B533" s="29" t="s">
        <v>1326</v>
      </c>
      <c r="C533" s="29" t="s">
        <v>1327</v>
      </c>
      <c r="D533" s="9" t="s">
        <v>1328</v>
      </c>
      <c r="E533" s="9" t="s">
        <v>31</v>
      </c>
      <c r="F533" s="8" t="str">
        <f>IFERROR(IF(OR(D533="Adicionar",D533="Digite/Selecione o bairro"),"",VLOOKUP(D533,Gabarito!$A$1:$B$1006,2,0)),"Consulte a aba Gabarito")</f>
        <v>Sul</v>
      </c>
      <c r="G533" s="7"/>
      <c r="H533" s="6" t="str">
        <f t="shared" si="152"/>
        <v/>
      </c>
      <c r="I533" s="7"/>
      <c r="J533" s="6" t="str">
        <f t="shared" si="153"/>
        <v/>
      </c>
      <c r="K533" s="7"/>
      <c r="L533" s="6" t="str">
        <f t="shared" si="154"/>
        <v/>
      </c>
      <c r="M533" s="7"/>
      <c r="N533" s="6" t="str">
        <f t="shared" si="155"/>
        <v/>
      </c>
      <c r="O533" s="7"/>
      <c r="P533" s="6" t="str">
        <f t="shared" si="156"/>
        <v/>
      </c>
      <c r="Q533" s="7"/>
      <c r="R533" s="6" t="str">
        <f t="shared" si="157"/>
        <v/>
      </c>
      <c r="S533" s="7"/>
      <c r="T533" s="6" t="str">
        <f t="shared" si="158"/>
        <v/>
      </c>
      <c r="U533" s="7"/>
      <c r="V533" s="6" t="str">
        <f t="shared" si="159"/>
        <v/>
      </c>
      <c r="W533" s="7"/>
      <c r="X533" s="6" t="str">
        <f t="shared" si="160"/>
        <v/>
      </c>
      <c r="Y533" s="7"/>
      <c r="Z533" s="6" t="str">
        <f t="shared" si="161"/>
        <v/>
      </c>
      <c r="AA533" s="7"/>
      <c r="AB533" s="6" t="str">
        <f t="shared" si="162"/>
        <v/>
      </c>
      <c r="AC533" s="7"/>
      <c r="AD533" s="6" t="str">
        <f t="shared" si="163"/>
        <v/>
      </c>
      <c r="AE533" s="7"/>
      <c r="AF533" s="6" t="str">
        <f t="shared" si="164"/>
        <v/>
      </c>
      <c r="AG533" s="7"/>
      <c r="AH533" s="6" t="str">
        <f t="shared" si="165"/>
        <v/>
      </c>
      <c r="AI533" s="7">
        <v>1</v>
      </c>
      <c r="AJ533" s="6">
        <f t="shared" si="166"/>
        <v>2</v>
      </c>
      <c r="AK533" s="7"/>
      <c r="AL533" s="6" t="str">
        <f t="shared" si="167"/>
        <v/>
      </c>
      <c r="AM533" s="7"/>
      <c r="AN533" s="6" t="str">
        <f t="shared" si="168"/>
        <v/>
      </c>
      <c r="AO533" s="7"/>
      <c r="AP533" s="6" t="str">
        <f t="shared" si="169"/>
        <v/>
      </c>
      <c r="AQ533" s="12">
        <f t="shared" si="170"/>
        <v>1</v>
      </c>
    </row>
    <row r="534" spans="1:43" ht="33.75" customHeight="1">
      <c r="A534" s="28" t="s">
        <v>1277</v>
      </c>
      <c r="B534" s="29" t="s">
        <v>1329</v>
      </c>
      <c r="C534" s="29" t="s">
        <v>1330</v>
      </c>
      <c r="D534" s="9" t="s">
        <v>1331</v>
      </c>
      <c r="E534" s="9" t="s">
        <v>31</v>
      </c>
      <c r="F534" s="8" t="str">
        <f>IFERROR(IF(OR(D534="Adicionar",D534="Digite/Selecione o bairro"),"",VLOOKUP(D534,Gabarito!$A$1:$B$1006,2,0)),"Consulte a aba Gabarito")</f>
        <v>Sul</v>
      </c>
      <c r="G534" s="7"/>
      <c r="H534" s="6" t="str">
        <f t="shared" si="152"/>
        <v/>
      </c>
      <c r="I534" s="7">
        <v>2</v>
      </c>
      <c r="J534" s="6">
        <f t="shared" si="153"/>
        <v>4</v>
      </c>
      <c r="K534" s="7">
        <v>2</v>
      </c>
      <c r="L534" s="6">
        <f t="shared" si="154"/>
        <v>4</v>
      </c>
      <c r="M534" s="7"/>
      <c r="N534" s="6" t="str">
        <f t="shared" si="155"/>
        <v/>
      </c>
      <c r="O534" s="7"/>
      <c r="P534" s="6" t="str">
        <f t="shared" si="156"/>
        <v/>
      </c>
      <c r="Q534" s="7"/>
      <c r="R534" s="6" t="str">
        <f t="shared" si="157"/>
        <v/>
      </c>
      <c r="S534" s="7"/>
      <c r="T534" s="6" t="str">
        <f t="shared" si="158"/>
        <v/>
      </c>
      <c r="U534" s="7"/>
      <c r="V534" s="6" t="str">
        <f t="shared" si="159"/>
        <v/>
      </c>
      <c r="W534" s="7"/>
      <c r="X534" s="6" t="str">
        <f t="shared" si="160"/>
        <v/>
      </c>
      <c r="Y534" s="7"/>
      <c r="Z534" s="6" t="str">
        <f t="shared" si="161"/>
        <v/>
      </c>
      <c r="AA534" s="7"/>
      <c r="AB534" s="6" t="str">
        <f t="shared" si="162"/>
        <v/>
      </c>
      <c r="AC534" s="7"/>
      <c r="AD534" s="6" t="str">
        <f t="shared" si="163"/>
        <v/>
      </c>
      <c r="AE534" s="7"/>
      <c r="AF534" s="6" t="str">
        <f t="shared" si="164"/>
        <v/>
      </c>
      <c r="AG534" s="7"/>
      <c r="AH534" s="6" t="str">
        <f t="shared" si="165"/>
        <v/>
      </c>
      <c r="AI534" s="7"/>
      <c r="AJ534" s="6" t="str">
        <f t="shared" si="166"/>
        <v/>
      </c>
      <c r="AK534" s="7"/>
      <c r="AL534" s="6" t="str">
        <f t="shared" si="167"/>
        <v/>
      </c>
      <c r="AM534" s="7"/>
      <c r="AN534" s="6" t="str">
        <f t="shared" si="168"/>
        <v/>
      </c>
      <c r="AO534" s="7"/>
      <c r="AP534" s="6" t="str">
        <f t="shared" si="169"/>
        <v/>
      </c>
      <c r="AQ534" s="12">
        <f t="shared" si="170"/>
        <v>4</v>
      </c>
    </row>
    <row r="535" spans="1:43" ht="15" customHeight="1"/>
    <row r="536" spans="1:43" ht="15" customHeight="1"/>
    <row r="537" spans="1:43" ht="15" customHeight="1"/>
    <row r="538" spans="1:43" ht="15" customHeight="1"/>
    <row r="539" spans="1:43" ht="15" customHeight="1"/>
    <row r="540" spans="1:43" ht="15" customHeight="1"/>
    <row r="541" spans="1:43" ht="15" customHeight="1"/>
    <row r="542" spans="1:43" ht="15" customHeight="1"/>
    <row r="543" spans="1:43" ht="15" customHeight="1"/>
    <row r="544" spans="1:43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</sheetData>
  <autoFilter ref="A2:AQ534" xr:uid="{00000000-0009-0000-0000-000000000000}">
    <sortState xmlns:xlrd2="http://schemas.microsoft.com/office/spreadsheetml/2017/richdata2" ref="A3:AQ1565">
      <sortCondition ref="E2:E1565"/>
    </sortState>
  </autoFilter>
  <mergeCells count="18">
    <mergeCell ref="G1:H1"/>
    <mergeCell ref="AC1:AD1"/>
    <mergeCell ref="AA1:AB1"/>
    <mergeCell ref="Y1:Z1"/>
    <mergeCell ref="W1:X1"/>
    <mergeCell ref="U1:V1"/>
    <mergeCell ref="Q1:R1"/>
    <mergeCell ref="O1:P1"/>
    <mergeCell ref="M1:N1"/>
    <mergeCell ref="K1:L1"/>
    <mergeCell ref="I1:J1"/>
    <mergeCell ref="AE1:AF1"/>
    <mergeCell ref="S1:T1"/>
    <mergeCell ref="AO1:AP1"/>
    <mergeCell ref="AM1:AN1"/>
    <mergeCell ref="AK1:AL1"/>
    <mergeCell ref="AI1:AJ1"/>
    <mergeCell ref="AG1:AH1"/>
  </mergeCells>
  <conditionalFormatting sqref="E3:E534">
    <cfRule type="cellIs" dxfId="11" priority="4" operator="equal">
      <formula>"Selecione a região"</formula>
    </cfRule>
    <cfRule type="cellIs" dxfId="10" priority="5" operator="notEqual">
      <formula>F3</formula>
    </cfRule>
  </conditionalFormatting>
  <conditionalFormatting sqref="F3:F534">
    <cfRule type="cellIs" dxfId="9" priority="6" operator="equal">
      <formula>"Consulte a aba Gabarito"</formula>
    </cfRule>
  </conditionalFormatting>
  <conditionalFormatting sqref="AQ3:AQ534">
    <cfRule type="cellIs" dxfId="8" priority="7" operator="greaterThan">
      <formula>0</formula>
    </cfRule>
  </conditionalFormatting>
  <dataValidations count="2">
    <dataValidation type="list" allowBlank="1" showErrorMessage="1" sqref="D3:E534" xr:uid="{00000000-0002-0000-0000-000000000000}">
      <formula1>Regiao</formula1>
    </dataValidation>
    <dataValidation type="list" allowBlank="1" showErrorMessage="1" sqref="A3:A534" xr:uid="{00000000-0002-0000-0000-000001000000}">
      <formula1>Unidades</formula1>
    </dataValidation>
  </dataValidations>
  <pageMargins left="0.23622047244094491" right="0.23622047244094491" top="0.74803149606299213" bottom="0.74803149606299213" header="0" footer="0"/>
  <pageSetup paperSize="9" scale="1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B1F4-B056-4510-88C3-BC5B657CCDF4}">
  <dimension ref="A1:I15"/>
  <sheetViews>
    <sheetView workbookViewId="0">
      <selection activeCell="D27" sqref="D27"/>
    </sheetView>
  </sheetViews>
  <sheetFormatPr defaultRowHeight="14.25"/>
  <cols>
    <col min="1" max="1" width="16.5" customWidth="1"/>
    <col min="2" max="2" width="17.125" customWidth="1"/>
    <col min="9" max="9" width="27.375" customWidth="1"/>
  </cols>
  <sheetData>
    <row r="1" spans="1:9" ht="15">
      <c r="A1" s="73" t="s">
        <v>1332</v>
      </c>
      <c r="B1" s="74"/>
      <c r="C1" s="74"/>
      <c r="D1" s="74"/>
      <c r="E1" s="74"/>
      <c r="F1" s="74"/>
      <c r="G1" s="74"/>
      <c r="H1" s="74"/>
      <c r="I1" s="75"/>
    </row>
    <row r="2" spans="1:9" ht="15">
      <c r="A2" s="73" t="s">
        <v>1333</v>
      </c>
      <c r="B2" s="74"/>
      <c r="C2" s="74"/>
      <c r="D2" s="74"/>
      <c r="E2" s="74"/>
      <c r="F2" s="74"/>
      <c r="G2" s="74"/>
      <c r="H2" s="74"/>
      <c r="I2" s="75"/>
    </row>
    <row r="3" spans="1:9" ht="15">
      <c r="A3" s="69" t="s">
        <v>1334</v>
      </c>
      <c r="B3" s="70"/>
      <c r="C3" s="71" t="s">
        <v>1335</v>
      </c>
      <c r="D3" s="71"/>
      <c r="E3" s="71"/>
      <c r="F3" s="71"/>
      <c r="G3" s="71"/>
      <c r="H3" s="71"/>
      <c r="I3" s="72"/>
    </row>
    <row r="4" spans="1:9" ht="15">
      <c r="A4" s="69" t="s">
        <v>1336</v>
      </c>
      <c r="B4" s="70"/>
      <c r="C4" s="71" t="s">
        <v>1335</v>
      </c>
      <c r="D4" s="71"/>
      <c r="E4" s="71"/>
      <c r="F4" s="71"/>
      <c r="G4" s="71"/>
      <c r="H4" s="71"/>
      <c r="I4" s="72"/>
    </row>
    <row r="5" spans="1:9" ht="38.25" customHeight="1">
      <c r="A5" s="69" t="s">
        <v>1337</v>
      </c>
      <c r="B5" s="70"/>
      <c r="C5" s="71" t="s">
        <v>1335</v>
      </c>
      <c r="D5" s="71"/>
      <c r="E5" s="71"/>
      <c r="F5" s="71"/>
      <c r="G5" s="71"/>
      <c r="H5" s="71"/>
      <c r="I5" s="72"/>
    </row>
    <row r="6" spans="1:9" ht="15">
      <c r="A6" s="69" t="s">
        <v>1338</v>
      </c>
      <c r="B6" s="70"/>
      <c r="C6" s="71" t="s">
        <v>1335</v>
      </c>
      <c r="D6" s="71"/>
      <c r="E6" s="71"/>
      <c r="F6" s="71"/>
      <c r="G6" s="71"/>
      <c r="H6" s="71"/>
      <c r="I6" s="72"/>
    </row>
    <row r="7" spans="1:9" ht="15">
      <c r="A7" s="69" t="s">
        <v>1339</v>
      </c>
      <c r="B7" s="70"/>
      <c r="C7" s="78" t="s">
        <v>1335</v>
      </c>
      <c r="D7" s="78"/>
      <c r="E7" s="78"/>
      <c r="F7" s="78"/>
      <c r="G7" s="78"/>
      <c r="H7" s="78"/>
      <c r="I7" s="79"/>
    </row>
    <row r="8" spans="1:9" ht="15">
      <c r="A8" s="69" t="s">
        <v>1340</v>
      </c>
      <c r="B8" s="70"/>
      <c r="C8" s="78" t="s">
        <v>1335</v>
      </c>
      <c r="D8" s="78"/>
      <c r="E8" s="78"/>
      <c r="F8" s="78"/>
      <c r="G8" s="78"/>
      <c r="H8" s="78"/>
      <c r="I8" s="79"/>
    </row>
    <row r="9" spans="1:9" ht="15">
      <c r="A9" s="69" t="s">
        <v>1341</v>
      </c>
      <c r="B9" s="70"/>
      <c r="C9" s="78" t="s">
        <v>1335</v>
      </c>
      <c r="D9" s="78"/>
      <c r="E9" s="78"/>
      <c r="F9" s="78"/>
      <c r="G9" s="78"/>
      <c r="H9" s="78"/>
      <c r="I9" s="79"/>
    </row>
    <row r="10" spans="1:9" ht="15">
      <c r="A10" s="69" t="s">
        <v>1342</v>
      </c>
      <c r="B10" s="70"/>
      <c r="C10" s="78" t="s">
        <v>1335</v>
      </c>
      <c r="D10" s="78"/>
      <c r="E10" s="78"/>
      <c r="F10" s="78"/>
      <c r="G10" s="78"/>
      <c r="H10" s="78"/>
      <c r="I10" s="79"/>
    </row>
    <row r="11" spans="1:9" ht="15">
      <c r="A11" s="73" t="s">
        <v>1343</v>
      </c>
      <c r="B11" s="74"/>
      <c r="C11" s="74"/>
      <c r="D11" s="74"/>
      <c r="E11" s="74"/>
      <c r="F11" s="74"/>
      <c r="G11" s="74"/>
      <c r="H11" s="74"/>
      <c r="I11" s="75"/>
    </row>
    <row r="12" spans="1:9" ht="37.5" customHeight="1">
      <c r="A12" s="76" t="s">
        <v>1344</v>
      </c>
      <c r="B12" s="77"/>
      <c r="C12" s="71" t="s">
        <v>1345</v>
      </c>
      <c r="D12" s="71"/>
      <c r="E12" s="71"/>
      <c r="F12" s="71"/>
      <c r="G12" s="71"/>
      <c r="H12" s="71"/>
      <c r="I12" s="72"/>
    </row>
    <row r="13" spans="1:9" ht="15">
      <c r="A13" s="69" t="s">
        <v>1346</v>
      </c>
      <c r="B13" s="70"/>
      <c r="C13" s="71" t="s">
        <v>1347</v>
      </c>
      <c r="D13" s="71"/>
      <c r="E13" s="71"/>
      <c r="F13" s="71"/>
      <c r="G13" s="71"/>
      <c r="H13" s="71"/>
      <c r="I13" s="72"/>
    </row>
    <row r="14" spans="1:9" ht="15">
      <c r="A14" s="69" t="s">
        <v>1348</v>
      </c>
      <c r="B14" s="70"/>
      <c r="C14" s="71" t="s">
        <v>1335</v>
      </c>
      <c r="D14" s="71"/>
      <c r="E14" s="71"/>
      <c r="F14" s="71"/>
      <c r="G14" s="71"/>
      <c r="H14" s="71"/>
      <c r="I14" s="72"/>
    </row>
    <row r="15" spans="1:9" ht="15">
      <c r="A15" s="69" t="s">
        <v>1349</v>
      </c>
      <c r="B15" s="70"/>
      <c r="C15" s="71" t="s">
        <v>1335</v>
      </c>
      <c r="D15" s="71"/>
      <c r="E15" s="71"/>
      <c r="F15" s="71"/>
      <c r="G15" s="71"/>
      <c r="H15" s="71"/>
      <c r="I15" s="72"/>
    </row>
  </sheetData>
  <mergeCells count="27">
    <mergeCell ref="A1:I1"/>
    <mergeCell ref="A2:I2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5:B15"/>
    <mergeCell ref="C15:I15"/>
    <mergeCell ref="A11:I11"/>
    <mergeCell ref="A12:B12"/>
    <mergeCell ref="C12:I12"/>
    <mergeCell ref="A13:B13"/>
    <mergeCell ref="C13:I13"/>
    <mergeCell ref="A14:B14"/>
    <mergeCell ref="C14:I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9"/>
  <sheetViews>
    <sheetView workbookViewId="0">
      <pane ySplit="1" topLeftCell="A2" activePane="bottomLeft" state="frozen"/>
      <selection pane="bottomLeft"/>
    </sheetView>
  </sheetViews>
  <sheetFormatPr defaultColWidth="12.625" defaultRowHeight="15" customHeight="1"/>
  <cols>
    <col min="1" max="1" width="33.75" customWidth="1"/>
    <col min="2" max="14" width="12.625" customWidth="1"/>
    <col min="15" max="26" width="8.625" customWidth="1"/>
  </cols>
  <sheetData>
    <row r="1" spans="1:14" ht="14.25" customHeight="1">
      <c r="A1" s="15" t="s">
        <v>1350</v>
      </c>
      <c r="B1" s="16" t="s">
        <v>22</v>
      </c>
      <c r="C1" s="80" t="s">
        <v>1351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4.25" customHeight="1">
      <c r="A2" s="17" t="s">
        <v>1352</v>
      </c>
      <c r="B2" s="18" t="s">
        <v>1353</v>
      </c>
    </row>
    <row r="3" spans="1:14" ht="14.25" customHeight="1">
      <c r="A3" s="17" t="s">
        <v>1354</v>
      </c>
      <c r="B3" s="18" t="s">
        <v>1355</v>
      </c>
    </row>
    <row r="4" spans="1:14" ht="14.25" customHeight="1">
      <c r="A4" s="17" t="s">
        <v>1356</v>
      </c>
      <c r="B4" s="18" t="s">
        <v>1357</v>
      </c>
    </row>
    <row r="5" spans="1:14" ht="14.25" customHeight="1">
      <c r="A5" s="17" t="s">
        <v>883</v>
      </c>
      <c r="B5" s="18" t="s">
        <v>31</v>
      </c>
    </row>
    <row r="6" spans="1:14" ht="14.25" customHeight="1">
      <c r="A6" s="17" t="s">
        <v>1358</v>
      </c>
      <c r="B6" s="18" t="s">
        <v>1359</v>
      </c>
    </row>
    <row r="7" spans="1:14" ht="14.25" customHeight="1">
      <c r="A7" s="17" t="s">
        <v>1360</v>
      </c>
      <c r="B7" s="18" t="s">
        <v>1357</v>
      </c>
    </row>
    <row r="8" spans="1:14" ht="14.25" customHeight="1">
      <c r="A8" s="17" t="s">
        <v>984</v>
      </c>
      <c r="B8" s="18" t="s">
        <v>31</v>
      </c>
    </row>
    <row r="9" spans="1:14" ht="14.25" customHeight="1">
      <c r="A9" s="17" t="s">
        <v>1361</v>
      </c>
      <c r="B9" s="18" t="s">
        <v>1355</v>
      </c>
    </row>
    <row r="10" spans="1:14" ht="14.25" customHeight="1">
      <c r="A10" s="17" t="s">
        <v>1362</v>
      </c>
      <c r="B10" s="18" t="s">
        <v>1355</v>
      </c>
    </row>
    <row r="11" spans="1:14" ht="14.25" customHeight="1">
      <c r="A11" s="17" t="s">
        <v>1363</v>
      </c>
      <c r="B11" s="18" t="s">
        <v>1359</v>
      </c>
    </row>
    <row r="12" spans="1:14" ht="14.25" customHeight="1">
      <c r="A12" s="17" t="s">
        <v>840</v>
      </c>
      <c r="B12" s="18" t="s">
        <v>31</v>
      </c>
    </row>
    <row r="13" spans="1:14" ht="14.25" customHeight="1">
      <c r="A13" s="17" t="s">
        <v>1364</v>
      </c>
      <c r="B13" s="18" t="s">
        <v>1357</v>
      </c>
    </row>
    <row r="14" spans="1:14" ht="14.25" customHeight="1">
      <c r="A14" s="17" t="s">
        <v>1365</v>
      </c>
      <c r="B14" s="18" t="s">
        <v>1359</v>
      </c>
    </row>
    <row r="15" spans="1:14" ht="14.25" customHeight="1">
      <c r="A15" s="17" t="s">
        <v>1366</v>
      </c>
      <c r="B15" s="18" t="s">
        <v>1359</v>
      </c>
    </row>
    <row r="16" spans="1:14" ht="14.25" customHeight="1">
      <c r="A16" s="17" t="s">
        <v>1137</v>
      </c>
      <c r="B16" s="18" t="s">
        <v>31</v>
      </c>
    </row>
    <row r="17" spans="1:2" ht="14.25" customHeight="1">
      <c r="A17" s="17" t="s">
        <v>1367</v>
      </c>
      <c r="B17" s="18" t="s">
        <v>1355</v>
      </c>
    </row>
    <row r="18" spans="1:2" ht="14.25" customHeight="1">
      <c r="A18" s="17" t="s">
        <v>1047</v>
      </c>
      <c r="B18" s="18" t="s">
        <v>31</v>
      </c>
    </row>
    <row r="19" spans="1:2" ht="14.25" customHeight="1">
      <c r="A19" s="17" t="s">
        <v>1368</v>
      </c>
      <c r="B19" s="18" t="s">
        <v>1359</v>
      </c>
    </row>
    <row r="20" spans="1:2" ht="14.25" customHeight="1">
      <c r="A20" s="17" t="s">
        <v>1369</v>
      </c>
      <c r="B20" s="18" t="s">
        <v>1357</v>
      </c>
    </row>
    <row r="21" spans="1:2" ht="14.25" customHeight="1">
      <c r="A21" s="17" t="s">
        <v>1370</v>
      </c>
      <c r="B21" s="18" t="s">
        <v>1353</v>
      </c>
    </row>
    <row r="22" spans="1:2" ht="14.25" customHeight="1">
      <c r="A22" s="17" t="s">
        <v>1371</v>
      </c>
      <c r="B22" s="18" t="s">
        <v>1359</v>
      </c>
    </row>
    <row r="23" spans="1:2" ht="14.25" customHeight="1">
      <c r="A23" s="17" t="s">
        <v>1372</v>
      </c>
      <c r="B23" s="18" t="s">
        <v>1359</v>
      </c>
    </row>
    <row r="24" spans="1:2" ht="14.25" customHeight="1">
      <c r="A24" s="17" t="s">
        <v>1373</v>
      </c>
      <c r="B24" s="18" t="s">
        <v>1353</v>
      </c>
    </row>
    <row r="25" spans="1:2" ht="14.25" customHeight="1">
      <c r="A25" s="17" t="s">
        <v>1374</v>
      </c>
      <c r="B25" s="18" t="s">
        <v>1359</v>
      </c>
    </row>
    <row r="26" spans="1:2" ht="14.25" customHeight="1">
      <c r="A26" s="17" t="s">
        <v>1375</v>
      </c>
      <c r="B26" s="18" t="s">
        <v>1357</v>
      </c>
    </row>
    <row r="27" spans="1:2" ht="14.25" customHeight="1">
      <c r="A27" s="17" t="s">
        <v>1376</v>
      </c>
      <c r="B27" s="18" t="s">
        <v>1359</v>
      </c>
    </row>
    <row r="28" spans="1:2" ht="14.25" customHeight="1">
      <c r="A28" s="17" t="s">
        <v>1377</v>
      </c>
      <c r="B28" s="18" t="s">
        <v>1355</v>
      </c>
    </row>
    <row r="29" spans="1:2" ht="14.25" customHeight="1">
      <c r="A29" s="17" t="s">
        <v>1378</v>
      </c>
      <c r="B29" s="51" t="s">
        <v>1357</v>
      </c>
    </row>
    <row r="30" spans="1:2" ht="14.25" customHeight="1">
      <c r="A30" s="17" t="s">
        <v>1379</v>
      </c>
      <c r="B30" s="18" t="s">
        <v>1353</v>
      </c>
    </row>
    <row r="31" spans="1:2" ht="14.25" customHeight="1">
      <c r="A31" s="17" t="s">
        <v>663</v>
      </c>
      <c r="B31" s="18" t="s">
        <v>31</v>
      </c>
    </row>
    <row r="32" spans="1:2" ht="14.25" customHeight="1">
      <c r="A32" s="17" t="s">
        <v>666</v>
      </c>
      <c r="B32" s="18" t="s">
        <v>31</v>
      </c>
    </row>
    <row r="33" spans="1:2" ht="14.25" customHeight="1">
      <c r="A33" s="17" t="s">
        <v>1380</v>
      </c>
      <c r="B33" s="18" t="s">
        <v>31</v>
      </c>
    </row>
    <row r="34" spans="1:2" ht="14.25" customHeight="1">
      <c r="A34" s="17" t="s">
        <v>1381</v>
      </c>
      <c r="B34" s="18" t="s">
        <v>1353</v>
      </c>
    </row>
    <row r="35" spans="1:2" ht="14.25" customHeight="1">
      <c r="A35" s="17" t="s">
        <v>1382</v>
      </c>
      <c r="B35" s="18" t="s">
        <v>1359</v>
      </c>
    </row>
    <row r="36" spans="1:2" ht="14.25" customHeight="1">
      <c r="A36" s="17" t="s">
        <v>1383</v>
      </c>
      <c r="B36" s="19" t="s">
        <v>1359</v>
      </c>
    </row>
    <row r="37" spans="1:2" ht="14.25" customHeight="1">
      <c r="A37" s="17" t="s">
        <v>1384</v>
      </c>
      <c r="B37" s="18" t="s">
        <v>31</v>
      </c>
    </row>
    <row r="38" spans="1:2" ht="14.25" customHeight="1">
      <c r="A38" s="17" t="s">
        <v>196</v>
      </c>
      <c r="B38" s="18" t="s">
        <v>31</v>
      </c>
    </row>
    <row r="39" spans="1:2" ht="14.25" customHeight="1">
      <c r="A39" s="17" t="s">
        <v>1385</v>
      </c>
      <c r="B39" s="18" t="s">
        <v>31</v>
      </c>
    </row>
    <row r="40" spans="1:2" ht="14.25" customHeight="1">
      <c r="A40" s="17" t="s">
        <v>1386</v>
      </c>
      <c r="B40" s="18" t="s">
        <v>1357</v>
      </c>
    </row>
    <row r="41" spans="1:2" ht="14.25" customHeight="1">
      <c r="A41" s="17" t="s">
        <v>1387</v>
      </c>
      <c r="B41" s="18" t="s">
        <v>1359</v>
      </c>
    </row>
    <row r="42" spans="1:2" ht="14.25" customHeight="1">
      <c r="A42" s="17" t="s">
        <v>1388</v>
      </c>
      <c r="B42" s="18" t="s">
        <v>1357</v>
      </c>
    </row>
    <row r="43" spans="1:2" ht="14.25" customHeight="1">
      <c r="A43" s="17" t="s">
        <v>932</v>
      </c>
      <c r="B43" s="18" t="s">
        <v>31</v>
      </c>
    </row>
    <row r="44" spans="1:2" ht="14.25" customHeight="1">
      <c r="A44" s="17" t="s">
        <v>1389</v>
      </c>
      <c r="B44" s="18" t="s">
        <v>1359</v>
      </c>
    </row>
    <row r="45" spans="1:2" ht="14.25" customHeight="1">
      <c r="A45" s="17" t="s">
        <v>1390</v>
      </c>
      <c r="B45" s="18" t="s">
        <v>1355</v>
      </c>
    </row>
    <row r="46" spans="1:2" ht="14.25" customHeight="1">
      <c r="A46" s="17" t="s">
        <v>1391</v>
      </c>
      <c r="B46" s="18" t="s">
        <v>1353</v>
      </c>
    </row>
    <row r="47" spans="1:2" ht="14.25" customHeight="1">
      <c r="A47" s="17" t="s">
        <v>1392</v>
      </c>
      <c r="B47" s="19" t="s">
        <v>1355</v>
      </c>
    </row>
    <row r="48" spans="1:2" ht="14.25" customHeight="1">
      <c r="A48" s="17" t="s">
        <v>1393</v>
      </c>
      <c r="B48" s="18" t="s">
        <v>1359</v>
      </c>
    </row>
    <row r="49" spans="1:2" ht="14.25" customHeight="1">
      <c r="A49" s="17" t="s">
        <v>441</v>
      </c>
      <c r="B49" s="18" t="s">
        <v>31</v>
      </c>
    </row>
    <row r="50" spans="1:2" ht="14.25" customHeight="1">
      <c r="A50" s="17" t="s">
        <v>1054</v>
      </c>
      <c r="B50" s="18" t="s">
        <v>31</v>
      </c>
    </row>
    <row r="51" spans="1:2" ht="14.25" customHeight="1">
      <c r="A51" s="17" t="s">
        <v>1394</v>
      </c>
      <c r="B51" s="18" t="s">
        <v>1359</v>
      </c>
    </row>
    <row r="52" spans="1:2" ht="14.25" customHeight="1">
      <c r="A52" s="17" t="s">
        <v>1395</v>
      </c>
      <c r="B52" s="18" t="s">
        <v>1357</v>
      </c>
    </row>
    <row r="53" spans="1:2" ht="14.25" customHeight="1">
      <c r="A53" s="17" t="s">
        <v>553</v>
      </c>
      <c r="B53" s="18" t="s">
        <v>31</v>
      </c>
    </row>
    <row r="54" spans="1:2" ht="14.25" customHeight="1">
      <c r="A54" s="17" t="s">
        <v>476</v>
      </c>
      <c r="B54" s="18" t="s">
        <v>31</v>
      </c>
    </row>
    <row r="55" spans="1:2" ht="14.25" customHeight="1">
      <c r="A55" s="17" t="s">
        <v>1396</v>
      </c>
      <c r="B55" s="18" t="s">
        <v>1357</v>
      </c>
    </row>
    <row r="56" spans="1:2" ht="14.25" customHeight="1">
      <c r="A56" s="17" t="s">
        <v>1397</v>
      </c>
      <c r="B56" s="18" t="s">
        <v>31</v>
      </c>
    </row>
    <row r="57" spans="1:2" ht="14.25" customHeight="1">
      <c r="A57" s="17" t="s">
        <v>232</v>
      </c>
      <c r="B57" s="18" t="s">
        <v>31</v>
      </c>
    </row>
    <row r="58" spans="1:2" ht="14.25" customHeight="1">
      <c r="A58" s="17" t="s">
        <v>120</v>
      </c>
      <c r="B58" s="18" t="s">
        <v>31</v>
      </c>
    </row>
    <row r="59" spans="1:2" ht="14.25" customHeight="1">
      <c r="A59" s="17" t="s">
        <v>1398</v>
      </c>
      <c r="B59" s="18" t="s">
        <v>1359</v>
      </c>
    </row>
    <row r="60" spans="1:2" ht="14.25" customHeight="1">
      <c r="A60" s="17" t="s">
        <v>700</v>
      </c>
      <c r="B60" s="18" t="s">
        <v>31</v>
      </c>
    </row>
    <row r="61" spans="1:2" ht="14.25" customHeight="1">
      <c r="A61" s="17" t="s">
        <v>1399</v>
      </c>
      <c r="B61" s="18" t="s">
        <v>31</v>
      </c>
    </row>
    <row r="62" spans="1:2" ht="14.25" customHeight="1">
      <c r="A62" s="17" t="s">
        <v>1400</v>
      </c>
      <c r="B62" s="18" t="s">
        <v>1359</v>
      </c>
    </row>
    <row r="63" spans="1:2" ht="14.25" customHeight="1">
      <c r="A63" s="17" t="s">
        <v>660</v>
      </c>
      <c r="B63" s="18" t="s">
        <v>31</v>
      </c>
    </row>
    <row r="64" spans="1:2" ht="14.25" customHeight="1">
      <c r="A64" s="17" t="s">
        <v>1401</v>
      </c>
      <c r="B64" s="18" t="s">
        <v>1359</v>
      </c>
    </row>
    <row r="65" spans="1:2" ht="14.25" customHeight="1">
      <c r="A65" s="17" t="s">
        <v>1402</v>
      </c>
      <c r="B65" s="18" t="s">
        <v>1359</v>
      </c>
    </row>
    <row r="66" spans="1:2" ht="14.25" customHeight="1">
      <c r="A66" s="17" t="s">
        <v>963</v>
      </c>
      <c r="B66" s="18" t="s">
        <v>31</v>
      </c>
    </row>
    <row r="67" spans="1:2" ht="14.25" customHeight="1">
      <c r="A67" s="17" t="s">
        <v>212</v>
      </c>
      <c r="B67" s="18" t="s">
        <v>31</v>
      </c>
    </row>
    <row r="68" spans="1:2" ht="14.25" customHeight="1">
      <c r="A68" s="17" t="s">
        <v>1403</v>
      </c>
      <c r="B68" s="18" t="s">
        <v>1355</v>
      </c>
    </row>
    <row r="69" spans="1:2" ht="14.25" customHeight="1">
      <c r="A69" s="17" t="s">
        <v>1062</v>
      </c>
      <c r="B69" s="18" t="s">
        <v>31</v>
      </c>
    </row>
    <row r="70" spans="1:2" ht="14.25" customHeight="1">
      <c r="A70" s="17" t="s">
        <v>1404</v>
      </c>
      <c r="B70" s="18" t="s">
        <v>1359</v>
      </c>
    </row>
    <row r="71" spans="1:2" ht="14.25" customHeight="1">
      <c r="A71" s="17" t="s">
        <v>1405</v>
      </c>
      <c r="B71" s="18" t="s">
        <v>1359</v>
      </c>
    </row>
    <row r="72" spans="1:2" ht="14.25" customHeight="1">
      <c r="A72" s="17" t="s">
        <v>1406</v>
      </c>
      <c r="B72" s="18" t="s">
        <v>1359</v>
      </c>
    </row>
    <row r="73" spans="1:2" ht="14.25" customHeight="1">
      <c r="A73" s="17" t="s">
        <v>1407</v>
      </c>
      <c r="B73" s="18" t="s">
        <v>1355</v>
      </c>
    </row>
    <row r="74" spans="1:2" ht="14.25" customHeight="1">
      <c r="A74" s="17" t="s">
        <v>579</v>
      </c>
      <c r="B74" s="18" t="s">
        <v>31</v>
      </c>
    </row>
    <row r="75" spans="1:2" ht="14.25" customHeight="1">
      <c r="A75" s="17" t="s">
        <v>1408</v>
      </c>
      <c r="B75" s="18" t="s">
        <v>1359</v>
      </c>
    </row>
    <row r="76" spans="1:2" ht="14.25" customHeight="1">
      <c r="A76" s="17" t="s">
        <v>1409</v>
      </c>
      <c r="B76" s="18" t="s">
        <v>1359</v>
      </c>
    </row>
    <row r="77" spans="1:2" ht="14.25" customHeight="1">
      <c r="A77" s="17" t="s">
        <v>1410</v>
      </c>
      <c r="B77" s="18" t="s">
        <v>1355</v>
      </c>
    </row>
    <row r="78" spans="1:2" ht="14.25" customHeight="1">
      <c r="A78" s="17" t="s">
        <v>1411</v>
      </c>
      <c r="B78" s="18" t="s">
        <v>1359</v>
      </c>
    </row>
    <row r="79" spans="1:2" ht="14.25" customHeight="1">
      <c r="A79" s="17" t="s">
        <v>1412</v>
      </c>
      <c r="B79" s="18" t="s">
        <v>1359</v>
      </c>
    </row>
    <row r="80" spans="1:2" ht="14.25" customHeight="1">
      <c r="A80" s="17" t="s">
        <v>1413</v>
      </c>
      <c r="B80" s="18" t="s">
        <v>1359</v>
      </c>
    </row>
    <row r="81" spans="1:2" ht="14.25" customHeight="1">
      <c r="A81" s="17" t="s">
        <v>821</v>
      </c>
      <c r="B81" s="18" t="s">
        <v>31</v>
      </c>
    </row>
    <row r="82" spans="1:2" ht="14.25" customHeight="1">
      <c r="A82" s="17" t="s">
        <v>1414</v>
      </c>
      <c r="B82" s="18" t="s">
        <v>31</v>
      </c>
    </row>
    <row r="83" spans="1:2" ht="14.25" customHeight="1">
      <c r="A83" s="17" t="s">
        <v>301</v>
      </c>
      <c r="B83" s="18" t="s">
        <v>31</v>
      </c>
    </row>
    <row r="84" spans="1:2" ht="14.25" customHeight="1">
      <c r="A84" s="17" t="s">
        <v>1415</v>
      </c>
      <c r="B84" s="18" t="s">
        <v>1355</v>
      </c>
    </row>
    <row r="85" spans="1:2" ht="14.25" customHeight="1">
      <c r="A85" s="17" t="s">
        <v>1416</v>
      </c>
      <c r="B85" s="18" t="s">
        <v>1359</v>
      </c>
    </row>
    <row r="86" spans="1:2" ht="14.25" customHeight="1">
      <c r="A86" s="17" t="s">
        <v>1057</v>
      </c>
      <c r="B86" s="18" t="s">
        <v>31</v>
      </c>
    </row>
    <row r="87" spans="1:2" ht="14.25" customHeight="1">
      <c r="A87" s="17" t="s">
        <v>1417</v>
      </c>
      <c r="B87" s="18" t="s">
        <v>1357</v>
      </c>
    </row>
    <row r="88" spans="1:2" ht="14.25" customHeight="1">
      <c r="A88" s="17" t="s">
        <v>1418</v>
      </c>
      <c r="B88" s="18" t="s">
        <v>31</v>
      </c>
    </row>
    <row r="89" spans="1:2" ht="14.25" customHeight="1">
      <c r="A89" s="17" t="s">
        <v>79</v>
      </c>
      <c r="B89" s="18" t="s">
        <v>31</v>
      </c>
    </row>
    <row r="90" spans="1:2" ht="14.25" customHeight="1">
      <c r="A90" s="17" t="s">
        <v>262</v>
      </c>
      <c r="B90" s="18" t="s">
        <v>31</v>
      </c>
    </row>
    <row r="91" spans="1:2" ht="14.25" customHeight="1">
      <c r="A91" s="17" t="s">
        <v>1419</v>
      </c>
      <c r="B91" s="18" t="s">
        <v>1359</v>
      </c>
    </row>
    <row r="92" spans="1:2" ht="14.25" customHeight="1">
      <c r="A92" s="17" t="s">
        <v>1420</v>
      </c>
      <c r="B92" s="18" t="s">
        <v>1357</v>
      </c>
    </row>
    <row r="93" spans="1:2" ht="14.25" customHeight="1">
      <c r="A93" s="17" t="s">
        <v>1421</v>
      </c>
      <c r="B93" s="18" t="s">
        <v>1359</v>
      </c>
    </row>
    <row r="94" spans="1:2" ht="14.25" customHeight="1">
      <c r="A94" s="17" t="s">
        <v>1422</v>
      </c>
      <c r="B94" s="18" t="s">
        <v>1359</v>
      </c>
    </row>
    <row r="95" spans="1:2" ht="14.25" customHeight="1">
      <c r="A95" s="17" t="s">
        <v>1423</v>
      </c>
      <c r="B95" s="18" t="s">
        <v>1359</v>
      </c>
    </row>
    <row r="96" spans="1:2" ht="14.25" customHeight="1">
      <c r="A96" s="17" t="s">
        <v>1424</v>
      </c>
      <c r="B96" s="18" t="s">
        <v>1359</v>
      </c>
    </row>
    <row r="97" spans="1:2" ht="14.25" customHeight="1">
      <c r="A97" s="17" t="s">
        <v>1425</v>
      </c>
      <c r="B97" s="18" t="s">
        <v>31</v>
      </c>
    </row>
    <row r="98" spans="1:2" ht="14.25" customHeight="1">
      <c r="A98" s="17" t="s">
        <v>1426</v>
      </c>
      <c r="B98" s="18" t="s">
        <v>1357</v>
      </c>
    </row>
    <row r="99" spans="1:2" ht="14.25" customHeight="1">
      <c r="A99" s="17" t="s">
        <v>1427</v>
      </c>
      <c r="B99" s="18" t="s">
        <v>1359</v>
      </c>
    </row>
    <row r="100" spans="1:2" ht="14.25" customHeight="1">
      <c r="A100" s="17" t="s">
        <v>1428</v>
      </c>
      <c r="B100" s="18" t="s">
        <v>1359</v>
      </c>
    </row>
    <row r="101" spans="1:2" ht="14.25" customHeight="1">
      <c r="A101" s="17" t="s">
        <v>1429</v>
      </c>
      <c r="B101" s="18" t="s">
        <v>1357</v>
      </c>
    </row>
    <row r="102" spans="1:2" ht="14.25" customHeight="1">
      <c r="A102" s="17" t="s">
        <v>1430</v>
      </c>
      <c r="B102" s="18" t="s">
        <v>1357</v>
      </c>
    </row>
    <row r="103" spans="1:2" ht="14.25" customHeight="1">
      <c r="A103" s="17" t="s">
        <v>1431</v>
      </c>
      <c r="B103" s="18" t="s">
        <v>1355</v>
      </c>
    </row>
    <row r="104" spans="1:2" ht="14.25" customHeight="1">
      <c r="A104" s="17" t="s">
        <v>1432</v>
      </c>
      <c r="B104" s="18" t="s">
        <v>1359</v>
      </c>
    </row>
    <row r="105" spans="1:2" ht="14.25" customHeight="1">
      <c r="A105" s="17" t="s">
        <v>141</v>
      </c>
      <c r="B105" s="18" t="s">
        <v>31</v>
      </c>
    </row>
    <row r="106" spans="1:2" ht="14.25" customHeight="1">
      <c r="A106" s="17" t="s">
        <v>1433</v>
      </c>
      <c r="B106" s="18" t="s">
        <v>1359</v>
      </c>
    </row>
    <row r="107" spans="1:2" ht="14.25" customHeight="1">
      <c r="A107" s="17" t="s">
        <v>1434</v>
      </c>
      <c r="B107" s="18" t="s">
        <v>1357</v>
      </c>
    </row>
    <row r="108" spans="1:2" ht="14.25" customHeight="1">
      <c r="A108" s="17" t="s">
        <v>1435</v>
      </c>
      <c r="B108" s="18" t="s">
        <v>1357</v>
      </c>
    </row>
    <row r="109" spans="1:2" ht="14.25" customHeight="1">
      <c r="A109" s="17" t="s">
        <v>1436</v>
      </c>
      <c r="B109" s="18" t="s">
        <v>1353</v>
      </c>
    </row>
    <row r="110" spans="1:2" ht="14.25" customHeight="1">
      <c r="A110" s="17" t="s">
        <v>1437</v>
      </c>
      <c r="B110" s="18" t="s">
        <v>31</v>
      </c>
    </row>
    <row r="111" spans="1:2" ht="14.25" customHeight="1">
      <c r="A111" s="17" t="s">
        <v>1438</v>
      </c>
      <c r="B111" s="18" t="s">
        <v>31</v>
      </c>
    </row>
    <row r="112" spans="1:2" ht="14.25" customHeight="1">
      <c r="A112" s="17" t="s">
        <v>1090</v>
      </c>
      <c r="B112" s="18" t="s">
        <v>31</v>
      </c>
    </row>
    <row r="113" spans="1:2" ht="14.25" customHeight="1">
      <c r="A113" s="17" t="s">
        <v>1439</v>
      </c>
      <c r="B113" s="18" t="s">
        <v>1359</v>
      </c>
    </row>
    <row r="114" spans="1:2" ht="14.25" customHeight="1">
      <c r="A114" s="17" t="s">
        <v>1440</v>
      </c>
      <c r="B114" s="18" t="s">
        <v>1359</v>
      </c>
    </row>
    <row r="115" spans="1:2" ht="14.25" customHeight="1">
      <c r="A115" s="17" t="s">
        <v>1441</v>
      </c>
      <c r="B115" s="18" t="s">
        <v>1359</v>
      </c>
    </row>
    <row r="116" spans="1:2" ht="14.25" customHeight="1">
      <c r="A116" s="17" t="s">
        <v>1442</v>
      </c>
      <c r="B116" s="18" t="s">
        <v>1359</v>
      </c>
    </row>
    <row r="117" spans="1:2" ht="14.25" customHeight="1">
      <c r="A117" s="17" t="s">
        <v>1443</v>
      </c>
      <c r="B117" s="18" t="s">
        <v>1357</v>
      </c>
    </row>
    <row r="118" spans="1:2" ht="14.25" customHeight="1">
      <c r="A118" s="17" t="s">
        <v>1444</v>
      </c>
      <c r="B118" s="18" t="s">
        <v>1359</v>
      </c>
    </row>
    <row r="119" spans="1:2" ht="14.25" customHeight="1">
      <c r="A119" s="17" t="s">
        <v>1445</v>
      </c>
      <c r="B119" s="18" t="s">
        <v>1359</v>
      </c>
    </row>
    <row r="120" spans="1:2" ht="14.25" customHeight="1">
      <c r="A120" s="17" t="s">
        <v>946</v>
      </c>
      <c r="B120" s="18" t="s">
        <v>31</v>
      </c>
    </row>
    <row r="121" spans="1:2" ht="14.25" customHeight="1">
      <c r="A121" s="17" t="s">
        <v>1319</v>
      </c>
      <c r="B121" s="18" t="s">
        <v>31</v>
      </c>
    </row>
    <row r="122" spans="1:2" ht="14.25" customHeight="1">
      <c r="A122" s="17" t="s">
        <v>1446</v>
      </c>
      <c r="B122" s="18" t="s">
        <v>31</v>
      </c>
    </row>
    <row r="123" spans="1:2" ht="14.25" customHeight="1">
      <c r="A123" s="17" t="s">
        <v>1447</v>
      </c>
      <c r="B123" s="18" t="s">
        <v>1359</v>
      </c>
    </row>
    <row r="124" spans="1:2" ht="14.25" customHeight="1">
      <c r="A124" s="17" t="s">
        <v>1448</v>
      </c>
      <c r="B124" s="18" t="s">
        <v>1357</v>
      </c>
    </row>
    <row r="125" spans="1:2" ht="14.25" customHeight="1">
      <c r="A125" s="17" t="s">
        <v>422</v>
      </c>
      <c r="B125" s="18" t="s">
        <v>31</v>
      </c>
    </row>
    <row r="126" spans="1:2" ht="14.25" customHeight="1">
      <c r="A126" s="17" t="s">
        <v>1449</v>
      </c>
      <c r="B126" s="18" t="s">
        <v>1359</v>
      </c>
    </row>
    <row r="127" spans="1:2" ht="14.25" customHeight="1">
      <c r="A127" s="17" t="s">
        <v>1450</v>
      </c>
      <c r="B127" s="18" t="s">
        <v>1353</v>
      </c>
    </row>
    <row r="128" spans="1:2" ht="14.25" customHeight="1">
      <c r="A128" s="17" t="s">
        <v>1451</v>
      </c>
      <c r="B128" s="18" t="s">
        <v>1357</v>
      </c>
    </row>
    <row r="129" spans="1:2" ht="14.25" customHeight="1">
      <c r="A129" s="17" t="s">
        <v>1452</v>
      </c>
      <c r="B129" s="18" t="s">
        <v>31</v>
      </c>
    </row>
    <row r="130" spans="1:2" ht="14.25" customHeight="1">
      <c r="A130" s="17" t="s">
        <v>1453</v>
      </c>
      <c r="B130" s="18" t="s">
        <v>1359</v>
      </c>
    </row>
    <row r="131" spans="1:2" ht="14.25" customHeight="1">
      <c r="A131" s="17" t="s">
        <v>1042</v>
      </c>
      <c r="B131" s="18" t="s">
        <v>31</v>
      </c>
    </row>
    <row r="132" spans="1:2" ht="14.25" customHeight="1">
      <c r="A132" s="17" t="s">
        <v>1454</v>
      </c>
      <c r="B132" s="18" t="s">
        <v>1357</v>
      </c>
    </row>
    <row r="133" spans="1:2" ht="14.25" customHeight="1">
      <c r="A133" s="17" t="s">
        <v>1455</v>
      </c>
      <c r="B133" s="18" t="s">
        <v>1359</v>
      </c>
    </row>
    <row r="134" spans="1:2" ht="14.25" customHeight="1">
      <c r="A134" s="17" t="s">
        <v>497</v>
      </c>
      <c r="B134" s="18" t="s">
        <v>31</v>
      </c>
    </row>
    <row r="135" spans="1:2" ht="14.25" customHeight="1">
      <c r="A135" s="17" t="s">
        <v>1456</v>
      </c>
      <c r="B135" s="18" t="s">
        <v>1355</v>
      </c>
    </row>
    <row r="136" spans="1:2" ht="14.25" customHeight="1">
      <c r="A136" s="17" t="s">
        <v>30</v>
      </c>
      <c r="B136" s="18" t="s">
        <v>31</v>
      </c>
    </row>
    <row r="137" spans="1:2" ht="14.25" customHeight="1">
      <c r="A137" s="17" t="s">
        <v>512</v>
      </c>
      <c r="B137" s="18" t="s">
        <v>31</v>
      </c>
    </row>
    <row r="138" spans="1:2" ht="14.25" customHeight="1">
      <c r="A138" s="17" t="s">
        <v>1457</v>
      </c>
      <c r="B138" s="18" t="s">
        <v>1357</v>
      </c>
    </row>
    <row r="139" spans="1:2" ht="14.25" customHeight="1">
      <c r="A139" s="17" t="s">
        <v>1458</v>
      </c>
      <c r="B139" s="18" t="s">
        <v>1355</v>
      </c>
    </row>
    <row r="140" spans="1:2" ht="14.25" customHeight="1">
      <c r="A140" s="17" t="s">
        <v>1459</v>
      </c>
      <c r="B140" s="18" t="s">
        <v>1359</v>
      </c>
    </row>
    <row r="141" spans="1:2" ht="14.25" customHeight="1">
      <c r="A141" s="17" t="s">
        <v>1460</v>
      </c>
      <c r="B141" s="18" t="s">
        <v>1359</v>
      </c>
    </row>
    <row r="142" spans="1:2" ht="14.25" customHeight="1">
      <c r="A142" s="17" t="s">
        <v>650</v>
      </c>
      <c r="B142" s="18" t="s">
        <v>31</v>
      </c>
    </row>
    <row r="143" spans="1:2" ht="14.25" customHeight="1">
      <c r="A143" s="17" t="s">
        <v>1461</v>
      </c>
      <c r="B143" s="18" t="s">
        <v>1357</v>
      </c>
    </row>
    <row r="144" spans="1:2" ht="14.25" customHeight="1">
      <c r="A144" s="17" t="s">
        <v>1462</v>
      </c>
      <c r="B144" s="18" t="s">
        <v>1355</v>
      </c>
    </row>
    <row r="145" spans="1:2" ht="14.25" customHeight="1">
      <c r="A145" s="17" t="s">
        <v>1463</v>
      </c>
      <c r="B145" s="18" t="s">
        <v>1355</v>
      </c>
    </row>
    <row r="146" spans="1:2" ht="14.25" customHeight="1">
      <c r="A146" s="17" t="s">
        <v>1464</v>
      </c>
      <c r="B146" s="18" t="s">
        <v>1357</v>
      </c>
    </row>
    <row r="147" spans="1:2" ht="14.25" customHeight="1">
      <c r="A147" s="17" t="s">
        <v>1465</v>
      </c>
      <c r="B147" s="18" t="s">
        <v>1357</v>
      </c>
    </row>
    <row r="148" spans="1:2" ht="14.25" customHeight="1">
      <c r="A148" s="17" t="s">
        <v>1466</v>
      </c>
      <c r="B148" s="18" t="s">
        <v>1355</v>
      </c>
    </row>
    <row r="149" spans="1:2" ht="14.25" customHeight="1">
      <c r="A149" s="17" t="s">
        <v>1467</v>
      </c>
      <c r="B149" s="18" t="s">
        <v>1359</v>
      </c>
    </row>
    <row r="150" spans="1:2" ht="14.25" customHeight="1">
      <c r="A150" s="17" t="s">
        <v>1074</v>
      </c>
      <c r="B150" s="18" t="s">
        <v>31</v>
      </c>
    </row>
    <row r="151" spans="1:2" ht="14.25" customHeight="1">
      <c r="A151" s="17" t="s">
        <v>1218</v>
      </c>
      <c r="B151" s="18" t="s">
        <v>31</v>
      </c>
    </row>
    <row r="152" spans="1:2" ht="14.25" customHeight="1">
      <c r="A152" s="17" t="s">
        <v>1468</v>
      </c>
      <c r="B152" s="18" t="s">
        <v>1357</v>
      </c>
    </row>
    <row r="153" spans="1:2" ht="14.25" customHeight="1">
      <c r="A153" s="17" t="s">
        <v>1469</v>
      </c>
      <c r="B153" s="18" t="s">
        <v>1359</v>
      </c>
    </row>
    <row r="154" spans="1:2" ht="14.25" customHeight="1">
      <c r="A154" s="17" t="s">
        <v>327</v>
      </c>
      <c r="B154" s="18" t="s">
        <v>31</v>
      </c>
    </row>
    <row r="155" spans="1:2" ht="14.25" customHeight="1">
      <c r="A155" s="17" t="s">
        <v>1470</v>
      </c>
      <c r="B155" s="18" t="s">
        <v>31</v>
      </c>
    </row>
    <row r="156" spans="1:2" ht="14.25" customHeight="1">
      <c r="A156" s="17" t="s">
        <v>1471</v>
      </c>
      <c r="B156" s="18" t="s">
        <v>1357</v>
      </c>
    </row>
    <row r="157" spans="1:2" ht="14.25" customHeight="1">
      <c r="A157" s="17" t="s">
        <v>1472</v>
      </c>
      <c r="B157" s="18" t="s">
        <v>1359</v>
      </c>
    </row>
    <row r="158" spans="1:2" ht="14.25" customHeight="1">
      <c r="A158" s="17" t="s">
        <v>330</v>
      </c>
      <c r="B158" s="18" t="s">
        <v>31</v>
      </c>
    </row>
    <row r="159" spans="1:2" ht="14.25" customHeight="1">
      <c r="A159" s="17" t="s">
        <v>1473</v>
      </c>
      <c r="B159" s="18" t="s">
        <v>31</v>
      </c>
    </row>
    <row r="160" spans="1:2" ht="14.25" customHeight="1">
      <c r="A160" s="17" t="s">
        <v>1474</v>
      </c>
      <c r="B160" s="18" t="s">
        <v>1357</v>
      </c>
    </row>
    <row r="161" spans="1:2" ht="14.25" customHeight="1">
      <c r="A161" s="17" t="s">
        <v>1475</v>
      </c>
      <c r="B161" s="18" t="s">
        <v>31</v>
      </c>
    </row>
    <row r="162" spans="1:2" ht="14.25" customHeight="1">
      <c r="A162" s="17" t="s">
        <v>1476</v>
      </c>
      <c r="B162" s="18" t="s">
        <v>1357</v>
      </c>
    </row>
    <row r="163" spans="1:2" ht="14.25" customHeight="1">
      <c r="A163" s="17" t="s">
        <v>739</v>
      </c>
      <c r="B163" s="18" t="s">
        <v>31</v>
      </c>
    </row>
    <row r="164" spans="1:2" ht="14.25" customHeight="1">
      <c r="A164" s="17" t="s">
        <v>1477</v>
      </c>
      <c r="B164" s="18" t="s">
        <v>1359</v>
      </c>
    </row>
    <row r="165" spans="1:2" ht="14.25" customHeight="1">
      <c r="A165" s="17" t="s">
        <v>1478</v>
      </c>
      <c r="B165" s="18" t="s">
        <v>1359</v>
      </c>
    </row>
    <row r="166" spans="1:2" ht="14.25" customHeight="1">
      <c r="A166" s="17" t="s">
        <v>1479</v>
      </c>
      <c r="B166" s="18" t="s">
        <v>1355</v>
      </c>
    </row>
    <row r="167" spans="1:2" ht="14.25" customHeight="1">
      <c r="A167" s="17" t="s">
        <v>1480</v>
      </c>
      <c r="B167" s="18" t="s">
        <v>1359</v>
      </c>
    </row>
    <row r="168" spans="1:2" ht="14.25" customHeight="1">
      <c r="A168" s="17" t="s">
        <v>429</v>
      </c>
      <c r="B168" s="18" t="s">
        <v>31</v>
      </c>
    </row>
    <row r="169" spans="1:2" ht="14.25" customHeight="1">
      <c r="A169" s="17" t="s">
        <v>1481</v>
      </c>
      <c r="B169" s="18" t="s">
        <v>1359</v>
      </c>
    </row>
    <row r="170" spans="1:2" ht="14.25" customHeight="1">
      <c r="A170" s="17" t="s">
        <v>1482</v>
      </c>
      <c r="B170" s="18" t="s">
        <v>1357</v>
      </c>
    </row>
    <row r="171" spans="1:2" ht="14.25" customHeight="1">
      <c r="A171" s="17" t="s">
        <v>1483</v>
      </c>
      <c r="B171" s="18" t="s">
        <v>1359</v>
      </c>
    </row>
    <row r="172" spans="1:2" ht="14.25" customHeight="1">
      <c r="A172" s="17" t="s">
        <v>1484</v>
      </c>
      <c r="B172" s="18" t="s">
        <v>1355</v>
      </c>
    </row>
    <row r="173" spans="1:2" ht="14.25" customHeight="1">
      <c r="A173" s="17" t="s">
        <v>1485</v>
      </c>
      <c r="B173" s="18" t="s">
        <v>31</v>
      </c>
    </row>
    <row r="174" spans="1:2" ht="14.25" customHeight="1">
      <c r="A174" s="17" t="s">
        <v>1486</v>
      </c>
      <c r="B174" s="18" t="s">
        <v>31</v>
      </c>
    </row>
    <row r="175" spans="1:2" ht="14.25" customHeight="1">
      <c r="A175" s="17" t="s">
        <v>1487</v>
      </c>
      <c r="B175" s="18" t="s">
        <v>1359</v>
      </c>
    </row>
    <row r="176" spans="1:2" ht="14.25" customHeight="1">
      <c r="A176" s="17" t="s">
        <v>1488</v>
      </c>
      <c r="B176" s="18" t="s">
        <v>1355</v>
      </c>
    </row>
    <row r="177" spans="1:2" ht="14.25" customHeight="1">
      <c r="A177" s="17" t="s">
        <v>1489</v>
      </c>
      <c r="B177" s="18" t="s">
        <v>31</v>
      </c>
    </row>
    <row r="178" spans="1:2" ht="14.25" customHeight="1">
      <c r="A178" s="17" t="s">
        <v>161</v>
      </c>
      <c r="B178" s="18" t="s">
        <v>31</v>
      </c>
    </row>
    <row r="179" spans="1:2" ht="14.25" customHeight="1">
      <c r="A179" s="17" t="s">
        <v>1490</v>
      </c>
      <c r="B179" s="18" t="s">
        <v>1355</v>
      </c>
    </row>
    <row r="180" spans="1:2" ht="14.25" customHeight="1">
      <c r="A180" s="17" t="s">
        <v>1491</v>
      </c>
      <c r="B180" s="18" t="s">
        <v>31</v>
      </c>
    </row>
    <row r="181" spans="1:2" ht="14.25" customHeight="1">
      <c r="A181" s="17" t="s">
        <v>500</v>
      </c>
      <c r="B181" s="18" t="s">
        <v>31</v>
      </c>
    </row>
    <row r="182" spans="1:2" ht="14.25" customHeight="1">
      <c r="A182" s="17" t="s">
        <v>1492</v>
      </c>
      <c r="B182" s="18" t="s">
        <v>1359</v>
      </c>
    </row>
    <row r="183" spans="1:2" ht="14.25" customHeight="1">
      <c r="A183" s="17" t="s">
        <v>1493</v>
      </c>
      <c r="B183" s="18" t="s">
        <v>1357</v>
      </c>
    </row>
    <row r="184" spans="1:2" ht="14.25" customHeight="1">
      <c r="A184" s="17" t="s">
        <v>1494</v>
      </c>
      <c r="B184" s="18" t="s">
        <v>31</v>
      </c>
    </row>
    <row r="185" spans="1:2" ht="14.25" customHeight="1">
      <c r="A185" s="17" t="s">
        <v>1495</v>
      </c>
      <c r="B185" s="18" t="s">
        <v>1359</v>
      </c>
    </row>
    <row r="186" spans="1:2" ht="14.25" customHeight="1">
      <c r="A186" s="17" t="s">
        <v>1496</v>
      </c>
      <c r="B186" s="18" t="s">
        <v>1357</v>
      </c>
    </row>
    <row r="187" spans="1:2" ht="14.25" customHeight="1">
      <c r="A187" s="17" t="s">
        <v>1497</v>
      </c>
      <c r="B187" s="18" t="s">
        <v>1357</v>
      </c>
    </row>
    <row r="188" spans="1:2" ht="14.25" customHeight="1">
      <c r="A188" s="17" t="s">
        <v>1498</v>
      </c>
      <c r="B188" s="18" t="s">
        <v>1357</v>
      </c>
    </row>
    <row r="189" spans="1:2" ht="14.25" customHeight="1">
      <c r="A189" s="17" t="s">
        <v>1499</v>
      </c>
      <c r="B189" s="18" t="s">
        <v>1359</v>
      </c>
    </row>
    <row r="190" spans="1:2" ht="14.25" customHeight="1">
      <c r="A190" s="17" t="s">
        <v>1500</v>
      </c>
      <c r="B190" s="18" t="s">
        <v>1359</v>
      </c>
    </row>
    <row r="191" spans="1:2" ht="14.25" customHeight="1">
      <c r="A191" s="17" t="s">
        <v>1501</v>
      </c>
      <c r="B191" s="18" t="s">
        <v>31</v>
      </c>
    </row>
    <row r="192" spans="1:2" ht="14.25" customHeight="1">
      <c r="A192" s="17" t="s">
        <v>379</v>
      </c>
      <c r="B192" s="18" t="s">
        <v>31</v>
      </c>
    </row>
    <row r="193" spans="1:2" ht="14.25" customHeight="1">
      <c r="A193" s="17" t="s">
        <v>1502</v>
      </c>
      <c r="B193" s="18" t="s">
        <v>1359</v>
      </c>
    </row>
    <row r="194" spans="1:2" ht="14.25" customHeight="1">
      <c r="A194" s="17" t="s">
        <v>90</v>
      </c>
      <c r="B194" s="18" t="s">
        <v>31</v>
      </c>
    </row>
    <row r="195" spans="1:2" ht="14.25" customHeight="1">
      <c r="A195" s="17" t="s">
        <v>455</v>
      </c>
      <c r="B195" s="18" t="s">
        <v>31</v>
      </c>
    </row>
    <row r="196" spans="1:2" ht="14.25" customHeight="1">
      <c r="A196" s="17" t="s">
        <v>1503</v>
      </c>
      <c r="B196" s="18" t="s">
        <v>31</v>
      </c>
    </row>
    <row r="197" spans="1:2" ht="14.25" customHeight="1">
      <c r="A197" s="17" t="s">
        <v>1504</v>
      </c>
      <c r="B197" s="18" t="s">
        <v>1359</v>
      </c>
    </row>
    <row r="198" spans="1:2" ht="14.25" customHeight="1">
      <c r="A198" s="17" t="s">
        <v>1505</v>
      </c>
      <c r="B198" s="18" t="s">
        <v>1357</v>
      </c>
    </row>
    <row r="199" spans="1:2" ht="14.25" customHeight="1">
      <c r="A199" s="17" t="s">
        <v>1506</v>
      </c>
      <c r="B199" s="18" t="s">
        <v>31</v>
      </c>
    </row>
    <row r="200" spans="1:2" ht="14.25" customHeight="1">
      <c r="A200" s="17" t="s">
        <v>201</v>
      </c>
      <c r="B200" s="18" t="s">
        <v>31</v>
      </c>
    </row>
    <row r="201" spans="1:2" ht="14.25" customHeight="1">
      <c r="A201" s="17" t="s">
        <v>102</v>
      </c>
      <c r="B201" s="18" t="s">
        <v>31</v>
      </c>
    </row>
    <row r="202" spans="1:2" ht="14.25" customHeight="1">
      <c r="A202" s="17" t="s">
        <v>1507</v>
      </c>
      <c r="B202" s="18" t="s">
        <v>1355</v>
      </c>
    </row>
    <row r="203" spans="1:2" ht="14.25" customHeight="1">
      <c r="A203" s="17" t="s">
        <v>582</v>
      </c>
      <c r="B203" s="18" t="s">
        <v>31</v>
      </c>
    </row>
    <row r="204" spans="1:2" ht="14.25" customHeight="1">
      <c r="A204" s="17" t="s">
        <v>1508</v>
      </c>
      <c r="B204" s="18" t="s">
        <v>1359</v>
      </c>
    </row>
    <row r="205" spans="1:2" ht="14.25" customHeight="1">
      <c r="A205" s="17" t="s">
        <v>1509</v>
      </c>
      <c r="B205" s="18" t="s">
        <v>1357</v>
      </c>
    </row>
    <row r="206" spans="1:2" ht="14.25" customHeight="1">
      <c r="A206" s="17" t="s">
        <v>1510</v>
      </c>
      <c r="B206" s="18" t="s">
        <v>1357</v>
      </c>
    </row>
    <row r="207" spans="1:2" ht="14.25" customHeight="1">
      <c r="A207" s="17" t="s">
        <v>1511</v>
      </c>
      <c r="B207" s="18" t="s">
        <v>1359</v>
      </c>
    </row>
    <row r="208" spans="1:2" ht="14.25" customHeight="1">
      <c r="A208" s="17" t="s">
        <v>576</v>
      </c>
      <c r="B208" s="18" t="s">
        <v>31</v>
      </c>
    </row>
    <row r="209" spans="1:2" ht="14.25" customHeight="1">
      <c r="A209" s="17" t="s">
        <v>1215</v>
      </c>
      <c r="B209" s="18" t="s">
        <v>31</v>
      </c>
    </row>
    <row r="210" spans="1:2" ht="14.25" customHeight="1">
      <c r="A210" s="17" t="s">
        <v>1512</v>
      </c>
      <c r="B210" s="18" t="s">
        <v>1359</v>
      </c>
    </row>
    <row r="211" spans="1:2" ht="14.25" customHeight="1">
      <c r="A211" s="17" t="s">
        <v>126</v>
      </c>
      <c r="B211" s="18" t="s">
        <v>31</v>
      </c>
    </row>
    <row r="212" spans="1:2" ht="14.25" customHeight="1">
      <c r="A212" s="17" t="s">
        <v>1513</v>
      </c>
      <c r="B212" s="18" t="s">
        <v>1355</v>
      </c>
    </row>
    <row r="213" spans="1:2" ht="14.25" customHeight="1">
      <c r="A213" s="17" t="s">
        <v>1514</v>
      </c>
      <c r="B213" s="18" t="s">
        <v>31</v>
      </c>
    </row>
    <row r="214" spans="1:2" ht="14.25" customHeight="1">
      <c r="A214" s="17" t="s">
        <v>288</v>
      </c>
      <c r="B214" s="18" t="s">
        <v>31</v>
      </c>
    </row>
    <row r="215" spans="1:2" ht="14.25" customHeight="1">
      <c r="A215" s="17" t="s">
        <v>1515</v>
      </c>
      <c r="B215" s="18" t="s">
        <v>31</v>
      </c>
    </row>
    <row r="216" spans="1:2" ht="14.25" customHeight="1">
      <c r="A216" s="17" t="s">
        <v>692</v>
      </c>
      <c r="B216" s="18" t="s">
        <v>31</v>
      </c>
    </row>
    <row r="217" spans="1:2" ht="14.25" customHeight="1">
      <c r="A217" s="17" t="s">
        <v>1516</v>
      </c>
      <c r="B217" s="18" t="s">
        <v>1357</v>
      </c>
    </row>
    <row r="218" spans="1:2" ht="14.25" customHeight="1">
      <c r="A218" s="17" t="s">
        <v>1517</v>
      </c>
      <c r="B218" s="18" t="s">
        <v>1359</v>
      </c>
    </row>
    <row r="219" spans="1:2" ht="14.25" customHeight="1">
      <c r="A219" s="17" t="s">
        <v>1518</v>
      </c>
      <c r="B219" s="18" t="s">
        <v>1355</v>
      </c>
    </row>
    <row r="220" spans="1:2" ht="14.25" customHeight="1">
      <c r="A220" s="17" t="s">
        <v>1519</v>
      </c>
      <c r="B220" s="18" t="s">
        <v>1359</v>
      </c>
    </row>
    <row r="221" spans="1:2" ht="14.25" customHeight="1">
      <c r="A221" s="17" t="s">
        <v>1520</v>
      </c>
      <c r="B221" s="18" t="s">
        <v>1357</v>
      </c>
    </row>
    <row r="222" spans="1:2" ht="14.25" customHeight="1">
      <c r="A222" s="17" t="s">
        <v>1521</v>
      </c>
      <c r="B222" s="18" t="s">
        <v>1359</v>
      </c>
    </row>
    <row r="223" spans="1:2" ht="14.25" customHeight="1">
      <c r="A223" s="17" t="s">
        <v>565</v>
      </c>
      <c r="B223" s="18" t="s">
        <v>31</v>
      </c>
    </row>
    <row r="224" spans="1:2" ht="14.25" customHeight="1">
      <c r="A224" s="17" t="s">
        <v>1522</v>
      </c>
      <c r="B224" s="18" t="s">
        <v>1357</v>
      </c>
    </row>
    <row r="225" spans="1:2" ht="14.25" customHeight="1">
      <c r="A225" s="17" t="s">
        <v>1523</v>
      </c>
      <c r="B225" s="18" t="s">
        <v>1359</v>
      </c>
    </row>
    <row r="226" spans="1:2" ht="14.25" customHeight="1">
      <c r="A226" s="17" t="s">
        <v>1524</v>
      </c>
      <c r="B226" s="18" t="s">
        <v>1359</v>
      </c>
    </row>
    <row r="227" spans="1:2" ht="14.25" customHeight="1">
      <c r="A227" s="17" t="s">
        <v>1525</v>
      </c>
      <c r="B227" s="18" t="s">
        <v>1359</v>
      </c>
    </row>
    <row r="228" spans="1:2" ht="14.25" customHeight="1">
      <c r="A228" s="17" t="s">
        <v>1526</v>
      </c>
      <c r="B228" s="18" t="s">
        <v>1355</v>
      </c>
    </row>
    <row r="229" spans="1:2" ht="14.25" customHeight="1">
      <c r="A229" s="17" t="s">
        <v>324</v>
      </c>
      <c r="B229" s="18" t="s">
        <v>31</v>
      </c>
    </row>
    <row r="230" spans="1:2" ht="14.25" customHeight="1">
      <c r="A230" s="17" t="s">
        <v>1082</v>
      </c>
      <c r="B230" s="18" t="s">
        <v>31</v>
      </c>
    </row>
    <row r="231" spans="1:2" ht="14.25" customHeight="1">
      <c r="A231" s="17" t="s">
        <v>1527</v>
      </c>
      <c r="B231" s="18" t="s">
        <v>31</v>
      </c>
    </row>
    <row r="232" spans="1:2" ht="14.25" customHeight="1">
      <c r="A232" s="17" t="s">
        <v>1528</v>
      </c>
      <c r="B232" s="18" t="s">
        <v>1357</v>
      </c>
    </row>
    <row r="233" spans="1:2" ht="14.25" customHeight="1">
      <c r="A233" s="17" t="s">
        <v>1529</v>
      </c>
      <c r="B233" s="18" t="s">
        <v>1359</v>
      </c>
    </row>
    <row r="234" spans="1:2" ht="14.25" customHeight="1">
      <c r="A234" s="17" t="s">
        <v>53</v>
      </c>
      <c r="B234" s="18" t="s">
        <v>31</v>
      </c>
    </row>
    <row r="235" spans="1:2" ht="14.25" customHeight="1">
      <c r="A235" s="17" t="s">
        <v>1530</v>
      </c>
      <c r="B235" s="18" t="s">
        <v>1357</v>
      </c>
    </row>
    <row r="236" spans="1:2" ht="14.25" customHeight="1">
      <c r="A236" s="17" t="s">
        <v>1531</v>
      </c>
      <c r="B236" s="18" t="s">
        <v>31</v>
      </c>
    </row>
    <row r="237" spans="1:2" ht="14.25" customHeight="1">
      <c r="A237" s="17" t="s">
        <v>1532</v>
      </c>
      <c r="B237" s="18" t="s">
        <v>1355</v>
      </c>
    </row>
    <row r="238" spans="1:2" ht="14.25" customHeight="1">
      <c r="A238" s="17" t="s">
        <v>1533</v>
      </c>
      <c r="B238" s="18" t="s">
        <v>1359</v>
      </c>
    </row>
    <row r="239" spans="1:2" ht="14.25" customHeight="1">
      <c r="A239" s="17" t="s">
        <v>1002</v>
      </c>
      <c r="B239" s="18" t="s">
        <v>31</v>
      </c>
    </row>
    <row r="240" spans="1:2" ht="14.25" customHeight="1">
      <c r="A240" s="17" t="s">
        <v>111</v>
      </c>
      <c r="B240" s="18" t="s">
        <v>31</v>
      </c>
    </row>
    <row r="241" spans="1:2" ht="14.25" customHeight="1">
      <c r="A241" s="17" t="s">
        <v>1259</v>
      </c>
      <c r="B241" s="18" t="s">
        <v>31</v>
      </c>
    </row>
    <row r="242" spans="1:2" ht="14.25" customHeight="1">
      <c r="A242" s="17" t="s">
        <v>1534</v>
      </c>
      <c r="B242" s="18" t="s">
        <v>1357</v>
      </c>
    </row>
    <row r="243" spans="1:2" ht="14.25" customHeight="1">
      <c r="A243" s="17" t="s">
        <v>1535</v>
      </c>
      <c r="B243" s="18" t="s">
        <v>1359</v>
      </c>
    </row>
    <row r="244" spans="1:2" ht="14.25" customHeight="1">
      <c r="A244" s="17" t="s">
        <v>1536</v>
      </c>
      <c r="B244" s="18" t="s">
        <v>31</v>
      </c>
    </row>
    <row r="245" spans="1:2" ht="14.25" customHeight="1">
      <c r="A245" s="17" t="s">
        <v>1537</v>
      </c>
      <c r="B245" s="18" t="s">
        <v>1355</v>
      </c>
    </row>
    <row r="246" spans="1:2" ht="14.25" customHeight="1">
      <c r="A246" s="17" t="s">
        <v>318</v>
      </c>
      <c r="B246" s="18" t="s">
        <v>31</v>
      </c>
    </row>
    <row r="247" spans="1:2" ht="14.25" customHeight="1">
      <c r="A247" s="17" t="s">
        <v>1087</v>
      </c>
      <c r="B247" s="18" t="s">
        <v>31</v>
      </c>
    </row>
    <row r="248" spans="1:2" ht="14.25" customHeight="1">
      <c r="A248" s="17" t="s">
        <v>1538</v>
      </c>
      <c r="B248" s="18" t="s">
        <v>31</v>
      </c>
    </row>
    <row r="249" spans="1:2" ht="14.25" customHeight="1">
      <c r="A249" s="17" t="s">
        <v>1539</v>
      </c>
      <c r="B249" s="18" t="s">
        <v>1355</v>
      </c>
    </row>
    <row r="250" spans="1:2" ht="14.25" customHeight="1">
      <c r="A250" s="17" t="s">
        <v>1540</v>
      </c>
      <c r="B250" s="18" t="s">
        <v>1359</v>
      </c>
    </row>
    <row r="251" spans="1:2" ht="14.25" customHeight="1">
      <c r="A251" s="17" t="s">
        <v>223</v>
      </c>
      <c r="B251" s="18" t="s">
        <v>31</v>
      </c>
    </row>
    <row r="252" spans="1:2" ht="14.25" customHeight="1">
      <c r="A252" s="17" t="s">
        <v>1541</v>
      </c>
      <c r="B252" s="18" t="s">
        <v>31</v>
      </c>
    </row>
    <row r="253" spans="1:2" ht="14.25" customHeight="1">
      <c r="A253" s="17" t="s">
        <v>1542</v>
      </c>
      <c r="B253" s="18" t="s">
        <v>1359</v>
      </c>
    </row>
    <row r="254" spans="1:2" ht="14.25" customHeight="1">
      <c r="A254" s="17" t="s">
        <v>1543</v>
      </c>
      <c r="B254" s="18" t="s">
        <v>1357</v>
      </c>
    </row>
    <row r="255" spans="1:2" ht="14.25" customHeight="1">
      <c r="A255" s="17" t="s">
        <v>1544</v>
      </c>
      <c r="B255" s="18" t="s">
        <v>1359</v>
      </c>
    </row>
    <row r="256" spans="1:2" ht="14.25" customHeight="1">
      <c r="A256" s="17" t="s">
        <v>1545</v>
      </c>
      <c r="B256" s="18" t="s">
        <v>1355</v>
      </c>
    </row>
    <row r="257" spans="1:2" ht="14.25" customHeight="1">
      <c r="A257" s="17" t="s">
        <v>1546</v>
      </c>
      <c r="B257" s="18" t="s">
        <v>1355</v>
      </c>
    </row>
    <row r="258" spans="1:2" ht="14.25" customHeight="1">
      <c r="A258" s="17" t="s">
        <v>1547</v>
      </c>
      <c r="B258" s="18" t="s">
        <v>1355</v>
      </c>
    </row>
    <row r="259" spans="1:2" ht="14.25" customHeight="1">
      <c r="A259" s="17" t="s">
        <v>1548</v>
      </c>
      <c r="B259" s="18" t="s">
        <v>1355</v>
      </c>
    </row>
    <row r="260" spans="1:2" ht="14.25" customHeight="1">
      <c r="A260" s="17" t="s">
        <v>1549</v>
      </c>
      <c r="B260" s="18" t="s">
        <v>1355</v>
      </c>
    </row>
    <row r="261" spans="1:2" ht="14.25" customHeight="1">
      <c r="A261" s="17" t="s">
        <v>1550</v>
      </c>
      <c r="B261" s="18" t="s">
        <v>1359</v>
      </c>
    </row>
    <row r="262" spans="1:2" ht="14.25" customHeight="1">
      <c r="A262" s="17" t="s">
        <v>1551</v>
      </c>
      <c r="B262" s="18" t="s">
        <v>1357</v>
      </c>
    </row>
    <row r="263" spans="1:2" ht="14.25" customHeight="1">
      <c r="A263" s="17" t="s">
        <v>169</v>
      </c>
      <c r="B263" s="18" t="s">
        <v>31</v>
      </c>
    </row>
    <row r="264" spans="1:2" ht="14.25" customHeight="1">
      <c r="A264" s="17" t="s">
        <v>1552</v>
      </c>
      <c r="B264" s="18" t="s">
        <v>1357</v>
      </c>
    </row>
    <row r="265" spans="1:2" ht="14.25" customHeight="1">
      <c r="A265" s="17" t="s">
        <v>1553</v>
      </c>
      <c r="B265" s="18" t="s">
        <v>31</v>
      </c>
    </row>
    <row r="266" spans="1:2" ht="14.25" customHeight="1">
      <c r="A266" s="17" t="s">
        <v>1554</v>
      </c>
      <c r="B266" s="18" t="s">
        <v>1357</v>
      </c>
    </row>
    <row r="267" spans="1:2" ht="14.25" customHeight="1">
      <c r="A267" s="17" t="s">
        <v>1555</v>
      </c>
      <c r="B267" s="18" t="s">
        <v>31</v>
      </c>
    </row>
    <row r="268" spans="1:2" ht="14.25" customHeight="1">
      <c r="A268" s="17" t="s">
        <v>1556</v>
      </c>
      <c r="B268" s="18" t="s">
        <v>1359</v>
      </c>
    </row>
    <row r="269" spans="1:2" ht="14.25" customHeight="1">
      <c r="A269" s="17" t="s">
        <v>1557</v>
      </c>
      <c r="B269" s="18" t="s">
        <v>1359</v>
      </c>
    </row>
    <row r="270" spans="1:2" ht="14.25" customHeight="1">
      <c r="A270" s="17" t="s">
        <v>1558</v>
      </c>
      <c r="B270" s="18" t="s">
        <v>1359</v>
      </c>
    </row>
    <row r="271" spans="1:2" ht="14.25" customHeight="1">
      <c r="A271" s="17" t="s">
        <v>1559</v>
      </c>
      <c r="B271" s="18" t="s">
        <v>31</v>
      </c>
    </row>
    <row r="272" spans="1:2" ht="14.25" customHeight="1">
      <c r="A272" s="17" t="s">
        <v>1560</v>
      </c>
      <c r="B272" s="18" t="s">
        <v>31</v>
      </c>
    </row>
    <row r="273" spans="1:2" ht="14.25" customHeight="1">
      <c r="A273" s="17" t="s">
        <v>1284</v>
      </c>
      <c r="B273" s="18" t="s">
        <v>31</v>
      </c>
    </row>
    <row r="274" spans="1:2" ht="14.25" customHeight="1">
      <c r="A274" s="17" t="s">
        <v>1561</v>
      </c>
      <c r="B274" s="18" t="s">
        <v>1357</v>
      </c>
    </row>
    <row r="275" spans="1:2" ht="14.25" customHeight="1">
      <c r="A275" s="17" t="s">
        <v>114</v>
      </c>
      <c r="B275" s="18" t="s">
        <v>31</v>
      </c>
    </row>
    <row r="276" spans="1:2" ht="14.25" customHeight="1">
      <c r="A276" s="17" t="s">
        <v>1562</v>
      </c>
      <c r="B276" s="18" t="s">
        <v>1359</v>
      </c>
    </row>
    <row r="277" spans="1:2" ht="14.25" customHeight="1">
      <c r="A277" s="17" t="s">
        <v>1563</v>
      </c>
      <c r="B277" s="18" t="s">
        <v>1359</v>
      </c>
    </row>
    <row r="278" spans="1:2" ht="14.25" customHeight="1">
      <c r="A278" s="17" t="s">
        <v>1096</v>
      </c>
      <c r="B278" s="18" t="s">
        <v>31</v>
      </c>
    </row>
    <row r="279" spans="1:2" ht="14.25" customHeight="1">
      <c r="A279" s="17" t="s">
        <v>1564</v>
      </c>
      <c r="B279" s="18" t="s">
        <v>1359</v>
      </c>
    </row>
    <row r="280" spans="1:2" ht="14.25" customHeight="1">
      <c r="A280" s="17" t="s">
        <v>1294</v>
      </c>
      <c r="B280" s="18" t="s">
        <v>31</v>
      </c>
    </row>
    <row r="281" spans="1:2" ht="14.25" customHeight="1">
      <c r="A281" s="17" t="s">
        <v>306</v>
      </c>
      <c r="B281" s="18" t="s">
        <v>31</v>
      </c>
    </row>
    <row r="282" spans="1:2" ht="14.25" customHeight="1">
      <c r="A282" s="17" t="s">
        <v>277</v>
      </c>
      <c r="B282" s="18" t="s">
        <v>31</v>
      </c>
    </row>
    <row r="283" spans="1:2" ht="14.25" customHeight="1">
      <c r="A283" s="17" t="s">
        <v>1565</v>
      </c>
      <c r="B283" s="18" t="s">
        <v>31</v>
      </c>
    </row>
    <row r="284" spans="1:2" ht="14.25" customHeight="1">
      <c r="A284" s="17" t="s">
        <v>1566</v>
      </c>
      <c r="B284" s="18" t="s">
        <v>31</v>
      </c>
    </row>
    <row r="285" spans="1:2" ht="14.25" customHeight="1">
      <c r="A285" s="17" t="s">
        <v>1567</v>
      </c>
      <c r="B285" s="18" t="s">
        <v>1359</v>
      </c>
    </row>
    <row r="286" spans="1:2" ht="14.25" customHeight="1">
      <c r="A286" s="17" t="s">
        <v>152</v>
      </c>
      <c r="B286" s="18" t="s">
        <v>31</v>
      </c>
    </row>
    <row r="287" spans="1:2" ht="14.25" customHeight="1">
      <c r="A287" s="17" t="s">
        <v>1568</v>
      </c>
      <c r="B287" s="18" t="s">
        <v>1359</v>
      </c>
    </row>
    <row r="288" spans="1:2" ht="14.25" customHeight="1">
      <c r="A288" s="17" t="s">
        <v>1569</v>
      </c>
      <c r="B288" s="18" t="s">
        <v>31</v>
      </c>
    </row>
    <row r="289" spans="1:2" ht="14.25" customHeight="1">
      <c r="A289" s="17" t="s">
        <v>1570</v>
      </c>
      <c r="B289" s="18" t="s">
        <v>1359</v>
      </c>
    </row>
    <row r="290" spans="1:2" ht="14.25" customHeight="1">
      <c r="A290" s="17" t="s">
        <v>1160</v>
      </c>
      <c r="B290" s="18" t="s">
        <v>31</v>
      </c>
    </row>
    <row r="291" spans="1:2" ht="14.25" customHeight="1">
      <c r="A291" s="17" t="s">
        <v>1571</v>
      </c>
      <c r="B291" s="18" t="s">
        <v>1357</v>
      </c>
    </row>
    <row r="292" spans="1:2" ht="14.25" customHeight="1">
      <c r="A292" s="17" t="s">
        <v>1572</v>
      </c>
      <c r="B292" s="18" t="s">
        <v>31</v>
      </c>
    </row>
    <row r="293" spans="1:2" ht="14.25" customHeight="1">
      <c r="A293" s="17" t="s">
        <v>1102</v>
      </c>
      <c r="B293" s="18" t="s">
        <v>31</v>
      </c>
    </row>
    <row r="294" spans="1:2" ht="14.25" customHeight="1">
      <c r="A294" s="17" t="s">
        <v>1099</v>
      </c>
      <c r="B294" s="18" t="s">
        <v>31</v>
      </c>
    </row>
    <row r="295" spans="1:2" ht="14.25" customHeight="1">
      <c r="A295" s="17" t="s">
        <v>1573</v>
      </c>
      <c r="B295" s="18" t="s">
        <v>1357</v>
      </c>
    </row>
    <row r="296" spans="1:2" ht="14.25" customHeight="1">
      <c r="A296" s="17" t="s">
        <v>1574</v>
      </c>
      <c r="B296" s="18" t="s">
        <v>1359</v>
      </c>
    </row>
    <row r="297" spans="1:2" ht="14.25" customHeight="1">
      <c r="A297" s="17" t="s">
        <v>775</v>
      </c>
      <c r="B297" s="18" t="s">
        <v>31</v>
      </c>
    </row>
    <row r="298" spans="1:2" ht="14.25" customHeight="1">
      <c r="A298" s="17" t="s">
        <v>1575</v>
      </c>
      <c r="B298" s="18" t="s">
        <v>1359</v>
      </c>
    </row>
    <row r="299" spans="1:2" ht="14.25" customHeight="1">
      <c r="A299" s="17" t="s">
        <v>1576</v>
      </c>
      <c r="B299" s="18" t="s">
        <v>1357</v>
      </c>
    </row>
    <row r="300" spans="1:2" ht="14.25" customHeight="1">
      <c r="A300" s="17" t="s">
        <v>1577</v>
      </c>
      <c r="B300" s="18" t="s">
        <v>1355</v>
      </c>
    </row>
    <row r="301" spans="1:2" ht="14.25" customHeight="1">
      <c r="A301" s="17" t="s">
        <v>1578</v>
      </c>
      <c r="B301" s="18" t="s">
        <v>1357</v>
      </c>
    </row>
    <row r="302" spans="1:2" ht="14.25" customHeight="1">
      <c r="A302" s="17" t="s">
        <v>1579</v>
      </c>
      <c r="B302" s="18" t="s">
        <v>1357</v>
      </c>
    </row>
    <row r="303" spans="1:2" ht="14.25" customHeight="1">
      <c r="A303" s="17" t="s">
        <v>1580</v>
      </c>
      <c r="B303" s="18" t="s">
        <v>1355</v>
      </c>
    </row>
    <row r="304" spans="1:2" ht="14.25" customHeight="1">
      <c r="A304" s="17" t="s">
        <v>1581</v>
      </c>
      <c r="B304" s="18" t="s">
        <v>1359</v>
      </c>
    </row>
    <row r="305" spans="1:2" ht="14.25" customHeight="1">
      <c r="A305" s="17" t="s">
        <v>1582</v>
      </c>
      <c r="B305" s="18" t="s">
        <v>1359</v>
      </c>
    </row>
    <row r="306" spans="1:2" ht="14.25" customHeight="1">
      <c r="A306" s="17" t="s">
        <v>1583</v>
      </c>
      <c r="B306" s="18" t="s">
        <v>1357</v>
      </c>
    </row>
    <row r="307" spans="1:2" ht="14.25" customHeight="1">
      <c r="A307" s="17" t="s">
        <v>117</v>
      </c>
      <c r="B307" s="18" t="s">
        <v>31</v>
      </c>
    </row>
    <row r="308" spans="1:2" ht="14.25" customHeight="1">
      <c r="A308" s="17" t="s">
        <v>1584</v>
      </c>
      <c r="B308" s="18" t="s">
        <v>1359</v>
      </c>
    </row>
    <row r="309" spans="1:2" ht="14.25" customHeight="1">
      <c r="A309" s="17" t="s">
        <v>1585</v>
      </c>
      <c r="B309" s="18" t="s">
        <v>31</v>
      </c>
    </row>
    <row r="310" spans="1:2" ht="14.25" customHeight="1">
      <c r="A310" s="17" t="s">
        <v>1586</v>
      </c>
      <c r="B310" s="18" t="s">
        <v>1357</v>
      </c>
    </row>
    <row r="311" spans="1:2" ht="14.25" customHeight="1">
      <c r="A311" s="17" t="s">
        <v>1587</v>
      </c>
      <c r="B311" s="18" t="s">
        <v>31</v>
      </c>
    </row>
    <row r="312" spans="1:2" ht="14.25" customHeight="1">
      <c r="A312" s="17" t="s">
        <v>1588</v>
      </c>
      <c r="B312" s="18" t="s">
        <v>1359</v>
      </c>
    </row>
    <row r="313" spans="1:2" ht="14.25" customHeight="1">
      <c r="A313" s="17" t="s">
        <v>1134</v>
      </c>
      <c r="B313" s="18" t="s">
        <v>31</v>
      </c>
    </row>
    <row r="314" spans="1:2" ht="14.25" customHeight="1">
      <c r="A314" s="17" t="s">
        <v>1589</v>
      </c>
      <c r="B314" s="18" t="s">
        <v>1359</v>
      </c>
    </row>
    <row r="315" spans="1:2" ht="14.25" customHeight="1">
      <c r="A315" s="17" t="s">
        <v>1590</v>
      </c>
      <c r="B315" s="18" t="s">
        <v>1357</v>
      </c>
    </row>
    <row r="316" spans="1:2" ht="14.25" customHeight="1">
      <c r="A316" s="17" t="s">
        <v>1591</v>
      </c>
      <c r="B316" s="18" t="s">
        <v>1357</v>
      </c>
    </row>
    <row r="317" spans="1:2" ht="14.25" customHeight="1">
      <c r="A317" s="17" t="s">
        <v>158</v>
      </c>
      <c r="B317" s="18" t="s">
        <v>31</v>
      </c>
    </row>
    <row r="318" spans="1:2" ht="14.25" customHeight="1">
      <c r="A318" s="17" t="s">
        <v>1592</v>
      </c>
      <c r="B318" s="18" t="s">
        <v>1359</v>
      </c>
    </row>
    <row r="319" spans="1:2" ht="14.25" customHeight="1">
      <c r="A319" s="17" t="s">
        <v>1593</v>
      </c>
      <c r="B319" s="18" t="s">
        <v>31</v>
      </c>
    </row>
    <row r="320" spans="1:2" ht="14.25" customHeight="1">
      <c r="A320" s="17" t="s">
        <v>871</v>
      </c>
      <c r="B320" s="18" t="s">
        <v>31</v>
      </c>
    </row>
    <row r="321" spans="1:2" ht="14.25" customHeight="1">
      <c r="A321" s="17" t="s">
        <v>123</v>
      </c>
      <c r="B321" s="18" t="s">
        <v>31</v>
      </c>
    </row>
    <row r="322" spans="1:2" ht="14.25" customHeight="1">
      <c r="A322" s="17" t="s">
        <v>1594</v>
      </c>
      <c r="B322" s="18" t="s">
        <v>1359</v>
      </c>
    </row>
    <row r="323" spans="1:2" ht="14.25" customHeight="1">
      <c r="A323" s="17" t="s">
        <v>1595</v>
      </c>
      <c r="B323" s="18" t="s">
        <v>1357</v>
      </c>
    </row>
    <row r="324" spans="1:2" ht="14.25" customHeight="1">
      <c r="A324" s="17" t="s">
        <v>1596</v>
      </c>
      <c r="B324" s="18" t="s">
        <v>1357</v>
      </c>
    </row>
    <row r="325" spans="1:2" ht="14.25" customHeight="1">
      <c r="A325" s="17" t="s">
        <v>1597</v>
      </c>
      <c r="B325" s="18" t="s">
        <v>1357</v>
      </c>
    </row>
    <row r="326" spans="1:2" ht="14.25" customHeight="1">
      <c r="A326" s="17" t="s">
        <v>1598</v>
      </c>
      <c r="B326" s="18" t="s">
        <v>31</v>
      </c>
    </row>
    <row r="327" spans="1:2" ht="14.25" customHeight="1">
      <c r="A327" s="17" t="s">
        <v>207</v>
      </c>
      <c r="B327" s="18" t="s">
        <v>31</v>
      </c>
    </row>
    <row r="328" spans="1:2" ht="14.25" customHeight="1">
      <c r="A328" s="17" t="s">
        <v>559</v>
      </c>
      <c r="B328" s="18" t="s">
        <v>31</v>
      </c>
    </row>
    <row r="329" spans="1:2" ht="14.25" customHeight="1">
      <c r="A329" s="17" t="s">
        <v>1599</v>
      </c>
      <c r="B329" s="18" t="s">
        <v>1359</v>
      </c>
    </row>
    <row r="330" spans="1:2" ht="14.25" customHeight="1">
      <c r="A330" s="17" t="s">
        <v>1600</v>
      </c>
      <c r="B330" s="18" t="s">
        <v>1355</v>
      </c>
    </row>
    <row r="331" spans="1:2" ht="14.25" customHeight="1">
      <c r="A331" s="17" t="s">
        <v>1601</v>
      </c>
      <c r="B331" s="18" t="s">
        <v>31</v>
      </c>
    </row>
    <row r="332" spans="1:2" ht="14.25" customHeight="1">
      <c r="A332" s="17" t="s">
        <v>1602</v>
      </c>
      <c r="B332" s="18" t="s">
        <v>31</v>
      </c>
    </row>
    <row r="333" spans="1:2" ht="14.25" customHeight="1">
      <c r="A333" s="17" t="s">
        <v>291</v>
      </c>
      <c r="B333" s="18" t="s">
        <v>31</v>
      </c>
    </row>
    <row r="334" spans="1:2" ht="14.25" customHeight="1">
      <c r="A334" s="17" t="s">
        <v>187</v>
      </c>
      <c r="B334" s="18" t="s">
        <v>31</v>
      </c>
    </row>
    <row r="335" spans="1:2" ht="14.25" customHeight="1">
      <c r="A335" s="17" t="s">
        <v>1603</v>
      </c>
      <c r="B335" s="18" t="s">
        <v>31</v>
      </c>
    </row>
    <row r="336" spans="1:2" ht="14.25" customHeight="1">
      <c r="A336" s="17" t="s">
        <v>1604</v>
      </c>
      <c r="B336" s="18" t="s">
        <v>1359</v>
      </c>
    </row>
    <row r="337" spans="1:2" ht="14.25" customHeight="1">
      <c r="A337" s="17" t="s">
        <v>1605</v>
      </c>
      <c r="B337" s="18" t="s">
        <v>1359</v>
      </c>
    </row>
    <row r="338" spans="1:2" ht="14.25" customHeight="1">
      <c r="A338" s="17" t="s">
        <v>1606</v>
      </c>
      <c r="B338" s="18" t="s">
        <v>1359</v>
      </c>
    </row>
    <row r="339" spans="1:2" ht="14.25" customHeight="1">
      <c r="A339" s="17" t="s">
        <v>1607</v>
      </c>
      <c r="B339" s="18" t="s">
        <v>1357</v>
      </c>
    </row>
    <row r="340" spans="1:2" ht="14.25" customHeight="1">
      <c r="A340" s="17" t="s">
        <v>1608</v>
      </c>
      <c r="B340" s="18" t="s">
        <v>1359</v>
      </c>
    </row>
    <row r="341" spans="1:2" ht="14.25" customHeight="1">
      <c r="A341" s="17" t="s">
        <v>1609</v>
      </c>
      <c r="B341" s="18" t="s">
        <v>1355</v>
      </c>
    </row>
    <row r="342" spans="1:2" ht="14.25" customHeight="1">
      <c r="A342" s="17" t="s">
        <v>339</v>
      </c>
      <c r="B342" s="18" t="s">
        <v>31</v>
      </c>
    </row>
    <row r="343" spans="1:2" ht="14.25" customHeight="1">
      <c r="A343" s="17" t="s">
        <v>1610</v>
      </c>
      <c r="B343" s="18" t="s">
        <v>1359</v>
      </c>
    </row>
    <row r="344" spans="1:2" ht="14.25" customHeight="1">
      <c r="A344" s="17" t="s">
        <v>1611</v>
      </c>
      <c r="B344" s="18" t="s">
        <v>1359</v>
      </c>
    </row>
    <row r="345" spans="1:2" ht="14.25" customHeight="1">
      <c r="A345" s="17" t="s">
        <v>1612</v>
      </c>
      <c r="B345" s="18" t="s">
        <v>1359</v>
      </c>
    </row>
    <row r="346" spans="1:2" ht="14.25" customHeight="1">
      <c r="A346" s="17" t="s">
        <v>1613</v>
      </c>
      <c r="B346" s="18" t="s">
        <v>1359</v>
      </c>
    </row>
    <row r="347" spans="1:2" ht="14.25" customHeight="1">
      <c r="A347" s="17" t="s">
        <v>714</v>
      </c>
      <c r="B347" s="18" t="s">
        <v>31</v>
      </c>
    </row>
    <row r="348" spans="1:2" ht="14.25" customHeight="1">
      <c r="A348" s="17" t="s">
        <v>935</v>
      </c>
      <c r="B348" s="18" t="s">
        <v>31</v>
      </c>
    </row>
    <row r="349" spans="1:2" ht="14.25" customHeight="1">
      <c r="A349" s="17" t="s">
        <v>82</v>
      </c>
      <c r="B349" s="18" t="s">
        <v>31</v>
      </c>
    </row>
    <row r="350" spans="1:2" ht="14.25" customHeight="1">
      <c r="A350" s="17" t="s">
        <v>1614</v>
      </c>
      <c r="B350" s="18" t="s">
        <v>1357</v>
      </c>
    </row>
    <row r="351" spans="1:2" ht="14.25" customHeight="1">
      <c r="A351" s="17" t="s">
        <v>226</v>
      </c>
      <c r="B351" s="18" t="s">
        <v>31</v>
      </c>
    </row>
    <row r="352" spans="1:2" ht="14.25" customHeight="1">
      <c r="A352" s="17" t="s">
        <v>1615</v>
      </c>
      <c r="B352" s="18" t="s">
        <v>1357</v>
      </c>
    </row>
    <row r="353" spans="1:2" ht="14.25" customHeight="1">
      <c r="A353" s="17" t="s">
        <v>1616</v>
      </c>
      <c r="B353" s="18" t="s">
        <v>1357</v>
      </c>
    </row>
    <row r="354" spans="1:2" ht="14.25" customHeight="1">
      <c r="A354" s="17" t="s">
        <v>1617</v>
      </c>
      <c r="B354" s="18" t="s">
        <v>1355</v>
      </c>
    </row>
    <row r="355" spans="1:2" ht="14.25" customHeight="1">
      <c r="A355" s="17" t="s">
        <v>1618</v>
      </c>
      <c r="B355" s="18" t="s">
        <v>31</v>
      </c>
    </row>
    <row r="356" spans="1:2" ht="14.25" customHeight="1">
      <c r="A356" s="17" t="s">
        <v>1619</v>
      </c>
      <c r="B356" s="18" t="s">
        <v>31</v>
      </c>
    </row>
    <row r="357" spans="1:2" ht="14.25" customHeight="1">
      <c r="A357" s="17" t="s">
        <v>1620</v>
      </c>
      <c r="B357" s="18" t="s">
        <v>1357</v>
      </c>
    </row>
    <row r="358" spans="1:2" ht="14.25" customHeight="1">
      <c r="A358" s="17" t="s">
        <v>1155</v>
      </c>
      <c r="B358" s="18" t="s">
        <v>31</v>
      </c>
    </row>
    <row r="359" spans="1:2" ht="14.25" customHeight="1">
      <c r="A359" s="17" t="s">
        <v>1621</v>
      </c>
      <c r="B359" s="18" t="s">
        <v>31</v>
      </c>
    </row>
    <row r="360" spans="1:2" ht="14.25" customHeight="1">
      <c r="A360" s="17" t="s">
        <v>129</v>
      </c>
      <c r="B360" s="18" t="s">
        <v>31</v>
      </c>
    </row>
    <row r="361" spans="1:2" ht="14.25" customHeight="1">
      <c r="A361" s="17" t="s">
        <v>1622</v>
      </c>
      <c r="B361" s="18" t="s">
        <v>1359</v>
      </c>
    </row>
    <row r="362" spans="1:2" ht="14.25" customHeight="1">
      <c r="A362" s="17" t="s">
        <v>1623</v>
      </c>
      <c r="B362" s="18" t="s">
        <v>1359</v>
      </c>
    </row>
    <row r="363" spans="1:2" ht="14.25" customHeight="1">
      <c r="A363" s="17" t="s">
        <v>1624</v>
      </c>
      <c r="B363" s="18" t="s">
        <v>1359</v>
      </c>
    </row>
    <row r="364" spans="1:2" ht="14.25" customHeight="1">
      <c r="A364" s="17" t="s">
        <v>1108</v>
      </c>
      <c r="B364" s="18" t="s">
        <v>31</v>
      </c>
    </row>
    <row r="365" spans="1:2" ht="14.25" customHeight="1">
      <c r="A365" s="17" t="s">
        <v>1625</v>
      </c>
      <c r="B365" s="18" t="s">
        <v>1359</v>
      </c>
    </row>
    <row r="366" spans="1:2" ht="14.25" customHeight="1">
      <c r="A366" s="17" t="s">
        <v>1626</v>
      </c>
      <c r="B366" s="18" t="s">
        <v>1359</v>
      </c>
    </row>
    <row r="367" spans="1:2" ht="14.25" customHeight="1">
      <c r="A367" s="17" t="s">
        <v>1627</v>
      </c>
      <c r="B367" s="18" t="s">
        <v>31</v>
      </c>
    </row>
    <row r="368" spans="1:2" ht="14.25" customHeight="1">
      <c r="A368" s="17" t="s">
        <v>1628</v>
      </c>
      <c r="B368" s="18" t="s">
        <v>31</v>
      </c>
    </row>
    <row r="369" spans="1:2" ht="14.25" customHeight="1">
      <c r="A369" s="17" t="s">
        <v>1629</v>
      </c>
      <c r="B369" s="18" t="s">
        <v>1359</v>
      </c>
    </row>
    <row r="370" spans="1:2" ht="14.25" customHeight="1">
      <c r="A370" s="17" t="s">
        <v>1146</v>
      </c>
      <c r="B370" s="18" t="s">
        <v>31</v>
      </c>
    </row>
    <row r="371" spans="1:2" ht="14.25" customHeight="1">
      <c r="A371" s="17" t="s">
        <v>1630</v>
      </c>
      <c r="B371" s="18" t="s">
        <v>1359</v>
      </c>
    </row>
    <row r="372" spans="1:2" ht="14.25" customHeight="1">
      <c r="A372" s="17" t="s">
        <v>1631</v>
      </c>
      <c r="B372" s="18" t="s">
        <v>1359</v>
      </c>
    </row>
    <row r="373" spans="1:2" ht="14.25" customHeight="1">
      <c r="A373" s="17" t="s">
        <v>970</v>
      </c>
      <c r="B373" s="18" t="s">
        <v>31</v>
      </c>
    </row>
    <row r="374" spans="1:2" ht="14.25" customHeight="1">
      <c r="A374" s="17" t="s">
        <v>941</v>
      </c>
      <c r="B374" s="18" t="s">
        <v>31</v>
      </c>
    </row>
    <row r="375" spans="1:2" ht="14.25" customHeight="1">
      <c r="A375" s="17" t="s">
        <v>254</v>
      </c>
      <c r="B375" s="18" t="s">
        <v>31</v>
      </c>
    </row>
    <row r="376" spans="1:2" ht="14.25" customHeight="1">
      <c r="A376" s="17" t="s">
        <v>747</v>
      </c>
      <c r="B376" s="18" t="s">
        <v>31</v>
      </c>
    </row>
    <row r="377" spans="1:2" ht="14.25" customHeight="1">
      <c r="A377" s="17" t="s">
        <v>1111</v>
      </c>
      <c r="B377" s="18" t="s">
        <v>31</v>
      </c>
    </row>
    <row r="378" spans="1:2" ht="14.25" customHeight="1">
      <c r="A378" s="17" t="s">
        <v>1632</v>
      </c>
      <c r="B378" s="18" t="s">
        <v>1355</v>
      </c>
    </row>
    <row r="379" spans="1:2" ht="14.25" customHeight="1">
      <c r="A379" s="17" t="s">
        <v>742</v>
      </c>
      <c r="B379" s="18" t="s">
        <v>31</v>
      </c>
    </row>
    <row r="380" spans="1:2" ht="14.25" customHeight="1">
      <c r="A380" s="17" t="s">
        <v>1633</v>
      </c>
      <c r="B380" s="18" t="s">
        <v>1359</v>
      </c>
    </row>
    <row r="381" spans="1:2" ht="14.25" customHeight="1">
      <c r="A381" s="17" t="s">
        <v>960</v>
      </c>
      <c r="B381" s="18" t="s">
        <v>31</v>
      </c>
    </row>
    <row r="382" spans="1:2" ht="14.25" customHeight="1">
      <c r="A382" s="17" t="s">
        <v>1634</v>
      </c>
      <c r="B382" s="18" t="s">
        <v>31</v>
      </c>
    </row>
    <row r="383" spans="1:2" ht="14.25" customHeight="1">
      <c r="A383" s="17" t="s">
        <v>50</v>
      </c>
      <c r="B383" s="18" t="s">
        <v>31</v>
      </c>
    </row>
    <row r="384" spans="1:2" ht="14.25" customHeight="1">
      <c r="A384" s="17" t="s">
        <v>1635</v>
      </c>
      <c r="B384" s="18" t="s">
        <v>1355</v>
      </c>
    </row>
    <row r="385" spans="1:2" ht="14.25" customHeight="1">
      <c r="A385" s="17" t="s">
        <v>1636</v>
      </c>
      <c r="B385" s="18" t="s">
        <v>31</v>
      </c>
    </row>
    <row r="386" spans="1:2" ht="14.25" customHeight="1">
      <c r="A386" s="17" t="s">
        <v>637</v>
      </c>
      <c r="B386" s="18" t="s">
        <v>31</v>
      </c>
    </row>
    <row r="387" spans="1:2" ht="14.25" customHeight="1">
      <c r="A387" s="17" t="s">
        <v>1637</v>
      </c>
      <c r="B387" s="18" t="s">
        <v>1355</v>
      </c>
    </row>
    <row r="388" spans="1:2" ht="14.25" customHeight="1">
      <c r="A388" s="17" t="s">
        <v>1638</v>
      </c>
      <c r="B388" s="18" t="s">
        <v>1357</v>
      </c>
    </row>
    <row r="389" spans="1:2" ht="14.25" customHeight="1">
      <c r="A389" s="17" t="s">
        <v>1639</v>
      </c>
      <c r="B389" s="18" t="s">
        <v>1357</v>
      </c>
    </row>
    <row r="390" spans="1:2" ht="14.25" customHeight="1">
      <c r="A390" s="17" t="s">
        <v>1640</v>
      </c>
      <c r="B390" s="18" t="s">
        <v>1355</v>
      </c>
    </row>
    <row r="391" spans="1:2" ht="14.25" customHeight="1">
      <c r="A391" s="17" t="s">
        <v>1641</v>
      </c>
      <c r="B391" s="18" t="s">
        <v>1359</v>
      </c>
    </row>
    <row r="392" spans="1:2" ht="14.25" customHeight="1">
      <c r="A392" s="17" t="s">
        <v>1642</v>
      </c>
      <c r="B392" s="18" t="s">
        <v>1359</v>
      </c>
    </row>
    <row r="393" spans="1:2" ht="14.25" customHeight="1">
      <c r="A393" s="17" t="s">
        <v>1643</v>
      </c>
      <c r="B393" s="18" t="s">
        <v>1359</v>
      </c>
    </row>
    <row r="394" spans="1:2" ht="14.25" customHeight="1">
      <c r="A394" s="17" t="s">
        <v>1644</v>
      </c>
      <c r="B394" s="18" t="s">
        <v>1357</v>
      </c>
    </row>
    <row r="395" spans="1:2" ht="14.25" customHeight="1">
      <c r="A395" s="17" t="s">
        <v>1645</v>
      </c>
      <c r="B395" s="18" t="s">
        <v>1357</v>
      </c>
    </row>
    <row r="396" spans="1:2" ht="14.25" customHeight="1">
      <c r="A396" s="17" t="s">
        <v>1646</v>
      </c>
      <c r="B396" s="18" t="s">
        <v>1355</v>
      </c>
    </row>
    <row r="397" spans="1:2" ht="14.25" customHeight="1">
      <c r="A397" s="17" t="s">
        <v>1036</v>
      </c>
      <c r="B397" s="18" t="s">
        <v>31</v>
      </c>
    </row>
    <row r="398" spans="1:2" ht="14.25" customHeight="1">
      <c r="A398" s="17" t="s">
        <v>244</v>
      </c>
      <c r="B398" s="18" t="s">
        <v>31</v>
      </c>
    </row>
    <row r="399" spans="1:2" ht="14.25" customHeight="1">
      <c r="A399" s="17" t="s">
        <v>938</v>
      </c>
      <c r="B399" s="18" t="s">
        <v>31</v>
      </c>
    </row>
    <row r="400" spans="1:2" ht="14.25" customHeight="1">
      <c r="A400" s="17" t="s">
        <v>1647</v>
      </c>
      <c r="B400" s="18" t="s">
        <v>1357</v>
      </c>
    </row>
    <row r="401" spans="1:2" ht="14.25" customHeight="1">
      <c r="A401" s="17" t="s">
        <v>1648</v>
      </c>
      <c r="B401" s="18" t="s">
        <v>1359</v>
      </c>
    </row>
    <row r="402" spans="1:2" ht="14.25" customHeight="1">
      <c r="A402" s="17" t="s">
        <v>1649</v>
      </c>
      <c r="B402" s="18" t="s">
        <v>1359</v>
      </c>
    </row>
    <row r="403" spans="1:2" ht="14.25" customHeight="1">
      <c r="A403" s="17" t="s">
        <v>1314</v>
      </c>
      <c r="B403" s="18" t="s">
        <v>31</v>
      </c>
    </row>
    <row r="404" spans="1:2" ht="14.25" customHeight="1">
      <c r="A404" s="17" t="s">
        <v>1650</v>
      </c>
      <c r="B404" s="18" t="s">
        <v>1357</v>
      </c>
    </row>
    <row r="405" spans="1:2" ht="14.25" customHeight="1">
      <c r="A405" s="17" t="s">
        <v>1022</v>
      </c>
      <c r="B405" s="18" t="s">
        <v>31</v>
      </c>
    </row>
    <row r="406" spans="1:2" ht="14.25" customHeight="1">
      <c r="A406" s="17" t="s">
        <v>1651</v>
      </c>
      <c r="B406" s="18" t="s">
        <v>1355</v>
      </c>
    </row>
    <row r="407" spans="1:2" ht="14.25" customHeight="1">
      <c r="A407" s="17" t="s">
        <v>1652</v>
      </c>
      <c r="B407" s="18" t="s">
        <v>31</v>
      </c>
    </row>
    <row r="408" spans="1:2" ht="14.25" customHeight="1">
      <c r="A408" s="17" t="s">
        <v>1653</v>
      </c>
      <c r="B408" s="18" t="s">
        <v>31</v>
      </c>
    </row>
    <row r="409" spans="1:2" ht="14.25" customHeight="1">
      <c r="A409" s="17" t="s">
        <v>1654</v>
      </c>
      <c r="B409" s="18" t="s">
        <v>31</v>
      </c>
    </row>
    <row r="410" spans="1:2" ht="14.25" customHeight="1">
      <c r="A410" s="17" t="s">
        <v>1655</v>
      </c>
      <c r="B410" s="18" t="s">
        <v>1357</v>
      </c>
    </row>
    <row r="411" spans="1:2" ht="14.25" customHeight="1">
      <c r="A411" s="17" t="s">
        <v>1656</v>
      </c>
      <c r="B411" s="18" t="s">
        <v>1359</v>
      </c>
    </row>
    <row r="412" spans="1:2" ht="14.25" customHeight="1">
      <c r="A412" s="17" t="s">
        <v>1657</v>
      </c>
      <c r="B412" s="18" t="s">
        <v>1359</v>
      </c>
    </row>
    <row r="413" spans="1:2" ht="14.25" customHeight="1">
      <c r="A413" s="17" t="s">
        <v>1658</v>
      </c>
      <c r="B413" s="18" t="s">
        <v>1359</v>
      </c>
    </row>
    <row r="414" spans="1:2" ht="14.25" customHeight="1">
      <c r="A414" s="17" t="s">
        <v>1659</v>
      </c>
      <c r="B414" s="18" t="s">
        <v>1357</v>
      </c>
    </row>
    <row r="415" spans="1:2" ht="14.25" customHeight="1">
      <c r="A415" s="17" t="s">
        <v>1660</v>
      </c>
      <c r="B415" s="18" t="s">
        <v>1355</v>
      </c>
    </row>
    <row r="416" spans="1:2" ht="14.25" customHeight="1">
      <c r="A416" s="17" t="s">
        <v>1661</v>
      </c>
      <c r="B416" s="18" t="s">
        <v>1359</v>
      </c>
    </row>
    <row r="417" spans="1:2" ht="14.25" customHeight="1">
      <c r="A417" s="17" t="s">
        <v>132</v>
      </c>
      <c r="B417" s="18" t="s">
        <v>31</v>
      </c>
    </row>
    <row r="418" spans="1:2" ht="14.25" customHeight="1">
      <c r="A418" s="17" t="s">
        <v>184</v>
      </c>
      <c r="B418" s="18" t="s">
        <v>31</v>
      </c>
    </row>
    <row r="419" spans="1:2" ht="14.25" customHeight="1">
      <c r="A419" s="17" t="s">
        <v>975</v>
      </c>
      <c r="B419" s="18" t="s">
        <v>31</v>
      </c>
    </row>
    <row r="420" spans="1:2" ht="14.25" customHeight="1">
      <c r="A420" s="17" t="s">
        <v>1662</v>
      </c>
      <c r="B420" s="18" t="s">
        <v>1359</v>
      </c>
    </row>
    <row r="421" spans="1:2" ht="14.25" customHeight="1">
      <c r="A421" s="17" t="s">
        <v>1663</v>
      </c>
      <c r="B421" s="18" t="s">
        <v>1357</v>
      </c>
    </row>
    <row r="422" spans="1:2" ht="14.25" customHeight="1">
      <c r="A422" s="17" t="s">
        <v>833</v>
      </c>
      <c r="B422" s="18" t="s">
        <v>31</v>
      </c>
    </row>
    <row r="423" spans="1:2" ht="14.25" customHeight="1">
      <c r="A423" s="17" t="s">
        <v>1664</v>
      </c>
      <c r="B423" s="18" t="s">
        <v>1357</v>
      </c>
    </row>
    <row r="424" spans="1:2" ht="14.25" customHeight="1">
      <c r="A424" s="17" t="s">
        <v>1665</v>
      </c>
      <c r="B424" s="18" t="s">
        <v>1359</v>
      </c>
    </row>
    <row r="425" spans="1:2" ht="14.25" customHeight="1">
      <c r="A425" s="17" t="s">
        <v>93</v>
      </c>
      <c r="B425" s="18" t="s">
        <v>31</v>
      </c>
    </row>
    <row r="426" spans="1:2" ht="14.25" customHeight="1">
      <c r="A426" s="17" t="s">
        <v>1666</v>
      </c>
      <c r="B426" s="18" t="s">
        <v>31</v>
      </c>
    </row>
    <row r="427" spans="1:2" ht="14.25" customHeight="1">
      <c r="A427" s="17" t="s">
        <v>1667</v>
      </c>
      <c r="B427" s="18" t="s">
        <v>1359</v>
      </c>
    </row>
    <row r="428" spans="1:2" ht="14.25" customHeight="1">
      <c r="A428" s="17" t="s">
        <v>562</v>
      </c>
      <c r="B428" s="18" t="s">
        <v>31</v>
      </c>
    </row>
    <row r="429" spans="1:2" ht="14.25" customHeight="1">
      <c r="A429" s="17" t="s">
        <v>1668</v>
      </c>
      <c r="B429" s="18" t="s">
        <v>1357</v>
      </c>
    </row>
    <row r="430" spans="1:2" ht="14.25" customHeight="1">
      <c r="A430" s="17" t="s">
        <v>1669</v>
      </c>
      <c r="B430" s="18" t="s">
        <v>31</v>
      </c>
    </row>
    <row r="431" spans="1:2" ht="14.25" customHeight="1">
      <c r="A431" s="17" t="s">
        <v>1114</v>
      </c>
      <c r="B431" s="18" t="s">
        <v>31</v>
      </c>
    </row>
    <row r="432" spans="1:2" ht="14.25" customHeight="1">
      <c r="A432" s="17" t="s">
        <v>1311</v>
      </c>
      <c r="B432" s="18" t="s">
        <v>31</v>
      </c>
    </row>
    <row r="433" spans="1:2" ht="14.25" customHeight="1">
      <c r="A433" s="17" t="s">
        <v>438</v>
      </c>
      <c r="B433" s="18" t="s">
        <v>31</v>
      </c>
    </row>
    <row r="434" spans="1:2" ht="14.25" customHeight="1">
      <c r="A434" s="17" t="s">
        <v>1670</v>
      </c>
      <c r="B434" s="18" t="s">
        <v>1357</v>
      </c>
    </row>
    <row r="435" spans="1:2" ht="14.25" customHeight="1">
      <c r="A435" s="17" t="s">
        <v>177</v>
      </c>
      <c r="B435" s="18" t="s">
        <v>31</v>
      </c>
    </row>
    <row r="436" spans="1:2" ht="14.25" customHeight="1">
      <c r="A436" s="17" t="s">
        <v>1671</v>
      </c>
      <c r="B436" s="18" t="s">
        <v>1359</v>
      </c>
    </row>
    <row r="437" spans="1:2" ht="14.25" customHeight="1">
      <c r="A437" s="17" t="s">
        <v>1672</v>
      </c>
      <c r="B437" s="18" t="s">
        <v>31</v>
      </c>
    </row>
    <row r="438" spans="1:2" ht="14.25" customHeight="1">
      <c r="A438" s="17" t="s">
        <v>1673</v>
      </c>
      <c r="B438" s="18" t="s">
        <v>1359</v>
      </c>
    </row>
    <row r="439" spans="1:2" ht="14.25" customHeight="1">
      <c r="A439" s="17" t="s">
        <v>1674</v>
      </c>
      <c r="B439" s="18" t="s">
        <v>1357</v>
      </c>
    </row>
    <row r="440" spans="1:2" ht="14.25" customHeight="1">
      <c r="A440" s="17" t="s">
        <v>1675</v>
      </c>
      <c r="B440" s="18" t="s">
        <v>1359</v>
      </c>
    </row>
    <row r="441" spans="1:2" ht="14.25" customHeight="1">
      <c r="A441" s="17" t="s">
        <v>1025</v>
      </c>
      <c r="B441" s="18" t="s">
        <v>31</v>
      </c>
    </row>
    <row r="442" spans="1:2" ht="14.25" customHeight="1">
      <c r="A442" s="17" t="s">
        <v>1676</v>
      </c>
      <c r="B442" s="18" t="s">
        <v>31</v>
      </c>
    </row>
    <row r="443" spans="1:2" ht="14.25" customHeight="1">
      <c r="A443" s="17" t="s">
        <v>1677</v>
      </c>
      <c r="B443" s="18" t="s">
        <v>1357</v>
      </c>
    </row>
    <row r="444" spans="1:2" ht="14.25" customHeight="1">
      <c r="A444" s="17" t="s">
        <v>1678</v>
      </c>
      <c r="B444" s="18" t="s">
        <v>31</v>
      </c>
    </row>
    <row r="445" spans="1:2" ht="14.25" customHeight="1">
      <c r="A445" s="17" t="s">
        <v>1679</v>
      </c>
      <c r="B445" s="18" t="s">
        <v>1357</v>
      </c>
    </row>
    <row r="446" spans="1:2" ht="14.25" customHeight="1">
      <c r="A446" s="17" t="s">
        <v>135</v>
      </c>
      <c r="B446" s="18" t="s">
        <v>31</v>
      </c>
    </row>
    <row r="447" spans="1:2" ht="14.25" customHeight="1">
      <c r="A447" s="17" t="s">
        <v>1680</v>
      </c>
      <c r="B447" s="18" t="s">
        <v>31</v>
      </c>
    </row>
    <row r="448" spans="1:2" ht="14.25" customHeight="1">
      <c r="A448" s="17" t="s">
        <v>1681</v>
      </c>
      <c r="B448" s="18" t="s">
        <v>1359</v>
      </c>
    </row>
    <row r="449" spans="1:2" ht="14.25" customHeight="1">
      <c r="A449" s="17" t="s">
        <v>1117</v>
      </c>
      <c r="B449" s="18" t="s">
        <v>31</v>
      </c>
    </row>
    <row r="450" spans="1:2" ht="14.25" customHeight="1">
      <c r="A450" s="17" t="s">
        <v>1682</v>
      </c>
      <c r="B450" s="18" t="s">
        <v>1359</v>
      </c>
    </row>
    <row r="451" spans="1:2" ht="14.25" customHeight="1">
      <c r="A451" s="17" t="s">
        <v>460</v>
      </c>
      <c r="B451" s="18" t="s">
        <v>31</v>
      </c>
    </row>
    <row r="452" spans="1:2" ht="14.25" customHeight="1">
      <c r="A452" s="17" t="s">
        <v>274</v>
      </c>
      <c r="B452" s="18" t="s">
        <v>31</v>
      </c>
    </row>
    <row r="453" spans="1:2" ht="14.25" customHeight="1">
      <c r="A453" s="17" t="s">
        <v>1683</v>
      </c>
      <c r="B453" s="18" t="s">
        <v>1359</v>
      </c>
    </row>
    <row r="454" spans="1:2" ht="14.25" customHeight="1">
      <c r="A454" s="17" t="s">
        <v>1684</v>
      </c>
      <c r="B454" s="18" t="s">
        <v>1357</v>
      </c>
    </row>
    <row r="455" spans="1:2" ht="14.25" customHeight="1">
      <c r="A455" s="17" t="s">
        <v>1685</v>
      </c>
      <c r="B455" s="18" t="s">
        <v>31</v>
      </c>
    </row>
    <row r="456" spans="1:2" ht="14.25" customHeight="1">
      <c r="A456" s="17" t="s">
        <v>138</v>
      </c>
      <c r="B456" s="18" t="s">
        <v>31</v>
      </c>
    </row>
    <row r="457" spans="1:2" ht="14.25" customHeight="1">
      <c r="A457" s="17" t="s">
        <v>1686</v>
      </c>
      <c r="B457" s="18" t="s">
        <v>1355</v>
      </c>
    </row>
    <row r="458" spans="1:2" ht="14.25" customHeight="1">
      <c r="A458" s="17" t="s">
        <v>1173</v>
      </c>
      <c r="B458" s="18" t="s">
        <v>31</v>
      </c>
    </row>
    <row r="459" spans="1:2" ht="14.25" customHeight="1">
      <c r="A459" s="17" t="s">
        <v>1687</v>
      </c>
      <c r="B459" s="18" t="s">
        <v>1357</v>
      </c>
    </row>
    <row r="460" spans="1:2" ht="14.25" customHeight="1">
      <c r="A460" s="17" t="s">
        <v>283</v>
      </c>
      <c r="B460" s="18" t="s">
        <v>31</v>
      </c>
    </row>
    <row r="461" spans="1:2" ht="14.25" customHeight="1">
      <c r="A461" s="17" t="s">
        <v>1688</v>
      </c>
      <c r="B461" s="18" t="s">
        <v>1359</v>
      </c>
    </row>
    <row r="462" spans="1:2" ht="14.25" customHeight="1">
      <c r="A462" s="17" t="s">
        <v>444</v>
      </c>
      <c r="B462" s="18" t="s">
        <v>31</v>
      </c>
    </row>
    <row r="463" spans="1:2" ht="14.25" customHeight="1">
      <c r="A463" s="17" t="s">
        <v>146</v>
      </c>
      <c r="B463" s="18" t="s">
        <v>31</v>
      </c>
    </row>
    <row r="464" spans="1:2" ht="14.25" customHeight="1">
      <c r="A464" s="17" t="s">
        <v>1689</v>
      </c>
      <c r="B464" s="18" t="s">
        <v>1359</v>
      </c>
    </row>
    <row r="465" spans="1:2" ht="14.25" customHeight="1">
      <c r="A465" s="17" t="s">
        <v>1120</v>
      </c>
      <c r="B465" s="18" t="s">
        <v>31</v>
      </c>
    </row>
    <row r="466" spans="1:2" ht="14.25" customHeight="1">
      <c r="A466" s="17" t="s">
        <v>1690</v>
      </c>
      <c r="B466" s="18" t="s">
        <v>1357</v>
      </c>
    </row>
    <row r="467" spans="1:2" ht="14.25" customHeight="1">
      <c r="A467" s="17" t="s">
        <v>1691</v>
      </c>
      <c r="B467" s="18" t="s">
        <v>1359</v>
      </c>
    </row>
    <row r="468" spans="1:2" ht="14.25" customHeight="1">
      <c r="A468" s="17" t="s">
        <v>1692</v>
      </c>
      <c r="B468" s="18" t="s">
        <v>31</v>
      </c>
    </row>
    <row r="469" spans="1:2" ht="14.25" customHeight="1">
      <c r="A469" s="17" t="s">
        <v>1262</v>
      </c>
      <c r="B469" s="18" t="s">
        <v>31</v>
      </c>
    </row>
    <row r="470" spans="1:2" ht="14.25" customHeight="1">
      <c r="A470" s="17" t="s">
        <v>1693</v>
      </c>
      <c r="B470" s="18" t="s">
        <v>1359</v>
      </c>
    </row>
    <row r="471" spans="1:2" ht="14.25" customHeight="1">
      <c r="A471" s="17" t="s">
        <v>601</v>
      </c>
      <c r="B471" s="18" t="s">
        <v>31</v>
      </c>
    </row>
    <row r="472" spans="1:2" ht="14.25" customHeight="1">
      <c r="A472" s="17" t="s">
        <v>1694</v>
      </c>
      <c r="B472" s="18" t="s">
        <v>1359</v>
      </c>
    </row>
    <row r="473" spans="1:2" ht="14.25" customHeight="1">
      <c r="A473" s="17" t="s">
        <v>1695</v>
      </c>
      <c r="B473" s="18" t="s">
        <v>1359</v>
      </c>
    </row>
    <row r="474" spans="1:2" ht="14.25" customHeight="1">
      <c r="A474" s="17" t="s">
        <v>1696</v>
      </c>
      <c r="B474" s="18" t="s">
        <v>31</v>
      </c>
    </row>
    <row r="475" spans="1:2" ht="14.25" customHeight="1">
      <c r="A475" s="17" t="s">
        <v>1123</v>
      </c>
      <c r="B475" s="18" t="s">
        <v>31</v>
      </c>
    </row>
    <row r="476" spans="1:2" ht="14.25" customHeight="1">
      <c r="A476" s="17" t="s">
        <v>1697</v>
      </c>
      <c r="B476" s="18" t="s">
        <v>1357</v>
      </c>
    </row>
    <row r="477" spans="1:2" ht="14.25" customHeight="1">
      <c r="A477" s="17" t="s">
        <v>1698</v>
      </c>
      <c r="B477" s="18" t="s">
        <v>31</v>
      </c>
    </row>
    <row r="478" spans="1:2" ht="14.25" customHeight="1">
      <c r="A478" s="17" t="s">
        <v>1699</v>
      </c>
      <c r="B478" s="18" t="s">
        <v>1359</v>
      </c>
    </row>
    <row r="479" spans="1:2" ht="14.25" customHeight="1">
      <c r="A479" s="17" t="s">
        <v>1126</v>
      </c>
      <c r="B479" s="18" t="s">
        <v>31</v>
      </c>
    </row>
    <row r="480" spans="1:2" ht="14.25" customHeight="1">
      <c r="A480" s="17" t="s">
        <v>1700</v>
      </c>
      <c r="B480" s="18" t="s">
        <v>31</v>
      </c>
    </row>
    <row r="481" spans="1:2" ht="14.25" customHeight="1">
      <c r="A481" s="17" t="s">
        <v>1701</v>
      </c>
      <c r="B481" s="18" t="s">
        <v>31</v>
      </c>
    </row>
    <row r="482" spans="1:2" ht="14.25" customHeight="1">
      <c r="A482" s="17" t="s">
        <v>108</v>
      </c>
      <c r="B482" s="18" t="s">
        <v>31</v>
      </c>
    </row>
    <row r="483" spans="1:2" ht="14.25" customHeight="1">
      <c r="A483" s="17" t="s">
        <v>1702</v>
      </c>
      <c r="B483" s="18" t="s">
        <v>1359</v>
      </c>
    </row>
    <row r="484" spans="1:2" ht="14.25" customHeight="1">
      <c r="A484" s="17" t="s">
        <v>149</v>
      </c>
      <c r="B484" s="18" t="s">
        <v>31</v>
      </c>
    </row>
    <row r="485" spans="1:2" ht="14.25" customHeight="1">
      <c r="A485" s="17" t="s">
        <v>1703</v>
      </c>
      <c r="B485" s="18" t="s">
        <v>31</v>
      </c>
    </row>
    <row r="486" spans="1:2" ht="14.25" customHeight="1">
      <c r="A486" s="17" t="s">
        <v>1704</v>
      </c>
      <c r="B486" s="18" t="s">
        <v>1357</v>
      </c>
    </row>
    <row r="487" spans="1:2" ht="14.25" customHeight="1">
      <c r="A487" s="17" t="s">
        <v>1705</v>
      </c>
      <c r="B487" s="18" t="s">
        <v>1355</v>
      </c>
    </row>
    <row r="488" spans="1:2" ht="14.25" customHeight="1">
      <c r="A488" s="17" t="s">
        <v>1706</v>
      </c>
      <c r="B488" s="18" t="s">
        <v>1359</v>
      </c>
    </row>
    <row r="489" spans="1:2" ht="14.25" customHeight="1">
      <c r="A489" s="17" t="s">
        <v>1707</v>
      </c>
      <c r="B489" s="18" t="s">
        <v>1359</v>
      </c>
    </row>
    <row r="490" spans="1:2" ht="14.25" customHeight="1">
      <c r="A490" s="17" t="s">
        <v>1708</v>
      </c>
      <c r="B490" s="18" t="s">
        <v>1359</v>
      </c>
    </row>
    <row r="491" spans="1:2" ht="14.25" customHeight="1">
      <c r="A491" s="17" t="s">
        <v>1129</v>
      </c>
      <c r="B491" s="18" t="s">
        <v>31</v>
      </c>
    </row>
    <row r="492" spans="1:2" ht="14.25" customHeight="1">
      <c r="A492" s="17" t="s">
        <v>1709</v>
      </c>
      <c r="B492" s="18" t="s">
        <v>1359</v>
      </c>
    </row>
    <row r="493" spans="1:2" ht="14.25" customHeight="1">
      <c r="A493" s="17" t="s">
        <v>1212</v>
      </c>
      <c r="B493" s="18" t="s">
        <v>31</v>
      </c>
    </row>
    <row r="494" spans="1:2" ht="14.25" customHeight="1">
      <c r="A494" s="17" t="s">
        <v>1710</v>
      </c>
      <c r="B494" s="18" t="s">
        <v>1359</v>
      </c>
    </row>
    <row r="495" spans="1:2" ht="14.25" customHeight="1">
      <c r="A495" s="17" t="s">
        <v>843</v>
      </c>
      <c r="B495" s="18" t="s">
        <v>31</v>
      </c>
    </row>
    <row r="496" spans="1:2" ht="14.25" customHeight="1">
      <c r="A496" s="17" t="s">
        <v>369</v>
      </c>
      <c r="B496" s="18" t="s">
        <v>31</v>
      </c>
    </row>
    <row r="497" spans="1:2" ht="14.25" customHeight="1">
      <c r="A497" s="17" t="s">
        <v>432</v>
      </c>
      <c r="B497" s="18" t="s">
        <v>31</v>
      </c>
    </row>
    <row r="498" spans="1:2" ht="14.25" customHeight="1">
      <c r="A498" s="17" t="s">
        <v>315</v>
      </c>
      <c r="B498" s="51" t="s">
        <v>31</v>
      </c>
    </row>
    <row r="499" spans="1:2" ht="14.25" customHeight="1">
      <c r="A499" s="17" t="s">
        <v>1711</v>
      </c>
      <c r="B499" s="18" t="s">
        <v>1359</v>
      </c>
    </row>
    <row r="500" spans="1:2" ht="14.25" customHeight="1">
      <c r="A500" s="17" t="s">
        <v>217</v>
      </c>
      <c r="B500" s="18" t="s">
        <v>31</v>
      </c>
    </row>
    <row r="501" spans="1:2" ht="14.25" customHeight="1">
      <c r="A501" s="17" t="s">
        <v>1712</v>
      </c>
      <c r="B501" s="18" t="s">
        <v>1359</v>
      </c>
    </row>
    <row r="502" spans="1:2" ht="14.25" customHeight="1">
      <c r="A502" s="17" t="s">
        <v>1713</v>
      </c>
      <c r="B502" s="18" t="s">
        <v>1359</v>
      </c>
    </row>
    <row r="503" spans="1:2" ht="14.25" customHeight="1">
      <c r="A503" s="17" t="s">
        <v>573</v>
      </c>
      <c r="B503" s="18" t="s">
        <v>31</v>
      </c>
    </row>
    <row r="504" spans="1:2" ht="14.25" customHeight="1">
      <c r="A504" s="17" t="s">
        <v>1714</v>
      </c>
      <c r="B504" s="18" t="s">
        <v>1357</v>
      </c>
    </row>
    <row r="505" spans="1:2" ht="14.25" customHeight="1">
      <c r="A505" s="17" t="s">
        <v>1715</v>
      </c>
      <c r="B505" s="18" t="s">
        <v>1357</v>
      </c>
    </row>
    <row r="506" spans="1:2" ht="14.25" customHeight="1">
      <c r="A506" s="17" t="s">
        <v>1716</v>
      </c>
      <c r="B506" s="18" t="s">
        <v>1357</v>
      </c>
    </row>
    <row r="507" spans="1:2" ht="14.25" customHeight="1">
      <c r="A507" s="17" t="s">
        <v>1717</v>
      </c>
      <c r="B507" s="18" t="s">
        <v>1357</v>
      </c>
    </row>
    <row r="508" spans="1:2" ht="14.25" customHeight="1">
      <c r="A508" s="17" t="s">
        <v>1718</v>
      </c>
      <c r="B508" s="18" t="s">
        <v>31</v>
      </c>
    </row>
    <row r="509" spans="1:2" ht="14.25" customHeight="1">
      <c r="A509" s="17" t="s">
        <v>1719</v>
      </c>
      <c r="B509" s="18" t="s">
        <v>1359</v>
      </c>
    </row>
    <row r="510" spans="1:2" ht="14.25" customHeight="1">
      <c r="A510" s="17" t="s">
        <v>1720</v>
      </c>
      <c r="B510" s="18" t="s">
        <v>1359</v>
      </c>
    </row>
    <row r="511" spans="1:2" ht="14.25" customHeight="1">
      <c r="A511" s="17" t="s">
        <v>1721</v>
      </c>
      <c r="B511" s="18" t="s">
        <v>1355</v>
      </c>
    </row>
    <row r="512" spans="1:2" ht="14.25" customHeight="1">
      <c r="A512" s="17" t="s">
        <v>1722</v>
      </c>
      <c r="B512" s="18" t="s">
        <v>1355</v>
      </c>
    </row>
    <row r="513" spans="1:2" ht="14.25" customHeight="1">
      <c r="A513" s="17" t="s">
        <v>1723</v>
      </c>
      <c r="B513" s="18" t="s">
        <v>1357</v>
      </c>
    </row>
    <row r="514" spans="1:2" ht="14.25" customHeight="1">
      <c r="A514" s="17" t="s">
        <v>1724</v>
      </c>
      <c r="B514" s="18" t="s">
        <v>1353</v>
      </c>
    </row>
    <row r="515" spans="1:2" ht="14.25" customHeight="1">
      <c r="A515" s="17" t="s">
        <v>1725</v>
      </c>
      <c r="B515" s="18" t="s">
        <v>1357</v>
      </c>
    </row>
    <row r="516" spans="1:2" ht="14.25" customHeight="1">
      <c r="A516" s="17" t="s">
        <v>1726</v>
      </c>
      <c r="B516" s="18" t="s">
        <v>1359</v>
      </c>
    </row>
    <row r="517" spans="1:2" ht="14.25" customHeight="1">
      <c r="A517" s="17" t="s">
        <v>1727</v>
      </c>
      <c r="B517" s="18" t="s">
        <v>1353</v>
      </c>
    </row>
    <row r="518" spans="1:2" ht="14.25" customHeight="1">
      <c r="A518" s="17" t="s">
        <v>1728</v>
      </c>
      <c r="B518" s="18" t="s">
        <v>31</v>
      </c>
    </row>
    <row r="519" spans="1:2" ht="14.25" customHeight="1">
      <c r="A519" s="17" t="s">
        <v>1729</v>
      </c>
      <c r="B519" s="18" t="s">
        <v>1357</v>
      </c>
    </row>
    <row r="520" spans="1:2" ht="14.25" customHeight="1">
      <c r="A520" s="17" t="s">
        <v>1730</v>
      </c>
      <c r="B520" s="18" t="s">
        <v>1359</v>
      </c>
    </row>
    <row r="521" spans="1:2" ht="14.25" customHeight="1">
      <c r="A521" s="17" t="s">
        <v>1140</v>
      </c>
      <c r="B521" s="18" t="s">
        <v>31</v>
      </c>
    </row>
    <row r="522" spans="1:2" ht="14.25" customHeight="1">
      <c r="A522" s="17" t="s">
        <v>1143</v>
      </c>
      <c r="B522" s="18" t="s">
        <v>31</v>
      </c>
    </row>
    <row r="523" spans="1:2" ht="14.25" customHeight="1">
      <c r="A523" s="17" t="s">
        <v>607</v>
      </c>
      <c r="B523" s="18" t="s">
        <v>31</v>
      </c>
    </row>
    <row r="524" spans="1:2" ht="14.25" customHeight="1">
      <c r="A524" s="17" t="s">
        <v>1731</v>
      </c>
      <c r="B524" s="18" t="s">
        <v>31</v>
      </c>
    </row>
    <row r="525" spans="1:2" ht="14.25" customHeight="1">
      <c r="A525" s="17" t="s">
        <v>1732</v>
      </c>
      <c r="B525" s="18" t="s">
        <v>1359</v>
      </c>
    </row>
    <row r="526" spans="1:2" ht="14.25" customHeight="1">
      <c r="A526" s="17" t="s">
        <v>1733</v>
      </c>
      <c r="B526" s="18" t="s">
        <v>1355</v>
      </c>
    </row>
    <row r="527" spans="1:2" ht="14.25" customHeight="1">
      <c r="A527" s="17" t="s">
        <v>1148</v>
      </c>
      <c r="B527" s="18" t="s">
        <v>31</v>
      </c>
    </row>
    <row r="528" spans="1:2" ht="14.25" customHeight="1">
      <c r="A528" s="17" t="s">
        <v>1734</v>
      </c>
      <c r="B528" s="18" t="s">
        <v>1353</v>
      </c>
    </row>
    <row r="529" spans="1:2" ht="14.25" customHeight="1">
      <c r="A529" s="17" t="s">
        <v>1735</v>
      </c>
      <c r="B529" s="18" t="s">
        <v>1357</v>
      </c>
    </row>
    <row r="530" spans="1:2" ht="14.25" customHeight="1">
      <c r="A530" s="17" t="s">
        <v>1736</v>
      </c>
      <c r="B530" s="18" t="s">
        <v>1359</v>
      </c>
    </row>
    <row r="531" spans="1:2" ht="14.25" customHeight="1">
      <c r="A531" s="17" t="s">
        <v>604</v>
      </c>
      <c r="B531" s="18" t="s">
        <v>31</v>
      </c>
    </row>
    <row r="532" spans="1:2" ht="14.25" customHeight="1">
      <c r="A532" s="17" t="s">
        <v>56</v>
      </c>
      <c r="B532" s="18" t="s">
        <v>31</v>
      </c>
    </row>
    <row r="533" spans="1:2" ht="14.25" customHeight="1">
      <c r="A533" s="17" t="s">
        <v>1737</v>
      </c>
      <c r="B533" s="18" t="s">
        <v>31</v>
      </c>
    </row>
    <row r="534" spans="1:2" ht="14.25" customHeight="1">
      <c r="A534" s="17" t="s">
        <v>1331</v>
      </c>
      <c r="B534" s="18" t="s">
        <v>31</v>
      </c>
    </row>
    <row r="535" spans="1:2" ht="14.25" customHeight="1">
      <c r="A535" s="17" t="s">
        <v>71</v>
      </c>
      <c r="B535" s="18" t="s">
        <v>31</v>
      </c>
    </row>
    <row r="536" spans="1:2" ht="14.25" customHeight="1">
      <c r="A536" s="17" t="s">
        <v>1019</v>
      </c>
      <c r="B536" s="18" t="s">
        <v>31</v>
      </c>
    </row>
    <row r="537" spans="1:2" ht="14.25" customHeight="1">
      <c r="A537" s="17" t="s">
        <v>1738</v>
      </c>
      <c r="B537" s="18" t="s">
        <v>1359</v>
      </c>
    </row>
    <row r="538" spans="1:2" ht="14.25" customHeight="1">
      <c r="A538" s="17" t="s">
        <v>1739</v>
      </c>
      <c r="B538" s="18" t="s">
        <v>31</v>
      </c>
    </row>
    <row r="539" spans="1:2" ht="14.25" customHeight="1">
      <c r="A539" s="17" t="s">
        <v>1287</v>
      </c>
      <c r="B539" s="18" t="s">
        <v>31</v>
      </c>
    </row>
    <row r="540" spans="1:2" ht="14.25" customHeight="1">
      <c r="A540" s="17" t="s">
        <v>1740</v>
      </c>
      <c r="B540" s="18" t="s">
        <v>31</v>
      </c>
    </row>
    <row r="541" spans="1:2" ht="14.25" customHeight="1">
      <c r="A541" s="17" t="s">
        <v>1741</v>
      </c>
      <c r="B541" s="18" t="s">
        <v>31</v>
      </c>
    </row>
    <row r="542" spans="1:2" ht="14.25" customHeight="1">
      <c r="A542" s="17" t="s">
        <v>358</v>
      </c>
      <c r="B542" s="18" t="s">
        <v>31</v>
      </c>
    </row>
    <row r="543" spans="1:2" ht="14.25" customHeight="1">
      <c r="A543" s="17" t="s">
        <v>1742</v>
      </c>
      <c r="B543" s="18" t="s">
        <v>1359</v>
      </c>
    </row>
    <row r="544" spans="1:2" ht="14.25" customHeight="1">
      <c r="A544" s="17" t="s">
        <v>1743</v>
      </c>
      <c r="B544" s="18" t="s">
        <v>1359</v>
      </c>
    </row>
    <row r="545" spans="1:2" ht="14.25" customHeight="1">
      <c r="A545" s="17" t="s">
        <v>235</v>
      </c>
      <c r="B545" s="18" t="s">
        <v>31</v>
      </c>
    </row>
    <row r="546" spans="1:2" ht="14.25" customHeight="1">
      <c r="A546" s="17" t="s">
        <v>1744</v>
      </c>
      <c r="B546" s="18" t="s">
        <v>1359</v>
      </c>
    </row>
    <row r="547" spans="1:2" ht="14.25" customHeight="1">
      <c r="A547" s="17" t="s">
        <v>524</v>
      </c>
      <c r="B547" s="18" t="s">
        <v>31</v>
      </c>
    </row>
    <row r="548" spans="1:2" ht="14.25" customHeight="1">
      <c r="A548" s="17" t="s">
        <v>1745</v>
      </c>
      <c r="B548" s="18" t="s">
        <v>1357</v>
      </c>
    </row>
    <row r="549" spans="1:2" ht="14.25" customHeight="1">
      <c r="A549" s="17" t="s">
        <v>1746</v>
      </c>
      <c r="B549" s="18" t="s">
        <v>1359</v>
      </c>
    </row>
    <row r="550" spans="1:2" ht="14.25" customHeight="1">
      <c r="A550" s="17" t="s">
        <v>1747</v>
      </c>
      <c r="B550" s="18" t="s">
        <v>31</v>
      </c>
    </row>
    <row r="551" spans="1:2" ht="14.25" customHeight="1">
      <c r="A551" s="17" t="s">
        <v>1748</v>
      </c>
      <c r="B551" s="18" t="s">
        <v>1359</v>
      </c>
    </row>
    <row r="552" spans="1:2" ht="14.25" customHeight="1">
      <c r="A552" s="17" t="s">
        <v>1749</v>
      </c>
      <c r="B552" s="18" t="s">
        <v>1359</v>
      </c>
    </row>
    <row r="553" spans="1:2" ht="14.25" customHeight="1">
      <c r="A553" s="17" t="s">
        <v>1750</v>
      </c>
      <c r="B553" s="18" t="s">
        <v>1359</v>
      </c>
    </row>
    <row r="554" spans="1:2" ht="14.25" customHeight="1">
      <c r="A554" s="17" t="s">
        <v>1751</v>
      </c>
      <c r="B554" s="18" t="s">
        <v>1359</v>
      </c>
    </row>
    <row r="555" spans="1:2" ht="14.25" customHeight="1">
      <c r="A555" s="17" t="s">
        <v>298</v>
      </c>
      <c r="B555" s="18" t="s">
        <v>31</v>
      </c>
    </row>
    <row r="556" spans="1:2" ht="14.25" customHeight="1">
      <c r="A556" s="17" t="s">
        <v>204</v>
      </c>
      <c r="B556" s="18" t="s">
        <v>31</v>
      </c>
    </row>
    <row r="557" spans="1:2" ht="14.25" customHeight="1">
      <c r="A557" s="17" t="s">
        <v>59</v>
      </c>
      <c r="B557" s="18" t="s">
        <v>31</v>
      </c>
    </row>
    <row r="558" spans="1:2" ht="14.25" customHeight="1">
      <c r="A558" s="17" t="s">
        <v>1752</v>
      </c>
      <c r="B558" s="18" t="s">
        <v>1359</v>
      </c>
    </row>
    <row r="559" spans="1:2" ht="14.25" customHeight="1">
      <c r="A559" s="17" t="s">
        <v>1753</v>
      </c>
      <c r="B559" s="18" t="s">
        <v>1359</v>
      </c>
    </row>
    <row r="560" spans="1:2" ht="14.25" customHeight="1">
      <c r="A560" s="17" t="s">
        <v>1754</v>
      </c>
      <c r="B560" s="18" t="s">
        <v>31</v>
      </c>
    </row>
    <row r="561" spans="1:2" ht="14.25" customHeight="1">
      <c r="A561" s="17" t="s">
        <v>703</v>
      </c>
      <c r="B561" s="18" t="s">
        <v>31</v>
      </c>
    </row>
    <row r="562" spans="1:2" ht="14.25" customHeight="1">
      <c r="A562" s="17" t="s">
        <v>1755</v>
      </c>
      <c r="B562" s="18" t="s">
        <v>1359</v>
      </c>
    </row>
    <row r="563" spans="1:2" ht="14.25" customHeight="1">
      <c r="A563" s="17" t="s">
        <v>1756</v>
      </c>
      <c r="B563" s="18" t="s">
        <v>1355</v>
      </c>
    </row>
    <row r="564" spans="1:2" ht="14.25" customHeight="1">
      <c r="A564" s="17" t="s">
        <v>1757</v>
      </c>
      <c r="B564" s="18" t="s">
        <v>1357</v>
      </c>
    </row>
    <row r="565" spans="1:2" ht="14.25" customHeight="1">
      <c r="A565" s="17" t="s">
        <v>949</v>
      </c>
      <c r="B565" s="18" t="s">
        <v>31</v>
      </c>
    </row>
    <row r="566" spans="1:2" ht="14.25" customHeight="1">
      <c r="A566" s="17" t="s">
        <v>166</v>
      </c>
      <c r="B566" s="18" t="s">
        <v>31</v>
      </c>
    </row>
    <row r="567" spans="1:2" ht="14.25" customHeight="1">
      <c r="A567" s="17" t="s">
        <v>515</v>
      </c>
      <c r="B567" s="18" t="s">
        <v>31</v>
      </c>
    </row>
    <row r="568" spans="1:2" ht="14.25" customHeight="1">
      <c r="A568" s="17" t="s">
        <v>1758</v>
      </c>
      <c r="B568" s="18" t="s">
        <v>31</v>
      </c>
    </row>
    <row r="569" spans="1:2" ht="14.25" customHeight="1">
      <c r="A569" s="17" t="s">
        <v>1759</v>
      </c>
      <c r="B569" s="18" t="s">
        <v>31</v>
      </c>
    </row>
    <row r="570" spans="1:2" ht="14.25" customHeight="1">
      <c r="A570" s="17" t="s">
        <v>1760</v>
      </c>
      <c r="B570" s="18" t="s">
        <v>1359</v>
      </c>
    </row>
    <row r="571" spans="1:2" ht="14.25" customHeight="1">
      <c r="A571" s="17" t="s">
        <v>257</v>
      </c>
      <c r="B571" s="18" t="s">
        <v>31</v>
      </c>
    </row>
    <row r="572" spans="1:2" ht="14.25" customHeight="1">
      <c r="A572" s="17" t="s">
        <v>1761</v>
      </c>
      <c r="B572" s="18" t="s">
        <v>1355</v>
      </c>
    </row>
    <row r="573" spans="1:2" ht="14.25" customHeight="1">
      <c r="A573" s="17" t="s">
        <v>488</v>
      </c>
      <c r="B573" s="18" t="s">
        <v>31</v>
      </c>
    </row>
    <row r="574" spans="1:2" ht="14.25" customHeight="1">
      <c r="A574" s="17" t="s">
        <v>1762</v>
      </c>
      <c r="B574" s="18" t="s">
        <v>1357</v>
      </c>
    </row>
    <row r="575" spans="1:2" ht="14.25" customHeight="1">
      <c r="A575" s="17" t="s">
        <v>1763</v>
      </c>
      <c r="B575" s="18" t="s">
        <v>1357</v>
      </c>
    </row>
    <row r="576" spans="1:2" ht="14.25" customHeight="1">
      <c r="A576" s="17" t="s">
        <v>1764</v>
      </c>
      <c r="B576" s="18" t="s">
        <v>31</v>
      </c>
    </row>
    <row r="577" spans="1:2" ht="14.25" customHeight="1">
      <c r="A577" s="17" t="s">
        <v>241</v>
      </c>
      <c r="B577" s="18" t="s">
        <v>31</v>
      </c>
    </row>
    <row r="578" spans="1:2" ht="14.25" customHeight="1">
      <c r="A578" s="17" t="s">
        <v>1765</v>
      </c>
      <c r="B578" s="18" t="s">
        <v>1359</v>
      </c>
    </row>
    <row r="579" spans="1:2" ht="14.25" customHeight="1">
      <c r="A579" s="17" t="s">
        <v>1766</v>
      </c>
      <c r="B579" s="18" t="s">
        <v>1357</v>
      </c>
    </row>
    <row r="580" spans="1:2" ht="14.25" customHeight="1">
      <c r="A580" s="17" t="s">
        <v>1767</v>
      </c>
      <c r="B580" s="18" t="s">
        <v>1357</v>
      </c>
    </row>
    <row r="581" spans="1:2" ht="14.25" customHeight="1">
      <c r="A581" s="17" t="s">
        <v>1768</v>
      </c>
      <c r="B581" s="18" t="s">
        <v>31</v>
      </c>
    </row>
    <row r="582" spans="1:2" ht="14.25" customHeight="1">
      <c r="A582" s="17" t="s">
        <v>1769</v>
      </c>
      <c r="B582" s="18" t="s">
        <v>1357</v>
      </c>
    </row>
    <row r="583" spans="1:2" ht="14.25" customHeight="1">
      <c r="A583" s="17" t="s">
        <v>172</v>
      </c>
      <c r="B583" s="18" t="s">
        <v>31</v>
      </c>
    </row>
    <row r="584" spans="1:2" ht="14.25" customHeight="1">
      <c r="A584" s="17" t="s">
        <v>1770</v>
      </c>
      <c r="B584" s="18" t="s">
        <v>1359</v>
      </c>
    </row>
    <row r="585" spans="1:2" ht="14.25" customHeight="1">
      <c r="A585" s="17" t="s">
        <v>1771</v>
      </c>
      <c r="B585" s="18" t="s">
        <v>1357</v>
      </c>
    </row>
    <row r="586" spans="1:2" ht="14.25" customHeight="1">
      <c r="A586" s="17" t="s">
        <v>1772</v>
      </c>
      <c r="B586" s="18" t="s">
        <v>1359</v>
      </c>
    </row>
    <row r="587" spans="1:2" ht="14.25" customHeight="1">
      <c r="A587" s="17" t="s">
        <v>1773</v>
      </c>
      <c r="B587" s="18" t="s">
        <v>1357</v>
      </c>
    </row>
    <row r="588" spans="1:2" ht="14.25" customHeight="1">
      <c r="A588" s="17" t="s">
        <v>1774</v>
      </c>
      <c r="B588" s="18" t="s">
        <v>1357</v>
      </c>
    </row>
    <row r="589" spans="1:2" ht="14.25" customHeight="1">
      <c r="A589" s="17" t="s">
        <v>87</v>
      </c>
      <c r="B589" s="18" t="s">
        <v>31</v>
      </c>
    </row>
    <row r="590" spans="1:2" ht="14.25" customHeight="1">
      <c r="A590" s="17" t="s">
        <v>1167</v>
      </c>
      <c r="B590" s="18" t="s">
        <v>31</v>
      </c>
    </row>
    <row r="591" spans="1:2" ht="14.25" customHeight="1">
      <c r="A591" s="17" t="s">
        <v>1775</v>
      </c>
      <c r="B591" s="18" t="s">
        <v>1355</v>
      </c>
    </row>
    <row r="592" spans="1:2" ht="14.25" customHeight="1">
      <c r="A592" s="17" t="s">
        <v>1776</v>
      </c>
      <c r="B592" s="18" t="s">
        <v>1359</v>
      </c>
    </row>
    <row r="593" spans="1:2" ht="14.25" customHeight="1">
      <c r="A593" s="17" t="s">
        <v>269</v>
      </c>
      <c r="B593" s="18" t="s">
        <v>31</v>
      </c>
    </row>
    <row r="594" spans="1:2" ht="14.25" customHeight="1">
      <c r="A594" s="17" t="s">
        <v>1777</v>
      </c>
      <c r="B594" s="18" t="s">
        <v>1359</v>
      </c>
    </row>
    <row r="595" spans="1:2" ht="14.25" customHeight="1">
      <c r="A595" s="17" t="s">
        <v>1778</v>
      </c>
      <c r="B595" s="18" t="s">
        <v>1359</v>
      </c>
    </row>
    <row r="596" spans="1:2" ht="14.25" customHeight="1">
      <c r="A596" s="17" t="s">
        <v>1779</v>
      </c>
      <c r="B596" s="18" t="s">
        <v>1359</v>
      </c>
    </row>
    <row r="597" spans="1:2" ht="14.25" customHeight="1">
      <c r="A597" s="17" t="s">
        <v>99</v>
      </c>
      <c r="B597" s="18" t="s">
        <v>31</v>
      </c>
    </row>
    <row r="598" spans="1:2" ht="14.25" customHeight="1">
      <c r="A598" s="17" t="s">
        <v>1780</v>
      </c>
      <c r="B598" s="18" t="s">
        <v>1359</v>
      </c>
    </row>
    <row r="599" spans="1:2" ht="14.25" customHeight="1">
      <c r="A599" s="17" t="s">
        <v>1781</v>
      </c>
      <c r="B599" s="18" t="s">
        <v>1357</v>
      </c>
    </row>
    <row r="600" spans="1:2" ht="14.25" customHeight="1">
      <c r="A600" s="17" t="s">
        <v>1782</v>
      </c>
      <c r="B600" s="18" t="s">
        <v>1359</v>
      </c>
    </row>
    <row r="601" spans="1:2" ht="14.25" customHeight="1">
      <c r="A601" s="17" t="s">
        <v>1783</v>
      </c>
      <c r="B601" s="18" t="s">
        <v>1359</v>
      </c>
    </row>
    <row r="602" spans="1:2" ht="14.25" customHeight="1">
      <c r="A602" s="17" t="s">
        <v>1784</v>
      </c>
      <c r="B602" s="18" t="s">
        <v>1357</v>
      </c>
    </row>
    <row r="603" spans="1:2" ht="14.25" customHeight="1">
      <c r="A603" s="17" t="s">
        <v>1785</v>
      </c>
      <c r="B603" s="18" t="s">
        <v>1357</v>
      </c>
    </row>
    <row r="604" spans="1:2" ht="14.25" customHeight="1">
      <c r="A604" s="17" t="s">
        <v>1786</v>
      </c>
      <c r="B604" s="18" t="s">
        <v>1359</v>
      </c>
    </row>
    <row r="605" spans="1:2" ht="14.25" customHeight="1">
      <c r="A605" s="17" t="s">
        <v>1787</v>
      </c>
      <c r="B605" s="18" t="s">
        <v>1359</v>
      </c>
    </row>
    <row r="606" spans="1:2" ht="14.25" customHeight="1">
      <c r="A606" s="17" t="s">
        <v>1788</v>
      </c>
      <c r="B606" s="18" t="s">
        <v>1359</v>
      </c>
    </row>
    <row r="607" spans="1:2" ht="14.25" customHeight="1">
      <c r="A607" s="17" t="s">
        <v>1789</v>
      </c>
      <c r="B607" s="18" t="s">
        <v>1359</v>
      </c>
    </row>
    <row r="608" spans="1:2" ht="14.25" customHeight="1">
      <c r="A608" s="17" t="s">
        <v>1790</v>
      </c>
      <c r="B608" s="18" t="s">
        <v>1357</v>
      </c>
    </row>
    <row r="609" spans="1:2" ht="14.25" customHeight="1">
      <c r="A609" s="17" t="s">
        <v>1791</v>
      </c>
      <c r="B609" s="18" t="s">
        <v>1357</v>
      </c>
    </row>
    <row r="610" spans="1:2" ht="14.25" customHeight="1">
      <c r="A610" s="17" t="s">
        <v>1792</v>
      </c>
      <c r="B610" s="18" t="s">
        <v>1359</v>
      </c>
    </row>
    <row r="611" spans="1:2" ht="14.25" customHeight="1">
      <c r="A611" s="17" t="s">
        <v>1793</v>
      </c>
      <c r="B611" s="18" t="s">
        <v>1357</v>
      </c>
    </row>
    <row r="612" spans="1:2" ht="14.25" customHeight="1">
      <c r="A612" s="17" t="s">
        <v>653</v>
      </c>
      <c r="B612" s="18" t="s">
        <v>31</v>
      </c>
    </row>
    <row r="613" spans="1:2" ht="14.25" customHeight="1">
      <c r="A613" s="17" t="s">
        <v>1794</v>
      </c>
      <c r="B613" s="18" t="s">
        <v>1359</v>
      </c>
    </row>
    <row r="614" spans="1:2" ht="14.25" customHeight="1">
      <c r="A614" s="17" t="s">
        <v>1795</v>
      </c>
      <c r="B614" s="18" t="s">
        <v>1359</v>
      </c>
    </row>
    <row r="615" spans="1:2" ht="14.25" customHeight="1">
      <c r="A615" s="17" t="s">
        <v>1796</v>
      </c>
      <c r="B615" s="18" t="s">
        <v>1355</v>
      </c>
    </row>
    <row r="616" spans="1:2" ht="14.25" customHeight="1">
      <c r="A616" s="17" t="s">
        <v>1797</v>
      </c>
      <c r="B616" s="18" t="s">
        <v>1357</v>
      </c>
    </row>
    <row r="617" spans="1:2" ht="14.25" customHeight="1">
      <c r="A617" s="17" t="s">
        <v>1798</v>
      </c>
      <c r="B617" s="18" t="s">
        <v>1355</v>
      </c>
    </row>
    <row r="618" spans="1:2" ht="14.25" customHeight="1">
      <c r="A618" s="17" t="s">
        <v>220</v>
      </c>
      <c r="B618" s="18" t="s">
        <v>31</v>
      </c>
    </row>
    <row r="619" spans="1:2" ht="14.25" customHeight="1">
      <c r="A619" s="17" t="s">
        <v>1799</v>
      </c>
      <c r="B619" s="18" t="s">
        <v>31</v>
      </c>
    </row>
    <row r="620" spans="1:2" ht="14.25" customHeight="1">
      <c r="A620" s="17" t="s">
        <v>1800</v>
      </c>
      <c r="B620" s="18" t="s">
        <v>1357</v>
      </c>
    </row>
    <row r="621" spans="1:2" ht="14.25" customHeight="1">
      <c r="A621" s="17" t="s">
        <v>556</v>
      </c>
      <c r="B621" s="18" t="s">
        <v>31</v>
      </c>
    </row>
    <row r="622" spans="1:2" ht="14.25" customHeight="1">
      <c r="A622" s="17" t="s">
        <v>1801</v>
      </c>
      <c r="B622" s="18" t="s">
        <v>1355</v>
      </c>
    </row>
    <row r="623" spans="1:2" ht="14.25" customHeight="1">
      <c r="A623" s="17" t="s">
        <v>1802</v>
      </c>
      <c r="B623" s="18" t="s">
        <v>1353</v>
      </c>
    </row>
    <row r="624" spans="1:2" ht="14.25" customHeight="1">
      <c r="A624" s="17" t="s">
        <v>1803</v>
      </c>
      <c r="B624" s="18" t="s">
        <v>1359</v>
      </c>
    </row>
    <row r="625" spans="1:2" ht="14.25" customHeight="1">
      <c r="A625" s="17" t="s">
        <v>1804</v>
      </c>
      <c r="B625" s="18" t="s">
        <v>31</v>
      </c>
    </row>
    <row r="626" spans="1:2" ht="14.25" customHeight="1">
      <c r="A626" s="17" t="s">
        <v>1805</v>
      </c>
      <c r="B626" s="18" t="s">
        <v>1359</v>
      </c>
    </row>
    <row r="627" spans="1:2" ht="14.25" customHeight="1">
      <c r="A627" s="17" t="s">
        <v>1806</v>
      </c>
      <c r="B627" s="18" t="s">
        <v>1355</v>
      </c>
    </row>
    <row r="628" spans="1:2" ht="14.25" customHeight="1">
      <c r="A628" s="17" t="s">
        <v>1807</v>
      </c>
      <c r="B628" s="18" t="s">
        <v>1355</v>
      </c>
    </row>
    <row r="629" spans="1:2" ht="14.25" customHeight="1">
      <c r="A629" s="17" t="s">
        <v>1170</v>
      </c>
      <c r="B629" s="18" t="s">
        <v>31</v>
      </c>
    </row>
    <row r="630" spans="1:2" ht="14.25" customHeight="1">
      <c r="A630" s="17" t="s">
        <v>1808</v>
      </c>
      <c r="B630" s="18" t="s">
        <v>1359</v>
      </c>
    </row>
    <row r="631" spans="1:2" ht="14.25" customHeight="1">
      <c r="A631" s="17" t="s">
        <v>1809</v>
      </c>
      <c r="B631" s="18" t="s">
        <v>1353</v>
      </c>
    </row>
    <row r="632" spans="1:2" ht="14.25" customHeight="1">
      <c r="A632" s="17" t="s">
        <v>1246</v>
      </c>
      <c r="B632" s="18" t="s">
        <v>31</v>
      </c>
    </row>
    <row r="633" spans="1:2" ht="14.25" customHeight="1">
      <c r="A633" s="17" t="s">
        <v>1810</v>
      </c>
      <c r="B633" s="18" t="s">
        <v>1355</v>
      </c>
    </row>
    <row r="634" spans="1:2" ht="14.25" customHeight="1">
      <c r="A634" s="17" t="s">
        <v>539</v>
      </c>
      <c r="B634" s="18" t="s">
        <v>31</v>
      </c>
    </row>
    <row r="635" spans="1:2" ht="14.25" customHeight="1">
      <c r="A635" s="17" t="s">
        <v>1811</v>
      </c>
      <c r="B635" s="18" t="s">
        <v>1353</v>
      </c>
    </row>
    <row r="636" spans="1:2" ht="14.25" customHeight="1">
      <c r="A636" s="17" t="s">
        <v>1812</v>
      </c>
      <c r="B636" s="18" t="s">
        <v>1357</v>
      </c>
    </row>
    <row r="637" spans="1:2" ht="14.25" customHeight="1">
      <c r="A637" s="17" t="s">
        <v>1813</v>
      </c>
      <c r="B637" s="18" t="s">
        <v>1357</v>
      </c>
    </row>
    <row r="638" spans="1:2" ht="14.25" customHeight="1">
      <c r="A638" s="17" t="s">
        <v>730</v>
      </c>
      <c r="B638" s="18" t="s">
        <v>31</v>
      </c>
    </row>
    <row r="639" spans="1:2" ht="14.25" customHeight="1">
      <c r="A639" s="17" t="s">
        <v>1814</v>
      </c>
      <c r="B639" s="18" t="s">
        <v>1357</v>
      </c>
    </row>
    <row r="640" spans="1:2" ht="14.25" customHeight="1">
      <c r="A640" s="17" t="s">
        <v>503</v>
      </c>
      <c r="B640" s="18" t="s">
        <v>31</v>
      </c>
    </row>
    <row r="641" spans="1:2" ht="14.25" customHeight="1">
      <c r="A641" s="17" t="s">
        <v>1815</v>
      </c>
      <c r="B641" s="18" t="s">
        <v>1359</v>
      </c>
    </row>
    <row r="642" spans="1:2" ht="14.25" customHeight="1">
      <c r="A642" s="17" t="s">
        <v>1816</v>
      </c>
      <c r="B642" s="18" t="s">
        <v>1359</v>
      </c>
    </row>
    <row r="643" spans="1:2" ht="14.25" customHeight="1">
      <c r="A643" s="17" t="s">
        <v>1817</v>
      </c>
      <c r="B643" s="18" t="s">
        <v>1359</v>
      </c>
    </row>
    <row r="644" spans="1:2" ht="14.25" customHeight="1">
      <c r="A644" s="17" t="s">
        <v>1818</v>
      </c>
      <c r="B644" s="18" t="s">
        <v>1359</v>
      </c>
    </row>
    <row r="645" spans="1:2" ht="14.25" customHeight="1">
      <c r="A645" s="17" t="s">
        <v>1819</v>
      </c>
      <c r="B645" s="18" t="s">
        <v>1359</v>
      </c>
    </row>
    <row r="646" spans="1:2" ht="14.25" customHeight="1">
      <c r="A646" s="17" t="s">
        <v>886</v>
      </c>
      <c r="B646" s="18" t="s">
        <v>31</v>
      </c>
    </row>
    <row r="647" spans="1:2" ht="14.25" customHeight="1">
      <c r="A647" s="17" t="s">
        <v>1820</v>
      </c>
      <c r="B647" s="18" t="s">
        <v>1353</v>
      </c>
    </row>
    <row r="648" spans="1:2" ht="14.25" customHeight="1">
      <c r="A648" s="17" t="s">
        <v>1821</v>
      </c>
      <c r="B648" s="18" t="s">
        <v>1355</v>
      </c>
    </row>
    <row r="649" spans="1:2" ht="14.25" customHeight="1">
      <c r="A649" s="17" t="s">
        <v>1822</v>
      </c>
      <c r="B649" s="18" t="s">
        <v>1357</v>
      </c>
    </row>
    <row r="650" spans="1:2" ht="14.25" customHeight="1">
      <c r="A650" s="17" t="s">
        <v>506</v>
      </c>
      <c r="B650" s="18" t="s">
        <v>31</v>
      </c>
    </row>
    <row r="651" spans="1:2" ht="14.25" customHeight="1">
      <c r="A651" s="17" t="s">
        <v>1823</v>
      </c>
      <c r="B651" s="18" t="s">
        <v>1357</v>
      </c>
    </row>
    <row r="652" spans="1:2" ht="14.25" customHeight="1">
      <c r="A652" s="17" t="s">
        <v>1824</v>
      </c>
      <c r="B652" s="18" t="s">
        <v>1357</v>
      </c>
    </row>
    <row r="653" spans="1:2" ht="14.25" customHeight="1">
      <c r="A653" s="17" t="s">
        <v>997</v>
      </c>
      <c r="B653" s="18" t="s">
        <v>31</v>
      </c>
    </row>
    <row r="654" spans="1:2" ht="14.25" customHeight="1">
      <c r="A654" s="17" t="s">
        <v>1825</v>
      </c>
      <c r="B654" s="18" t="s">
        <v>1355</v>
      </c>
    </row>
    <row r="655" spans="1:2" ht="14.25" customHeight="1">
      <c r="A655" s="17" t="s">
        <v>1826</v>
      </c>
      <c r="B655" s="18" t="s">
        <v>1355</v>
      </c>
    </row>
    <row r="656" spans="1:2" ht="14.25" customHeight="1">
      <c r="A656" s="17" t="s">
        <v>1827</v>
      </c>
      <c r="B656" s="18" t="s">
        <v>1359</v>
      </c>
    </row>
    <row r="657" spans="1:2" ht="14.25" customHeight="1">
      <c r="A657" s="17" t="s">
        <v>1828</v>
      </c>
      <c r="B657" s="18" t="s">
        <v>1359</v>
      </c>
    </row>
    <row r="658" spans="1:2" ht="14.25" customHeight="1">
      <c r="A658" s="17" t="s">
        <v>1829</v>
      </c>
      <c r="B658" s="18" t="s">
        <v>1359</v>
      </c>
    </row>
    <row r="659" spans="1:2" ht="14.25" customHeight="1">
      <c r="A659" s="17" t="s">
        <v>1830</v>
      </c>
      <c r="B659" s="18" t="s">
        <v>1357</v>
      </c>
    </row>
    <row r="660" spans="1:2" ht="14.25" customHeight="1">
      <c r="A660" s="17" t="s">
        <v>1831</v>
      </c>
      <c r="B660" s="18" t="s">
        <v>1357</v>
      </c>
    </row>
    <row r="661" spans="1:2" ht="14.25" customHeight="1">
      <c r="A661" s="17" t="s">
        <v>155</v>
      </c>
      <c r="B661" s="18" t="s">
        <v>31</v>
      </c>
    </row>
    <row r="662" spans="1:2" ht="14.25" customHeight="1">
      <c r="A662" s="17" t="s">
        <v>1832</v>
      </c>
      <c r="B662" s="18" t="s">
        <v>31</v>
      </c>
    </row>
    <row r="663" spans="1:2" ht="14.25" customHeight="1">
      <c r="A663" s="17" t="s">
        <v>1179</v>
      </c>
      <c r="B663" s="18" t="s">
        <v>31</v>
      </c>
    </row>
    <row r="664" spans="1:2" ht="14.25" customHeight="1">
      <c r="A664" s="17" t="s">
        <v>1833</v>
      </c>
      <c r="B664" s="18" t="s">
        <v>31</v>
      </c>
    </row>
    <row r="665" spans="1:2" ht="14.25" customHeight="1">
      <c r="A665" s="17" t="s">
        <v>492</v>
      </c>
      <c r="B665" s="18" t="s">
        <v>31</v>
      </c>
    </row>
    <row r="666" spans="1:2" ht="14.25" customHeight="1">
      <c r="A666" s="17" t="s">
        <v>1834</v>
      </c>
      <c r="B666" s="18" t="s">
        <v>1359</v>
      </c>
    </row>
    <row r="667" spans="1:2" ht="14.25" customHeight="1">
      <c r="A667" s="17" t="s">
        <v>1835</v>
      </c>
      <c r="B667" s="18" t="s">
        <v>1355</v>
      </c>
    </row>
    <row r="668" spans="1:2" ht="14.25" customHeight="1">
      <c r="A668" s="17" t="s">
        <v>1836</v>
      </c>
      <c r="B668" s="18" t="s">
        <v>1355</v>
      </c>
    </row>
    <row r="669" spans="1:2" ht="14.25" customHeight="1">
      <c r="A669" s="17" t="s">
        <v>1837</v>
      </c>
      <c r="B669" s="18" t="s">
        <v>1357</v>
      </c>
    </row>
    <row r="670" spans="1:2" ht="14.25" customHeight="1">
      <c r="A670" s="17" t="s">
        <v>695</v>
      </c>
      <c r="B670" s="18" t="s">
        <v>31</v>
      </c>
    </row>
    <row r="671" spans="1:2" ht="14.25" customHeight="1">
      <c r="A671" s="17" t="s">
        <v>1838</v>
      </c>
      <c r="B671" s="18" t="s">
        <v>1359</v>
      </c>
    </row>
    <row r="672" spans="1:2" ht="14.25" customHeight="1">
      <c r="A672" s="17" t="s">
        <v>1839</v>
      </c>
      <c r="B672" s="18" t="s">
        <v>1357</v>
      </c>
    </row>
    <row r="673" spans="1:2" ht="14.25" customHeight="1">
      <c r="A673" s="17" t="s">
        <v>1840</v>
      </c>
      <c r="B673" s="18" t="s">
        <v>1359</v>
      </c>
    </row>
    <row r="674" spans="1:2" ht="14.25" customHeight="1">
      <c r="A674" s="17" t="s">
        <v>1841</v>
      </c>
      <c r="B674" s="18" t="s">
        <v>1359</v>
      </c>
    </row>
    <row r="675" spans="1:2" ht="14.25" customHeight="1">
      <c r="A675" s="17" t="s">
        <v>1842</v>
      </c>
      <c r="B675" s="18" t="s">
        <v>1355</v>
      </c>
    </row>
    <row r="676" spans="1:2" ht="14.25" customHeight="1">
      <c r="A676" s="17" t="s">
        <v>62</v>
      </c>
      <c r="B676" s="18" t="s">
        <v>31</v>
      </c>
    </row>
    <row r="677" spans="1:2" ht="14.25" customHeight="1">
      <c r="A677" s="17" t="s">
        <v>1843</v>
      </c>
      <c r="B677" s="18" t="s">
        <v>1359</v>
      </c>
    </row>
    <row r="678" spans="1:2" ht="14.25" customHeight="1">
      <c r="A678" s="17" t="s">
        <v>1844</v>
      </c>
      <c r="B678" s="18" t="s">
        <v>1357</v>
      </c>
    </row>
    <row r="679" spans="1:2" ht="14.25" customHeight="1">
      <c r="A679" s="17" t="s">
        <v>1845</v>
      </c>
      <c r="B679" s="18" t="s">
        <v>1357</v>
      </c>
    </row>
    <row r="680" spans="1:2" ht="14.25" customHeight="1">
      <c r="A680" s="17" t="s">
        <v>1184</v>
      </c>
      <c r="B680" s="18" t="s">
        <v>31</v>
      </c>
    </row>
    <row r="681" spans="1:2" ht="14.25" customHeight="1">
      <c r="A681" s="17" t="s">
        <v>1846</v>
      </c>
      <c r="B681" s="18" t="s">
        <v>1357</v>
      </c>
    </row>
    <row r="682" spans="1:2" ht="14.25" customHeight="1">
      <c r="A682" s="17" t="s">
        <v>719</v>
      </c>
      <c r="B682" s="18" t="s">
        <v>31</v>
      </c>
    </row>
    <row r="683" spans="1:2" ht="14.25" customHeight="1">
      <c r="A683" s="17" t="s">
        <v>1847</v>
      </c>
      <c r="B683" s="18" t="s">
        <v>1357</v>
      </c>
    </row>
    <row r="684" spans="1:2" ht="14.25" customHeight="1">
      <c r="A684" s="17" t="s">
        <v>1848</v>
      </c>
      <c r="B684" s="18" t="s">
        <v>1357</v>
      </c>
    </row>
    <row r="685" spans="1:2" ht="14.25" customHeight="1">
      <c r="A685" s="17" t="s">
        <v>1849</v>
      </c>
      <c r="B685" s="18" t="s">
        <v>1359</v>
      </c>
    </row>
    <row r="686" spans="1:2" ht="14.25" customHeight="1">
      <c r="A686" s="17" t="s">
        <v>1850</v>
      </c>
      <c r="B686" s="18" t="s">
        <v>1359</v>
      </c>
    </row>
    <row r="687" spans="1:2" ht="14.25" customHeight="1">
      <c r="A687" s="17" t="s">
        <v>1851</v>
      </c>
      <c r="B687" s="18" t="s">
        <v>1359</v>
      </c>
    </row>
    <row r="688" spans="1:2" ht="14.25" customHeight="1">
      <c r="A688" s="17" t="s">
        <v>1852</v>
      </c>
      <c r="B688" s="18" t="s">
        <v>1357</v>
      </c>
    </row>
    <row r="689" spans="1:2" ht="14.25" customHeight="1">
      <c r="A689" s="17" t="s">
        <v>1853</v>
      </c>
      <c r="B689" s="18" t="s">
        <v>1359</v>
      </c>
    </row>
    <row r="690" spans="1:2" ht="14.25" customHeight="1">
      <c r="A690" s="17" t="s">
        <v>280</v>
      </c>
      <c r="B690" s="18" t="s">
        <v>31</v>
      </c>
    </row>
    <row r="691" spans="1:2" ht="14.25" customHeight="1">
      <c r="A691" s="17" t="s">
        <v>1854</v>
      </c>
      <c r="B691" s="18" t="s">
        <v>1357</v>
      </c>
    </row>
    <row r="692" spans="1:2" ht="14.25" customHeight="1">
      <c r="A692" s="17" t="s">
        <v>1855</v>
      </c>
      <c r="B692" s="18" t="s">
        <v>1357</v>
      </c>
    </row>
    <row r="693" spans="1:2" ht="14.25" customHeight="1">
      <c r="A693" s="17" t="s">
        <v>509</v>
      </c>
      <c r="B693" s="18" t="s">
        <v>31</v>
      </c>
    </row>
    <row r="694" spans="1:2" ht="14.25" customHeight="1">
      <c r="A694" s="17" t="s">
        <v>1856</v>
      </c>
      <c r="B694" s="18" t="s">
        <v>1353</v>
      </c>
    </row>
    <row r="695" spans="1:2" ht="14.25" customHeight="1">
      <c r="A695" s="17" t="s">
        <v>1857</v>
      </c>
      <c r="B695" s="18" t="s">
        <v>1359</v>
      </c>
    </row>
    <row r="696" spans="1:2" ht="14.25" customHeight="1">
      <c r="A696" s="17" t="s">
        <v>1858</v>
      </c>
      <c r="B696" s="18" t="s">
        <v>1359</v>
      </c>
    </row>
    <row r="697" spans="1:2" ht="14.25" customHeight="1">
      <c r="A697" s="17" t="s">
        <v>190</v>
      </c>
      <c r="B697" s="18" t="s">
        <v>31</v>
      </c>
    </row>
    <row r="698" spans="1:2" ht="14.25" customHeight="1">
      <c r="A698" s="17" t="s">
        <v>1859</v>
      </c>
      <c r="B698" s="18" t="s">
        <v>31</v>
      </c>
    </row>
    <row r="699" spans="1:2" ht="14.25" customHeight="1">
      <c r="A699" s="17" t="s">
        <v>545</v>
      </c>
      <c r="B699" s="18" t="s">
        <v>31</v>
      </c>
    </row>
    <row r="700" spans="1:2" ht="14.25" customHeight="1">
      <c r="A700" s="17" t="s">
        <v>1860</v>
      </c>
      <c r="B700" s="18" t="s">
        <v>1359</v>
      </c>
    </row>
    <row r="701" spans="1:2" ht="14.25" customHeight="1">
      <c r="A701" s="17" t="s">
        <v>1861</v>
      </c>
      <c r="B701" s="18" t="s">
        <v>31</v>
      </c>
    </row>
    <row r="702" spans="1:2" ht="14.25" customHeight="1">
      <c r="A702" s="17" t="s">
        <v>1862</v>
      </c>
      <c r="B702" s="18" t="s">
        <v>1359</v>
      </c>
    </row>
    <row r="703" spans="1:2" ht="14.25" customHeight="1">
      <c r="A703" s="17" t="s">
        <v>1863</v>
      </c>
      <c r="B703" s="18" t="s">
        <v>1359</v>
      </c>
    </row>
    <row r="704" spans="1:2" ht="14.25" customHeight="1">
      <c r="A704" s="17" t="s">
        <v>1864</v>
      </c>
      <c r="B704" s="18" t="s">
        <v>1359</v>
      </c>
    </row>
    <row r="705" spans="1:2" ht="14.25" customHeight="1">
      <c r="A705" s="17" t="s">
        <v>1865</v>
      </c>
      <c r="B705" s="18" t="s">
        <v>1359</v>
      </c>
    </row>
    <row r="706" spans="1:2" ht="14.25" customHeight="1">
      <c r="A706" s="17" t="s">
        <v>1866</v>
      </c>
      <c r="B706" s="18" t="s">
        <v>1357</v>
      </c>
    </row>
    <row r="707" spans="1:2" ht="14.25" customHeight="1">
      <c r="A707" s="17" t="s">
        <v>35</v>
      </c>
      <c r="B707" s="18" t="s">
        <v>31</v>
      </c>
    </row>
    <row r="708" spans="1:2" ht="14.25" customHeight="1">
      <c r="A708" s="17" t="s">
        <v>44</v>
      </c>
      <c r="B708" s="18" t="s">
        <v>31</v>
      </c>
    </row>
    <row r="709" spans="1:2" ht="14.25" customHeight="1">
      <c r="A709" s="17" t="s">
        <v>1867</v>
      </c>
      <c r="B709" s="18" t="s">
        <v>1357</v>
      </c>
    </row>
    <row r="710" spans="1:2" ht="14.25" customHeight="1">
      <c r="A710" s="17" t="s">
        <v>1868</v>
      </c>
      <c r="B710" s="18" t="s">
        <v>1359</v>
      </c>
    </row>
    <row r="711" spans="1:2" ht="14.25" customHeight="1">
      <c r="A711" s="17" t="s">
        <v>1869</v>
      </c>
      <c r="B711" s="18" t="s">
        <v>1357</v>
      </c>
    </row>
    <row r="712" spans="1:2" ht="14.25" customHeight="1">
      <c r="A712" s="17" t="s">
        <v>1870</v>
      </c>
      <c r="B712" s="18" t="s">
        <v>1355</v>
      </c>
    </row>
    <row r="713" spans="1:2" ht="14.25" customHeight="1">
      <c r="A713" s="17" t="s">
        <v>1202</v>
      </c>
      <c r="B713" s="18" t="s">
        <v>31</v>
      </c>
    </row>
    <row r="714" spans="1:2" ht="14.25" customHeight="1">
      <c r="A714" s="17" t="s">
        <v>1871</v>
      </c>
      <c r="B714" s="18" t="s">
        <v>1359</v>
      </c>
    </row>
    <row r="715" spans="1:2" ht="14.25" customHeight="1">
      <c r="A715" s="17" t="s">
        <v>1872</v>
      </c>
      <c r="B715" s="18" t="s">
        <v>1359</v>
      </c>
    </row>
    <row r="716" spans="1:2" ht="14.25" customHeight="1">
      <c r="A716" s="17" t="s">
        <v>1873</v>
      </c>
      <c r="B716" s="18" t="s">
        <v>1359</v>
      </c>
    </row>
    <row r="717" spans="1:2" ht="14.25" customHeight="1">
      <c r="A717" s="17" t="s">
        <v>1874</v>
      </c>
      <c r="B717" s="18" t="s">
        <v>1359</v>
      </c>
    </row>
    <row r="718" spans="1:2" ht="14.25" customHeight="1">
      <c r="A718" s="17" t="s">
        <v>1875</v>
      </c>
      <c r="B718" s="18" t="s">
        <v>1359</v>
      </c>
    </row>
    <row r="719" spans="1:2" ht="14.25" customHeight="1">
      <c r="A719" s="17" t="s">
        <v>1876</v>
      </c>
      <c r="B719" s="18" t="s">
        <v>1359</v>
      </c>
    </row>
    <row r="720" spans="1:2" ht="14.25" customHeight="1">
      <c r="A720" s="17" t="s">
        <v>1877</v>
      </c>
      <c r="B720" s="18" t="s">
        <v>1359</v>
      </c>
    </row>
    <row r="721" spans="1:2" ht="14.25" customHeight="1">
      <c r="A721" s="17" t="s">
        <v>1878</v>
      </c>
      <c r="B721" s="18" t="s">
        <v>31</v>
      </c>
    </row>
    <row r="722" spans="1:2" ht="14.25" customHeight="1">
      <c r="A722" s="17" t="s">
        <v>518</v>
      </c>
      <c r="B722" s="18" t="s">
        <v>31</v>
      </c>
    </row>
    <row r="723" spans="1:2" ht="14.25" customHeight="1">
      <c r="A723" s="17" t="s">
        <v>1879</v>
      </c>
      <c r="B723" s="18" t="s">
        <v>1359</v>
      </c>
    </row>
    <row r="724" spans="1:2" ht="14.25" customHeight="1">
      <c r="A724" s="17" t="s">
        <v>1880</v>
      </c>
      <c r="B724" s="18" t="s">
        <v>1355</v>
      </c>
    </row>
    <row r="725" spans="1:2" ht="14.25" customHeight="1">
      <c r="A725" s="17" t="s">
        <v>1881</v>
      </c>
      <c r="B725" s="18" t="s">
        <v>1359</v>
      </c>
    </row>
    <row r="726" spans="1:2" ht="14.25" customHeight="1">
      <c r="A726" s="17" t="s">
        <v>1882</v>
      </c>
      <c r="B726" s="18" t="s">
        <v>1359</v>
      </c>
    </row>
    <row r="727" spans="1:2" ht="14.25" customHeight="1">
      <c r="A727" s="17" t="s">
        <v>229</v>
      </c>
      <c r="B727" s="18" t="s">
        <v>31</v>
      </c>
    </row>
    <row r="728" spans="1:2" ht="14.25" customHeight="1">
      <c r="A728" s="17" t="s">
        <v>1883</v>
      </c>
      <c r="B728" s="18" t="s">
        <v>1357</v>
      </c>
    </row>
    <row r="729" spans="1:2" ht="14.25" customHeight="1">
      <c r="A729" s="17" t="s">
        <v>1884</v>
      </c>
      <c r="B729" s="18" t="s">
        <v>1357</v>
      </c>
    </row>
    <row r="730" spans="1:2" ht="14.25" customHeight="1">
      <c r="A730" s="17" t="s">
        <v>913</v>
      </c>
      <c r="B730" s="18" t="s">
        <v>31</v>
      </c>
    </row>
    <row r="731" spans="1:2" ht="14.25" customHeight="1">
      <c r="A731" s="17" t="s">
        <v>238</v>
      </c>
      <c r="B731" s="18" t="s">
        <v>31</v>
      </c>
    </row>
    <row r="732" spans="1:2" ht="14.25" customHeight="1">
      <c r="A732" s="17" t="s">
        <v>618</v>
      </c>
      <c r="B732" s="18" t="s">
        <v>31</v>
      </c>
    </row>
    <row r="733" spans="1:2" ht="14.25" customHeight="1">
      <c r="A733" s="17" t="s">
        <v>1885</v>
      </c>
      <c r="B733" s="18" t="s">
        <v>1359</v>
      </c>
    </row>
    <row r="734" spans="1:2" ht="14.25" customHeight="1">
      <c r="A734" s="17" t="s">
        <v>1886</v>
      </c>
      <c r="B734" s="18" t="s">
        <v>1357</v>
      </c>
    </row>
    <row r="735" spans="1:2" ht="14.25" customHeight="1">
      <c r="A735" s="17" t="s">
        <v>1887</v>
      </c>
      <c r="B735" s="18" t="s">
        <v>1357</v>
      </c>
    </row>
    <row r="736" spans="1:2" ht="14.25" customHeight="1">
      <c r="A736" s="17" t="s">
        <v>1888</v>
      </c>
      <c r="B736" s="18" t="s">
        <v>1355</v>
      </c>
    </row>
    <row r="737" spans="1:2" ht="14.25" customHeight="1">
      <c r="A737" s="17" t="s">
        <v>1889</v>
      </c>
      <c r="B737" s="18" t="s">
        <v>1359</v>
      </c>
    </row>
    <row r="738" spans="1:2" ht="14.25" customHeight="1">
      <c r="A738" s="17" t="s">
        <v>1890</v>
      </c>
      <c r="B738" s="18" t="s">
        <v>1359</v>
      </c>
    </row>
    <row r="739" spans="1:2" ht="14.25" customHeight="1">
      <c r="A739" s="17" t="s">
        <v>1891</v>
      </c>
      <c r="B739" s="18" t="s">
        <v>1359</v>
      </c>
    </row>
    <row r="740" spans="1:2" ht="14.25" customHeight="1">
      <c r="A740" s="17" t="s">
        <v>1892</v>
      </c>
      <c r="B740" s="18" t="s">
        <v>31</v>
      </c>
    </row>
    <row r="741" spans="1:2" ht="14.25" customHeight="1">
      <c r="A741" s="17" t="s">
        <v>1893</v>
      </c>
      <c r="B741" s="18" t="s">
        <v>1359</v>
      </c>
    </row>
    <row r="742" spans="1:2" ht="14.25" customHeight="1">
      <c r="A742" s="17" t="s">
        <v>1894</v>
      </c>
      <c r="B742" s="18" t="s">
        <v>1357</v>
      </c>
    </row>
    <row r="743" spans="1:2" ht="14.25" customHeight="1">
      <c r="A743" s="17" t="s">
        <v>1895</v>
      </c>
      <c r="B743" s="18" t="s">
        <v>1359</v>
      </c>
    </row>
    <row r="744" spans="1:2" ht="14.25" customHeight="1">
      <c r="A744" s="17" t="s">
        <v>1896</v>
      </c>
      <c r="B744" s="18" t="s">
        <v>1359</v>
      </c>
    </row>
    <row r="745" spans="1:2" ht="14.25" customHeight="1">
      <c r="A745" s="17" t="s">
        <v>1897</v>
      </c>
      <c r="B745" s="18" t="s">
        <v>1359</v>
      </c>
    </row>
    <row r="746" spans="1:2" ht="14.25" customHeight="1">
      <c r="A746" s="17" t="s">
        <v>1898</v>
      </c>
      <c r="B746" s="18" t="s">
        <v>1357</v>
      </c>
    </row>
    <row r="747" spans="1:2" ht="14.25" customHeight="1">
      <c r="A747" s="17" t="s">
        <v>1899</v>
      </c>
      <c r="B747" s="18" t="s">
        <v>1359</v>
      </c>
    </row>
    <row r="748" spans="1:2" ht="14.25" customHeight="1">
      <c r="A748" s="17" t="s">
        <v>96</v>
      </c>
      <c r="B748" s="18" t="s">
        <v>31</v>
      </c>
    </row>
    <row r="749" spans="1:2" ht="14.25" customHeight="1">
      <c r="A749" s="17" t="s">
        <v>1900</v>
      </c>
      <c r="B749" s="18" t="s">
        <v>1355</v>
      </c>
    </row>
    <row r="750" spans="1:2" ht="14.25" customHeight="1">
      <c r="A750" s="17" t="s">
        <v>1901</v>
      </c>
      <c r="B750" s="18" t="s">
        <v>1357</v>
      </c>
    </row>
    <row r="751" spans="1:2" ht="14.25" customHeight="1">
      <c r="A751" s="17" t="s">
        <v>1902</v>
      </c>
      <c r="B751" s="18" t="s">
        <v>1359</v>
      </c>
    </row>
    <row r="752" spans="1:2" ht="14.25" customHeight="1">
      <c r="A752" s="17" t="s">
        <v>247</v>
      </c>
      <c r="B752" s="18" t="s">
        <v>31</v>
      </c>
    </row>
    <row r="753" spans="1:2" ht="14.25" customHeight="1">
      <c r="A753" s="17" t="s">
        <v>1903</v>
      </c>
      <c r="B753" s="18" t="s">
        <v>31</v>
      </c>
    </row>
    <row r="754" spans="1:2" ht="14.25" customHeight="1">
      <c r="A754" s="17" t="s">
        <v>372</v>
      </c>
      <c r="B754" s="18" t="s">
        <v>31</v>
      </c>
    </row>
    <row r="755" spans="1:2" ht="14.25" customHeight="1">
      <c r="A755" s="17" t="s">
        <v>1904</v>
      </c>
      <c r="B755" s="18" t="s">
        <v>1355</v>
      </c>
    </row>
    <row r="756" spans="1:2" ht="14.25" customHeight="1">
      <c r="A756" s="17" t="s">
        <v>1905</v>
      </c>
      <c r="B756" s="18" t="s">
        <v>1359</v>
      </c>
    </row>
    <row r="757" spans="1:2" ht="14.25" customHeight="1">
      <c r="A757" s="17" t="s">
        <v>1906</v>
      </c>
      <c r="B757" s="18" t="s">
        <v>1359</v>
      </c>
    </row>
    <row r="758" spans="1:2" ht="14.25" customHeight="1">
      <c r="A758" s="17" t="s">
        <v>765</v>
      </c>
      <c r="B758" s="18" t="s">
        <v>31</v>
      </c>
    </row>
    <row r="759" spans="1:2" ht="14.25" customHeight="1">
      <c r="A759" s="17" t="s">
        <v>1907</v>
      </c>
      <c r="B759" s="18" t="s">
        <v>1357</v>
      </c>
    </row>
    <row r="760" spans="1:2" ht="14.25" customHeight="1">
      <c r="A760" s="17" t="s">
        <v>1908</v>
      </c>
      <c r="B760" s="18" t="s">
        <v>1359</v>
      </c>
    </row>
    <row r="761" spans="1:2" ht="14.25" customHeight="1">
      <c r="A761" s="17" t="s">
        <v>644</v>
      </c>
      <c r="B761" s="18" t="s">
        <v>31</v>
      </c>
    </row>
    <row r="762" spans="1:2" ht="14.25" customHeight="1">
      <c r="A762" s="17" t="s">
        <v>1909</v>
      </c>
      <c r="B762" s="18" t="s">
        <v>1357</v>
      </c>
    </row>
    <row r="763" spans="1:2" ht="14.25" customHeight="1">
      <c r="A763" s="17" t="s">
        <v>1910</v>
      </c>
      <c r="B763" s="18" t="s">
        <v>1353</v>
      </c>
    </row>
    <row r="764" spans="1:2" ht="14.25" customHeight="1">
      <c r="A764" s="17" t="s">
        <v>1911</v>
      </c>
      <c r="B764" s="18" t="s">
        <v>1359</v>
      </c>
    </row>
    <row r="765" spans="1:2" ht="14.25" customHeight="1">
      <c r="A765" s="17" t="s">
        <v>1912</v>
      </c>
      <c r="B765" s="18" t="s">
        <v>1359</v>
      </c>
    </row>
    <row r="766" spans="1:2" ht="14.25" customHeight="1">
      <c r="A766" s="17" t="s">
        <v>1913</v>
      </c>
      <c r="B766" s="18" t="s">
        <v>1357</v>
      </c>
    </row>
    <row r="767" spans="1:2" ht="14.25" customHeight="1">
      <c r="A767" s="17" t="s">
        <v>1914</v>
      </c>
      <c r="B767" s="18" t="s">
        <v>1357</v>
      </c>
    </row>
    <row r="768" spans="1:2" ht="14.25" customHeight="1">
      <c r="A768" s="17" t="s">
        <v>548</v>
      </c>
      <c r="B768" s="18" t="s">
        <v>31</v>
      </c>
    </row>
    <row r="769" spans="1:2" ht="14.25" customHeight="1">
      <c r="A769" s="17" t="s">
        <v>1915</v>
      </c>
      <c r="B769" s="18" t="s">
        <v>1359</v>
      </c>
    </row>
    <row r="770" spans="1:2" ht="14.25" customHeight="1">
      <c r="A770" s="17" t="s">
        <v>1916</v>
      </c>
      <c r="B770" s="18" t="s">
        <v>1357</v>
      </c>
    </row>
    <row r="771" spans="1:2" ht="14.25" customHeight="1">
      <c r="A771" s="17" t="s">
        <v>1917</v>
      </c>
      <c r="B771" s="18" t="s">
        <v>1357</v>
      </c>
    </row>
    <row r="772" spans="1:2" ht="14.25" customHeight="1">
      <c r="A772" s="17" t="s">
        <v>1918</v>
      </c>
      <c r="B772" s="18" t="s">
        <v>1355</v>
      </c>
    </row>
    <row r="773" spans="1:2" ht="14.25" customHeight="1">
      <c r="A773" s="17" t="s">
        <v>1919</v>
      </c>
      <c r="B773" s="18" t="s">
        <v>1357</v>
      </c>
    </row>
    <row r="774" spans="1:2" ht="14.25" customHeight="1">
      <c r="A774" s="17" t="s">
        <v>1920</v>
      </c>
      <c r="B774" s="18" t="s">
        <v>1357</v>
      </c>
    </row>
    <row r="775" spans="1:2" ht="14.25" customHeight="1">
      <c r="A775" s="17" t="s">
        <v>1921</v>
      </c>
      <c r="B775" s="18" t="s">
        <v>1357</v>
      </c>
    </row>
    <row r="776" spans="1:2" ht="14.25" customHeight="1">
      <c r="A776" s="17" t="s">
        <v>1922</v>
      </c>
      <c r="B776" s="18" t="s">
        <v>1359</v>
      </c>
    </row>
    <row r="777" spans="1:2" ht="14.25" customHeight="1">
      <c r="A777" s="17" t="s">
        <v>1923</v>
      </c>
      <c r="B777" s="18" t="s">
        <v>1359</v>
      </c>
    </row>
    <row r="778" spans="1:2" ht="14.25" customHeight="1">
      <c r="A778" s="17" t="s">
        <v>1924</v>
      </c>
      <c r="B778" s="18" t="s">
        <v>1359</v>
      </c>
    </row>
    <row r="779" spans="1:2" ht="14.25" customHeight="1">
      <c r="A779" s="17" t="s">
        <v>1925</v>
      </c>
      <c r="B779" s="18" t="s">
        <v>1355</v>
      </c>
    </row>
    <row r="780" spans="1:2" ht="14.25" customHeight="1">
      <c r="A780" s="17" t="s">
        <v>1926</v>
      </c>
      <c r="B780" s="18" t="s">
        <v>1357</v>
      </c>
    </row>
    <row r="781" spans="1:2" ht="14.25" customHeight="1">
      <c r="A781" s="17" t="s">
        <v>1927</v>
      </c>
      <c r="B781" s="18" t="s">
        <v>1357</v>
      </c>
    </row>
    <row r="782" spans="1:2" ht="14.25" customHeight="1">
      <c r="A782" s="17" t="s">
        <v>810</v>
      </c>
      <c r="B782" s="18" t="s">
        <v>31</v>
      </c>
    </row>
    <row r="783" spans="1:2" ht="14.25" customHeight="1">
      <c r="A783" s="17" t="s">
        <v>1928</v>
      </c>
      <c r="B783" s="18" t="s">
        <v>1359</v>
      </c>
    </row>
    <row r="784" spans="1:2" ht="14.25" customHeight="1">
      <c r="A784" s="17" t="s">
        <v>1929</v>
      </c>
      <c r="B784" s="18" t="s">
        <v>1355</v>
      </c>
    </row>
    <row r="785" spans="1:2" ht="14.25" customHeight="1">
      <c r="A785" s="17" t="s">
        <v>1930</v>
      </c>
      <c r="B785" s="18" t="s">
        <v>1357</v>
      </c>
    </row>
    <row r="786" spans="1:2" ht="14.25" customHeight="1">
      <c r="A786" s="17" t="s">
        <v>1931</v>
      </c>
      <c r="B786" s="18" t="s">
        <v>1355</v>
      </c>
    </row>
    <row r="787" spans="1:2" ht="14.25" customHeight="1">
      <c r="A787" s="17" t="s">
        <v>568</v>
      </c>
      <c r="B787" s="18" t="s">
        <v>31</v>
      </c>
    </row>
    <row r="788" spans="1:2" ht="14.25" customHeight="1">
      <c r="A788" s="17" t="s">
        <v>1932</v>
      </c>
      <c r="B788" s="18" t="s">
        <v>1359</v>
      </c>
    </row>
    <row r="789" spans="1:2" ht="14.25" customHeight="1">
      <c r="A789" s="17" t="s">
        <v>1933</v>
      </c>
      <c r="B789" s="18" t="s">
        <v>1355</v>
      </c>
    </row>
    <row r="790" spans="1:2" ht="14.25" customHeight="1">
      <c r="A790" s="17" t="s">
        <v>1934</v>
      </c>
      <c r="B790" s="18" t="s">
        <v>1357</v>
      </c>
    </row>
    <row r="791" spans="1:2" ht="14.25" customHeight="1">
      <c r="A791" s="17" t="s">
        <v>1935</v>
      </c>
      <c r="B791" s="18" t="s">
        <v>1359</v>
      </c>
    </row>
    <row r="792" spans="1:2" ht="14.25" customHeight="1">
      <c r="A792" s="17" t="s">
        <v>1936</v>
      </c>
      <c r="B792" s="18" t="s">
        <v>31</v>
      </c>
    </row>
    <row r="793" spans="1:2" ht="14.25" customHeight="1">
      <c r="A793" s="17" t="s">
        <v>1937</v>
      </c>
      <c r="B793" s="18" t="s">
        <v>31</v>
      </c>
    </row>
    <row r="794" spans="1:2" ht="14.25" customHeight="1">
      <c r="A794" s="17" t="s">
        <v>1189</v>
      </c>
      <c r="B794" s="18" t="s">
        <v>31</v>
      </c>
    </row>
    <row r="795" spans="1:2" ht="14.25" customHeight="1">
      <c r="A795" s="17" t="s">
        <v>1938</v>
      </c>
      <c r="B795" s="18" t="s">
        <v>1357</v>
      </c>
    </row>
    <row r="796" spans="1:2" ht="14.25" customHeight="1">
      <c r="A796" s="17" t="s">
        <v>1939</v>
      </c>
      <c r="B796" s="18" t="s">
        <v>1357</v>
      </c>
    </row>
    <row r="797" spans="1:2" ht="14.25" customHeight="1">
      <c r="A797" s="17" t="s">
        <v>1940</v>
      </c>
      <c r="B797" s="18" t="s">
        <v>1357</v>
      </c>
    </row>
    <row r="798" spans="1:2" ht="14.25" customHeight="1">
      <c r="A798" s="17" t="s">
        <v>587</v>
      </c>
      <c r="B798" s="18" t="s">
        <v>31</v>
      </c>
    </row>
    <row r="799" spans="1:2" ht="14.25" customHeight="1">
      <c r="A799" s="17" t="s">
        <v>1941</v>
      </c>
      <c r="B799" s="18" t="s">
        <v>1359</v>
      </c>
    </row>
    <row r="800" spans="1:2" ht="14.25" customHeight="1">
      <c r="A800" s="17" t="s">
        <v>1942</v>
      </c>
      <c r="B800" s="18" t="s">
        <v>1357</v>
      </c>
    </row>
    <row r="801" spans="1:2" ht="14.25" customHeight="1">
      <c r="A801" s="17" t="s">
        <v>1943</v>
      </c>
      <c r="B801" s="18" t="s">
        <v>1359</v>
      </c>
    </row>
    <row r="802" spans="1:2" ht="14.25" customHeight="1">
      <c r="A802" s="17" t="s">
        <v>1944</v>
      </c>
      <c r="B802" s="18" t="s">
        <v>1357</v>
      </c>
    </row>
    <row r="803" spans="1:2" ht="14.25" customHeight="1">
      <c r="A803" s="17" t="s">
        <v>1945</v>
      </c>
      <c r="B803" s="18" t="s">
        <v>1357</v>
      </c>
    </row>
    <row r="804" spans="1:2" ht="14.25" customHeight="1">
      <c r="A804" s="17" t="s">
        <v>1946</v>
      </c>
      <c r="B804" s="18" t="s">
        <v>1359</v>
      </c>
    </row>
    <row r="805" spans="1:2" ht="14.25" customHeight="1">
      <c r="A805" s="17" t="s">
        <v>924</v>
      </c>
      <c r="B805" s="18" t="s">
        <v>31</v>
      </c>
    </row>
    <row r="806" spans="1:2" ht="14.25" customHeight="1">
      <c r="A806" s="17" t="s">
        <v>1947</v>
      </c>
      <c r="B806" s="18" t="s">
        <v>1357</v>
      </c>
    </row>
    <row r="807" spans="1:2" ht="14.25" customHeight="1">
      <c r="A807" s="17" t="s">
        <v>1948</v>
      </c>
      <c r="B807" s="18" t="s">
        <v>31</v>
      </c>
    </row>
    <row r="808" spans="1:2" ht="14.25" customHeight="1">
      <c r="A808" s="17" t="s">
        <v>762</v>
      </c>
      <c r="B808" s="18" t="s">
        <v>31</v>
      </c>
    </row>
    <row r="809" spans="1:2" ht="14.25" customHeight="1">
      <c r="A809" s="17" t="s">
        <v>1949</v>
      </c>
      <c r="B809" s="18" t="s">
        <v>1357</v>
      </c>
    </row>
    <row r="810" spans="1:2" ht="14.25" customHeight="1">
      <c r="A810" s="17" t="s">
        <v>542</v>
      </c>
      <c r="B810" s="18" t="s">
        <v>31</v>
      </c>
    </row>
    <row r="811" spans="1:2" ht="14.25" customHeight="1">
      <c r="A811" s="17" t="s">
        <v>902</v>
      </c>
      <c r="B811" s="18" t="s">
        <v>31</v>
      </c>
    </row>
    <row r="812" spans="1:2" ht="14.25" customHeight="1">
      <c r="A812" s="17" t="s">
        <v>598</v>
      </c>
      <c r="B812" s="18" t="s">
        <v>31</v>
      </c>
    </row>
    <row r="813" spans="1:2" ht="14.25" customHeight="1">
      <c r="A813" s="17" t="s">
        <v>1950</v>
      </c>
      <c r="B813" s="18" t="s">
        <v>31</v>
      </c>
    </row>
    <row r="814" spans="1:2" ht="14.25" customHeight="1">
      <c r="A814" s="17" t="s">
        <v>1951</v>
      </c>
      <c r="B814" s="18" t="s">
        <v>1359</v>
      </c>
    </row>
    <row r="815" spans="1:2" ht="14.25" customHeight="1">
      <c r="A815" s="17" t="s">
        <v>1952</v>
      </c>
      <c r="B815" s="18" t="s">
        <v>31</v>
      </c>
    </row>
    <row r="816" spans="1:2" ht="14.25" customHeight="1">
      <c r="A816" s="17" t="s">
        <v>1192</v>
      </c>
      <c r="B816" s="18" t="s">
        <v>31</v>
      </c>
    </row>
    <row r="817" spans="1:2" ht="14.25" customHeight="1">
      <c r="A817" s="17" t="s">
        <v>1953</v>
      </c>
      <c r="B817" s="18" t="s">
        <v>1359</v>
      </c>
    </row>
    <row r="818" spans="1:2" ht="14.25" customHeight="1">
      <c r="A818" s="17" t="s">
        <v>1954</v>
      </c>
      <c r="B818" s="18" t="s">
        <v>1359</v>
      </c>
    </row>
    <row r="819" spans="1:2" ht="14.25" customHeight="1">
      <c r="A819" s="17" t="s">
        <v>1955</v>
      </c>
      <c r="B819" s="18" t="s">
        <v>1357</v>
      </c>
    </row>
    <row r="820" spans="1:2" ht="14.25" customHeight="1">
      <c r="A820" s="17" t="s">
        <v>1956</v>
      </c>
      <c r="B820" s="18" t="s">
        <v>1357</v>
      </c>
    </row>
    <row r="821" spans="1:2" ht="14.25" customHeight="1">
      <c r="A821" s="17" t="s">
        <v>1957</v>
      </c>
      <c r="B821" s="18" t="s">
        <v>1357</v>
      </c>
    </row>
    <row r="822" spans="1:2" ht="14.25" customHeight="1">
      <c r="A822" s="17" t="s">
        <v>1958</v>
      </c>
      <c r="B822" s="18" t="s">
        <v>1355</v>
      </c>
    </row>
    <row r="823" spans="1:2" ht="14.25" customHeight="1">
      <c r="A823" s="17" t="s">
        <v>1959</v>
      </c>
      <c r="B823" s="18" t="s">
        <v>1357</v>
      </c>
    </row>
    <row r="824" spans="1:2" ht="14.25" customHeight="1">
      <c r="A824" s="17" t="s">
        <v>893</v>
      </c>
      <c r="B824" s="18" t="s">
        <v>31</v>
      </c>
    </row>
    <row r="825" spans="1:2" ht="14.25" customHeight="1">
      <c r="A825" s="17" t="s">
        <v>1960</v>
      </c>
      <c r="B825" s="18" t="s">
        <v>1359</v>
      </c>
    </row>
    <row r="826" spans="1:2" ht="14.25" customHeight="1">
      <c r="A826" s="17" t="s">
        <v>1961</v>
      </c>
      <c r="B826" s="18" t="s">
        <v>1359</v>
      </c>
    </row>
    <row r="827" spans="1:2" ht="14.25" customHeight="1">
      <c r="A827" s="17" t="s">
        <v>1962</v>
      </c>
      <c r="B827" s="18" t="s">
        <v>1359</v>
      </c>
    </row>
    <row r="828" spans="1:2" ht="14.25" customHeight="1">
      <c r="A828" s="17" t="s">
        <v>1963</v>
      </c>
      <c r="B828" s="18" t="s">
        <v>1357</v>
      </c>
    </row>
    <row r="829" spans="1:2" ht="14.25" customHeight="1">
      <c r="A829" s="17" t="s">
        <v>1964</v>
      </c>
      <c r="B829" s="18" t="s">
        <v>31</v>
      </c>
    </row>
    <row r="830" spans="1:2" ht="14.25" customHeight="1">
      <c r="A830" s="17" t="s">
        <v>1965</v>
      </c>
      <c r="B830" s="18" t="s">
        <v>1359</v>
      </c>
    </row>
    <row r="831" spans="1:2" ht="14.25" customHeight="1">
      <c r="A831" s="17" t="s">
        <v>1966</v>
      </c>
      <c r="B831" s="18" t="s">
        <v>1359</v>
      </c>
    </row>
    <row r="832" spans="1:2" ht="14.25" customHeight="1">
      <c r="A832" s="17" t="s">
        <v>1967</v>
      </c>
      <c r="B832" s="18" t="s">
        <v>1355</v>
      </c>
    </row>
    <row r="833" spans="1:2" ht="14.25" customHeight="1">
      <c r="A833" s="17" t="s">
        <v>1968</v>
      </c>
      <c r="B833" s="18" t="s">
        <v>1357</v>
      </c>
    </row>
    <row r="834" spans="1:2" ht="14.25" customHeight="1">
      <c r="A834" s="17" t="s">
        <v>1969</v>
      </c>
      <c r="B834" s="18" t="s">
        <v>1359</v>
      </c>
    </row>
    <row r="835" spans="1:2" ht="14.25" customHeight="1">
      <c r="A835" s="17" t="s">
        <v>1970</v>
      </c>
      <c r="B835" s="18" t="s">
        <v>1357</v>
      </c>
    </row>
    <row r="836" spans="1:2" ht="14.25" customHeight="1">
      <c r="A836" s="17" t="s">
        <v>1971</v>
      </c>
      <c r="B836" s="18" t="s">
        <v>1357</v>
      </c>
    </row>
    <row r="837" spans="1:2" ht="14.25" customHeight="1">
      <c r="A837" s="17" t="s">
        <v>1972</v>
      </c>
      <c r="B837" s="18" t="s">
        <v>1359</v>
      </c>
    </row>
    <row r="838" spans="1:2" ht="14.25" customHeight="1">
      <c r="A838" s="17" t="s">
        <v>1973</v>
      </c>
      <c r="B838" s="18" t="s">
        <v>1357</v>
      </c>
    </row>
    <row r="839" spans="1:2" ht="14.25" customHeight="1">
      <c r="A839" s="17" t="s">
        <v>1974</v>
      </c>
      <c r="B839" s="18" t="s">
        <v>1359</v>
      </c>
    </row>
    <row r="840" spans="1:2" ht="14.25" customHeight="1">
      <c r="A840" s="17" t="s">
        <v>1975</v>
      </c>
      <c r="B840" s="18" t="s">
        <v>1357</v>
      </c>
    </row>
    <row r="841" spans="1:2" ht="14.25" customHeight="1">
      <c r="A841" s="17" t="s">
        <v>1976</v>
      </c>
      <c r="B841" s="18" t="s">
        <v>1359</v>
      </c>
    </row>
    <row r="842" spans="1:2" ht="14.25" customHeight="1">
      <c r="A842" s="17" t="s">
        <v>1977</v>
      </c>
      <c r="B842" s="18" t="s">
        <v>1357</v>
      </c>
    </row>
    <row r="843" spans="1:2" ht="14.25" customHeight="1">
      <c r="A843" s="17" t="s">
        <v>1978</v>
      </c>
      <c r="B843" s="18" t="s">
        <v>1357</v>
      </c>
    </row>
    <row r="844" spans="1:2" ht="14.25" customHeight="1">
      <c r="A844" s="17" t="s">
        <v>1979</v>
      </c>
      <c r="B844" s="18" t="s">
        <v>1357</v>
      </c>
    </row>
    <row r="845" spans="1:2" ht="14.25" customHeight="1">
      <c r="A845" s="17" t="s">
        <v>1980</v>
      </c>
      <c r="B845" s="18" t="s">
        <v>1355</v>
      </c>
    </row>
    <row r="846" spans="1:2" ht="14.25" customHeight="1">
      <c r="A846" s="17" t="s">
        <v>1981</v>
      </c>
      <c r="B846" s="18" t="s">
        <v>1355</v>
      </c>
    </row>
    <row r="847" spans="1:2" ht="14.25" customHeight="1">
      <c r="A847" s="17" t="s">
        <v>954</v>
      </c>
      <c r="B847" s="18" t="s">
        <v>31</v>
      </c>
    </row>
    <row r="848" spans="1:2" ht="14.25" customHeight="1">
      <c r="A848" s="17" t="s">
        <v>1982</v>
      </c>
      <c r="B848" s="18" t="s">
        <v>1355</v>
      </c>
    </row>
    <row r="849" spans="1:2" ht="14.25" customHeight="1">
      <c r="A849" s="17" t="s">
        <v>1983</v>
      </c>
      <c r="B849" s="18" t="s">
        <v>1357</v>
      </c>
    </row>
    <row r="850" spans="1:2" ht="14.25" customHeight="1">
      <c r="A850" s="17" t="s">
        <v>1984</v>
      </c>
      <c r="B850" s="18" t="s">
        <v>1355</v>
      </c>
    </row>
    <row r="851" spans="1:2" ht="14.25" customHeight="1">
      <c r="A851" s="17" t="s">
        <v>321</v>
      </c>
      <c r="B851" s="18" t="s">
        <v>31</v>
      </c>
    </row>
    <row r="852" spans="1:2" ht="14.25" customHeight="1">
      <c r="A852" s="17" t="s">
        <v>1985</v>
      </c>
      <c r="B852" s="18" t="s">
        <v>1359</v>
      </c>
    </row>
    <row r="853" spans="1:2" ht="14.25" customHeight="1">
      <c r="A853" s="17" t="s">
        <v>1986</v>
      </c>
      <c r="B853" s="18" t="s">
        <v>1359</v>
      </c>
    </row>
    <row r="854" spans="1:2" ht="14.25" customHeight="1">
      <c r="A854" s="17" t="s">
        <v>1987</v>
      </c>
      <c r="B854" s="18" t="s">
        <v>1355</v>
      </c>
    </row>
    <row r="855" spans="1:2" ht="14.25" customHeight="1">
      <c r="A855" s="17" t="s">
        <v>1988</v>
      </c>
      <c r="B855" s="18" t="s">
        <v>1359</v>
      </c>
    </row>
    <row r="856" spans="1:2" ht="14.25" customHeight="1">
      <c r="A856" s="17" t="s">
        <v>1989</v>
      </c>
      <c r="B856" s="18" t="s">
        <v>1359</v>
      </c>
    </row>
    <row r="857" spans="1:2" ht="14.25" customHeight="1">
      <c r="A857" s="17" t="s">
        <v>1039</v>
      </c>
      <c r="B857" s="18" t="s">
        <v>31</v>
      </c>
    </row>
    <row r="858" spans="1:2" ht="14.25" customHeight="1">
      <c r="A858" s="17" t="s">
        <v>1990</v>
      </c>
      <c r="B858" s="18" t="s">
        <v>1359</v>
      </c>
    </row>
    <row r="859" spans="1:2" ht="14.25" customHeight="1">
      <c r="A859" s="17" t="s">
        <v>1991</v>
      </c>
      <c r="B859" s="18" t="s">
        <v>1359</v>
      </c>
    </row>
    <row r="860" spans="1:2" ht="14.25" customHeight="1">
      <c r="A860" s="17" t="s">
        <v>1992</v>
      </c>
      <c r="B860" s="18" t="s">
        <v>1357</v>
      </c>
    </row>
    <row r="861" spans="1:2" ht="14.25" customHeight="1">
      <c r="A861" s="17" t="s">
        <v>413</v>
      </c>
      <c r="B861" s="18" t="s">
        <v>31</v>
      </c>
    </row>
    <row r="862" spans="1:2" ht="14.25" customHeight="1">
      <c r="A862" s="17" t="s">
        <v>1993</v>
      </c>
      <c r="B862" s="18" t="s">
        <v>1355</v>
      </c>
    </row>
    <row r="863" spans="1:2" ht="14.25" customHeight="1">
      <c r="A863" s="17" t="s">
        <v>1994</v>
      </c>
      <c r="B863" s="18" t="s">
        <v>1359</v>
      </c>
    </row>
    <row r="864" spans="1:2" ht="14.25" customHeight="1">
      <c r="A864" s="17" t="s">
        <v>1995</v>
      </c>
      <c r="B864" s="18" t="s">
        <v>1357</v>
      </c>
    </row>
    <row r="865" spans="1:2" ht="14.25" customHeight="1">
      <c r="A865" s="17" t="s">
        <v>193</v>
      </c>
      <c r="B865" s="18" t="s">
        <v>31</v>
      </c>
    </row>
    <row r="866" spans="1:2" ht="14.25" customHeight="1">
      <c r="A866" s="17" t="s">
        <v>1996</v>
      </c>
      <c r="B866" s="18" t="s">
        <v>1359</v>
      </c>
    </row>
    <row r="867" spans="1:2" ht="14.25" customHeight="1">
      <c r="A867" s="17" t="s">
        <v>1997</v>
      </c>
      <c r="B867" s="18" t="s">
        <v>1355</v>
      </c>
    </row>
    <row r="868" spans="1:2" ht="14.25" customHeight="1">
      <c r="A868" s="17" t="s">
        <v>1998</v>
      </c>
      <c r="B868" s="18" t="s">
        <v>1357</v>
      </c>
    </row>
    <row r="869" spans="1:2" ht="14.25" customHeight="1">
      <c r="A869" s="17" t="s">
        <v>1197</v>
      </c>
      <c r="B869" s="18" t="s">
        <v>31</v>
      </c>
    </row>
    <row r="870" spans="1:2" ht="14.25" customHeight="1">
      <c r="A870" s="17" t="s">
        <v>1999</v>
      </c>
      <c r="B870" s="18" t="s">
        <v>31</v>
      </c>
    </row>
    <row r="871" spans="1:2" ht="14.25" customHeight="1">
      <c r="A871" s="17" t="s">
        <v>2000</v>
      </c>
      <c r="B871" s="18" t="s">
        <v>1357</v>
      </c>
    </row>
    <row r="872" spans="1:2" ht="14.25" customHeight="1">
      <c r="A872" s="17" t="s">
        <v>2001</v>
      </c>
      <c r="B872" s="18" t="s">
        <v>1357</v>
      </c>
    </row>
    <row r="873" spans="1:2" ht="14.25" customHeight="1">
      <c r="A873" s="17" t="s">
        <v>826</v>
      </c>
      <c r="B873" s="18" t="s">
        <v>31</v>
      </c>
    </row>
    <row r="874" spans="1:2" ht="14.25" customHeight="1">
      <c r="A874" s="17" t="s">
        <v>2002</v>
      </c>
      <c r="B874" s="18" t="s">
        <v>1357</v>
      </c>
    </row>
    <row r="875" spans="1:2" ht="14.25" customHeight="1">
      <c r="A875" s="17" t="s">
        <v>2003</v>
      </c>
      <c r="B875" s="18" t="s">
        <v>1359</v>
      </c>
    </row>
    <row r="876" spans="1:2" ht="14.25" customHeight="1">
      <c r="A876" s="17" t="s">
        <v>2004</v>
      </c>
      <c r="B876" s="18" t="s">
        <v>1359</v>
      </c>
    </row>
    <row r="877" spans="1:2" ht="14.25" customHeight="1">
      <c r="A877" s="17" t="s">
        <v>2005</v>
      </c>
      <c r="B877" s="18" t="s">
        <v>1359</v>
      </c>
    </row>
    <row r="878" spans="1:2" ht="14.25" customHeight="1">
      <c r="A878" s="17" t="s">
        <v>105</v>
      </c>
      <c r="B878" s="18" t="s">
        <v>31</v>
      </c>
    </row>
    <row r="879" spans="1:2" ht="14.25" customHeight="1">
      <c r="A879" s="17" t="s">
        <v>2006</v>
      </c>
      <c r="B879" s="18" t="s">
        <v>1357</v>
      </c>
    </row>
    <row r="880" spans="1:2" ht="14.25" customHeight="1">
      <c r="A880" s="17" t="s">
        <v>2007</v>
      </c>
      <c r="B880" s="18" t="s">
        <v>31</v>
      </c>
    </row>
    <row r="881" spans="1:2" ht="14.25" customHeight="1">
      <c r="A881" s="17" t="s">
        <v>2008</v>
      </c>
      <c r="B881" s="18" t="s">
        <v>1359</v>
      </c>
    </row>
    <row r="882" spans="1:2" ht="14.25" customHeight="1">
      <c r="A882" s="17" t="s">
        <v>521</v>
      </c>
      <c r="B882" s="18" t="s">
        <v>31</v>
      </c>
    </row>
    <row r="883" spans="1:2" ht="14.25" customHeight="1">
      <c r="A883" s="17" t="s">
        <v>2009</v>
      </c>
      <c r="B883" s="18" t="s">
        <v>1357</v>
      </c>
    </row>
    <row r="884" spans="1:2" ht="14.25" customHeight="1">
      <c r="A884" s="17" t="s">
        <v>2010</v>
      </c>
      <c r="B884" s="18" t="s">
        <v>1359</v>
      </c>
    </row>
    <row r="885" spans="1:2" ht="14.25" customHeight="1">
      <c r="A885" s="17" t="s">
        <v>2011</v>
      </c>
      <c r="B885" s="18" t="s">
        <v>1357</v>
      </c>
    </row>
    <row r="886" spans="1:2" ht="14.25" customHeight="1">
      <c r="A886" s="17" t="s">
        <v>2012</v>
      </c>
      <c r="B886" s="18" t="s">
        <v>1355</v>
      </c>
    </row>
    <row r="887" spans="1:2" ht="14.25" customHeight="1">
      <c r="A887" s="17" t="s">
        <v>2013</v>
      </c>
      <c r="B887" s="18" t="s">
        <v>1359</v>
      </c>
    </row>
    <row r="888" spans="1:2" ht="14.25" customHeight="1">
      <c r="A888" s="17" t="s">
        <v>2014</v>
      </c>
      <c r="B888" s="18" t="s">
        <v>1359</v>
      </c>
    </row>
    <row r="889" spans="1:2" ht="14.25" customHeight="1">
      <c r="A889" s="17" t="s">
        <v>2015</v>
      </c>
      <c r="B889" s="18" t="s">
        <v>1359</v>
      </c>
    </row>
    <row r="890" spans="1:2" ht="14.25" customHeight="1">
      <c r="A890" s="17" t="s">
        <v>2016</v>
      </c>
      <c r="B890" s="18" t="s">
        <v>1357</v>
      </c>
    </row>
    <row r="891" spans="1:2" ht="14.25" customHeight="1">
      <c r="A891" s="17" t="s">
        <v>1176</v>
      </c>
      <c r="B891" s="18" t="s">
        <v>31</v>
      </c>
    </row>
    <row r="892" spans="1:2" ht="14.25" customHeight="1">
      <c r="A892" s="17" t="s">
        <v>2017</v>
      </c>
      <c r="B892" s="18" t="s">
        <v>1359</v>
      </c>
    </row>
    <row r="893" spans="1:2" ht="14.25" customHeight="1">
      <c r="A893" s="17" t="s">
        <v>2018</v>
      </c>
      <c r="B893" s="18" t="s">
        <v>31</v>
      </c>
    </row>
    <row r="894" spans="1:2" ht="14.25" customHeight="1">
      <c r="A894" s="17" t="s">
        <v>2019</v>
      </c>
      <c r="B894" s="18" t="s">
        <v>1359</v>
      </c>
    </row>
    <row r="895" spans="1:2" ht="14.25" customHeight="1">
      <c r="A895" s="17" t="s">
        <v>2020</v>
      </c>
      <c r="B895" s="18" t="s">
        <v>1359</v>
      </c>
    </row>
    <row r="896" spans="1:2" ht="14.25" customHeight="1">
      <c r="A896" s="17" t="s">
        <v>2021</v>
      </c>
      <c r="B896" s="18" t="s">
        <v>1359</v>
      </c>
    </row>
    <row r="897" spans="1:2" ht="14.25" customHeight="1">
      <c r="A897" s="17" t="s">
        <v>2022</v>
      </c>
      <c r="B897" s="18" t="s">
        <v>1357</v>
      </c>
    </row>
    <row r="898" spans="1:2" ht="14.25" customHeight="1">
      <c r="A898" s="17" t="s">
        <v>2023</v>
      </c>
      <c r="B898" s="18" t="s">
        <v>31</v>
      </c>
    </row>
    <row r="899" spans="1:2" ht="14.25" customHeight="1">
      <c r="A899" s="17" t="s">
        <v>2024</v>
      </c>
      <c r="B899" s="18" t="s">
        <v>1355</v>
      </c>
    </row>
    <row r="900" spans="1:2" ht="14.25" customHeight="1">
      <c r="A900" s="17" t="s">
        <v>2025</v>
      </c>
      <c r="B900" s="18" t="s">
        <v>1357</v>
      </c>
    </row>
    <row r="901" spans="1:2" ht="14.25" customHeight="1">
      <c r="A901" s="17" t="s">
        <v>2026</v>
      </c>
      <c r="B901" s="18" t="s">
        <v>1359</v>
      </c>
    </row>
    <row r="902" spans="1:2" ht="14.25" customHeight="1">
      <c r="A902" s="17" t="s">
        <v>2027</v>
      </c>
      <c r="B902" s="18" t="s">
        <v>1357</v>
      </c>
    </row>
    <row r="903" spans="1:2" ht="14.25" customHeight="1">
      <c r="A903" s="17" t="s">
        <v>2028</v>
      </c>
      <c r="B903" s="18" t="s">
        <v>1355</v>
      </c>
    </row>
    <row r="904" spans="1:2" ht="14.25" customHeight="1">
      <c r="A904" s="17" t="s">
        <v>2029</v>
      </c>
      <c r="B904" s="18" t="s">
        <v>1359</v>
      </c>
    </row>
    <row r="905" spans="1:2" ht="14.25" customHeight="1">
      <c r="A905" s="17" t="s">
        <v>2030</v>
      </c>
      <c r="B905" s="18" t="s">
        <v>1359</v>
      </c>
    </row>
    <row r="906" spans="1:2" ht="14.25" customHeight="1">
      <c r="A906" s="17" t="s">
        <v>2031</v>
      </c>
      <c r="B906" s="18" t="s">
        <v>31</v>
      </c>
    </row>
    <row r="907" spans="1:2" ht="14.25" customHeight="1">
      <c r="A907" s="17" t="s">
        <v>2032</v>
      </c>
      <c r="B907" s="18" t="s">
        <v>1359</v>
      </c>
    </row>
    <row r="908" spans="1:2" ht="14.25" customHeight="1">
      <c r="A908" s="17" t="s">
        <v>2033</v>
      </c>
      <c r="B908" s="18" t="s">
        <v>1357</v>
      </c>
    </row>
    <row r="909" spans="1:2" ht="14.25" customHeight="1">
      <c r="A909" s="17" t="s">
        <v>2034</v>
      </c>
      <c r="B909" s="18" t="s">
        <v>1357</v>
      </c>
    </row>
    <row r="910" spans="1:2" ht="14.25" customHeight="1">
      <c r="A910" s="17" t="s">
        <v>2035</v>
      </c>
      <c r="B910" s="18" t="s">
        <v>1359</v>
      </c>
    </row>
    <row r="911" spans="1:2" ht="14.25" customHeight="1">
      <c r="A911" s="17" t="s">
        <v>880</v>
      </c>
      <c r="B911" s="18" t="s">
        <v>31</v>
      </c>
    </row>
    <row r="912" spans="1:2" ht="14.25" customHeight="1">
      <c r="A912" s="17" t="s">
        <v>2036</v>
      </c>
      <c r="B912" s="18" t="s">
        <v>1357</v>
      </c>
    </row>
    <row r="913" spans="1:2" ht="14.25" customHeight="1">
      <c r="A913" s="17" t="s">
        <v>957</v>
      </c>
      <c r="B913" s="18" t="s">
        <v>31</v>
      </c>
    </row>
    <row r="914" spans="1:2" ht="14.25" customHeight="1">
      <c r="A914" s="17" t="s">
        <v>1093</v>
      </c>
      <c r="B914" s="18" t="s">
        <v>31</v>
      </c>
    </row>
    <row r="915" spans="1:2" ht="14.25" customHeight="1">
      <c r="A915" s="17" t="s">
        <v>2037</v>
      </c>
      <c r="B915" s="18" t="s">
        <v>1355</v>
      </c>
    </row>
    <row r="916" spans="1:2" ht="14.25" customHeight="1">
      <c r="A916" s="17" t="s">
        <v>2038</v>
      </c>
      <c r="B916" s="18" t="s">
        <v>31</v>
      </c>
    </row>
    <row r="917" spans="1:2" ht="14.25" customHeight="1">
      <c r="A917" s="17" t="s">
        <v>850</v>
      </c>
      <c r="B917" s="18" t="s">
        <v>31</v>
      </c>
    </row>
    <row r="918" spans="1:2" ht="14.25" customHeight="1">
      <c r="A918" s="17" t="s">
        <v>772</v>
      </c>
      <c r="B918" s="18" t="s">
        <v>31</v>
      </c>
    </row>
    <row r="919" spans="1:2" ht="14.25" customHeight="1">
      <c r="A919" s="17" t="s">
        <v>855</v>
      </c>
      <c r="B919" s="18" t="s">
        <v>31</v>
      </c>
    </row>
    <row r="920" spans="1:2" ht="14.25" customHeight="1">
      <c r="A920" s="17" t="s">
        <v>2039</v>
      </c>
      <c r="B920" s="18" t="s">
        <v>31</v>
      </c>
    </row>
    <row r="921" spans="1:2" ht="14.25" customHeight="1">
      <c r="A921" s="17" t="s">
        <v>2040</v>
      </c>
      <c r="B921" s="18" t="s">
        <v>1357</v>
      </c>
    </row>
    <row r="922" spans="1:2" ht="14.25" customHeight="1">
      <c r="A922" s="17" t="s">
        <v>2041</v>
      </c>
      <c r="B922" s="18" t="s">
        <v>1357</v>
      </c>
    </row>
    <row r="923" spans="1:2" ht="14.25" customHeight="1">
      <c r="A923" s="17" t="s">
        <v>2042</v>
      </c>
      <c r="B923" s="18" t="s">
        <v>1357</v>
      </c>
    </row>
    <row r="924" spans="1:2" ht="14.25" customHeight="1">
      <c r="A924" s="17" t="s">
        <v>1067</v>
      </c>
      <c r="B924" s="18" t="s">
        <v>31</v>
      </c>
    </row>
    <row r="925" spans="1:2" ht="14.25" customHeight="1">
      <c r="A925" s="17" t="s">
        <v>1328</v>
      </c>
      <c r="B925" s="18" t="s">
        <v>31</v>
      </c>
    </row>
    <row r="926" spans="1:2" ht="14.25" customHeight="1">
      <c r="A926" s="17" t="s">
        <v>2043</v>
      </c>
      <c r="B926" s="18" t="s">
        <v>1359</v>
      </c>
    </row>
    <row r="927" spans="1:2" ht="14.25" customHeight="1">
      <c r="A927" s="17" t="s">
        <v>2044</v>
      </c>
      <c r="B927" s="18" t="s">
        <v>2044</v>
      </c>
    </row>
    <row r="928" spans="1:2" ht="14.25" customHeight="1">
      <c r="A928" s="17" t="s">
        <v>2044</v>
      </c>
      <c r="B928" s="18" t="s">
        <v>2044</v>
      </c>
    </row>
    <row r="929" spans="1:2" ht="14.25" customHeight="1">
      <c r="A929" s="17" t="s">
        <v>2044</v>
      </c>
      <c r="B929" s="18" t="s">
        <v>2044</v>
      </c>
    </row>
    <row r="930" spans="1:2" ht="14.25" customHeight="1">
      <c r="A930" s="17" t="s">
        <v>2044</v>
      </c>
      <c r="B930" s="18" t="s">
        <v>2044</v>
      </c>
    </row>
    <row r="931" spans="1:2" ht="14.25" customHeight="1">
      <c r="A931" s="17" t="s">
        <v>2044</v>
      </c>
      <c r="B931" s="18" t="s">
        <v>2044</v>
      </c>
    </row>
    <row r="932" spans="1:2" ht="14.25" customHeight="1">
      <c r="A932" s="17" t="s">
        <v>2044</v>
      </c>
      <c r="B932" s="18" t="s">
        <v>2044</v>
      </c>
    </row>
    <row r="933" spans="1:2" ht="14.25" customHeight="1">
      <c r="A933" s="17" t="s">
        <v>2044</v>
      </c>
      <c r="B933" s="18" t="s">
        <v>2044</v>
      </c>
    </row>
    <row r="934" spans="1:2" ht="14.25" customHeight="1">
      <c r="A934" s="17" t="s">
        <v>2044</v>
      </c>
      <c r="B934" s="18" t="s">
        <v>2044</v>
      </c>
    </row>
    <row r="935" spans="1:2" ht="14.25" customHeight="1">
      <c r="A935" s="17" t="s">
        <v>2044</v>
      </c>
      <c r="B935" s="18" t="s">
        <v>2044</v>
      </c>
    </row>
    <row r="936" spans="1:2" ht="14.25" customHeight="1">
      <c r="A936" s="17" t="s">
        <v>2044</v>
      </c>
      <c r="B936" s="18" t="s">
        <v>2044</v>
      </c>
    </row>
    <row r="937" spans="1:2" ht="14.25" customHeight="1">
      <c r="A937" s="17" t="s">
        <v>2044</v>
      </c>
      <c r="B937" s="18" t="s">
        <v>2044</v>
      </c>
    </row>
    <row r="938" spans="1:2" ht="14.25" customHeight="1">
      <c r="A938" s="17" t="s">
        <v>2044</v>
      </c>
      <c r="B938" s="18" t="s">
        <v>2044</v>
      </c>
    </row>
    <row r="939" spans="1:2" ht="14.25" customHeight="1">
      <c r="A939" s="17" t="s">
        <v>2044</v>
      </c>
      <c r="B939" s="18" t="s">
        <v>2044</v>
      </c>
    </row>
    <row r="940" spans="1:2" ht="14.25" customHeight="1">
      <c r="A940" s="17" t="s">
        <v>2044</v>
      </c>
      <c r="B940" s="18" t="s">
        <v>2044</v>
      </c>
    </row>
    <row r="941" spans="1:2" ht="14.25" customHeight="1">
      <c r="A941" s="17" t="s">
        <v>2044</v>
      </c>
      <c r="B941" s="18" t="s">
        <v>2044</v>
      </c>
    </row>
    <row r="942" spans="1:2" ht="14.25" customHeight="1">
      <c r="A942" s="17" t="s">
        <v>2044</v>
      </c>
      <c r="B942" s="18" t="s">
        <v>2044</v>
      </c>
    </row>
    <row r="943" spans="1:2" ht="14.25" customHeight="1">
      <c r="A943" s="17" t="s">
        <v>2044</v>
      </c>
      <c r="B943" s="18" t="s">
        <v>2044</v>
      </c>
    </row>
    <row r="944" spans="1:2" ht="14.25" customHeight="1">
      <c r="A944" s="17" t="s">
        <v>2044</v>
      </c>
      <c r="B944" s="18" t="s">
        <v>2044</v>
      </c>
    </row>
    <row r="945" spans="1:2" ht="14.25" customHeight="1">
      <c r="A945" s="17" t="s">
        <v>2044</v>
      </c>
      <c r="B945" s="18" t="s">
        <v>2044</v>
      </c>
    </row>
    <row r="946" spans="1:2" ht="14.25" customHeight="1">
      <c r="A946" s="17" t="s">
        <v>2044</v>
      </c>
      <c r="B946" s="18" t="s">
        <v>2044</v>
      </c>
    </row>
    <row r="947" spans="1:2" ht="14.25" customHeight="1">
      <c r="A947" s="17" t="s">
        <v>2044</v>
      </c>
      <c r="B947" s="18" t="s">
        <v>2044</v>
      </c>
    </row>
    <row r="948" spans="1:2" ht="14.25" customHeight="1">
      <c r="A948" s="17" t="s">
        <v>2044</v>
      </c>
      <c r="B948" s="18" t="s">
        <v>2044</v>
      </c>
    </row>
    <row r="949" spans="1:2" ht="14.25" customHeight="1">
      <c r="A949" s="17" t="s">
        <v>2044</v>
      </c>
      <c r="B949" s="18" t="s">
        <v>2044</v>
      </c>
    </row>
    <row r="950" spans="1:2" ht="14.25" customHeight="1">
      <c r="A950" s="17" t="s">
        <v>2044</v>
      </c>
      <c r="B950" s="18" t="s">
        <v>2044</v>
      </c>
    </row>
    <row r="951" spans="1:2" ht="14.25" customHeight="1">
      <c r="A951" s="17" t="s">
        <v>2044</v>
      </c>
      <c r="B951" s="18" t="s">
        <v>2044</v>
      </c>
    </row>
    <row r="952" spans="1:2" ht="14.25" customHeight="1">
      <c r="A952" s="17" t="s">
        <v>2044</v>
      </c>
      <c r="B952" s="18" t="s">
        <v>2044</v>
      </c>
    </row>
    <row r="953" spans="1:2" ht="14.25" customHeight="1">
      <c r="A953" s="17" t="s">
        <v>2044</v>
      </c>
      <c r="B953" s="18" t="s">
        <v>2044</v>
      </c>
    </row>
    <row r="954" spans="1:2" ht="14.25" customHeight="1">
      <c r="A954" s="17" t="s">
        <v>2044</v>
      </c>
      <c r="B954" s="18" t="s">
        <v>2044</v>
      </c>
    </row>
    <row r="955" spans="1:2" ht="14.25" customHeight="1">
      <c r="A955" s="17" t="s">
        <v>2044</v>
      </c>
      <c r="B955" s="18" t="s">
        <v>2044</v>
      </c>
    </row>
    <row r="956" spans="1:2" ht="14.25" customHeight="1">
      <c r="A956" s="17" t="s">
        <v>2044</v>
      </c>
      <c r="B956" s="18" t="s">
        <v>2044</v>
      </c>
    </row>
    <row r="957" spans="1:2" ht="14.25" customHeight="1">
      <c r="A957" s="17" t="s">
        <v>2044</v>
      </c>
      <c r="B957" s="18" t="s">
        <v>2044</v>
      </c>
    </row>
    <row r="958" spans="1:2" ht="14.25" customHeight="1">
      <c r="A958" s="17" t="s">
        <v>2044</v>
      </c>
      <c r="B958" s="18" t="s">
        <v>2044</v>
      </c>
    </row>
    <row r="959" spans="1:2" ht="14.25" customHeight="1">
      <c r="A959" s="17" t="s">
        <v>2044</v>
      </c>
      <c r="B959" s="18" t="s">
        <v>2044</v>
      </c>
    </row>
    <row r="960" spans="1:2" ht="14.25" customHeight="1">
      <c r="A960" s="17" t="s">
        <v>2044</v>
      </c>
      <c r="B960" s="18" t="s">
        <v>2044</v>
      </c>
    </row>
    <row r="961" spans="1:2" ht="14.25" customHeight="1">
      <c r="A961" s="17" t="s">
        <v>2044</v>
      </c>
      <c r="B961" s="18" t="s">
        <v>2044</v>
      </c>
    </row>
    <row r="962" spans="1:2" ht="14.25" customHeight="1">
      <c r="A962" s="17" t="s">
        <v>2044</v>
      </c>
      <c r="B962" s="18" t="s">
        <v>2044</v>
      </c>
    </row>
    <row r="963" spans="1:2" ht="14.25" customHeight="1">
      <c r="A963" s="17" t="s">
        <v>2044</v>
      </c>
      <c r="B963" s="18" t="s">
        <v>2044</v>
      </c>
    </row>
    <row r="964" spans="1:2" ht="14.25" customHeight="1">
      <c r="A964" s="17" t="s">
        <v>2044</v>
      </c>
      <c r="B964" s="18" t="s">
        <v>2044</v>
      </c>
    </row>
    <row r="965" spans="1:2" ht="14.25" customHeight="1">
      <c r="A965" s="17" t="s">
        <v>2044</v>
      </c>
      <c r="B965" s="18" t="s">
        <v>2044</v>
      </c>
    </row>
    <row r="966" spans="1:2" ht="14.25" customHeight="1">
      <c r="A966" s="17" t="s">
        <v>2044</v>
      </c>
      <c r="B966" s="18" t="s">
        <v>2044</v>
      </c>
    </row>
    <row r="967" spans="1:2" ht="14.25" customHeight="1">
      <c r="A967" s="17" t="s">
        <v>2044</v>
      </c>
      <c r="B967" s="18" t="s">
        <v>2044</v>
      </c>
    </row>
    <row r="968" spans="1:2" ht="14.25" customHeight="1">
      <c r="A968" s="17" t="s">
        <v>2044</v>
      </c>
      <c r="B968" s="18" t="s">
        <v>2044</v>
      </c>
    </row>
    <row r="969" spans="1:2" ht="14.25" customHeight="1">
      <c r="A969" s="17" t="s">
        <v>2044</v>
      </c>
      <c r="B969" s="18" t="s">
        <v>2044</v>
      </c>
    </row>
    <row r="970" spans="1:2" ht="14.25" customHeight="1">
      <c r="A970" s="17" t="s">
        <v>2044</v>
      </c>
      <c r="B970" s="18" t="s">
        <v>2044</v>
      </c>
    </row>
    <row r="971" spans="1:2" ht="14.25" customHeight="1">
      <c r="A971" s="17" t="s">
        <v>2044</v>
      </c>
      <c r="B971" s="18" t="s">
        <v>2044</v>
      </c>
    </row>
    <row r="972" spans="1:2" ht="14.25" customHeight="1">
      <c r="A972" s="17" t="s">
        <v>2044</v>
      </c>
      <c r="B972" s="18" t="s">
        <v>2044</v>
      </c>
    </row>
    <row r="973" spans="1:2" ht="14.25" customHeight="1">
      <c r="A973" s="17" t="s">
        <v>2044</v>
      </c>
      <c r="B973" s="18" t="s">
        <v>2044</v>
      </c>
    </row>
    <row r="974" spans="1:2" ht="14.25" customHeight="1">
      <c r="A974" s="17" t="s">
        <v>2044</v>
      </c>
      <c r="B974" s="18" t="s">
        <v>2044</v>
      </c>
    </row>
    <row r="975" spans="1:2" ht="14.25" customHeight="1">
      <c r="A975" s="17" t="s">
        <v>2044</v>
      </c>
      <c r="B975" s="18" t="s">
        <v>2044</v>
      </c>
    </row>
    <row r="976" spans="1:2" ht="14.25" customHeight="1">
      <c r="A976" s="17" t="s">
        <v>2044</v>
      </c>
      <c r="B976" s="18" t="s">
        <v>2044</v>
      </c>
    </row>
    <row r="977" spans="1:2" ht="14.25" customHeight="1">
      <c r="A977" s="17" t="s">
        <v>2044</v>
      </c>
      <c r="B977" s="18" t="s">
        <v>2044</v>
      </c>
    </row>
    <row r="978" spans="1:2" ht="14.25" customHeight="1">
      <c r="A978" s="17" t="s">
        <v>2044</v>
      </c>
      <c r="B978" s="18" t="s">
        <v>2044</v>
      </c>
    </row>
    <row r="979" spans="1:2" ht="14.25" customHeight="1">
      <c r="A979" s="17" t="s">
        <v>2044</v>
      </c>
      <c r="B979" s="18" t="s">
        <v>2044</v>
      </c>
    </row>
    <row r="980" spans="1:2" ht="14.25" customHeight="1">
      <c r="A980" s="17" t="s">
        <v>2044</v>
      </c>
      <c r="B980" s="18" t="s">
        <v>2044</v>
      </c>
    </row>
    <row r="981" spans="1:2" ht="14.25" customHeight="1">
      <c r="A981" s="17" t="s">
        <v>2044</v>
      </c>
      <c r="B981" s="18" t="s">
        <v>2044</v>
      </c>
    </row>
    <row r="982" spans="1:2" ht="14.25" customHeight="1">
      <c r="A982" s="17" t="s">
        <v>2044</v>
      </c>
      <c r="B982" s="18" t="s">
        <v>2044</v>
      </c>
    </row>
    <row r="983" spans="1:2" ht="14.25" customHeight="1">
      <c r="A983" s="17" t="s">
        <v>2044</v>
      </c>
      <c r="B983" s="18" t="s">
        <v>2044</v>
      </c>
    </row>
    <row r="984" spans="1:2" ht="14.25" customHeight="1">
      <c r="A984" s="17" t="s">
        <v>2044</v>
      </c>
      <c r="B984" s="18" t="s">
        <v>2044</v>
      </c>
    </row>
    <row r="985" spans="1:2" ht="14.25" customHeight="1">
      <c r="A985" s="17" t="s">
        <v>2044</v>
      </c>
      <c r="B985" s="18" t="s">
        <v>2044</v>
      </c>
    </row>
    <row r="986" spans="1:2" ht="14.25" customHeight="1">
      <c r="A986" s="17" t="s">
        <v>2044</v>
      </c>
      <c r="B986" s="18" t="s">
        <v>2044</v>
      </c>
    </row>
    <row r="987" spans="1:2" ht="14.25" customHeight="1">
      <c r="A987" s="17" t="s">
        <v>2044</v>
      </c>
      <c r="B987" s="18" t="s">
        <v>2044</v>
      </c>
    </row>
    <row r="988" spans="1:2" ht="14.25" customHeight="1">
      <c r="A988" s="17" t="s">
        <v>2044</v>
      </c>
      <c r="B988" s="18" t="s">
        <v>2044</v>
      </c>
    </row>
    <row r="989" spans="1:2" ht="14.25" customHeight="1">
      <c r="A989" s="17" t="s">
        <v>2044</v>
      </c>
      <c r="B989" s="18" t="s">
        <v>2044</v>
      </c>
    </row>
    <row r="990" spans="1:2" ht="14.25" customHeight="1">
      <c r="A990" s="17" t="s">
        <v>2044</v>
      </c>
      <c r="B990" s="18" t="s">
        <v>2044</v>
      </c>
    </row>
    <row r="991" spans="1:2" ht="14.25" customHeight="1">
      <c r="A991" s="17" t="s">
        <v>2044</v>
      </c>
      <c r="B991" s="18" t="s">
        <v>2044</v>
      </c>
    </row>
    <row r="992" spans="1:2" ht="14.25" customHeight="1">
      <c r="A992" s="17" t="s">
        <v>2044</v>
      </c>
      <c r="B992" s="18" t="s">
        <v>2044</v>
      </c>
    </row>
    <row r="993" spans="1:2" ht="14.25" customHeight="1">
      <c r="A993" s="17" t="s">
        <v>2044</v>
      </c>
      <c r="B993" s="18" t="s">
        <v>2044</v>
      </c>
    </row>
    <row r="994" spans="1:2" ht="14.25" customHeight="1">
      <c r="A994" s="17" t="s">
        <v>2044</v>
      </c>
      <c r="B994" s="18" t="s">
        <v>2044</v>
      </c>
    </row>
    <row r="995" spans="1:2" ht="14.25" customHeight="1">
      <c r="A995" s="17" t="s">
        <v>2044</v>
      </c>
      <c r="B995" s="18" t="s">
        <v>2044</v>
      </c>
    </row>
    <row r="996" spans="1:2" ht="14.25" customHeight="1">
      <c r="A996" s="17" t="s">
        <v>2044</v>
      </c>
      <c r="B996" s="18" t="s">
        <v>2044</v>
      </c>
    </row>
    <row r="997" spans="1:2" ht="14.25" customHeight="1">
      <c r="A997" s="17" t="s">
        <v>2044</v>
      </c>
      <c r="B997" s="18" t="s">
        <v>2044</v>
      </c>
    </row>
    <row r="998" spans="1:2" ht="14.25" customHeight="1">
      <c r="A998" s="17" t="s">
        <v>2044</v>
      </c>
      <c r="B998" s="18" t="s">
        <v>2044</v>
      </c>
    </row>
    <row r="999" spans="1:2" ht="14.25" customHeight="1">
      <c r="A999" s="17" t="s">
        <v>2044</v>
      </c>
      <c r="B999" s="18" t="s">
        <v>2044</v>
      </c>
    </row>
    <row r="1000" spans="1:2" ht="14.25" customHeight="1">
      <c r="A1000" s="17" t="s">
        <v>2044</v>
      </c>
      <c r="B1000" s="18" t="s">
        <v>2044</v>
      </c>
    </row>
    <row r="1001" spans="1:2" ht="14.25" customHeight="1">
      <c r="A1001" s="17" t="s">
        <v>2044</v>
      </c>
      <c r="B1001" s="18" t="s">
        <v>2044</v>
      </c>
    </row>
    <row r="1002" spans="1:2" ht="14.25" customHeight="1">
      <c r="A1002" s="17" t="s">
        <v>2044</v>
      </c>
      <c r="B1002" s="18" t="s">
        <v>2044</v>
      </c>
    </row>
    <row r="1003" spans="1:2" ht="14.25" customHeight="1">
      <c r="A1003" s="17" t="s">
        <v>2044</v>
      </c>
      <c r="B1003" s="18" t="s">
        <v>2044</v>
      </c>
    </row>
    <row r="1004" spans="1:2" ht="14.25" customHeight="1">
      <c r="A1004" s="17" t="s">
        <v>2044</v>
      </c>
      <c r="B1004" s="18" t="s">
        <v>2044</v>
      </c>
    </row>
    <row r="1005" spans="1:2" ht="14.25" customHeight="1">
      <c r="A1005" s="17" t="s">
        <v>2044</v>
      </c>
      <c r="B1005" s="18" t="s">
        <v>2044</v>
      </c>
    </row>
    <row r="1006" spans="1:2" ht="14.25" customHeight="1">
      <c r="A1006" s="17" t="s">
        <v>2044</v>
      </c>
      <c r="B1006" s="18" t="s">
        <v>2044</v>
      </c>
    </row>
    <row r="1007" spans="1:2" ht="14.25" customHeight="1">
      <c r="A1007" s="17" t="s">
        <v>2044</v>
      </c>
      <c r="B1007" s="18" t="s">
        <v>2044</v>
      </c>
    </row>
    <row r="1008" spans="1:2" ht="14.25" customHeight="1">
      <c r="A1008" s="17" t="s">
        <v>2044</v>
      </c>
      <c r="B1008" s="18" t="s">
        <v>2044</v>
      </c>
    </row>
    <row r="1009" spans="1:2" ht="14.25" customHeight="1">
      <c r="A1009" s="17" t="s">
        <v>2044</v>
      </c>
      <c r="B1009" s="18" t="s">
        <v>2044</v>
      </c>
    </row>
  </sheetData>
  <autoFilter ref="A1:B1" xr:uid="{00000000-0009-0000-0000-000001000000}"/>
  <mergeCells count="1">
    <mergeCell ref="C1:N1"/>
  </mergeCells>
  <conditionalFormatting sqref="A911:B1009">
    <cfRule type="cellIs" dxfId="7" priority="1" operator="notEqual">
      <formula>"Adicionar"</formula>
    </cfRule>
  </conditionalFormatting>
  <conditionalFormatting sqref="A911:B1009">
    <cfRule type="cellIs" dxfId="6" priority="2" operator="equal">
      <formula>"Adicionar"</formula>
    </cfRule>
  </conditionalFormatting>
  <conditionalFormatting sqref="A2:A1009">
    <cfRule type="expression" dxfId="5" priority="3">
      <formula>COUNTIF(A:A,A2)&gt;1</formula>
    </cfRule>
  </conditionalFormatting>
  <pageMargins left="0.51180555555555496" right="0.51180555555555496" top="0.78749999999999998" bottom="0.78749999999999998" header="0" footer="0"/>
  <pageSetup paperSize="9" orientation="portrait"/>
  <rowBreaks count="1" manualBreakCount="1">
    <brk id="23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1" width="22.375" customWidth="1"/>
    <col min="2" max="2" width="28.25" customWidth="1"/>
    <col min="3" max="3" width="21.625" customWidth="1"/>
    <col min="4" max="26" width="8.625" customWidth="1"/>
  </cols>
  <sheetData>
    <row r="1" spans="1:3" ht="14.25" customHeight="1">
      <c r="A1" s="20" t="s">
        <v>2045</v>
      </c>
      <c r="B1" s="20" t="s">
        <v>2046</v>
      </c>
      <c r="C1" s="21" t="s">
        <v>2047</v>
      </c>
    </row>
    <row r="2" spans="1:3" ht="14.25" customHeight="1">
      <c r="A2" s="21" t="s">
        <v>2048</v>
      </c>
      <c r="B2" s="20" t="s">
        <v>1353</v>
      </c>
      <c r="C2" s="21" t="s">
        <v>2049</v>
      </c>
    </row>
    <row r="3" spans="1:3" ht="14.25" customHeight="1">
      <c r="A3" s="21" t="s">
        <v>2050</v>
      </c>
      <c r="B3" s="20" t="s">
        <v>1355</v>
      </c>
      <c r="C3" s="21" t="s">
        <v>2051</v>
      </c>
    </row>
    <row r="4" spans="1:3" ht="14.25" customHeight="1">
      <c r="A4" s="21" t="s">
        <v>2052</v>
      </c>
      <c r="B4" s="20" t="s">
        <v>1357</v>
      </c>
      <c r="C4" s="21" t="s">
        <v>2053</v>
      </c>
    </row>
    <row r="5" spans="1:3" ht="14.25" customHeight="1">
      <c r="A5" s="21" t="s">
        <v>2054</v>
      </c>
      <c r="B5" s="20" t="s">
        <v>1359</v>
      </c>
      <c r="C5" s="21" t="s">
        <v>2055</v>
      </c>
    </row>
    <row r="6" spans="1:3" ht="14.25" customHeight="1">
      <c r="A6" s="21" t="s">
        <v>2056</v>
      </c>
      <c r="B6" s="20" t="s">
        <v>31</v>
      </c>
    </row>
    <row r="7" spans="1:3" ht="14.25" customHeight="1">
      <c r="A7" s="21" t="s">
        <v>2057</v>
      </c>
    </row>
    <row r="8" spans="1:3" ht="14.25" customHeight="1">
      <c r="A8" s="21" t="s">
        <v>2058</v>
      </c>
    </row>
    <row r="9" spans="1:3" ht="14.25" customHeight="1">
      <c r="A9" s="21" t="s">
        <v>2059</v>
      </c>
    </row>
    <row r="10" spans="1:3" ht="14.25" customHeight="1">
      <c r="A10" s="21" t="s">
        <v>2060</v>
      </c>
    </row>
    <row r="11" spans="1:3" ht="14.25" customHeight="1">
      <c r="A11" s="21" t="s">
        <v>2061</v>
      </c>
    </row>
    <row r="12" spans="1:3" ht="14.25" customHeight="1">
      <c r="A12" s="21" t="s">
        <v>2062</v>
      </c>
    </row>
    <row r="13" spans="1:3" ht="14.25" customHeight="1">
      <c r="A13" s="21" t="s">
        <v>2063</v>
      </c>
    </row>
    <row r="14" spans="1:3" ht="14.25" customHeight="1">
      <c r="A14" s="21" t="s">
        <v>2064</v>
      </c>
    </row>
    <row r="15" spans="1:3" ht="14.25" customHeight="1">
      <c r="A15" s="21" t="s">
        <v>2065</v>
      </c>
    </row>
    <row r="16" spans="1:3" ht="14.25" customHeight="1">
      <c r="A16" s="21" t="s">
        <v>2066</v>
      </c>
    </row>
    <row r="17" spans="1:1" ht="14.25" customHeight="1">
      <c r="A17" s="21" t="s">
        <v>2067</v>
      </c>
    </row>
    <row r="18" spans="1:1" ht="14.25" customHeight="1">
      <c r="A18" s="21" t="s">
        <v>2068</v>
      </c>
    </row>
    <row r="19" spans="1:1" ht="14.25" customHeight="1">
      <c r="A19" s="21" t="s">
        <v>2069</v>
      </c>
    </row>
    <row r="20" spans="1:1" ht="14.25" customHeight="1">
      <c r="A20" s="21" t="s">
        <v>2070</v>
      </c>
    </row>
    <row r="21" spans="1:1" ht="14.25" customHeight="1">
      <c r="A21" s="21" t="s">
        <v>27</v>
      </c>
    </row>
    <row r="22" spans="1:1" ht="14.25" customHeight="1">
      <c r="A22" s="21" t="s">
        <v>2071</v>
      </c>
    </row>
    <row r="23" spans="1:1" ht="14.25" customHeight="1">
      <c r="A23" s="21" t="s">
        <v>32</v>
      </c>
    </row>
    <row r="24" spans="1:1" ht="14.25" customHeight="1">
      <c r="A24" s="21" t="s">
        <v>2072</v>
      </c>
    </row>
    <row r="25" spans="1:1" ht="14.25" customHeight="1">
      <c r="A25" s="21" t="s">
        <v>47</v>
      </c>
    </row>
    <row r="26" spans="1:1" ht="14.25" customHeight="1">
      <c r="A26" s="21" t="s">
        <v>76</v>
      </c>
    </row>
    <row r="27" spans="1:1" ht="14.25" customHeight="1">
      <c r="A27" s="21" t="s">
        <v>2073</v>
      </c>
    </row>
    <row r="28" spans="1:1" ht="14.25" customHeight="1">
      <c r="A28" s="21" t="s">
        <v>2074</v>
      </c>
    </row>
    <row r="29" spans="1:1" ht="14.25" customHeight="1">
      <c r="A29" s="21" t="s">
        <v>2075</v>
      </c>
    </row>
    <row r="30" spans="1:1" ht="14.25" customHeight="1">
      <c r="A30" s="21" t="s">
        <v>489</v>
      </c>
    </row>
    <row r="31" spans="1:1" ht="14.25" customHeight="1">
      <c r="A31" s="21" t="s">
        <v>2076</v>
      </c>
    </row>
    <row r="32" spans="1:1" ht="14.25" customHeight="1">
      <c r="A32" s="21" t="s">
        <v>2077</v>
      </c>
    </row>
    <row r="33" spans="1:1" ht="14.25" customHeight="1">
      <c r="A33" s="21" t="s">
        <v>2078</v>
      </c>
    </row>
    <row r="34" spans="1:1" ht="14.25" customHeight="1">
      <c r="A34" s="21" t="s">
        <v>2079</v>
      </c>
    </row>
    <row r="35" spans="1:1" ht="14.25" customHeight="1">
      <c r="A35" s="21" t="s">
        <v>2080</v>
      </c>
    </row>
    <row r="36" spans="1:1" ht="14.25" customHeight="1">
      <c r="A36" s="21" t="s">
        <v>647</v>
      </c>
    </row>
    <row r="37" spans="1:1" ht="14.25" customHeight="1">
      <c r="A37" s="21" t="s">
        <v>2081</v>
      </c>
    </row>
    <row r="38" spans="1:1" ht="14.25" customHeight="1">
      <c r="A38" s="21" t="s">
        <v>2082</v>
      </c>
    </row>
    <row r="39" spans="1:1" ht="14.25" customHeight="1">
      <c r="A39" s="21" t="s">
        <v>2083</v>
      </c>
    </row>
    <row r="40" spans="1:1" ht="14.25" customHeight="1">
      <c r="A40" s="21" t="s">
        <v>2084</v>
      </c>
    </row>
    <row r="41" spans="1:1" ht="14.25" customHeight="1">
      <c r="A41" s="21" t="s">
        <v>2085</v>
      </c>
    </row>
    <row r="42" spans="1:1" ht="14.25" customHeight="1">
      <c r="A42" s="21" t="s">
        <v>2086</v>
      </c>
    </row>
    <row r="43" spans="1:1" ht="14.25" customHeight="1">
      <c r="A43" s="21" t="s">
        <v>2087</v>
      </c>
    </row>
    <row r="44" spans="1:1" ht="14.25" customHeight="1">
      <c r="A44" s="21" t="s">
        <v>2088</v>
      </c>
    </row>
    <row r="45" spans="1:1" ht="14.25" customHeight="1">
      <c r="A45" s="21" t="s">
        <v>2089</v>
      </c>
    </row>
    <row r="46" spans="1:1" ht="14.25" customHeight="1">
      <c r="A46" s="21" t="s">
        <v>2090</v>
      </c>
    </row>
    <row r="47" spans="1:1" ht="14.25" customHeight="1">
      <c r="A47" s="21" t="s">
        <v>856</v>
      </c>
    </row>
    <row r="48" spans="1:1" ht="14.25" customHeight="1">
      <c r="A48" s="21" t="s">
        <v>925</v>
      </c>
    </row>
    <row r="49" spans="1:1" ht="14.25" customHeight="1">
      <c r="A49" s="21" t="s">
        <v>2091</v>
      </c>
    </row>
    <row r="50" spans="1:1" ht="14.25" customHeight="1">
      <c r="A50" s="21" t="s">
        <v>1207</v>
      </c>
    </row>
    <row r="51" spans="1:1" ht="14.25" customHeight="1">
      <c r="A51" s="21" t="s">
        <v>2092</v>
      </c>
    </row>
    <row r="52" spans="1:1" ht="14.25" customHeight="1">
      <c r="A52" s="21" t="s">
        <v>2093</v>
      </c>
    </row>
    <row r="53" spans="1:1" ht="14.25" customHeight="1">
      <c r="A53" s="21" t="s">
        <v>2094</v>
      </c>
    </row>
    <row r="54" spans="1:1" ht="14.25" customHeight="1">
      <c r="A54" s="21" t="s">
        <v>2095</v>
      </c>
    </row>
    <row r="55" spans="1:1" ht="14.25" customHeight="1">
      <c r="A55" s="21" t="s">
        <v>2096</v>
      </c>
    </row>
    <row r="56" spans="1:1" ht="14.25" customHeight="1">
      <c r="A56" s="21" t="s">
        <v>2097</v>
      </c>
    </row>
    <row r="57" spans="1:1" ht="14.25" customHeight="1">
      <c r="A57" s="21" t="s">
        <v>2098</v>
      </c>
    </row>
    <row r="58" spans="1:1" ht="14.25" customHeight="1">
      <c r="A58" s="21" t="s">
        <v>2099</v>
      </c>
    </row>
    <row r="59" spans="1:1" ht="14.25" customHeight="1">
      <c r="A59" s="21" t="s">
        <v>2100</v>
      </c>
    </row>
    <row r="60" spans="1:1" ht="14.25" customHeight="1">
      <c r="A60" s="21" t="s">
        <v>2101</v>
      </c>
    </row>
    <row r="61" spans="1:1" ht="14.25" customHeight="1">
      <c r="A61" s="20" t="s">
        <v>2102</v>
      </c>
    </row>
    <row r="62" spans="1:1" ht="14.25" customHeight="1">
      <c r="A62" s="21" t="s">
        <v>2103</v>
      </c>
    </row>
    <row r="63" spans="1:1" ht="14.25" customHeight="1">
      <c r="A63" s="21" t="s">
        <v>2104</v>
      </c>
    </row>
    <row r="64" spans="1:1" ht="14.25" customHeight="1">
      <c r="A64" s="21" t="s">
        <v>2105</v>
      </c>
    </row>
    <row r="65" spans="1:1" ht="14.25" customHeight="1">
      <c r="A65" s="21" t="s">
        <v>1236</v>
      </c>
    </row>
    <row r="66" spans="1:1" ht="14.25" customHeight="1">
      <c r="A66" s="21" t="s">
        <v>1239</v>
      </c>
    </row>
    <row r="67" spans="1:1" ht="14.25" customHeight="1">
      <c r="A67" s="20" t="s">
        <v>2106</v>
      </c>
    </row>
    <row r="68" spans="1:1" ht="14.25" customHeight="1">
      <c r="A68" s="20" t="s">
        <v>2107</v>
      </c>
    </row>
    <row r="69" spans="1:1" ht="14.25" customHeight="1">
      <c r="A69" s="20" t="s">
        <v>2108</v>
      </c>
    </row>
    <row r="70" spans="1:1" ht="14.25" customHeight="1">
      <c r="A70" s="20" t="s">
        <v>2109</v>
      </c>
    </row>
    <row r="71" spans="1:1" ht="14.25" customHeight="1">
      <c r="A71" s="20" t="s">
        <v>2110</v>
      </c>
    </row>
    <row r="72" spans="1:1" ht="14.25" customHeight="1">
      <c r="A72" s="20" t="s">
        <v>2111</v>
      </c>
    </row>
    <row r="73" spans="1:1" ht="14.25" customHeight="1">
      <c r="A73" s="20" t="s">
        <v>2112</v>
      </c>
    </row>
    <row r="74" spans="1:1" ht="14.25" customHeight="1">
      <c r="A74" s="20" t="s">
        <v>2113</v>
      </c>
    </row>
    <row r="75" spans="1:1" ht="14.25" customHeight="1">
      <c r="A75" s="20" t="s">
        <v>1250</v>
      </c>
    </row>
    <row r="76" spans="1:1" ht="14.25" customHeight="1">
      <c r="A76" s="20" t="s">
        <v>2114</v>
      </c>
    </row>
    <row r="77" spans="1:1" ht="14.25" customHeight="1">
      <c r="A77" s="20" t="s">
        <v>2115</v>
      </c>
    </row>
    <row r="78" spans="1:1" ht="14.25" customHeight="1">
      <c r="A78" s="20" t="s">
        <v>2116</v>
      </c>
    </row>
    <row r="79" spans="1:1" ht="14.25" customHeight="1">
      <c r="A79" s="20" t="s">
        <v>2117</v>
      </c>
    </row>
    <row r="80" spans="1:1" ht="14.25" customHeight="1">
      <c r="A80" s="20" t="s">
        <v>2118</v>
      </c>
    </row>
    <row r="81" spans="1:1" ht="14.25" customHeight="1">
      <c r="A81" s="20" t="s">
        <v>2119</v>
      </c>
    </row>
    <row r="82" spans="1:1" ht="14.25" customHeight="1">
      <c r="A82" s="20" t="s">
        <v>1257</v>
      </c>
    </row>
    <row r="83" spans="1:1" ht="14.25" customHeight="1">
      <c r="A83" s="20" t="s">
        <v>2120</v>
      </c>
    </row>
    <row r="84" spans="1:1" ht="14.25" customHeight="1">
      <c r="A84" s="20" t="s">
        <v>2121</v>
      </c>
    </row>
    <row r="85" spans="1:1" ht="14.25" customHeight="1">
      <c r="A85" s="20" t="s">
        <v>2122</v>
      </c>
    </row>
    <row r="86" spans="1:1" ht="14.25" customHeight="1">
      <c r="A86" s="20" t="s">
        <v>2123</v>
      </c>
    </row>
    <row r="87" spans="1:1" ht="14.25" customHeight="1">
      <c r="A87" s="20" t="s">
        <v>1263</v>
      </c>
    </row>
    <row r="88" spans="1:1" ht="14.25" customHeight="1">
      <c r="A88" s="20" t="s">
        <v>2124</v>
      </c>
    </row>
    <row r="89" spans="1:1" ht="14.25" customHeight="1">
      <c r="A89" s="20" t="s">
        <v>2125</v>
      </c>
    </row>
    <row r="90" spans="1:1" ht="14.25" customHeight="1">
      <c r="A90" s="20" t="s">
        <v>2126</v>
      </c>
    </row>
    <row r="91" spans="1:1" ht="14.25" customHeight="1">
      <c r="A91" s="20" t="s">
        <v>2127</v>
      </c>
    </row>
    <row r="92" spans="1:1" ht="14.25" customHeight="1">
      <c r="A92" s="20" t="s">
        <v>1268</v>
      </c>
    </row>
    <row r="93" spans="1:1" ht="14.25" customHeight="1">
      <c r="A93" s="20" t="s">
        <v>2128</v>
      </c>
    </row>
    <row r="94" spans="1:1" ht="14.25" customHeight="1">
      <c r="A94" s="20" t="s">
        <v>1277</v>
      </c>
    </row>
    <row r="95" spans="1:1" ht="14.25" customHeight="1">
      <c r="A95" s="20" t="s">
        <v>2129</v>
      </c>
    </row>
    <row r="96" spans="1:1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0555555555496" right="0.51180555555555496" top="0.78749999999999998" bottom="0.78749999999999998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"/>
  <sheetViews>
    <sheetView workbookViewId="0">
      <selection sqref="A1:AN1"/>
    </sheetView>
  </sheetViews>
  <sheetFormatPr defaultColWidth="0" defaultRowHeight="11.25" zeroHeight="1"/>
  <cols>
    <col min="1" max="1" width="3.75" style="44" bestFit="1" customWidth="1"/>
    <col min="2" max="2" width="11.25" style="35" customWidth="1"/>
    <col min="3" max="37" width="5.5" style="44" customWidth="1"/>
    <col min="38" max="38" width="5.5" style="35" customWidth="1"/>
    <col min="39" max="40" width="12.125" style="35" customWidth="1"/>
    <col min="41" max="16384" width="9" style="35" hidden="1"/>
  </cols>
  <sheetData>
    <row r="1" spans="1:40" ht="14.25" customHeight="1">
      <c r="A1" s="86" t="s">
        <v>2130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</row>
    <row r="2" spans="1:40">
      <c r="A2" s="82" t="s">
        <v>2131</v>
      </c>
      <c r="B2" s="82" t="s">
        <v>2132</v>
      </c>
      <c r="C2" s="82" t="s">
        <v>2133</v>
      </c>
      <c r="D2" s="82"/>
      <c r="E2" s="82" t="s">
        <v>2134</v>
      </c>
      <c r="F2" s="82"/>
      <c r="G2" s="82" t="s">
        <v>2135</v>
      </c>
      <c r="H2" s="82"/>
      <c r="I2" s="82" t="s">
        <v>2136</v>
      </c>
      <c r="J2" s="82"/>
      <c r="K2" s="82" t="s">
        <v>2137</v>
      </c>
      <c r="L2" s="82"/>
      <c r="M2" s="82" t="s">
        <v>2138</v>
      </c>
      <c r="N2" s="82"/>
      <c r="O2" s="82" t="s">
        <v>2139</v>
      </c>
      <c r="P2" s="82"/>
      <c r="Q2" s="82" t="s">
        <v>2140</v>
      </c>
      <c r="R2" s="82"/>
      <c r="S2" s="82" t="s">
        <v>2141</v>
      </c>
      <c r="T2" s="82"/>
      <c r="U2" s="82" t="s">
        <v>2142</v>
      </c>
      <c r="V2" s="82"/>
      <c r="W2" s="82" t="s">
        <v>2143</v>
      </c>
      <c r="X2" s="82"/>
      <c r="Y2" s="82" t="s">
        <v>2144</v>
      </c>
      <c r="Z2" s="82"/>
      <c r="AA2" s="82" t="s">
        <v>2145</v>
      </c>
      <c r="AB2" s="82"/>
      <c r="AC2" s="82" t="s">
        <v>2146</v>
      </c>
      <c r="AD2" s="82"/>
      <c r="AE2" s="82" t="s">
        <v>2147</v>
      </c>
      <c r="AF2" s="82"/>
      <c r="AG2" s="82" t="s">
        <v>2148</v>
      </c>
      <c r="AH2" s="82"/>
      <c r="AI2" s="82" t="s">
        <v>2149</v>
      </c>
      <c r="AJ2" s="82"/>
      <c r="AK2" s="82" t="s">
        <v>2150</v>
      </c>
      <c r="AL2" s="82"/>
      <c r="AM2" s="83" t="s">
        <v>2151</v>
      </c>
      <c r="AN2" s="83" t="s">
        <v>2152</v>
      </c>
    </row>
    <row r="3" spans="1:40" ht="22.5" customHeight="1">
      <c r="A3" s="82"/>
      <c r="B3" s="82"/>
      <c r="C3" s="81" t="s">
        <v>0</v>
      </c>
      <c r="D3" s="81"/>
      <c r="E3" s="81" t="s">
        <v>2153</v>
      </c>
      <c r="F3" s="81"/>
      <c r="G3" s="81" t="s">
        <v>2154</v>
      </c>
      <c r="H3" s="81"/>
      <c r="I3" s="81" t="s">
        <v>2155</v>
      </c>
      <c r="J3" s="81"/>
      <c r="K3" s="81" t="s">
        <v>2156</v>
      </c>
      <c r="L3" s="81"/>
      <c r="M3" s="81" t="s">
        <v>2157</v>
      </c>
      <c r="N3" s="81"/>
      <c r="O3" s="81" t="s">
        <v>2158</v>
      </c>
      <c r="P3" s="81"/>
      <c r="Q3" s="81" t="s">
        <v>2159</v>
      </c>
      <c r="R3" s="81"/>
      <c r="S3" s="81" t="s">
        <v>2160</v>
      </c>
      <c r="T3" s="81"/>
      <c r="U3" s="81" t="s">
        <v>2161</v>
      </c>
      <c r="V3" s="81"/>
      <c r="W3" s="81" t="s">
        <v>2162</v>
      </c>
      <c r="X3" s="81"/>
      <c r="Y3" s="81" t="s">
        <v>2163</v>
      </c>
      <c r="Z3" s="81"/>
      <c r="AA3" s="81" t="s">
        <v>2164</v>
      </c>
      <c r="AB3" s="81"/>
      <c r="AC3" s="81" t="s">
        <v>2165</v>
      </c>
      <c r="AD3" s="81"/>
      <c r="AE3" s="81" t="s">
        <v>14</v>
      </c>
      <c r="AF3" s="81"/>
      <c r="AG3" s="81" t="s">
        <v>2166</v>
      </c>
      <c r="AH3" s="81"/>
      <c r="AI3" s="81" t="s">
        <v>2167</v>
      </c>
      <c r="AJ3" s="81"/>
      <c r="AK3" s="81" t="s">
        <v>2168</v>
      </c>
      <c r="AL3" s="81"/>
      <c r="AM3" s="84"/>
      <c r="AN3" s="84"/>
    </row>
    <row r="4" spans="1:40" ht="55.5" customHeight="1">
      <c r="A4" s="82"/>
      <c r="B4" s="82"/>
      <c r="C4" s="36" t="s">
        <v>24</v>
      </c>
      <c r="D4" s="37" t="s">
        <v>2169</v>
      </c>
      <c r="E4" s="36" t="s">
        <v>24</v>
      </c>
      <c r="F4" s="37" t="s">
        <v>2169</v>
      </c>
      <c r="G4" s="36" t="s">
        <v>24</v>
      </c>
      <c r="H4" s="37" t="s">
        <v>2169</v>
      </c>
      <c r="I4" s="36" t="s">
        <v>24</v>
      </c>
      <c r="J4" s="37" t="s">
        <v>2169</v>
      </c>
      <c r="K4" s="36" t="s">
        <v>24</v>
      </c>
      <c r="L4" s="37" t="s">
        <v>2169</v>
      </c>
      <c r="M4" s="36" t="s">
        <v>24</v>
      </c>
      <c r="N4" s="37" t="s">
        <v>2169</v>
      </c>
      <c r="O4" s="36" t="s">
        <v>24</v>
      </c>
      <c r="P4" s="37" t="s">
        <v>2169</v>
      </c>
      <c r="Q4" s="36" t="s">
        <v>24</v>
      </c>
      <c r="R4" s="37" t="s">
        <v>2169</v>
      </c>
      <c r="S4" s="36" t="s">
        <v>24</v>
      </c>
      <c r="T4" s="37" t="s">
        <v>2169</v>
      </c>
      <c r="U4" s="36" t="s">
        <v>24</v>
      </c>
      <c r="V4" s="37" t="s">
        <v>2169</v>
      </c>
      <c r="W4" s="36" t="s">
        <v>24</v>
      </c>
      <c r="X4" s="37" t="s">
        <v>2169</v>
      </c>
      <c r="Y4" s="36" t="s">
        <v>24</v>
      </c>
      <c r="Z4" s="37" t="s">
        <v>2169</v>
      </c>
      <c r="AA4" s="36" t="s">
        <v>24</v>
      </c>
      <c r="AB4" s="37" t="s">
        <v>2169</v>
      </c>
      <c r="AC4" s="36" t="s">
        <v>24</v>
      </c>
      <c r="AD4" s="37" t="s">
        <v>2169</v>
      </c>
      <c r="AE4" s="36" t="s">
        <v>24</v>
      </c>
      <c r="AF4" s="37" t="s">
        <v>2169</v>
      </c>
      <c r="AG4" s="36" t="s">
        <v>24</v>
      </c>
      <c r="AH4" s="37" t="s">
        <v>2169</v>
      </c>
      <c r="AI4" s="36" t="s">
        <v>24</v>
      </c>
      <c r="AJ4" s="37" t="s">
        <v>2169</v>
      </c>
      <c r="AK4" s="36" t="s">
        <v>24</v>
      </c>
      <c r="AL4" s="37" t="s">
        <v>2169</v>
      </c>
      <c r="AM4" s="85"/>
      <c r="AN4" s="85"/>
    </row>
    <row r="5" spans="1:40">
      <c r="A5" s="45">
        <v>1</v>
      </c>
      <c r="B5" s="38" t="s">
        <v>2061</v>
      </c>
      <c r="C5" s="39">
        <f>SUMIFS('Reservatórios por endereço'!G$3:G$534,'Reservatórios por endereço'!$A$3:$A$534,$B5,'Reservatórios por endereço'!$E$3:$E$534,"Central")</f>
        <v>0</v>
      </c>
      <c r="D5" s="40">
        <f>C5*2</f>
        <v>0</v>
      </c>
      <c r="E5" s="39">
        <f>SUMIFS('Reservatórios por endereço'!I$3:I$534,'Reservatórios por endereço'!$A$3:$A$534,$B5,'Reservatórios por endereço'!$E$3:$E$534,"Central")</f>
        <v>0</v>
      </c>
      <c r="F5" s="40">
        <f>E5*2</f>
        <v>0</v>
      </c>
      <c r="G5" s="39">
        <f>SUMIFS('Reservatórios por endereço'!K$3:K$534,'Reservatórios por endereço'!$A$3:$A$534,$B5,'Reservatórios por endereço'!$E$3:$E$534,"Central")</f>
        <v>0</v>
      </c>
      <c r="H5" s="40">
        <f>G5*2</f>
        <v>0</v>
      </c>
      <c r="I5" s="39">
        <f>SUMIFS('Reservatórios por endereço'!M$3:M$534,'Reservatórios por endereço'!$A$3:$A$534,$B5,'Reservatórios por endereço'!$E$3:$E$534,"Central")</f>
        <v>0</v>
      </c>
      <c r="J5" s="40">
        <f>I5*2</f>
        <v>0</v>
      </c>
      <c r="K5" s="39">
        <f>SUMIFS('Reservatórios por endereço'!O$3:O$534,'Reservatórios por endereço'!$A$3:$A$534,$B5,'Reservatórios por endereço'!$E$3:$E$534,"Central")</f>
        <v>0</v>
      </c>
      <c r="L5" s="40">
        <f>K5*2</f>
        <v>0</v>
      </c>
      <c r="M5" s="39">
        <f>SUMIFS('Reservatórios por endereço'!Q$3:Q$534,'Reservatórios por endereço'!$A$3:$A$534,$B5,'Reservatórios por endereço'!$E$3:$E$534,"Central")</f>
        <v>0</v>
      </c>
      <c r="N5" s="40">
        <f>M5*2</f>
        <v>0</v>
      </c>
      <c r="O5" s="39">
        <f>SUMIFS('Reservatórios por endereço'!S$3:S$534,'Reservatórios por endereço'!$A$3:$A$534,$B5,'Reservatórios por endereço'!$E$3:$E$534,"Central")</f>
        <v>0</v>
      </c>
      <c r="P5" s="40">
        <f>O5*2</f>
        <v>0</v>
      </c>
      <c r="Q5" s="39">
        <f>SUMIFS('Reservatórios por endereço'!U$3:U$534,'Reservatórios por endereço'!$A$3:$A$534,$B5,'Reservatórios por endereço'!$E$3:$E$534,"Central")</f>
        <v>0</v>
      </c>
      <c r="R5" s="40">
        <f>Q5*2</f>
        <v>0</v>
      </c>
      <c r="S5" s="39">
        <f>SUMIFS('Reservatórios por endereço'!W$3:W$534,'Reservatórios por endereço'!$A$3:$A$534,$B5,'Reservatórios por endereço'!$E$3:$E$534,"Central")</f>
        <v>0</v>
      </c>
      <c r="T5" s="40">
        <f>S5*2</f>
        <v>0</v>
      </c>
      <c r="U5" s="39">
        <f>SUMIFS('Reservatórios por endereço'!Y$3:Y$534,'Reservatórios por endereço'!$A$3:$A$534,$B5,'Reservatórios por endereço'!$E$3:$E$534,"Central")</f>
        <v>0</v>
      </c>
      <c r="V5" s="40">
        <f>U5*2</f>
        <v>0</v>
      </c>
      <c r="W5" s="39">
        <f>SUMIFS('Reservatórios por endereço'!AA$3:AA$534,'Reservatórios por endereço'!$A$3:$A$534,$B5,'Reservatórios por endereço'!$E$3:$E$534,"Central")</f>
        <v>0</v>
      </c>
      <c r="X5" s="40">
        <f>W5*2</f>
        <v>0</v>
      </c>
      <c r="Y5" s="39">
        <f>SUMIFS('Reservatórios por endereço'!AC$3:AC$534,'Reservatórios por endereço'!$A$3:$A$534,$B5,'Reservatórios por endereço'!$E$3:$E$534,"Central")</f>
        <v>0</v>
      </c>
      <c r="Z5" s="40">
        <f>Y5*2</f>
        <v>0</v>
      </c>
      <c r="AA5" s="39">
        <f>SUMIFS('Reservatórios por endereço'!AE$3:AE$534,'Reservatórios por endereço'!$A$3:$A$534,$B5,'Reservatórios por endereço'!$E$3:$E$534,"Central")</f>
        <v>0</v>
      </c>
      <c r="AB5" s="40">
        <f>AA5*2</f>
        <v>0</v>
      </c>
      <c r="AC5" s="39">
        <f>SUMIFS('Reservatórios por endereço'!AG$3:AG$534,'Reservatórios por endereço'!$A$3:$A$534,$B5,'Reservatórios por endereço'!$E$3:$E$534,"Central")</f>
        <v>0</v>
      </c>
      <c r="AD5" s="40">
        <f>AC5*2</f>
        <v>0</v>
      </c>
      <c r="AE5" s="39">
        <f>SUMIFS('Reservatórios por endereço'!AI$3:AI$534,'Reservatórios por endereço'!$A$3:$A$534,$B5,'Reservatórios por endereço'!$E$3:$E$534,"Central")</f>
        <v>0</v>
      </c>
      <c r="AF5" s="40">
        <f>AE5*2</f>
        <v>0</v>
      </c>
      <c r="AG5" s="39">
        <f>SUMIFS('Reservatórios por endereço'!AK$3:AK$534,'Reservatórios por endereço'!$A$3:$A$534,$B5,'Reservatórios por endereço'!$E$3:$E$534,"Central")</f>
        <v>0</v>
      </c>
      <c r="AH5" s="40">
        <f>AG5*2</f>
        <v>0</v>
      </c>
      <c r="AI5" s="39">
        <f>SUMIFS('Reservatórios por endereço'!AM$3:AM$534,'Reservatórios por endereço'!$A$3:$A$534,$B5,'Reservatórios por endereço'!$E$3:$E$534,"Central")</f>
        <v>0</v>
      </c>
      <c r="AJ5" s="40">
        <f>AI5*2</f>
        <v>0</v>
      </c>
      <c r="AK5" s="39">
        <f>SUMIFS('Reservatórios por endereço'!AO$3:AO$534,'Reservatórios por endereço'!$A$3:$A$534,$B5,'Reservatórios por endereço'!$E$3:$E$534,"Central")</f>
        <v>0</v>
      </c>
      <c r="AL5" s="40">
        <f>AK5*2</f>
        <v>0</v>
      </c>
      <c r="AM5" s="39">
        <f>C5+E5+G5+I5+K5+M5+O5+Q5+S5+U5+W5+Y5+AA5+AC5+AE5+AG5+AI5+AK5</f>
        <v>0</v>
      </c>
      <c r="AN5" s="39">
        <f>D5+F5+H5+J5+L5+N5+P5+R5+T5+V5+X5+Z5+AB5+AD5+AF5+AH5+AJ5+AL5</f>
        <v>0</v>
      </c>
    </row>
    <row r="6" spans="1:40">
      <c r="A6" s="45">
        <f>A5+1</f>
        <v>2</v>
      </c>
      <c r="B6" s="38" t="s">
        <v>2062</v>
      </c>
      <c r="C6" s="39">
        <f>SUMIFS('Reservatórios por endereço'!G$3:G$534,'Reservatórios por endereço'!$A$3:$A$534,$B6,'Reservatórios por endereço'!$E$3:$E$534,"Central")</f>
        <v>0</v>
      </c>
      <c r="D6" s="40">
        <f t="shared" ref="D6:F18" si="0">C6*2</f>
        <v>0</v>
      </c>
      <c r="E6" s="39">
        <f>SUMIFS('Reservatórios por endereço'!I$3:I$534,'Reservatórios por endereço'!$A$3:$A$534,$B6,'Reservatórios por endereço'!$E$3:$E$534,"Central")</f>
        <v>0</v>
      </c>
      <c r="F6" s="40">
        <f t="shared" si="0"/>
        <v>0</v>
      </c>
      <c r="G6" s="39">
        <f>SUMIFS('Reservatórios por endereço'!K$3:K$534,'Reservatórios por endereço'!$A$3:$A$534,$B6,'Reservatórios por endereço'!$E$3:$E$534,"Central")</f>
        <v>0</v>
      </c>
      <c r="H6" s="40">
        <f t="shared" ref="H6:H18" si="1">G6*2</f>
        <v>0</v>
      </c>
      <c r="I6" s="39">
        <f>SUMIFS('Reservatórios por endereço'!M$3:M$534,'Reservatórios por endereço'!$A$3:$A$534,$B6,'Reservatórios por endereço'!$E$3:$E$534,"Central")</f>
        <v>0</v>
      </c>
      <c r="J6" s="40">
        <f t="shared" ref="J6:L18" si="2">I6*2</f>
        <v>0</v>
      </c>
      <c r="K6" s="39">
        <f>SUMIFS('Reservatórios por endereço'!O$3:O$534,'Reservatórios por endereço'!$A$3:$A$534,$B6,'Reservatórios por endereço'!$E$3:$E$534,"Central")</f>
        <v>0</v>
      </c>
      <c r="L6" s="40">
        <f t="shared" si="2"/>
        <v>0</v>
      </c>
      <c r="M6" s="39">
        <f>SUMIFS('Reservatórios por endereço'!Q$3:Q$534,'Reservatórios por endereço'!$A$3:$A$534,$B6,'Reservatórios por endereço'!$E$3:$E$534,"Central")</f>
        <v>0</v>
      </c>
      <c r="N6" s="40">
        <f t="shared" ref="N6:N18" si="3">M6*2</f>
        <v>0</v>
      </c>
      <c r="O6" s="39">
        <f>SUMIFS('Reservatórios por endereço'!S$3:S$534,'Reservatórios por endereço'!$A$3:$A$534,$B6,'Reservatórios por endereço'!$E$3:$E$534,"Central")</f>
        <v>0</v>
      </c>
      <c r="P6" s="40">
        <f t="shared" ref="P6:P18" si="4">O6*2</f>
        <v>0</v>
      </c>
      <c r="Q6" s="39">
        <f>SUMIFS('Reservatórios por endereço'!U$3:U$534,'Reservatórios por endereço'!$A$3:$A$534,$B6,'Reservatórios por endereço'!$E$3:$E$534,"Central")</f>
        <v>0</v>
      </c>
      <c r="R6" s="40">
        <f t="shared" ref="R6:R18" si="5">Q6*2</f>
        <v>0</v>
      </c>
      <c r="S6" s="39">
        <f>SUMIFS('Reservatórios por endereço'!W$3:W$534,'Reservatórios por endereço'!$A$3:$A$534,$B6,'Reservatórios por endereço'!$E$3:$E$534,"Central")</f>
        <v>0</v>
      </c>
      <c r="T6" s="40">
        <f t="shared" ref="T6:T18" si="6">S6*2</f>
        <v>0</v>
      </c>
      <c r="U6" s="39">
        <f>SUMIFS('Reservatórios por endereço'!Y$3:Y$534,'Reservatórios por endereço'!$A$3:$A$534,$B6,'Reservatórios por endereço'!$E$3:$E$534,"Central")</f>
        <v>0</v>
      </c>
      <c r="V6" s="40">
        <f t="shared" ref="V6:V18" si="7">U6*2</f>
        <v>0</v>
      </c>
      <c r="W6" s="39">
        <f>SUMIFS('Reservatórios por endereço'!AA$3:AA$534,'Reservatórios por endereço'!$A$3:$A$534,$B6,'Reservatórios por endereço'!$E$3:$E$534,"Central")</f>
        <v>0</v>
      </c>
      <c r="X6" s="40">
        <f t="shared" ref="X6:X18" si="8">W6*2</f>
        <v>0</v>
      </c>
      <c r="Y6" s="39">
        <f>SUMIFS('Reservatórios por endereço'!AC$3:AC$534,'Reservatórios por endereço'!$A$3:$A$534,$B6,'Reservatórios por endereço'!$E$3:$E$534,"Central")</f>
        <v>0</v>
      </c>
      <c r="Z6" s="40">
        <f t="shared" ref="Z6:Z18" si="9">Y6*2</f>
        <v>0</v>
      </c>
      <c r="AA6" s="39">
        <f>SUMIFS('Reservatórios por endereço'!AE$3:AE$534,'Reservatórios por endereço'!$A$3:$A$534,$B6,'Reservatórios por endereço'!$E$3:$E$534,"Central")</f>
        <v>0</v>
      </c>
      <c r="AB6" s="40">
        <f t="shared" ref="AB6:AB18" si="10">AA6*2</f>
        <v>0</v>
      </c>
      <c r="AC6" s="39">
        <f>SUMIFS('Reservatórios por endereço'!AG$3:AG$534,'Reservatórios por endereço'!$A$3:$A$534,$B6,'Reservatórios por endereço'!$E$3:$E$534,"Central")</f>
        <v>0</v>
      </c>
      <c r="AD6" s="40">
        <f t="shared" ref="AD6:AD18" si="11">AC6*2</f>
        <v>0</v>
      </c>
      <c r="AE6" s="39">
        <f>SUMIFS('Reservatórios por endereço'!AI$3:AI$534,'Reservatórios por endereço'!$A$3:$A$534,$B6,'Reservatórios por endereço'!$E$3:$E$534,"Central")</f>
        <v>0</v>
      </c>
      <c r="AF6" s="40">
        <f t="shared" ref="AF6:AF18" si="12">AE6*2</f>
        <v>0</v>
      </c>
      <c r="AG6" s="39">
        <f>SUMIFS('Reservatórios por endereço'!AK$3:AK$534,'Reservatórios por endereço'!$A$3:$A$534,$B6,'Reservatórios por endereço'!$E$3:$E$534,"Central")</f>
        <v>0</v>
      </c>
      <c r="AH6" s="40">
        <f t="shared" ref="AH6:AH18" si="13">AG6*2</f>
        <v>0</v>
      </c>
      <c r="AI6" s="39">
        <f>SUMIFS('Reservatórios por endereço'!AM$3:AM$534,'Reservatórios por endereço'!$A$3:$A$534,$B6,'Reservatórios por endereço'!$E$3:$E$534,"Central")</f>
        <v>0</v>
      </c>
      <c r="AJ6" s="40">
        <f t="shared" ref="AJ6:AJ18" si="14">AI6*2</f>
        <v>0</v>
      </c>
      <c r="AK6" s="39">
        <f>SUMIFS('Reservatórios por endereço'!AO$3:AO$534,'Reservatórios por endereço'!$A$3:$A$534,$B6,'Reservatórios por endereço'!$E$3:$E$534,"Central")</f>
        <v>0</v>
      </c>
      <c r="AL6" s="40">
        <f t="shared" ref="AL6:AL18" si="15">AK6*2</f>
        <v>0</v>
      </c>
      <c r="AM6" s="39">
        <f t="shared" ref="AM6:AM18" si="16">C6+E6+G6+I6+K6+M6+O6+Q6+S6+U6+W6+Y6+AA6+AC6+AE6+AG6+AI6+AK6</f>
        <v>0</v>
      </c>
      <c r="AN6" s="39">
        <f t="shared" ref="AN6:AN18" si="17">D6+F6+H6+J6+L6+N6+P6+R6+T6+V6+X6+Z6+AB6+AD6+AF6+AH6+AJ6+AL6</f>
        <v>0</v>
      </c>
    </row>
    <row r="7" spans="1:40">
      <c r="A7" s="45">
        <f t="shared" ref="A7:A18" si="18">A6+1</f>
        <v>3</v>
      </c>
      <c r="B7" s="38" t="s">
        <v>2068</v>
      </c>
      <c r="C7" s="39">
        <f>SUMIFS('Reservatórios por endereço'!G$3:G$534,'Reservatórios por endereço'!$A$3:$A$534,$B7,'Reservatórios por endereço'!$E$3:$E$534,"Central")</f>
        <v>0</v>
      </c>
      <c r="D7" s="40">
        <f t="shared" si="0"/>
        <v>0</v>
      </c>
      <c r="E7" s="39">
        <f>SUMIFS('Reservatórios por endereço'!I$3:I$534,'Reservatórios por endereço'!$A$3:$A$534,$B7,'Reservatórios por endereço'!$E$3:$E$534,"Central")</f>
        <v>0</v>
      </c>
      <c r="F7" s="40">
        <f t="shared" si="0"/>
        <v>0</v>
      </c>
      <c r="G7" s="39">
        <f>SUMIFS('Reservatórios por endereço'!K$3:K$534,'Reservatórios por endereço'!$A$3:$A$534,$B7,'Reservatórios por endereço'!$E$3:$E$534,"Central")</f>
        <v>0</v>
      </c>
      <c r="H7" s="40">
        <f t="shared" si="1"/>
        <v>0</v>
      </c>
      <c r="I7" s="39">
        <f>SUMIFS('Reservatórios por endereço'!M$3:M$534,'Reservatórios por endereço'!$A$3:$A$534,$B7,'Reservatórios por endereço'!$E$3:$E$534,"Central")</f>
        <v>0</v>
      </c>
      <c r="J7" s="40">
        <f t="shared" si="2"/>
        <v>0</v>
      </c>
      <c r="K7" s="39">
        <f>SUMIFS('Reservatórios por endereço'!O$3:O$534,'Reservatórios por endereço'!$A$3:$A$534,$B7,'Reservatórios por endereço'!$E$3:$E$534,"Central")</f>
        <v>0</v>
      </c>
      <c r="L7" s="40">
        <f t="shared" si="2"/>
        <v>0</v>
      </c>
      <c r="M7" s="39">
        <f>SUMIFS('Reservatórios por endereço'!Q$3:Q$534,'Reservatórios por endereço'!$A$3:$A$534,$B7,'Reservatórios por endereço'!$E$3:$E$534,"Central")</f>
        <v>0</v>
      </c>
      <c r="N7" s="40">
        <f t="shared" si="3"/>
        <v>0</v>
      </c>
      <c r="O7" s="39">
        <f>SUMIFS('Reservatórios por endereço'!S$3:S$534,'Reservatórios por endereço'!$A$3:$A$534,$B7,'Reservatórios por endereço'!$E$3:$E$534,"Central")</f>
        <v>0</v>
      </c>
      <c r="P7" s="40">
        <f t="shared" si="4"/>
        <v>0</v>
      </c>
      <c r="Q7" s="39">
        <f>SUMIFS('Reservatórios por endereço'!U$3:U$534,'Reservatórios por endereço'!$A$3:$A$534,$B7,'Reservatórios por endereço'!$E$3:$E$534,"Central")</f>
        <v>0</v>
      </c>
      <c r="R7" s="40">
        <f t="shared" si="5"/>
        <v>0</v>
      </c>
      <c r="S7" s="39">
        <f>SUMIFS('Reservatórios por endereço'!W$3:W$534,'Reservatórios por endereço'!$A$3:$A$534,$B7,'Reservatórios por endereço'!$E$3:$E$534,"Central")</f>
        <v>0</v>
      </c>
      <c r="T7" s="40">
        <f t="shared" si="6"/>
        <v>0</v>
      </c>
      <c r="U7" s="39">
        <f>SUMIFS('Reservatórios por endereço'!Y$3:Y$534,'Reservatórios por endereço'!$A$3:$A$534,$B7,'Reservatórios por endereço'!$E$3:$E$534,"Central")</f>
        <v>0</v>
      </c>
      <c r="V7" s="40">
        <f t="shared" si="7"/>
        <v>0</v>
      </c>
      <c r="W7" s="39">
        <f>SUMIFS('Reservatórios por endereço'!AA$3:AA$534,'Reservatórios por endereço'!$A$3:$A$534,$B7,'Reservatórios por endereço'!$E$3:$E$534,"Central")</f>
        <v>0</v>
      </c>
      <c r="X7" s="40">
        <f t="shared" si="8"/>
        <v>0</v>
      </c>
      <c r="Y7" s="39">
        <f>SUMIFS('Reservatórios por endereço'!AC$3:AC$534,'Reservatórios por endereço'!$A$3:$A$534,$B7,'Reservatórios por endereço'!$E$3:$E$534,"Central")</f>
        <v>0</v>
      </c>
      <c r="Z7" s="40">
        <f t="shared" si="9"/>
        <v>0</v>
      </c>
      <c r="AA7" s="39">
        <f>SUMIFS('Reservatórios por endereço'!AE$3:AE$534,'Reservatórios por endereço'!$A$3:$A$534,$B7,'Reservatórios por endereço'!$E$3:$E$534,"Central")</f>
        <v>0</v>
      </c>
      <c r="AB7" s="40">
        <f t="shared" si="10"/>
        <v>0</v>
      </c>
      <c r="AC7" s="39">
        <f>SUMIFS('Reservatórios por endereço'!AG$3:AG$534,'Reservatórios por endereço'!$A$3:$A$534,$B7,'Reservatórios por endereço'!$E$3:$E$534,"Central")</f>
        <v>0</v>
      </c>
      <c r="AD7" s="40">
        <f t="shared" si="11"/>
        <v>0</v>
      </c>
      <c r="AE7" s="39">
        <f>SUMIFS('Reservatórios por endereço'!AI$3:AI$534,'Reservatórios por endereço'!$A$3:$A$534,$B7,'Reservatórios por endereço'!$E$3:$E$534,"Central")</f>
        <v>0</v>
      </c>
      <c r="AF7" s="40">
        <f t="shared" si="12"/>
        <v>0</v>
      </c>
      <c r="AG7" s="39">
        <f>SUMIFS('Reservatórios por endereço'!AK$3:AK$534,'Reservatórios por endereço'!$A$3:$A$534,$B7,'Reservatórios por endereço'!$E$3:$E$534,"Central")</f>
        <v>0</v>
      </c>
      <c r="AH7" s="40">
        <f t="shared" si="13"/>
        <v>0</v>
      </c>
      <c r="AI7" s="39">
        <f>SUMIFS('Reservatórios por endereço'!AM$3:AM$534,'Reservatórios por endereço'!$A$3:$A$534,$B7,'Reservatórios por endereço'!$E$3:$E$534,"Central")</f>
        <v>0</v>
      </c>
      <c r="AJ7" s="40">
        <f t="shared" si="14"/>
        <v>0</v>
      </c>
      <c r="AK7" s="39">
        <f>SUMIFS('Reservatórios por endereço'!AO$3:AO$534,'Reservatórios por endereço'!$A$3:$A$534,$B7,'Reservatórios por endereço'!$E$3:$E$534,"Central")</f>
        <v>0</v>
      </c>
      <c r="AL7" s="40">
        <f t="shared" si="15"/>
        <v>0</v>
      </c>
      <c r="AM7" s="39">
        <f t="shared" si="16"/>
        <v>0</v>
      </c>
      <c r="AN7" s="39">
        <f t="shared" si="17"/>
        <v>0</v>
      </c>
    </row>
    <row r="8" spans="1:40">
      <c r="A8" s="45">
        <f t="shared" si="18"/>
        <v>4</v>
      </c>
      <c r="B8" s="38" t="s">
        <v>2070</v>
      </c>
      <c r="C8" s="39">
        <f>SUMIFS('Reservatórios por endereço'!G$3:G$534,'Reservatórios por endereço'!$A$3:$A$534,$B8,'Reservatórios por endereço'!$E$3:$E$534,"Central")</f>
        <v>0</v>
      </c>
      <c r="D8" s="40">
        <f t="shared" si="0"/>
        <v>0</v>
      </c>
      <c r="E8" s="39">
        <f>SUMIFS('Reservatórios por endereço'!I$3:I$534,'Reservatórios por endereço'!$A$3:$A$534,$B8,'Reservatórios por endereço'!$E$3:$E$534,"Central")</f>
        <v>0</v>
      </c>
      <c r="F8" s="40">
        <f t="shared" si="0"/>
        <v>0</v>
      </c>
      <c r="G8" s="39">
        <f>SUMIFS('Reservatórios por endereço'!K$3:K$534,'Reservatórios por endereço'!$A$3:$A$534,$B8,'Reservatórios por endereço'!$E$3:$E$534,"Central")</f>
        <v>0</v>
      </c>
      <c r="H8" s="40">
        <f t="shared" si="1"/>
        <v>0</v>
      </c>
      <c r="I8" s="39">
        <f>SUMIFS('Reservatórios por endereço'!M$3:M$534,'Reservatórios por endereço'!$A$3:$A$534,$B8,'Reservatórios por endereço'!$E$3:$E$534,"Central")</f>
        <v>0</v>
      </c>
      <c r="J8" s="40">
        <f t="shared" si="2"/>
        <v>0</v>
      </c>
      <c r="K8" s="39">
        <f>SUMIFS('Reservatórios por endereço'!O$3:O$534,'Reservatórios por endereço'!$A$3:$A$534,$B8,'Reservatórios por endereço'!$E$3:$E$534,"Central")</f>
        <v>0</v>
      </c>
      <c r="L8" s="40">
        <f t="shared" si="2"/>
        <v>0</v>
      </c>
      <c r="M8" s="39">
        <f>SUMIFS('Reservatórios por endereço'!Q$3:Q$534,'Reservatórios por endereço'!$A$3:$A$534,$B8,'Reservatórios por endereço'!$E$3:$E$534,"Central")</f>
        <v>0</v>
      </c>
      <c r="N8" s="40">
        <f t="shared" si="3"/>
        <v>0</v>
      </c>
      <c r="O8" s="39">
        <f>SUMIFS('Reservatórios por endereço'!S$3:S$534,'Reservatórios por endereço'!$A$3:$A$534,$B8,'Reservatórios por endereço'!$E$3:$E$534,"Central")</f>
        <v>0</v>
      </c>
      <c r="P8" s="40">
        <f t="shared" si="4"/>
        <v>0</v>
      </c>
      <c r="Q8" s="39">
        <f>SUMIFS('Reservatórios por endereço'!U$3:U$534,'Reservatórios por endereço'!$A$3:$A$534,$B8,'Reservatórios por endereço'!$E$3:$E$534,"Central")</f>
        <v>0</v>
      </c>
      <c r="R8" s="40">
        <f t="shared" si="5"/>
        <v>0</v>
      </c>
      <c r="S8" s="39">
        <f>SUMIFS('Reservatórios por endereço'!W$3:W$534,'Reservatórios por endereço'!$A$3:$A$534,$B8,'Reservatórios por endereço'!$E$3:$E$534,"Central")</f>
        <v>0</v>
      </c>
      <c r="T8" s="40">
        <f t="shared" si="6"/>
        <v>0</v>
      </c>
      <c r="U8" s="39">
        <f>SUMIFS('Reservatórios por endereço'!Y$3:Y$534,'Reservatórios por endereço'!$A$3:$A$534,$B8,'Reservatórios por endereço'!$E$3:$E$534,"Central")</f>
        <v>0</v>
      </c>
      <c r="V8" s="40">
        <f t="shared" si="7"/>
        <v>0</v>
      </c>
      <c r="W8" s="39">
        <f>SUMIFS('Reservatórios por endereço'!AA$3:AA$534,'Reservatórios por endereço'!$A$3:$A$534,$B8,'Reservatórios por endereço'!$E$3:$E$534,"Central")</f>
        <v>0</v>
      </c>
      <c r="X8" s="40">
        <f t="shared" si="8"/>
        <v>0</v>
      </c>
      <c r="Y8" s="39">
        <f>SUMIFS('Reservatórios por endereço'!AC$3:AC$534,'Reservatórios por endereço'!$A$3:$A$534,$B8,'Reservatórios por endereço'!$E$3:$E$534,"Central")</f>
        <v>0</v>
      </c>
      <c r="Z8" s="40">
        <f t="shared" si="9"/>
        <v>0</v>
      </c>
      <c r="AA8" s="39">
        <f>SUMIFS('Reservatórios por endereço'!AE$3:AE$534,'Reservatórios por endereço'!$A$3:$A$534,$B8,'Reservatórios por endereço'!$E$3:$E$534,"Central")</f>
        <v>0</v>
      </c>
      <c r="AB8" s="40">
        <f t="shared" si="10"/>
        <v>0</v>
      </c>
      <c r="AC8" s="39">
        <f>SUMIFS('Reservatórios por endereço'!AG$3:AG$534,'Reservatórios por endereço'!$A$3:$A$534,$B8,'Reservatórios por endereço'!$E$3:$E$534,"Central")</f>
        <v>0</v>
      </c>
      <c r="AD8" s="40">
        <f t="shared" si="11"/>
        <v>0</v>
      </c>
      <c r="AE8" s="39">
        <f>SUMIFS('Reservatórios por endereço'!AI$3:AI$534,'Reservatórios por endereço'!$A$3:$A$534,$B8,'Reservatórios por endereço'!$E$3:$E$534,"Central")</f>
        <v>0</v>
      </c>
      <c r="AF8" s="40">
        <f t="shared" si="12"/>
        <v>0</v>
      </c>
      <c r="AG8" s="39">
        <f>SUMIFS('Reservatórios por endereço'!AK$3:AK$534,'Reservatórios por endereço'!$A$3:$A$534,$B8,'Reservatórios por endereço'!$E$3:$E$534,"Central")</f>
        <v>0</v>
      </c>
      <c r="AH8" s="40">
        <f t="shared" si="13"/>
        <v>0</v>
      </c>
      <c r="AI8" s="39">
        <f>SUMIFS('Reservatórios por endereço'!AM$3:AM$534,'Reservatórios por endereço'!$A$3:$A$534,$B8,'Reservatórios por endereço'!$E$3:$E$534,"Central")</f>
        <v>0</v>
      </c>
      <c r="AJ8" s="40">
        <f t="shared" si="14"/>
        <v>0</v>
      </c>
      <c r="AK8" s="39">
        <f>SUMIFS('Reservatórios por endereço'!AO$3:AO$534,'Reservatórios por endereço'!$A$3:$A$534,$B8,'Reservatórios por endereço'!$E$3:$E$534,"Central")</f>
        <v>0</v>
      </c>
      <c r="AL8" s="40">
        <f t="shared" si="15"/>
        <v>0</v>
      </c>
      <c r="AM8" s="39">
        <f t="shared" si="16"/>
        <v>0</v>
      </c>
      <c r="AN8" s="39">
        <f t="shared" si="17"/>
        <v>0</v>
      </c>
    </row>
    <row r="9" spans="1:40">
      <c r="A9" s="45">
        <f t="shared" si="18"/>
        <v>5</v>
      </c>
      <c r="B9" s="38" t="s">
        <v>27</v>
      </c>
      <c r="C9" s="39">
        <f>SUMIFS('Reservatórios por endereço'!G$3:G$534,'Reservatórios por endereço'!$A$3:$A$534,$B9,'Reservatórios por endereço'!$E$3:$E$534,"Central")</f>
        <v>0</v>
      </c>
      <c r="D9" s="40">
        <f t="shared" si="0"/>
        <v>0</v>
      </c>
      <c r="E9" s="39">
        <f>SUMIFS('Reservatórios por endereço'!I$3:I$534,'Reservatórios por endereço'!$A$3:$A$534,$B9,'Reservatórios por endereço'!$E$3:$E$534,"Central")</f>
        <v>0</v>
      </c>
      <c r="F9" s="40">
        <f t="shared" si="0"/>
        <v>0</v>
      </c>
      <c r="G9" s="39">
        <f>SUMIFS('Reservatórios por endereço'!K$3:K$534,'Reservatórios por endereço'!$A$3:$A$534,$B9,'Reservatórios por endereço'!$E$3:$E$534,"Central")</f>
        <v>0</v>
      </c>
      <c r="H9" s="40">
        <f t="shared" si="1"/>
        <v>0</v>
      </c>
      <c r="I9" s="39">
        <f>SUMIFS('Reservatórios por endereço'!M$3:M$534,'Reservatórios por endereço'!$A$3:$A$534,$B9,'Reservatórios por endereço'!$E$3:$E$534,"Central")</f>
        <v>0</v>
      </c>
      <c r="J9" s="40">
        <f t="shared" si="2"/>
        <v>0</v>
      </c>
      <c r="K9" s="39">
        <f>SUMIFS('Reservatórios por endereço'!O$3:O$534,'Reservatórios por endereço'!$A$3:$A$534,$B9,'Reservatórios por endereço'!$E$3:$E$534,"Central")</f>
        <v>0</v>
      </c>
      <c r="L9" s="40">
        <f t="shared" si="2"/>
        <v>0</v>
      </c>
      <c r="M9" s="39">
        <f>SUMIFS('Reservatórios por endereço'!Q$3:Q$534,'Reservatórios por endereço'!$A$3:$A$534,$B9,'Reservatórios por endereço'!$E$3:$E$534,"Central")</f>
        <v>0</v>
      </c>
      <c r="N9" s="40">
        <f t="shared" si="3"/>
        <v>0</v>
      </c>
      <c r="O9" s="39">
        <f>SUMIFS('Reservatórios por endereço'!S$3:S$534,'Reservatórios por endereço'!$A$3:$A$534,$B9,'Reservatórios por endereço'!$E$3:$E$534,"Central")</f>
        <v>0</v>
      </c>
      <c r="P9" s="40">
        <f t="shared" si="4"/>
        <v>0</v>
      </c>
      <c r="Q9" s="39">
        <f>SUMIFS('Reservatórios por endereço'!U$3:U$534,'Reservatórios por endereço'!$A$3:$A$534,$B9,'Reservatórios por endereço'!$E$3:$E$534,"Central")</f>
        <v>0</v>
      </c>
      <c r="R9" s="40">
        <f t="shared" si="5"/>
        <v>0</v>
      </c>
      <c r="S9" s="39">
        <f>SUMIFS('Reservatórios por endereço'!W$3:W$534,'Reservatórios por endereço'!$A$3:$A$534,$B9,'Reservatórios por endereço'!$E$3:$E$534,"Central")</f>
        <v>0</v>
      </c>
      <c r="T9" s="40">
        <f t="shared" si="6"/>
        <v>0</v>
      </c>
      <c r="U9" s="39">
        <f>SUMIFS('Reservatórios por endereço'!Y$3:Y$534,'Reservatórios por endereço'!$A$3:$A$534,$B9,'Reservatórios por endereço'!$E$3:$E$534,"Central")</f>
        <v>0</v>
      </c>
      <c r="V9" s="40">
        <f t="shared" si="7"/>
        <v>0</v>
      </c>
      <c r="W9" s="39">
        <f>SUMIFS('Reservatórios por endereço'!AA$3:AA$534,'Reservatórios por endereço'!$A$3:$A$534,$B9,'Reservatórios por endereço'!$E$3:$E$534,"Central")</f>
        <v>0</v>
      </c>
      <c r="X9" s="40">
        <f t="shared" si="8"/>
        <v>0</v>
      </c>
      <c r="Y9" s="39">
        <f>SUMIFS('Reservatórios por endereço'!AC$3:AC$534,'Reservatórios por endereço'!$A$3:$A$534,$B9,'Reservatórios por endereço'!$E$3:$E$534,"Central")</f>
        <v>0</v>
      </c>
      <c r="Z9" s="40">
        <f t="shared" si="9"/>
        <v>0</v>
      </c>
      <c r="AA9" s="39">
        <f>SUMIFS('Reservatórios por endereço'!AE$3:AE$534,'Reservatórios por endereço'!$A$3:$A$534,$B9,'Reservatórios por endereço'!$E$3:$E$534,"Central")</f>
        <v>0</v>
      </c>
      <c r="AB9" s="40">
        <f t="shared" si="10"/>
        <v>0</v>
      </c>
      <c r="AC9" s="39">
        <f>SUMIFS('Reservatórios por endereço'!AG$3:AG$534,'Reservatórios por endereço'!$A$3:$A$534,$B9,'Reservatórios por endereço'!$E$3:$E$534,"Central")</f>
        <v>0</v>
      </c>
      <c r="AD9" s="40">
        <f t="shared" si="11"/>
        <v>0</v>
      </c>
      <c r="AE9" s="39">
        <f>SUMIFS('Reservatórios por endereço'!AI$3:AI$534,'Reservatórios por endereço'!$A$3:$A$534,$B9,'Reservatórios por endereço'!$E$3:$E$534,"Central")</f>
        <v>0</v>
      </c>
      <c r="AF9" s="40">
        <f t="shared" si="12"/>
        <v>0</v>
      </c>
      <c r="AG9" s="39">
        <f>SUMIFS('Reservatórios por endereço'!AK$3:AK$534,'Reservatórios por endereço'!$A$3:$A$534,$B9,'Reservatórios por endereço'!$E$3:$E$534,"Central")</f>
        <v>0</v>
      </c>
      <c r="AH9" s="40">
        <f t="shared" si="13"/>
        <v>0</v>
      </c>
      <c r="AI9" s="39">
        <f>SUMIFS('Reservatórios por endereço'!AM$3:AM$534,'Reservatórios por endereço'!$A$3:$A$534,$B9,'Reservatórios por endereço'!$E$3:$E$534,"Central")</f>
        <v>0</v>
      </c>
      <c r="AJ9" s="40">
        <f t="shared" si="14"/>
        <v>0</v>
      </c>
      <c r="AK9" s="39">
        <f>SUMIFS('Reservatórios por endereço'!AO$3:AO$534,'Reservatórios por endereço'!$A$3:$A$534,$B9,'Reservatórios por endereço'!$E$3:$E$534,"Central")</f>
        <v>0</v>
      </c>
      <c r="AL9" s="40">
        <f t="shared" si="15"/>
        <v>0</v>
      </c>
      <c r="AM9" s="39">
        <f t="shared" si="16"/>
        <v>0</v>
      </c>
      <c r="AN9" s="39">
        <f t="shared" si="17"/>
        <v>0</v>
      </c>
    </row>
    <row r="10" spans="1:40">
      <c r="A10" s="45">
        <f t="shared" si="18"/>
        <v>6</v>
      </c>
      <c r="B10" s="38" t="s">
        <v>2071</v>
      </c>
      <c r="C10" s="39">
        <f>SUMIFS('Reservatórios por endereço'!G$3:G$534,'Reservatórios por endereço'!$A$3:$A$534,$B10,'Reservatórios por endereço'!$E$3:$E$534,"Central")</f>
        <v>0</v>
      </c>
      <c r="D10" s="40">
        <f t="shared" si="0"/>
        <v>0</v>
      </c>
      <c r="E10" s="39">
        <f>SUMIFS('Reservatórios por endereço'!I$3:I$534,'Reservatórios por endereço'!$A$3:$A$534,$B10,'Reservatórios por endereço'!$E$3:$E$534,"Central")</f>
        <v>0</v>
      </c>
      <c r="F10" s="40">
        <f t="shared" si="0"/>
        <v>0</v>
      </c>
      <c r="G10" s="39">
        <f>SUMIFS('Reservatórios por endereço'!K$3:K$534,'Reservatórios por endereço'!$A$3:$A$534,$B10,'Reservatórios por endereço'!$E$3:$E$534,"Central")</f>
        <v>0</v>
      </c>
      <c r="H10" s="40">
        <f t="shared" si="1"/>
        <v>0</v>
      </c>
      <c r="I10" s="39">
        <f>SUMIFS('Reservatórios por endereço'!M$3:M$534,'Reservatórios por endereço'!$A$3:$A$534,$B10,'Reservatórios por endereço'!$E$3:$E$534,"Central")</f>
        <v>0</v>
      </c>
      <c r="J10" s="40">
        <f t="shared" si="2"/>
        <v>0</v>
      </c>
      <c r="K10" s="39">
        <f>SUMIFS('Reservatórios por endereço'!O$3:O$534,'Reservatórios por endereço'!$A$3:$A$534,$B10,'Reservatórios por endereço'!$E$3:$E$534,"Central")</f>
        <v>0</v>
      </c>
      <c r="L10" s="40">
        <f t="shared" si="2"/>
        <v>0</v>
      </c>
      <c r="M10" s="39">
        <f>SUMIFS('Reservatórios por endereço'!Q$3:Q$534,'Reservatórios por endereço'!$A$3:$A$534,$B10,'Reservatórios por endereço'!$E$3:$E$534,"Central")</f>
        <v>0</v>
      </c>
      <c r="N10" s="40">
        <f t="shared" si="3"/>
        <v>0</v>
      </c>
      <c r="O10" s="39">
        <f>SUMIFS('Reservatórios por endereço'!S$3:S$534,'Reservatórios por endereço'!$A$3:$A$534,$B10,'Reservatórios por endereço'!$E$3:$E$534,"Central")</f>
        <v>0</v>
      </c>
      <c r="P10" s="40">
        <f t="shared" si="4"/>
        <v>0</v>
      </c>
      <c r="Q10" s="39">
        <f>SUMIFS('Reservatórios por endereço'!U$3:U$534,'Reservatórios por endereço'!$A$3:$A$534,$B10,'Reservatórios por endereço'!$E$3:$E$534,"Central")</f>
        <v>0</v>
      </c>
      <c r="R10" s="40">
        <f t="shared" si="5"/>
        <v>0</v>
      </c>
      <c r="S10" s="39">
        <f>SUMIFS('Reservatórios por endereço'!W$3:W$534,'Reservatórios por endereço'!$A$3:$A$534,$B10,'Reservatórios por endereço'!$E$3:$E$534,"Central")</f>
        <v>0</v>
      </c>
      <c r="T10" s="40">
        <f t="shared" si="6"/>
        <v>0</v>
      </c>
      <c r="U10" s="39">
        <f>SUMIFS('Reservatórios por endereço'!Y$3:Y$534,'Reservatórios por endereço'!$A$3:$A$534,$B10,'Reservatórios por endereço'!$E$3:$E$534,"Central")</f>
        <v>0</v>
      </c>
      <c r="V10" s="40">
        <f t="shared" si="7"/>
        <v>0</v>
      </c>
      <c r="W10" s="39">
        <f>SUMIFS('Reservatórios por endereço'!AA$3:AA$534,'Reservatórios por endereço'!$A$3:$A$534,$B10,'Reservatórios por endereço'!$E$3:$E$534,"Central")</f>
        <v>0</v>
      </c>
      <c r="X10" s="40">
        <f t="shared" si="8"/>
        <v>0</v>
      </c>
      <c r="Y10" s="39">
        <f>SUMIFS('Reservatórios por endereço'!AC$3:AC$534,'Reservatórios por endereço'!$A$3:$A$534,$B10,'Reservatórios por endereço'!$E$3:$E$534,"Central")</f>
        <v>0</v>
      </c>
      <c r="Z10" s="40">
        <f t="shared" si="9"/>
        <v>0</v>
      </c>
      <c r="AA10" s="39">
        <f>SUMIFS('Reservatórios por endereço'!AE$3:AE$534,'Reservatórios por endereço'!$A$3:$A$534,$B10,'Reservatórios por endereço'!$E$3:$E$534,"Central")</f>
        <v>0</v>
      </c>
      <c r="AB10" s="40">
        <f t="shared" si="10"/>
        <v>0</v>
      </c>
      <c r="AC10" s="39">
        <f>SUMIFS('Reservatórios por endereço'!AG$3:AG$534,'Reservatórios por endereço'!$A$3:$A$534,$B10,'Reservatórios por endereço'!$E$3:$E$534,"Central")</f>
        <v>0</v>
      </c>
      <c r="AD10" s="40">
        <f t="shared" si="11"/>
        <v>0</v>
      </c>
      <c r="AE10" s="39">
        <f>SUMIFS('Reservatórios por endereço'!AI$3:AI$534,'Reservatórios por endereço'!$A$3:$A$534,$B10,'Reservatórios por endereço'!$E$3:$E$534,"Central")</f>
        <v>0</v>
      </c>
      <c r="AF10" s="40">
        <f t="shared" si="12"/>
        <v>0</v>
      </c>
      <c r="AG10" s="39">
        <f>SUMIFS('Reservatórios por endereço'!AK$3:AK$534,'Reservatórios por endereço'!$A$3:$A$534,$B10,'Reservatórios por endereço'!$E$3:$E$534,"Central")</f>
        <v>0</v>
      </c>
      <c r="AH10" s="40">
        <f t="shared" si="13"/>
        <v>0</v>
      </c>
      <c r="AI10" s="39">
        <f>SUMIFS('Reservatórios por endereço'!AM$3:AM$534,'Reservatórios por endereço'!$A$3:$A$534,$B10,'Reservatórios por endereço'!$E$3:$E$534,"Central")</f>
        <v>0</v>
      </c>
      <c r="AJ10" s="40">
        <f t="shared" si="14"/>
        <v>0</v>
      </c>
      <c r="AK10" s="39">
        <f>SUMIFS('Reservatórios por endereço'!AO$3:AO$534,'Reservatórios por endereço'!$A$3:$A$534,$B10,'Reservatórios por endereço'!$E$3:$E$534,"Central")</f>
        <v>0</v>
      </c>
      <c r="AL10" s="40">
        <f t="shared" si="15"/>
        <v>0</v>
      </c>
      <c r="AM10" s="39">
        <f t="shared" si="16"/>
        <v>0</v>
      </c>
      <c r="AN10" s="39">
        <f t="shared" si="17"/>
        <v>0</v>
      </c>
    </row>
    <row r="11" spans="1:40">
      <c r="A11" s="45">
        <f t="shared" si="18"/>
        <v>7</v>
      </c>
      <c r="B11" s="38" t="s">
        <v>32</v>
      </c>
      <c r="C11" s="39">
        <f>SUMIFS('Reservatórios por endereço'!G$3:G$534,'Reservatórios por endereço'!$A$3:$A$534,$B11,'Reservatórios por endereço'!$E$3:$E$534,"Central")</f>
        <v>0</v>
      </c>
      <c r="D11" s="40">
        <f t="shared" si="0"/>
        <v>0</v>
      </c>
      <c r="E11" s="39">
        <f>SUMIFS('Reservatórios por endereço'!I$3:I$534,'Reservatórios por endereço'!$A$3:$A$534,$B11,'Reservatórios por endereço'!$E$3:$E$534,"Central")</f>
        <v>0</v>
      </c>
      <c r="F11" s="40">
        <f t="shared" si="0"/>
        <v>0</v>
      </c>
      <c r="G11" s="39">
        <f>SUMIFS('Reservatórios por endereço'!K$3:K$534,'Reservatórios por endereço'!$A$3:$A$534,$B11,'Reservatórios por endereço'!$E$3:$E$534,"Central")</f>
        <v>0</v>
      </c>
      <c r="H11" s="40">
        <f t="shared" si="1"/>
        <v>0</v>
      </c>
      <c r="I11" s="39">
        <f>SUMIFS('Reservatórios por endereço'!M$3:M$534,'Reservatórios por endereço'!$A$3:$A$534,$B11,'Reservatórios por endereço'!$E$3:$E$534,"Central")</f>
        <v>0</v>
      </c>
      <c r="J11" s="40">
        <f t="shared" si="2"/>
        <v>0</v>
      </c>
      <c r="K11" s="39">
        <f>SUMIFS('Reservatórios por endereço'!O$3:O$534,'Reservatórios por endereço'!$A$3:$A$534,$B11,'Reservatórios por endereço'!$E$3:$E$534,"Central")</f>
        <v>0</v>
      </c>
      <c r="L11" s="40">
        <f t="shared" si="2"/>
        <v>0</v>
      </c>
      <c r="M11" s="39">
        <f>SUMIFS('Reservatórios por endereço'!Q$3:Q$534,'Reservatórios por endereço'!$A$3:$A$534,$B11,'Reservatórios por endereço'!$E$3:$E$534,"Central")</f>
        <v>0</v>
      </c>
      <c r="N11" s="40">
        <f t="shared" si="3"/>
        <v>0</v>
      </c>
      <c r="O11" s="39">
        <f>SUMIFS('Reservatórios por endereço'!S$3:S$534,'Reservatórios por endereço'!$A$3:$A$534,$B11,'Reservatórios por endereço'!$E$3:$E$534,"Central")</f>
        <v>0</v>
      </c>
      <c r="P11" s="40">
        <f t="shared" si="4"/>
        <v>0</v>
      </c>
      <c r="Q11" s="39">
        <f>SUMIFS('Reservatórios por endereço'!U$3:U$534,'Reservatórios por endereço'!$A$3:$A$534,$B11,'Reservatórios por endereço'!$E$3:$E$534,"Central")</f>
        <v>0</v>
      </c>
      <c r="R11" s="40">
        <f t="shared" si="5"/>
        <v>0</v>
      </c>
      <c r="S11" s="39">
        <f>SUMIFS('Reservatórios por endereço'!W$3:W$534,'Reservatórios por endereço'!$A$3:$A$534,$B11,'Reservatórios por endereço'!$E$3:$E$534,"Central")</f>
        <v>0</v>
      </c>
      <c r="T11" s="40">
        <f t="shared" si="6"/>
        <v>0</v>
      </c>
      <c r="U11" s="39">
        <f>SUMIFS('Reservatórios por endereço'!Y$3:Y$534,'Reservatórios por endereço'!$A$3:$A$534,$B11,'Reservatórios por endereço'!$E$3:$E$534,"Central")</f>
        <v>0</v>
      </c>
      <c r="V11" s="40">
        <f t="shared" si="7"/>
        <v>0</v>
      </c>
      <c r="W11" s="39">
        <f>SUMIFS('Reservatórios por endereço'!AA$3:AA$534,'Reservatórios por endereço'!$A$3:$A$534,$B11,'Reservatórios por endereço'!$E$3:$E$534,"Central")</f>
        <v>0</v>
      </c>
      <c r="X11" s="40">
        <f t="shared" si="8"/>
        <v>0</v>
      </c>
      <c r="Y11" s="39">
        <f>SUMIFS('Reservatórios por endereço'!AC$3:AC$534,'Reservatórios por endereço'!$A$3:$A$534,$B11,'Reservatórios por endereço'!$E$3:$E$534,"Central")</f>
        <v>0</v>
      </c>
      <c r="Z11" s="40">
        <f t="shared" si="9"/>
        <v>0</v>
      </c>
      <c r="AA11" s="39">
        <f>SUMIFS('Reservatórios por endereço'!AE$3:AE$534,'Reservatórios por endereço'!$A$3:$A$534,$B11,'Reservatórios por endereço'!$E$3:$E$534,"Central")</f>
        <v>0</v>
      </c>
      <c r="AB11" s="40">
        <f t="shared" si="10"/>
        <v>0</v>
      </c>
      <c r="AC11" s="39">
        <f>SUMIFS('Reservatórios por endereço'!AG$3:AG$534,'Reservatórios por endereço'!$A$3:$A$534,$B11,'Reservatórios por endereço'!$E$3:$E$534,"Central")</f>
        <v>0</v>
      </c>
      <c r="AD11" s="40">
        <f t="shared" si="11"/>
        <v>0</v>
      </c>
      <c r="AE11" s="39">
        <f>SUMIFS('Reservatórios por endereço'!AI$3:AI$534,'Reservatórios por endereço'!$A$3:$A$534,$B11,'Reservatórios por endereço'!$E$3:$E$534,"Central")</f>
        <v>0</v>
      </c>
      <c r="AF11" s="40">
        <f t="shared" si="12"/>
        <v>0</v>
      </c>
      <c r="AG11" s="39">
        <f>SUMIFS('Reservatórios por endereço'!AK$3:AK$534,'Reservatórios por endereço'!$A$3:$A$534,$B11,'Reservatórios por endereço'!$E$3:$E$534,"Central")</f>
        <v>0</v>
      </c>
      <c r="AH11" s="40">
        <f t="shared" si="13"/>
        <v>0</v>
      </c>
      <c r="AI11" s="39">
        <f>SUMIFS('Reservatórios por endereço'!AM$3:AM$534,'Reservatórios por endereço'!$A$3:$A$534,$B11,'Reservatórios por endereço'!$E$3:$E$534,"Central")</f>
        <v>0</v>
      </c>
      <c r="AJ11" s="40">
        <f t="shared" si="14"/>
        <v>0</v>
      </c>
      <c r="AK11" s="39">
        <f>SUMIFS('Reservatórios por endereço'!AO$3:AO$534,'Reservatórios por endereço'!$A$3:$A$534,$B11,'Reservatórios por endereço'!$E$3:$E$534,"Central")</f>
        <v>0</v>
      </c>
      <c r="AL11" s="40">
        <f t="shared" si="15"/>
        <v>0</v>
      </c>
      <c r="AM11" s="39">
        <f t="shared" si="16"/>
        <v>0</v>
      </c>
      <c r="AN11" s="39">
        <f t="shared" si="17"/>
        <v>0</v>
      </c>
    </row>
    <row r="12" spans="1:40">
      <c r="A12" s="45">
        <f t="shared" si="18"/>
        <v>8</v>
      </c>
      <c r="B12" s="38" t="s">
        <v>489</v>
      </c>
      <c r="C12" s="39">
        <f>SUMIFS('Reservatórios por endereço'!G$3:G$534,'Reservatórios por endereço'!$A$3:$A$534,$B12,'Reservatórios por endereço'!$E$3:$E$534,"Central")</f>
        <v>0</v>
      </c>
      <c r="D12" s="40">
        <f t="shared" si="0"/>
        <v>0</v>
      </c>
      <c r="E12" s="39">
        <f>SUMIFS('Reservatórios por endereço'!I$3:I$534,'Reservatórios por endereço'!$A$3:$A$534,$B12,'Reservatórios por endereço'!$E$3:$E$534,"Central")</f>
        <v>0</v>
      </c>
      <c r="F12" s="40">
        <f t="shared" si="0"/>
        <v>0</v>
      </c>
      <c r="G12" s="39">
        <f>SUMIFS('Reservatórios por endereço'!K$3:K$534,'Reservatórios por endereço'!$A$3:$A$534,$B12,'Reservatórios por endereço'!$E$3:$E$534,"Central")</f>
        <v>0</v>
      </c>
      <c r="H12" s="40">
        <f t="shared" si="1"/>
        <v>0</v>
      </c>
      <c r="I12" s="39">
        <f>SUMIFS('Reservatórios por endereço'!M$3:M$534,'Reservatórios por endereço'!$A$3:$A$534,$B12,'Reservatórios por endereço'!$E$3:$E$534,"Central")</f>
        <v>0</v>
      </c>
      <c r="J12" s="40">
        <f t="shared" si="2"/>
        <v>0</v>
      </c>
      <c r="K12" s="39">
        <f>SUMIFS('Reservatórios por endereço'!O$3:O$534,'Reservatórios por endereço'!$A$3:$A$534,$B12,'Reservatórios por endereço'!$E$3:$E$534,"Central")</f>
        <v>0</v>
      </c>
      <c r="L12" s="40">
        <f t="shared" si="2"/>
        <v>0</v>
      </c>
      <c r="M12" s="39">
        <f>SUMIFS('Reservatórios por endereço'!Q$3:Q$534,'Reservatórios por endereço'!$A$3:$A$534,$B12,'Reservatórios por endereço'!$E$3:$E$534,"Central")</f>
        <v>0</v>
      </c>
      <c r="N12" s="40">
        <f t="shared" si="3"/>
        <v>0</v>
      </c>
      <c r="O12" s="39">
        <f>SUMIFS('Reservatórios por endereço'!S$3:S$534,'Reservatórios por endereço'!$A$3:$A$534,$B12,'Reservatórios por endereço'!$E$3:$E$534,"Central")</f>
        <v>0</v>
      </c>
      <c r="P12" s="40">
        <f t="shared" si="4"/>
        <v>0</v>
      </c>
      <c r="Q12" s="39">
        <f>SUMIFS('Reservatórios por endereço'!U$3:U$534,'Reservatórios por endereço'!$A$3:$A$534,$B12,'Reservatórios por endereço'!$E$3:$E$534,"Central")</f>
        <v>0</v>
      </c>
      <c r="R12" s="40">
        <f t="shared" si="5"/>
        <v>0</v>
      </c>
      <c r="S12" s="39">
        <f>SUMIFS('Reservatórios por endereço'!W$3:W$534,'Reservatórios por endereço'!$A$3:$A$534,$B12,'Reservatórios por endereço'!$E$3:$E$534,"Central")</f>
        <v>0</v>
      </c>
      <c r="T12" s="40">
        <f t="shared" si="6"/>
        <v>0</v>
      </c>
      <c r="U12" s="39">
        <f>SUMIFS('Reservatórios por endereço'!Y$3:Y$534,'Reservatórios por endereço'!$A$3:$A$534,$B12,'Reservatórios por endereço'!$E$3:$E$534,"Central")</f>
        <v>0</v>
      </c>
      <c r="V12" s="40">
        <f t="shared" si="7"/>
        <v>0</v>
      </c>
      <c r="W12" s="39">
        <f>SUMIFS('Reservatórios por endereço'!AA$3:AA$534,'Reservatórios por endereço'!$A$3:$A$534,$B12,'Reservatórios por endereço'!$E$3:$E$534,"Central")</f>
        <v>0</v>
      </c>
      <c r="X12" s="40">
        <f t="shared" si="8"/>
        <v>0</v>
      </c>
      <c r="Y12" s="39">
        <f>SUMIFS('Reservatórios por endereço'!AC$3:AC$534,'Reservatórios por endereço'!$A$3:$A$534,$B12,'Reservatórios por endereço'!$E$3:$E$534,"Central")</f>
        <v>0</v>
      </c>
      <c r="Z12" s="40">
        <f t="shared" si="9"/>
        <v>0</v>
      </c>
      <c r="AA12" s="39">
        <f>SUMIFS('Reservatórios por endereço'!AE$3:AE$534,'Reservatórios por endereço'!$A$3:$A$534,$B12,'Reservatórios por endereço'!$E$3:$E$534,"Central")</f>
        <v>0</v>
      </c>
      <c r="AB12" s="40">
        <f t="shared" si="10"/>
        <v>0</v>
      </c>
      <c r="AC12" s="39">
        <f>SUMIFS('Reservatórios por endereço'!AG$3:AG$534,'Reservatórios por endereço'!$A$3:$A$534,$B12,'Reservatórios por endereço'!$E$3:$E$534,"Central")</f>
        <v>0</v>
      </c>
      <c r="AD12" s="40">
        <f t="shared" si="11"/>
        <v>0</v>
      </c>
      <c r="AE12" s="39">
        <f>SUMIFS('Reservatórios por endereço'!AI$3:AI$534,'Reservatórios por endereço'!$A$3:$A$534,$B12,'Reservatórios por endereço'!$E$3:$E$534,"Central")</f>
        <v>0</v>
      </c>
      <c r="AF12" s="40">
        <f t="shared" si="12"/>
        <v>0</v>
      </c>
      <c r="AG12" s="39">
        <f>SUMIFS('Reservatórios por endereço'!AK$3:AK$534,'Reservatórios por endereço'!$A$3:$A$534,$B12,'Reservatórios por endereço'!$E$3:$E$534,"Central")</f>
        <v>0</v>
      </c>
      <c r="AH12" s="40">
        <f t="shared" si="13"/>
        <v>0</v>
      </c>
      <c r="AI12" s="39">
        <f>SUMIFS('Reservatórios por endereço'!AM$3:AM$534,'Reservatórios por endereço'!$A$3:$A$534,$B12,'Reservatórios por endereço'!$E$3:$E$534,"Central")</f>
        <v>0</v>
      </c>
      <c r="AJ12" s="40">
        <f t="shared" si="14"/>
        <v>0</v>
      </c>
      <c r="AK12" s="39">
        <f>SUMIFS('Reservatórios por endereço'!AO$3:AO$534,'Reservatórios por endereço'!$A$3:$A$534,$B12,'Reservatórios por endereço'!$E$3:$E$534,"Central")</f>
        <v>0</v>
      </c>
      <c r="AL12" s="40">
        <f t="shared" si="15"/>
        <v>0</v>
      </c>
      <c r="AM12" s="39">
        <f t="shared" si="16"/>
        <v>0</v>
      </c>
      <c r="AN12" s="39">
        <f t="shared" si="17"/>
        <v>0</v>
      </c>
    </row>
    <row r="13" spans="1:40">
      <c r="A13" s="45">
        <f t="shared" si="18"/>
        <v>9</v>
      </c>
      <c r="B13" s="38" t="s">
        <v>2087</v>
      </c>
      <c r="C13" s="39">
        <f>SUMIFS('Reservatórios por endereço'!G$3:G$534,'Reservatórios por endereço'!$A$3:$A$534,$B13,'Reservatórios por endereço'!$E$3:$E$534,"Central")</f>
        <v>0</v>
      </c>
      <c r="D13" s="40">
        <f t="shared" si="0"/>
        <v>0</v>
      </c>
      <c r="E13" s="39">
        <f>SUMIFS('Reservatórios por endereço'!I$3:I$534,'Reservatórios por endereço'!$A$3:$A$534,$B13,'Reservatórios por endereço'!$E$3:$E$534,"Central")</f>
        <v>0</v>
      </c>
      <c r="F13" s="40">
        <f t="shared" si="0"/>
        <v>0</v>
      </c>
      <c r="G13" s="39">
        <f>SUMIFS('Reservatórios por endereço'!K$3:K$534,'Reservatórios por endereço'!$A$3:$A$534,$B13,'Reservatórios por endereço'!$E$3:$E$534,"Central")</f>
        <v>0</v>
      </c>
      <c r="H13" s="40">
        <f t="shared" si="1"/>
        <v>0</v>
      </c>
      <c r="I13" s="39">
        <f>SUMIFS('Reservatórios por endereço'!M$3:M$534,'Reservatórios por endereço'!$A$3:$A$534,$B13,'Reservatórios por endereço'!$E$3:$E$534,"Central")</f>
        <v>0</v>
      </c>
      <c r="J13" s="40">
        <f t="shared" si="2"/>
        <v>0</v>
      </c>
      <c r="K13" s="39">
        <f>SUMIFS('Reservatórios por endereço'!O$3:O$534,'Reservatórios por endereço'!$A$3:$A$534,$B13,'Reservatórios por endereço'!$E$3:$E$534,"Central")</f>
        <v>0</v>
      </c>
      <c r="L13" s="40">
        <f t="shared" si="2"/>
        <v>0</v>
      </c>
      <c r="M13" s="39">
        <f>SUMIFS('Reservatórios por endereço'!Q$3:Q$534,'Reservatórios por endereço'!$A$3:$A$534,$B13,'Reservatórios por endereço'!$E$3:$E$534,"Central")</f>
        <v>0</v>
      </c>
      <c r="N13" s="40">
        <f t="shared" si="3"/>
        <v>0</v>
      </c>
      <c r="O13" s="39">
        <f>SUMIFS('Reservatórios por endereço'!S$3:S$534,'Reservatórios por endereço'!$A$3:$A$534,$B13,'Reservatórios por endereço'!$E$3:$E$534,"Central")</f>
        <v>0</v>
      </c>
      <c r="P13" s="40">
        <f t="shared" si="4"/>
        <v>0</v>
      </c>
      <c r="Q13" s="39">
        <f>SUMIFS('Reservatórios por endereço'!U$3:U$534,'Reservatórios por endereço'!$A$3:$A$534,$B13,'Reservatórios por endereço'!$E$3:$E$534,"Central")</f>
        <v>0</v>
      </c>
      <c r="R13" s="40">
        <f t="shared" si="5"/>
        <v>0</v>
      </c>
      <c r="S13" s="39">
        <f>SUMIFS('Reservatórios por endereço'!W$3:W$534,'Reservatórios por endereço'!$A$3:$A$534,$B13,'Reservatórios por endereço'!$E$3:$E$534,"Central")</f>
        <v>0</v>
      </c>
      <c r="T13" s="40">
        <f t="shared" si="6"/>
        <v>0</v>
      </c>
      <c r="U13" s="39">
        <f>SUMIFS('Reservatórios por endereço'!Y$3:Y$534,'Reservatórios por endereço'!$A$3:$A$534,$B13,'Reservatórios por endereço'!$E$3:$E$534,"Central")</f>
        <v>0</v>
      </c>
      <c r="V13" s="40">
        <f t="shared" si="7"/>
        <v>0</v>
      </c>
      <c r="W13" s="39">
        <f>SUMIFS('Reservatórios por endereço'!AA$3:AA$534,'Reservatórios por endereço'!$A$3:$A$534,$B13,'Reservatórios por endereço'!$E$3:$E$534,"Central")</f>
        <v>0</v>
      </c>
      <c r="X13" s="40">
        <f t="shared" si="8"/>
        <v>0</v>
      </c>
      <c r="Y13" s="39">
        <f>SUMIFS('Reservatórios por endereço'!AC$3:AC$534,'Reservatórios por endereço'!$A$3:$A$534,$B13,'Reservatórios por endereço'!$E$3:$E$534,"Central")</f>
        <v>0</v>
      </c>
      <c r="Z13" s="40">
        <f t="shared" si="9"/>
        <v>0</v>
      </c>
      <c r="AA13" s="39">
        <f>SUMIFS('Reservatórios por endereço'!AE$3:AE$534,'Reservatórios por endereço'!$A$3:$A$534,$B13,'Reservatórios por endereço'!$E$3:$E$534,"Central")</f>
        <v>0</v>
      </c>
      <c r="AB13" s="40">
        <f t="shared" si="10"/>
        <v>0</v>
      </c>
      <c r="AC13" s="39">
        <f>SUMIFS('Reservatórios por endereço'!AG$3:AG$534,'Reservatórios por endereço'!$A$3:$A$534,$B13,'Reservatórios por endereço'!$E$3:$E$534,"Central")</f>
        <v>0</v>
      </c>
      <c r="AD13" s="40">
        <f t="shared" si="11"/>
        <v>0</v>
      </c>
      <c r="AE13" s="39">
        <f>SUMIFS('Reservatórios por endereço'!AI$3:AI$534,'Reservatórios por endereço'!$A$3:$A$534,$B13,'Reservatórios por endereço'!$E$3:$E$534,"Central")</f>
        <v>0</v>
      </c>
      <c r="AF13" s="40">
        <f t="shared" si="12"/>
        <v>0</v>
      </c>
      <c r="AG13" s="39">
        <f>SUMIFS('Reservatórios por endereço'!AK$3:AK$534,'Reservatórios por endereço'!$A$3:$A$534,$B13,'Reservatórios por endereço'!$E$3:$E$534,"Central")</f>
        <v>0</v>
      </c>
      <c r="AH13" s="40">
        <f t="shared" si="13"/>
        <v>0</v>
      </c>
      <c r="AI13" s="39">
        <f>SUMIFS('Reservatórios por endereço'!AM$3:AM$534,'Reservatórios por endereço'!$A$3:$A$534,$B13,'Reservatórios por endereço'!$E$3:$E$534,"Central")</f>
        <v>0</v>
      </c>
      <c r="AJ13" s="40">
        <f t="shared" si="14"/>
        <v>0</v>
      </c>
      <c r="AK13" s="39">
        <f>SUMIFS('Reservatórios por endereço'!AO$3:AO$534,'Reservatórios por endereço'!$A$3:$A$534,$B13,'Reservatórios por endereço'!$E$3:$E$534,"Central")</f>
        <v>0</v>
      </c>
      <c r="AL13" s="40">
        <f t="shared" si="15"/>
        <v>0</v>
      </c>
      <c r="AM13" s="39">
        <f t="shared" si="16"/>
        <v>0</v>
      </c>
      <c r="AN13" s="39">
        <f t="shared" si="17"/>
        <v>0</v>
      </c>
    </row>
    <row r="14" spans="1:40">
      <c r="A14" s="45">
        <f t="shared" si="18"/>
        <v>10</v>
      </c>
      <c r="B14" s="38" t="s">
        <v>2090</v>
      </c>
      <c r="C14" s="39">
        <f>SUMIFS('Reservatórios por endereço'!G$3:G$534,'Reservatórios por endereço'!$A$3:$A$534,$B14,'Reservatórios por endereço'!$E$3:$E$534,"Central")</f>
        <v>0</v>
      </c>
      <c r="D14" s="40">
        <f t="shared" si="0"/>
        <v>0</v>
      </c>
      <c r="E14" s="39">
        <f>SUMIFS('Reservatórios por endereço'!I$3:I$534,'Reservatórios por endereço'!$A$3:$A$534,$B14,'Reservatórios por endereço'!$E$3:$E$534,"Central")</f>
        <v>0</v>
      </c>
      <c r="F14" s="40">
        <f t="shared" si="0"/>
        <v>0</v>
      </c>
      <c r="G14" s="39">
        <f>SUMIFS('Reservatórios por endereço'!K$3:K$534,'Reservatórios por endereço'!$A$3:$A$534,$B14,'Reservatórios por endereço'!$E$3:$E$534,"Central")</f>
        <v>0</v>
      </c>
      <c r="H14" s="40">
        <f t="shared" si="1"/>
        <v>0</v>
      </c>
      <c r="I14" s="39">
        <f>SUMIFS('Reservatórios por endereço'!M$3:M$534,'Reservatórios por endereço'!$A$3:$A$534,$B14,'Reservatórios por endereço'!$E$3:$E$534,"Central")</f>
        <v>0</v>
      </c>
      <c r="J14" s="40">
        <f t="shared" si="2"/>
        <v>0</v>
      </c>
      <c r="K14" s="39">
        <f>SUMIFS('Reservatórios por endereço'!O$3:O$534,'Reservatórios por endereço'!$A$3:$A$534,$B14,'Reservatórios por endereço'!$E$3:$E$534,"Central")</f>
        <v>0</v>
      </c>
      <c r="L14" s="40">
        <f t="shared" si="2"/>
        <v>0</v>
      </c>
      <c r="M14" s="39">
        <f>SUMIFS('Reservatórios por endereço'!Q$3:Q$534,'Reservatórios por endereço'!$A$3:$A$534,$B14,'Reservatórios por endereço'!$E$3:$E$534,"Central")</f>
        <v>0</v>
      </c>
      <c r="N14" s="40">
        <f t="shared" si="3"/>
        <v>0</v>
      </c>
      <c r="O14" s="39">
        <f>SUMIFS('Reservatórios por endereço'!S$3:S$534,'Reservatórios por endereço'!$A$3:$A$534,$B14,'Reservatórios por endereço'!$E$3:$E$534,"Central")</f>
        <v>0</v>
      </c>
      <c r="P14" s="40">
        <f t="shared" si="4"/>
        <v>0</v>
      </c>
      <c r="Q14" s="39">
        <f>SUMIFS('Reservatórios por endereço'!U$3:U$534,'Reservatórios por endereço'!$A$3:$A$534,$B14,'Reservatórios por endereço'!$E$3:$E$534,"Central")</f>
        <v>0</v>
      </c>
      <c r="R14" s="40">
        <f t="shared" si="5"/>
        <v>0</v>
      </c>
      <c r="S14" s="39">
        <f>SUMIFS('Reservatórios por endereço'!W$3:W$534,'Reservatórios por endereço'!$A$3:$A$534,$B14,'Reservatórios por endereço'!$E$3:$E$534,"Central")</f>
        <v>0</v>
      </c>
      <c r="T14" s="40">
        <f t="shared" si="6"/>
        <v>0</v>
      </c>
      <c r="U14" s="39">
        <f>SUMIFS('Reservatórios por endereço'!Y$3:Y$534,'Reservatórios por endereço'!$A$3:$A$534,$B14,'Reservatórios por endereço'!$E$3:$E$534,"Central")</f>
        <v>0</v>
      </c>
      <c r="V14" s="40">
        <f t="shared" si="7"/>
        <v>0</v>
      </c>
      <c r="W14" s="39">
        <f>SUMIFS('Reservatórios por endereço'!AA$3:AA$534,'Reservatórios por endereço'!$A$3:$A$534,$B14,'Reservatórios por endereço'!$E$3:$E$534,"Central")</f>
        <v>0</v>
      </c>
      <c r="X14" s="40">
        <f t="shared" si="8"/>
        <v>0</v>
      </c>
      <c r="Y14" s="39">
        <f>SUMIFS('Reservatórios por endereço'!AC$3:AC$534,'Reservatórios por endereço'!$A$3:$A$534,$B14,'Reservatórios por endereço'!$E$3:$E$534,"Central")</f>
        <v>0</v>
      </c>
      <c r="Z14" s="40">
        <f t="shared" si="9"/>
        <v>0</v>
      </c>
      <c r="AA14" s="39">
        <f>SUMIFS('Reservatórios por endereço'!AE$3:AE$534,'Reservatórios por endereço'!$A$3:$A$534,$B14,'Reservatórios por endereço'!$E$3:$E$534,"Central")</f>
        <v>0</v>
      </c>
      <c r="AB14" s="40">
        <f t="shared" si="10"/>
        <v>0</v>
      </c>
      <c r="AC14" s="39">
        <f>SUMIFS('Reservatórios por endereço'!AG$3:AG$534,'Reservatórios por endereço'!$A$3:$A$534,$B14,'Reservatórios por endereço'!$E$3:$E$534,"Central")</f>
        <v>0</v>
      </c>
      <c r="AD14" s="40">
        <f t="shared" si="11"/>
        <v>0</v>
      </c>
      <c r="AE14" s="39">
        <f>SUMIFS('Reservatórios por endereço'!AI$3:AI$534,'Reservatórios por endereço'!$A$3:$A$534,$B14,'Reservatórios por endereço'!$E$3:$E$534,"Central")</f>
        <v>0</v>
      </c>
      <c r="AF14" s="40">
        <f t="shared" si="12"/>
        <v>0</v>
      </c>
      <c r="AG14" s="39">
        <f>SUMIFS('Reservatórios por endereço'!AK$3:AK$534,'Reservatórios por endereço'!$A$3:$A$534,$B14,'Reservatórios por endereço'!$E$3:$E$534,"Central")</f>
        <v>0</v>
      </c>
      <c r="AH14" s="40">
        <f t="shared" si="13"/>
        <v>0</v>
      </c>
      <c r="AI14" s="39">
        <f>SUMIFS('Reservatórios por endereço'!AM$3:AM$534,'Reservatórios por endereço'!$A$3:$A$534,$B14,'Reservatórios por endereço'!$E$3:$E$534,"Central")</f>
        <v>0</v>
      </c>
      <c r="AJ14" s="40">
        <f t="shared" si="14"/>
        <v>0</v>
      </c>
      <c r="AK14" s="39">
        <f>SUMIFS('Reservatórios por endereço'!AO$3:AO$534,'Reservatórios por endereço'!$A$3:$A$534,$B14,'Reservatórios por endereço'!$E$3:$E$534,"Central")</f>
        <v>0</v>
      </c>
      <c r="AL14" s="40">
        <f t="shared" si="15"/>
        <v>0</v>
      </c>
      <c r="AM14" s="39">
        <f t="shared" si="16"/>
        <v>0</v>
      </c>
      <c r="AN14" s="39">
        <f t="shared" si="17"/>
        <v>0</v>
      </c>
    </row>
    <row r="15" spans="1:40">
      <c r="A15" s="45">
        <f t="shared" si="18"/>
        <v>11</v>
      </c>
      <c r="B15" s="38" t="s">
        <v>1207</v>
      </c>
      <c r="C15" s="39">
        <f>SUMIFS('Reservatórios por endereço'!G$3:G$534,'Reservatórios por endereço'!$A$3:$A$534,$B15,'Reservatórios por endereço'!$E$3:$E$534,"Central")</f>
        <v>0</v>
      </c>
      <c r="D15" s="40">
        <f t="shared" si="0"/>
        <v>0</v>
      </c>
      <c r="E15" s="39">
        <f>SUMIFS('Reservatórios por endereço'!I$3:I$534,'Reservatórios por endereço'!$A$3:$A$534,$B15,'Reservatórios por endereço'!$E$3:$E$534,"Central")</f>
        <v>0</v>
      </c>
      <c r="F15" s="40">
        <f t="shared" si="0"/>
        <v>0</v>
      </c>
      <c r="G15" s="39">
        <f>SUMIFS('Reservatórios por endereço'!K$3:K$534,'Reservatórios por endereço'!$A$3:$A$534,$B15,'Reservatórios por endereço'!$E$3:$E$534,"Central")</f>
        <v>0</v>
      </c>
      <c r="H15" s="40">
        <f t="shared" si="1"/>
        <v>0</v>
      </c>
      <c r="I15" s="39">
        <f>SUMIFS('Reservatórios por endereço'!M$3:M$534,'Reservatórios por endereço'!$A$3:$A$534,$B15,'Reservatórios por endereço'!$E$3:$E$534,"Central")</f>
        <v>0</v>
      </c>
      <c r="J15" s="40">
        <f t="shared" si="2"/>
        <v>0</v>
      </c>
      <c r="K15" s="39">
        <f>SUMIFS('Reservatórios por endereço'!O$3:O$534,'Reservatórios por endereço'!$A$3:$A$534,$B15,'Reservatórios por endereço'!$E$3:$E$534,"Central")</f>
        <v>0</v>
      </c>
      <c r="L15" s="40">
        <f t="shared" si="2"/>
        <v>0</v>
      </c>
      <c r="M15" s="39">
        <f>SUMIFS('Reservatórios por endereço'!Q$3:Q$534,'Reservatórios por endereço'!$A$3:$A$534,$B15,'Reservatórios por endereço'!$E$3:$E$534,"Central")</f>
        <v>0</v>
      </c>
      <c r="N15" s="40">
        <f t="shared" si="3"/>
        <v>0</v>
      </c>
      <c r="O15" s="39">
        <f>SUMIFS('Reservatórios por endereço'!S$3:S$534,'Reservatórios por endereço'!$A$3:$A$534,$B15,'Reservatórios por endereço'!$E$3:$E$534,"Central")</f>
        <v>0</v>
      </c>
      <c r="P15" s="40">
        <f t="shared" si="4"/>
        <v>0</v>
      </c>
      <c r="Q15" s="39">
        <f>SUMIFS('Reservatórios por endereço'!U$3:U$534,'Reservatórios por endereço'!$A$3:$A$534,$B15,'Reservatórios por endereço'!$E$3:$E$534,"Central")</f>
        <v>0</v>
      </c>
      <c r="R15" s="40">
        <f t="shared" si="5"/>
        <v>0</v>
      </c>
      <c r="S15" s="39">
        <f>SUMIFS('Reservatórios por endereço'!W$3:W$534,'Reservatórios por endereço'!$A$3:$A$534,$B15,'Reservatórios por endereço'!$E$3:$E$534,"Central")</f>
        <v>0</v>
      </c>
      <c r="T15" s="40">
        <f t="shared" si="6"/>
        <v>0</v>
      </c>
      <c r="U15" s="39">
        <f>SUMIFS('Reservatórios por endereço'!Y$3:Y$534,'Reservatórios por endereço'!$A$3:$A$534,$B15,'Reservatórios por endereço'!$E$3:$E$534,"Central")</f>
        <v>0</v>
      </c>
      <c r="V15" s="40">
        <f t="shared" si="7"/>
        <v>0</v>
      </c>
      <c r="W15" s="39">
        <f>SUMIFS('Reservatórios por endereço'!AA$3:AA$534,'Reservatórios por endereço'!$A$3:$A$534,$B15,'Reservatórios por endereço'!$E$3:$E$534,"Central")</f>
        <v>0</v>
      </c>
      <c r="X15" s="40">
        <f t="shared" si="8"/>
        <v>0</v>
      </c>
      <c r="Y15" s="39">
        <f>SUMIFS('Reservatórios por endereço'!AC$3:AC$534,'Reservatórios por endereço'!$A$3:$A$534,$B15,'Reservatórios por endereço'!$E$3:$E$534,"Central")</f>
        <v>0</v>
      </c>
      <c r="Z15" s="40">
        <f t="shared" si="9"/>
        <v>0</v>
      </c>
      <c r="AA15" s="39">
        <f>SUMIFS('Reservatórios por endereço'!AE$3:AE$534,'Reservatórios por endereço'!$A$3:$A$534,$B15,'Reservatórios por endereço'!$E$3:$E$534,"Central")</f>
        <v>0</v>
      </c>
      <c r="AB15" s="40">
        <f t="shared" si="10"/>
        <v>0</v>
      </c>
      <c r="AC15" s="39">
        <f>SUMIFS('Reservatórios por endereço'!AG$3:AG$534,'Reservatórios por endereço'!$A$3:$A$534,$B15,'Reservatórios por endereço'!$E$3:$E$534,"Central")</f>
        <v>0</v>
      </c>
      <c r="AD15" s="40">
        <f t="shared" si="11"/>
        <v>0</v>
      </c>
      <c r="AE15" s="39">
        <f>SUMIFS('Reservatórios por endereço'!AI$3:AI$534,'Reservatórios por endereço'!$A$3:$A$534,$B15,'Reservatórios por endereço'!$E$3:$E$534,"Central")</f>
        <v>0</v>
      </c>
      <c r="AF15" s="40">
        <f t="shared" si="12"/>
        <v>0</v>
      </c>
      <c r="AG15" s="39">
        <f>SUMIFS('Reservatórios por endereço'!AK$3:AK$534,'Reservatórios por endereço'!$A$3:$A$534,$B15,'Reservatórios por endereço'!$E$3:$E$534,"Central")</f>
        <v>0</v>
      </c>
      <c r="AH15" s="40">
        <f t="shared" si="13"/>
        <v>0</v>
      </c>
      <c r="AI15" s="39">
        <f>SUMIFS('Reservatórios por endereço'!AM$3:AM$534,'Reservatórios por endereço'!$A$3:$A$534,$B15,'Reservatórios por endereço'!$E$3:$E$534,"Central")</f>
        <v>0</v>
      </c>
      <c r="AJ15" s="40">
        <f t="shared" si="14"/>
        <v>0</v>
      </c>
      <c r="AK15" s="39">
        <f>SUMIFS('Reservatórios por endereço'!AO$3:AO$534,'Reservatórios por endereço'!$A$3:$A$534,$B15,'Reservatórios por endereço'!$E$3:$E$534,"Central")</f>
        <v>0</v>
      </c>
      <c r="AL15" s="40">
        <f t="shared" si="15"/>
        <v>0</v>
      </c>
      <c r="AM15" s="39">
        <f t="shared" si="16"/>
        <v>0</v>
      </c>
      <c r="AN15" s="39">
        <f t="shared" si="17"/>
        <v>0</v>
      </c>
    </row>
    <row r="16" spans="1:40">
      <c r="A16" s="45">
        <f t="shared" si="18"/>
        <v>12</v>
      </c>
      <c r="B16" s="38" t="s">
        <v>2093</v>
      </c>
      <c r="C16" s="39">
        <f>SUMIFS('Reservatórios por endereço'!G$3:G$534,'Reservatórios por endereço'!$A$3:$A$534,$B16,'Reservatórios por endereço'!$E$3:$E$534,"Central")</f>
        <v>0</v>
      </c>
      <c r="D16" s="40">
        <f t="shared" si="0"/>
        <v>0</v>
      </c>
      <c r="E16" s="39">
        <f>SUMIFS('Reservatórios por endereço'!I$3:I$534,'Reservatórios por endereço'!$A$3:$A$534,$B16,'Reservatórios por endereço'!$E$3:$E$534,"Central")</f>
        <v>0</v>
      </c>
      <c r="F16" s="40">
        <f t="shared" si="0"/>
        <v>0</v>
      </c>
      <c r="G16" s="39">
        <f>SUMIFS('Reservatórios por endereço'!K$3:K$534,'Reservatórios por endereço'!$A$3:$A$534,$B16,'Reservatórios por endereço'!$E$3:$E$534,"Central")</f>
        <v>0</v>
      </c>
      <c r="H16" s="40">
        <f t="shared" si="1"/>
        <v>0</v>
      </c>
      <c r="I16" s="39">
        <f>SUMIFS('Reservatórios por endereço'!M$3:M$534,'Reservatórios por endereço'!$A$3:$A$534,$B16,'Reservatórios por endereço'!$E$3:$E$534,"Central")</f>
        <v>0</v>
      </c>
      <c r="J16" s="40">
        <f t="shared" si="2"/>
        <v>0</v>
      </c>
      <c r="K16" s="39">
        <f>SUMIFS('Reservatórios por endereço'!O$3:O$534,'Reservatórios por endereço'!$A$3:$A$534,$B16,'Reservatórios por endereço'!$E$3:$E$534,"Central")</f>
        <v>0</v>
      </c>
      <c r="L16" s="40">
        <f t="shared" si="2"/>
        <v>0</v>
      </c>
      <c r="M16" s="39">
        <f>SUMIFS('Reservatórios por endereço'!Q$3:Q$534,'Reservatórios por endereço'!$A$3:$A$534,$B16,'Reservatórios por endereço'!$E$3:$E$534,"Central")</f>
        <v>0</v>
      </c>
      <c r="N16" s="40">
        <f t="shared" si="3"/>
        <v>0</v>
      </c>
      <c r="O16" s="39">
        <f>SUMIFS('Reservatórios por endereço'!S$3:S$534,'Reservatórios por endereço'!$A$3:$A$534,$B16,'Reservatórios por endereço'!$E$3:$E$534,"Central")</f>
        <v>0</v>
      </c>
      <c r="P16" s="40">
        <f t="shared" si="4"/>
        <v>0</v>
      </c>
      <c r="Q16" s="39">
        <f>SUMIFS('Reservatórios por endereço'!U$3:U$534,'Reservatórios por endereço'!$A$3:$A$534,$B16,'Reservatórios por endereço'!$E$3:$E$534,"Central")</f>
        <v>0</v>
      </c>
      <c r="R16" s="40">
        <f t="shared" si="5"/>
        <v>0</v>
      </c>
      <c r="S16" s="39">
        <f>SUMIFS('Reservatórios por endereço'!W$3:W$534,'Reservatórios por endereço'!$A$3:$A$534,$B16,'Reservatórios por endereço'!$E$3:$E$534,"Central")</f>
        <v>0</v>
      </c>
      <c r="T16" s="40">
        <f t="shared" si="6"/>
        <v>0</v>
      </c>
      <c r="U16" s="39">
        <f>SUMIFS('Reservatórios por endereço'!Y$3:Y$534,'Reservatórios por endereço'!$A$3:$A$534,$B16,'Reservatórios por endereço'!$E$3:$E$534,"Central")</f>
        <v>0</v>
      </c>
      <c r="V16" s="40">
        <f t="shared" si="7"/>
        <v>0</v>
      </c>
      <c r="W16" s="39">
        <f>SUMIFS('Reservatórios por endereço'!AA$3:AA$534,'Reservatórios por endereço'!$A$3:$A$534,$B16,'Reservatórios por endereço'!$E$3:$E$534,"Central")</f>
        <v>0</v>
      </c>
      <c r="X16" s="40">
        <f t="shared" si="8"/>
        <v>0</v>
      </c>
      <c r="Y16" s="39">
        <f>SUMIFS('Reservatórios por endereço'!AC$3:AC$534,'Reservatórios por endereço'!$A$3:$A$534,$B16,'Reservatórios por endereço'!$E$3:$E$534,"Central")</f>
        <v>0</v>
      </c>
      <c r="Z16" s="40">
        <f t="shared" si="9"/>
        <v>0</v>
      </c>
      <c r="AA16" s="39">
        <f>SUMIFS('Reservatórios por endereço'!AE$3:AE$534,'Reservatórios por endereço'!$A$3:$A$534,$B16,'Reservatórios por endereço'!$E$3:$E$534,"Central")</f>
        <v>0</v>
      </c>
      <c r="AB16" s="40">
        <f t="shared" si="10"/>
        <v>0</v>
      </c>
      <c r="AC16" s="39">
        <f>SUMIFS('Reservatórios por endereço'!AG$3:AG$534,'Reservatórios por endereço'!$A$3:$A$534,$B16,'Reservatórios por endereço'!$E$3:$E$534,"Central")</f>
        <v>0</v>
      </c>
      <c r="AD16" s="40">
        <f t="shared" si="11"/>
        <v>0</v>
      </c>
      <c r="AE16" s="39">
        <f>SUMIFS('Reservatórios por endereço'!AI$3:AI$534,'Reservatórios por endereço'!$A$3:$A$534,$B16,'Reservatórios por endereço'!$E$3:$E$534,"Central")</f>
        <v>0</v>
      </c>
      <c r="AF16" s="40">
        <f t="shared" si="12"/>
        <v>0</v>
      </c>
      <c r="AG16" s="39">
        <f>SUMIFS('Reservatórios por endereço'!AK$3:AK$534,'Reservatórios por endereço'!$A$3:$A$534,$B16,'Reservatórios por endereço'!$E$3:$E$534,"Central")</f>
        <v>0</v>
      </c>
      <c r="AH16" s="40">
        <f t="shared" si="13"/>
        <v>0</v>
      </c>
      <c r="AI16" s="39">
        <f>SUMIFS('Reservatórios por endereço'!AM$3:AM$534,'Reservatórios por endereço'!$A$3:$A$534,$B16,'Reservatórios por endereço'!$E$3:$E$534,"Central")</f>
        <v>0</v>
      </c>
      <c r="AJ16" s="40">
        <f t="shared" si="14"/>
        <v>0</v>
      </c>
      <c r="AK16" s="39">
        <f>SUMIFS('Reservatórios por endereço'!AO$3:AO$534,'Reservatórios por endereço'!$A$3:$A$534,$B16,'Reservatórios por endereço'!$E$3:$E$534,"Central")</f>
        <v>0</v>
      </c>
      <c r="AL16" s="40">
        <f t="shared" si="15"/>
        <v>0</v>
      </c>
      <c r="AM16" s="39">
        <f t="shared" si="16"/>
        <v>0</v>
      </c>
      <c r="AN16" s="39">
        <f t="shared" si="17"/>
        <v>0</v>
      </c>
    </row>
    <row r="17" spans="1:40">
      <c r="A17" s="45">
        <f t="shared" si="18"/>
        <v>13</v>
      </c>
      <c r="B17" s="38" t="s">
        <v>2125</v>
      </c>
      <c r="C17" s="39">
        <f>SUMIFS('Reservatórios por endereço'!G$3:G$534,'Reservatórios por endereço'!$A$3:$A$534,$B17,'Reservatórios por endereço'!$E$3:$E$534,"Central")</f>
        <v>0</v>
      </c>
      <c r="D17" s="40">
        <f t="shared" si="0"/>
        <v>0</v>
      </c>
      <c r="E17" s="39">
        <f>SUMIFS('Reservatórios por endereço'!I$3:I$534,'Reservatórios por endereço'!$A$3:$A$534,$B17,'Reservatórios por endereço'!$E$3:$E$534,"Central")</f>
        <v>0</v>
      </c>
      <c r="F17" s="40">
        <f t="shared" si="0"/>
        <v>0</v>
      </c>
      <c r="G17" s="39">
        <f>SUMIFS('Reservatórios por endereço'!K$3:K$534,'Reservatórios por endereço'!$A$3:$A$534,$B17,'Reservatórios por endereço'!$E$3:$E$534,"Central")</f>
        <v>0</v>
      </c>
      <c r="H17" s="40">
        <f t="shared" si="1"/>
        <v>0</v>
      </c>
      <c r="I17" s="39">
        <f>SUMIFS('Reservatórios por endereço'!M$3:M$534,'Reservatórios por endereço'!$A$3:$A$534,$B17,'Reservatórios por endereço'!$E$3:$E$534,"Central")</f>
        <v>0</v>
      </c>
      <c r="J17" s="40">
        <f t="shared" si="2"/>
        <v>0</v>
      </c>
      <c r="K17" s="39">
        <f>SUMIFS('Reservatórios por endereço'!O$3:O$534,'Reservatórios por endereço'!$A$3:$A$534,$B17,'Reservatórios por endereço'!$E$3:$E$534,"Central")</f>
        <v>0</v>
      </c>
      <c r="L17" s="40">
        <f t="shared" si="2"/>
        <v>0</v>
      </c>
      <c r="M17" s="39">
        <f>SUMIFS('Reservatórios por endereço'!Q$3:Q$534,'Reservatórios por endereço'!$A$3:$A$534,$B17,'Reservatórios por endereço'!$E$3:$E$534,"Central")</f>
        <v>0</v>
      </c>
      <c r="N17" s="40">
        <f t="shared" si="3"/>
        <v>0</v>
      </c>
      <c r="O17" s="39">
        <f>SUMIFS('Reservatórios por endereço'!S$3:S$534,'Reservatórios por endereço'!$A$3:$A$534,$B17,'Reservatórios por endereço'!$E$3:$E$534,"Central")</f>
        <v>0</v>
      </c>
      <c r="P17" s="40">
        <f t="shared" si="4"/>
        <v>0</v>
      </c>
      <c r="Q17" s="39">
        <f>SUMIFS('Reservatórios por endereço'!U$3:U$534,'Reservatórios por endereço'!$A$3:$A$534,$B17,'Reservatórios por endereço'!$E$3:$E$534,"Central")</f>
        <v>0</v>
      </c>
      <c r="R17" s="40">
        <f t="shared" si="5"/>
        <v>0</v>
      </c>
      <c r="S17" s="39">
        <f>SUMIFS('Reservatórios por endereço'!W$3:W$534,'Reservatórios por endereço'!$A$3:$A$534,$B17,'Reservatórios por endereço'!$E$3:$E$534,"Central")</f>
        <v>0</v>
      </c>
      <c r="T17" s="40">
        <f t="shared" si="6"/>
        <v>0</v>
      </c>
      <c r="U17" s="39">
        <f>SUMIFS('Reservatórios por endereço'!Y$3:Y$534,'Reservatórios por endereço'!$A$3:$A$534,$B17,'Reservatórios por endereço'!$E$3:$E$534,"Central")</f>
        <v>0</v>
      </c>
      <c r="V17" s="40">
        <f t="shared" si="7"/>
        <v>0</v>
      </c>
      <c r="W17" s="39">
        <f>SUMIFS('Reservatórios por endereço'!AA$3:AA$534,'Reservatórios por endereço'!$A$3:$A$534,$B17,'Reservatórios por endereço'!$E$3:$E$534,"Central")</f>
        <v>0</v>
      </c>
      <c r="X17" s="40">
        <f t="shared" si="8"/>
        <v>0</v>
      </c>
      <c r="Y17" s="39">
        <f>SUMIFS('Reservatórios por endereço'!AC$3:AC$534,'Reservatórios por endereço'!$A$3:$A$534,$B17,'Reservatórios por endereço'!$E$3:$E$534,"Central")</f>
        <v>0</v>
      </c>
      <c r="Z17" s="40">
        <f t="shared" si="9"/>
        <v>0</v>
      </c>
      <c r="AA17" s="39">
        <f>SUMIFS('Reservatórios por endereço'!AE$3:AE$534,'Reservatórios por endereço'!$A$3:$A$534,$B17,'Reservatórios por endereço'!$E$3:$E$534,"Central")</f>
        <v>0</v>
      </c>
      <c r="AB17" s="40">
        <f t="shared" si="10"/>
        <v>0</v>
      </c>
      <c r="AC17" s="39">
        <f>SUMIFS('Reservatórios por endereço'!AG$3:AG$534,'Reservatórios por endereço'!$A$3:$A$534,$B17,'Reservatórios por endereço'!$E$3:$E$534,"Central")</f>
        <v>0</v>
      </c>
      <c r="AD17" s="40">
        <f t="shared" si="11"/>
        <v>0</v>
      </c>
      <c r="AE17" s="39">
        <f>SUMIFS('Reservatórios por endereço'!AI$3:AI$534,'Reservatórios por endereço'!$A$3:$A$534,$B17,'Reservatórios por endereço'!$E$3:$E$534,"Central")</f>
        <v>0</v>
      </c>
      <c r="AF17" s="40">
        <f t="shared" si="12"/>
        <v>0</v>
      </c>
      <c r="AG17" s="39">
        <f>SUMIFS('Reservatórios por endereço'!AK$3:AK$534,'Reservatórios por endereço'!$A$3:$A$534,$B17,'Reservatórios por endereço'!$E$3:$E$534,"Central")</f>
        <v>0</v>
      </c>
      <c r="AH17" s="40">
        <f t="shared" si="13"/>
        <v>0</v>
      </c>
      <c r="AI17" s="39">
        <f>SUMIFS('Reservatórios por endereço'!AM$3:AM$534,'Reservatórios por endereço'!$A$3:$A$534,$B17,'Reservatórios por endereço'!$E$3:$E$534,"Central")</f>
        <v>0</v>
      </c>
      <c r="AJ17" s="40">
        <f t="shared" si="14"/>
        <v>0</v>
      </c>
      <c r="AK17" s="39">
        <f>SUMIFS('Reservatórios por endereço'!AO$3:AO$534,'Reservatórios por endereço'!$A$3:$A$534,$B17,'Reservatórios por endereço'!$E$3:$E$534,"Central")</f>
        <v>0</v>
      </c>
      <c r="AL17" s="40">
        <f t="shared" si="15"/>
        <v>0</v>
      </c>
      <c r="AM17" s="39">
        <f t="shared" si="16"/>
        <v>0</v>
      </c>
      <c r="AN17" s="39">
        <f t="shared" si="17"/>
        <v>0</v>
      </c>
    </row>
    <row r="18" spans="1:40">
      <c r="A18" s="45">
        <f t="shared" si="18"/>
        <v>14</v>
      </c>
      <c r="B18" s="38" t="s">
        <v>1277</v>
      </c>
      <c r="C18" s="39">
        <f>SUMIFS('Reservatórios por endereço'!G$3:G$534,'Reservatórios por endereço'!$A$3:$A$534,$B18,'Reservatórios por endereço'!$E$3:$E$534,"Central")</f>
        <v>0</v>
      </c>
      <c r="D18" s="40">
        <f t="shared" si="0"/>
        <v>0</v>
      </c>
      <c r="E18" s="39">
        <f>SUMIFS('Reservatórios por endereço'!I$3:I$534,'Reservatórios por endereço'!$A$3:$A$534,$B18,'Reservatórios por endereço'!$E$3:$E$534,"Central")</f>
        <v>0</v>
      </c>
      <c r="F18" s="40">
        <f t="shared" si="0"/>
        <v>0</v>
      </c>
      <c r="G18" s="39">
        <f>SUMIFS('Reservatórios por endereço'!K$3:K$534,'Reservatórios por endereço'!$A$3:$A$534,$B18,'Reservatórios por endereço'!$E$3:$E$534,"Central")</f>
        <v>0</v>
      </c>
      <c r="H18" s="40">
        <f t="shared" si="1"/>
        <v>0</v>
      </c>
      <c r="I18" s="39">
        <f>SUMIFS('Reservatórios por endereço'!M$3:M$534,'Reservatórios por endereço'!$A$3:$A$534,$B18,'Reservatórios por endereço'!$E$3:$E$534,"Central")</f>
        <v>0</v>
      </c>
      <c r="J18" s="40">
        <f t="shared" si="2"/>
        <v>0</v>
      </c>
      <c r="K18" s="39">
        <f>SUMIFS('Reservatórios por endereço'!O$3:O$534,'Reservatórios por endereço'!$A$3:$A$534,$B18,'Reservatórios por endereço'!$E$3:$E$534,"Central")</f>
        <v>0</v>
      </c>
      <c r="L18" s="40">
        <f t="shared" si="2"/>
        <v>0</v>
      </c>
      <c r="M18" s="39">
        <f>SUMIFS('Reservatórios por endereço'!Q$3:Q$534,'Reservatórios por endereço'!$A$3:$A$534,$B18,'Reservatórios por endereço'!$E$3:$E$534,"Central")</f>
        <v>0</v>
      </c>
      <c r="N18" s="40">
        <f t="shared" si="3"/>
        <v>0</v>
      </c>
      <c r="O18" s="39">
        <f>SUMIFS('Reservatórios por endereço'!S$3:S$534,'Reservatórios por endereço'!$A$3:$A$534,$B18,'Reservatórios por endereço'!$E$3:$E$534,"Central")</f>
        <v>0</v>
      </c>
      <c r="P18" s="40">
        <f t="shared" si="4"/>
        <v>0</v>
      </c>
      <c r="Q18" s="39">
        <f>SUMIFS('Reservatórios por endereço'!U$3:U$534,'Reservatórios por endereço'!$A$3:$A$534,$B18,'Reservatórios por endereço'!$E$3:$E$534,"Central")</f>
        <v>0</v>
      </c>
      <c r="R18" s="40">
        <f t="shared" si="5"/>
        <v>0</v>
      </c>
      <c r="S18" s="39">
        <f>SUMIFS('Reservatórios por endereço'!W$3:W$534,'Reservatórios por endereço'!$A$3:$A$534,$B18,'Reservatórios por endereço'!$E$3:$E$534,"Central")</f>
        <v>0</v>
      </c>
      <c r="T18" s="40">
        <f t="shared" si="6"/>
        <v>0</v>
      </c>
      <c r="U18" s="39">
        <f>SUMIFS('Reservatórios por endereço'!Y$3:Y$534,'Reservatórios por endereço'!$A$3:$A$534,$B18,'Reservatórios por endereço'!$E$3:$E$534,"Central")</f>
        <v>0</v>
      </c>
      <c r="V18" s="40">
        <f t="shared" si="7"/>
        <v>0</v>
      </c>
      <c r="W18" s="39">
        <f>SUMIFS('Reservatórios por endereço'!AA$3:AA$534,'Reservatórios por endereço'!$A$3:$A$534,$B18,'Reservatórios por endereço'!$E$3:$E$534,"Central")</f>
        <v>0</v>
      </c>
      <c r="X18" s="40">
        <f t="shared" si="8"/>
        <v>0</v>
      </c>
      <c r="Y18" s="39">
        <f>SUMIFS('Reservatórios por endereço'!AC$3:AC$534,'Reservatórios por endereço'!$A$3:$A$534,$B18,'Reservatórios por endereço'!$E$3:$E$534,"Central")</f>
        <v>0</v>
      </c>
      <c r="Z18" s="40">
        <f t="shared" si="9"/>
        <v>0</v>
      </c>
      <c r="AA18" s="39">
        <f>SUMIFS('Reservatórios por endereço'!AE$3:AE$534,'Reservatórios por endereço'!$A$3:$A$534,$B18,'Reservatórios por endereço'!$E$3:$E$534,"Central")</f>
        <v>0</v>
      </c>
      <c r="AB18" s="40">
        <f t="shared" si="10"/>
        <v>0</v>
      </c>
      <c r="AC18" s="39">
        <f>SUMIFS('Reservatórios por endereço'!AG$3:AG$534,'Reservatórios por endereço'!$A$3:$A$534,$B18,'Reservatórios por endereço'!$E$3:$E$534,"Central")</f>
        <v>0</v>
      </c>
      <c r="AD18" s="40">
        <f t="shared" si="11"/>
        <v>0</v>
      </c>
      <c r="AE18" s="39">
        <f>SUMIFS('Reservatórios por endereço'!AI$3:AI$534,'Reservatórios por endereço'!$A$3:$A$534,$B18,'Reservatórios por endereço'!$E$3:$E$534,"Central")</f>
        <v>0</v>
      </c>
      <c r="AF18" s="40">
        <f t="shared" si="12"/>
        <v>0</v>
      </c>
      <c r="AG18" s="39">
        <f>SUMIFS('Reservatórios por endereço'!AK$3:AK$534,'Reservatórios por endereço'!$A$3:$A$534,$B18,'Reservatórios por endereço'!$E$3:$E$534,"Central")</f>
        <v>0</v>
      </c>
      <c r="AH18" s="40">
        <f t="shared" si="13"/>
        <v>0</v>
      </c>
      <c r="AI18" s="39">
        <f>SUMIFS('Reservatórios por endereço'!AM$3:AM$534,'Reservatórios por endereço'!$A$3:$A$534,$B18,'Reservatórios por endereço'!$E$3:$E$534,"Central")</f>
        <v>0</v>
      </c>
      <c r="AJ18" s="40">
        <f t="shared" si="14"/>
        <v>0</v>
      </c>
      <c r="AK18" s="39">
        <f>SUMIFS('Reservatórios por endereço'!AO$3:AO$534,'Reservatórios por endereço'!$A$3:$A$534,$B18,'Reservatórios por endereço'!$E$3:$E$534,"Central")</f>
        <v>0</v>
      </c>
      <c r="AL18" s="40">
        <f t="shared" si="15"/>
        <v>0</v>
      </c>
      <c r="AM18" s="39">
        <f t="shared" si="16"/>
        <v>0</v>
      </c>
      <c r="AN18" s="39">
        <f t="shared" si="17"/>
        <v>0</v>
      </c>
    </row>
    <row r="19" spans="1:40">
      <c r="A19" s="46" t="s">
        <v>2170</v>
      </c>
      <c r="B19" s="41"/>
      <c r="C19" s="42">
        <f t="shared" ref="C19:AL19" si="19">SUM(C$5:C$18)</f>
        <v>0</v>
      </c>
      <c r="D19" s="43">
        <f t="shared" si="19"/>
        <v>0</v>
      </c>
      <c r="E19" s="42">
        <f t="shared" si="19"/>
        <v>0</v>
      </c>
      <c r="F19" s="43">
        <f t="shared" si="19"/>
        <v>0</v>
      </c>
      <c r="G19" s="42">
        <f t="shared" si="19"/>
        <v>0</v>
      </c>
      <c r="H19" s="43">
        <f t="shared" si="19"/>
        <v>0</v>
      </c>
      <c r="I19" s="42">
        <f t="shared" si="19"/>
        <v>0</v>
      </c>
      <c r="J19" s="43">
        <f t="shared" si="19"/>
        <v>0</v>
      </c>
      <c r="K19" s="42">
        <f t="shared" si="19"/>
        <v>0</v>
      </c>
      <c r="L19" s="43">
        <f t="shared" si="19"/>
        <v>0</v>
      </c>
      <c r="M19" s="42">
        <f t="shared" si="19"/>
        <v>0</v>
      </c>
      <c r="N19" s="43">
        <f t="shared" si="19"/>
        <v>0</v>
      </c>
      <c r="O19" s="42">
        <f t="shared" si="19"/>
        <v>0</v>
      </c>
      <c r="P19" s="43">
        <f t="shared" si="19"/>
        <v>0</v>
      </c>
      <c r="Q19" s="42">
        <f t="shared" si="19"/>
        <v>0</v>
      </c>
      <c r="R19" s="43">
        <f t="shared" si="19"/>
        <v>0</v>
      </c>
      <c r="S19" s="42">
        <f t="shared" si="19"/>
        <v>0</v>
      </c>
      <c r="T19" s="43">
        <f t="shared" si="19"/>
        <v>0</v>
      </c>
      <c r="U19" s="42">
        <f t="shared" si="19"/>
        <v>0</v>
      </c>
      <c r="V19" s="43">
        <f t="shared" si="19"/>
        <v>0</v>
      </c>
      <c r="W19" s="42">
        <f t="shared" si="19"/>
        <v>0</v>
      </c>
      <c r="X19" s="43">
        <f t="shared" si="19"/>
        <v>0</v>
      </c>
      <c r="Y19" s="42">
        <f t="shared" si="19"/>
        <v>0</v>
      </c>
      <c r="Z19" s="43">
        <f t="shared" si="19"/>
        <v>0</v>
      </c>
      <c r="AA19" s="42">
        <f t="shared" si="19"/>
        <v>0</v>
      </c>
      <c r="AB19" s="43">
        <f t="shared" si="19"/>
        <v>0</v>
      </c>
      <c r="AC19" s="42">
        <f t="shared" si="19"/>
        <v>0</v>
      </c>
      <c r="AD19" s="43">
        <f t="shared" si="19"/>
        <v>0</v>
      </c>
      <c r="AE19" s="42">
        <f t="shared" si="19"/>
        <v>0</v>
      </c>
      <c r="AF19" s="43">
        <f t="shared" si="19"/>
        <v>0</v>
      </c>
      <c r="AG19" s="42">
        <f t="shared" si="19"/>
        <v>0</v>
      </c>
      <c r="AH19" s="43">
        <f t="shared" si="19"/>
        <v>0</v>
      </c>
      <c r="AI19" s="42">
        <f t="shared" si="19"/>
        <v>0</v>
      </c>
      <c r="AJ19" s="43">
        <f t="shared" si="19"/>
        <v>0</v>
      </c>
      <c r="AK19" s="42">
        <f t="shared" si="19"/>
        <v>0</v>
      </c>
      <c r="AL19" s="43">
        <f t="shared" si="19"/>
        <v>0</v>
      </c>
      <c r="AM19" s="42">
        <f>SUM(AM5:AM18)</f>
        <v>0</v>
      </c>
      <c r="AN19" s="42">
        <f>SUM(AN5:AN18)</f>
        <v>0</v>
      </c>
    </row>
  </sheetData>
  <sheetProtection sheet="1" objects="1" scenarios="1"/>
  <mergeCells count="41">
    <mergeCell ref="A1:AN1"/>
    <mergeCell ref="U3:V3"/>
    <mergeCell ref="W3:X3"/>
    <mergeCell ref="Y3:Z3"/>
    <mergeCell ref="AA3:AB3"/>
    <mergeCell ref="A2:A4"/>
    <mergeCell ref="B2:B4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AM2:AM4"/>
    <mergeCell ref="AN2:AN4"/>
    <mergeCell ref="AK3:AL3"/>
    <mergeCell ref="W2:X2"/>
    <mergeCell ref="Y2:Z2"/>
    <mergeCell ref="AA2:AB2"/>
    <mergeCell ref="AC2:AD2"/>
    <mergeCell ref="AE3:AF3"/>
    <mergeCell ref="AE2:AF2"/>
    <mergeCell ref="AC3:AD3"/>
    <mergeCell ref="AG3:AH3"/>
    <mergeCell ref="AI3:AJ3"/>
    <mergeCell ref="AG2:AH2"/>
    <mergeCell ref="AI2:AJ2"/>
    <mergeCell ref="AK2:AL2"/>
    <mergeCell ref="M3:N3"/>
    <mergeCell ref="O3:P3"/>
    <mergeCell ref="Q3:R3"/>
    <mergeCell ref="S3:T3"/>
    <mergeCell ref="C3:D3"/>
    <mergeCell ref="E3:F3"/>
    <mergeCell ref="G3:H3"/>
    <mergeCell ref="I3:J3"/>
    <mergeCell ref="K3:L3"/>
  </mergeCells>
  <conditionalFormatting sqref="C19 E19 G19 I19 K19 M19 O19 Q19 S19 U19 W19 Y19 AA19 AC19 AE19 AG19 AI19 AK19">
    <cfRule type="cellIs" dxfId="4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18"/>
  <sheetViews>
    <sheetView workbookViewId="0">
      <selection sqref="A1:AN1"/>
    </sheetView>
  </sheetViews>
  <sheetFormatPr defaultColWidth="0" defaultRowHeight="11.25" zeroHeight="1"/>
  <cols>
    <col min="1" max="1" width="3.75" style="44" bestFit="1" customWidth="1"/>
    <col min="2" max="2" width="11.25" style="35" customWidth="1"/>
    <col min="3" max="37" width="5.5" style="44" customWidth="1"/>
    <col min="38" max="38" width="5.5" style="35" customWidth="1"/>
    <col min="39" max="40" width="12.125" style="35" customWidth="1"/>
    <col min="41" max="16384" width="9" style="35" hidden="1"/>
  </cols>
  <sheetData>
    <row r="1" spans="1:40" ht="14.25" customHeight="1">
      <c r="A1" s="86" t="s">
        <v>2171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</row>
    <row r="2" spans="1:40">
      <c r="A2" s="82" t="s">
        <v>2131</v>
      </c>
      <c r="B2" s="82" t="s">
        <v>2132</v>
      </c>
      <c r="C2" s="82" t="s">
        <v>2133</v>
      </c>
      <c r="D2" s="82"/>
      <c r="E2" s="82" t="s">
        <v>2134</v>
      </c>
      <c r="F2" s="82"/>
      <c r="G2" s="82" t="s">
        <v>2135</v>
      </c>
      <c r="H2" s="82"/>
      <c r="I2" s="82" t="s">
        <v>2136</v>
      </c>
      <c r="J2" s="82"/>
      <c r="K2" s="82" t="s">
        <v>2137</v>
      </c>
      <c r="L2" s="82"/>
      <c r="M2" s="82" t="s">
        <v>2138</v>
      </c>
      <c r="N2" s="82"/>
      <c r="O2" s="82" t="s">
        <v>2139</v>
      </c>
      <c r="P2" s="82"/>
      <c r="Q2" s="82" t="s">
        <v>2140</v>
      </c>
      <c r="R2" s="82"/>
      <c r="S2" s="82" t="s">
        <v>2141</v>
      </c>
      <c r="T2" s="82"/>
      <c r="U2" s="82" t="s">
        <v>2142</v>
      </c>
      <c r="V2" s="82"/>
      <c r="W2" s="82" t="s">
        <v>2143</v>
      </c>
      <c r="X2" s="82"/>
      <c r="Y2" s="82" t="s">
        <v>2144</v>
      </c>
      <c r="Z2" s="82"/>
      <c r="AA2" s="82" t="s">
        <v>2145</v>
      </c>
      <c r="AB2" s="82"/>
      <c r="AC2" s="82" t="s">
        <v>2146</v>
      </c>
      <c r="AD2" s="82"/>
      <c r="AE2" s="82" t="s">
        <v>2147</v>
      </c>
      <c r="AF2" s="82"/>
      <c r="AG2" s="82" t="s">
        <v>2148</v>
      </c>
      <c r="AH2" s="82"/>
      <c r="AI2" s="82" t="s">
        <v>2149</v>
      </c>
      <c r="AJ2" s="82"/>
      <c r="AK2" s="82" t="s">
        <v>2150</v>
      </c>
      <c r="AL2" s="82"/>
      <c r="AM2" s="83" t="s">
        <v>2151</v>
      </c>
      <c r="AN2" s="83" t="s">
        <v>2152</v>
      </c>
    </row>
    <row r="3" spans="1:40" ht="22.5" customHeight="1">
      <c r="A3" s="82"/>
      <c r="B3" s="82"/>
      <c r="C3" s="81" t="s">
        <v>0</v>
      </c>
      <c r="D3" s="81"/>
      <c r="E3" s="81" t="s">
        <v>2153</v>
      </c>
      <c r="F3" s="81"/>
      <c r="G3" s="81" t="s">
        <v>2154</v>
      </c>
      <c r="H3" s="81"/>
      <c r="I3" s="81" t="s">
        <v>2155</v>
      </c>
      <c r="J3" s="81"/>
      <c r="K3" s="81" t="s">
        <v>2156</v>
      </c>
      <c r="L3" s="81"/>
      <c r="M3" s="81" t="s">
        <v>2157</v>
      </c>
      <c r="N3" s="81"/>
      <c r="O3" s="81" t="s">
        <v>2158</v>
      </c>
      <c r="P3" s="81"/>
      <c r="Q3" s="81" t="s">
        <v>2159</v>
      </c>
      <c r="R3" s="81"/>
      <c r="S3" s="81" t="s">
        <v>2160</v>
      </c>
      <c r="T3" s="81"/>
      <c r="U3" s="81" t="s">
        <v>2161</v>
      </c>
      <c r="V3" s="81"/>
      <c r="W3" s="81" t="s">
        <v>2162</v>
      </c>
      <c r="X3" s="81"/>
      <c r="Y3" s="81" t="s">
        <v>2163</v>
      </c>
      <c r="Z3" s="81"/>
      <c r="AA3" s="81" t="s">
        <v>2164</v>
      </c>
      <c r="AB3" s="81"/>
      <c r="AC3" s="81" t="s">
        <v>2165</v>
      </c>
      <c r="AD3" s="81"/>
      <c r="AE3" s="81" t="s">
        <v>14</v>
      </c>
      <c r="AF3" s="81"/>
      <c r="AG3" s="81" t="s">
        <v>2166</v>
      </c>
      <c r="AH3" s="81"/>
      <c r="AI3" s="81" t="s">
        <v>2167</v>
      </c>
      <c r="AJ3" s="81"/>
      <c r="AK3" s="81" t="s">
        <v>2168</v>
      </c>
      <c r="AL3" s="81"/>
      <c r="AM3" s="84"/>
      <c r="AN3" s="84"/>
    </row>
    <row r="4" spans="1:40" ht="55.5" customHeight="1">
      <c r="A4" s="82"/>
      <c r="B4" s="82"/>
      <c r="C4" s="36" t="s">
        <v>24</v>
      </c>
      <c r="D4" s="37" t="s">
        <v>2169</v>
      </c>
      <c r="E4" s="36" t="s">
        <v>24</v>
      </c>
      <c r="F4" s="37" t="s">
        <v>2169</v>
      </c>
      <c r="G4" s="36" t="s">
        <v>24</v>
      </c>
      <c r="H4" s="37" t="s">
        <v>2169</v>
      </c>
      <c r="I4" s="36" t="s">
        <v>24</v>
      </c>
      <c r="J4" s="37" t="s">
        <v>2169</v>
      </c>
      <c r="K4" s="36" t="s">
        <v>24</v>
      </c>
      <c r="L4" s="37" t="s">
        <v>2169</v>
      </c>
      <c r="M4" s="36" t="s">
        <v>24</v>
      </c>
      <c r="N4" s="37" t="s">
        <v>2169</v>
      </c>
      <c r="O4" s="36" t="s">
        <v>24</v>
      </c>
      <c r="P4" s="37" t="s">
        <v>2169</v>
      </c>
      <c r="Q4" s="36" t="s">
        <v>24</v>
      </c>
      <c r="R4" s="37" t="s">
        <v>2169</v>
      </c>
      <c r="S4" s="36" t="s">
        <v>24</v>
      </c>
      <c r="T4" s="37" t="s">
        <v>2169</v>
      </c>
      <c r="U4" s="36" t="s">
        <v>24</v>
      </c>
      <c r="V4" s="37" t="s">
        <v>2169</v>
      </c>
      <c r="W4" s="36" t="s">
        <v>24</v>
      </c>
      <c r="X4" s="37" t="s">
        <v>2169</v>
      </c>
      <c r="Y4" s="36" t="s">
        <v>24</v>
      </c>
      <c r="Z4" s="37" t="s">
        <v>2169</v>
      </c>
      <c r="AA4" s="36" t="s">
        <v>24</v>
      </c>
      <c r="AB4" s="37" t="s">
        <v>2169</v>
      </c>
      <c r="AC4" s="36" t="s">
        <v>24</v>
      </c>
      <c r="AD4" s="37" t="s">
        <v>2169</v>
      </c>
      <c r="AE4" s="36" t="s">
        <v>24</v>
      </c>
      <c r="AF4" s="37" t="s">
        <v>2169</v>
      </c>
      <c r="AG4" s="36" t="s">
        <v>24</v>
      </c>
      <c r="AH4" s="37" t="s">
        <v>2169</v>
      </c>
      <c r="AI4" s="36" t="s">
        <v>24</v>
      </c>
      <c r="AJ4" s="37" t="s">
        <v>2169</v>
      </c>
      <c r="AK4" s="36" t="s">
        <v>24</v>
      </c>
      <c r="AL4" s="37" t="s">
        <v>2169</v>
      </c>
      <c r="AM4" s="85"/>
      <c r="AN4" s="85"/>
    </row>
    <row r="5" spans="1:40">
      <c r="A5" s="45">
        <v>1</v>
      </c>
      <c r="B5" s="38" t="s">
        <v>27</v>
      </c>
      <c r="C5" s="39">
        <f>SUMIFS('Reservatórios por endereço'!G$3:G$534,'Reservatórios por endereço'!$A$3:$A$534,$B5,'Reservatórios por endereço'!$E$3:$E$534,"Oeste")</f>
        <v>0</v>
      </c>
      <c r="D5" s="40">
        <f>C5*2</f>
        <v>0</v>
      </c>
      <c r="E5" s="39">
        <f>SUMIFS('Reservatórios por endereço'!I$3:I$534,'Reservatórios por endereço'!$A$3:$A$534,$B5,'Reservatórios por endereço'!$E$3:$E$534,"Oeste")</f>
        <v>0</v>
      </c>
      <c r="F5" s="40">
        <f>E5*2</f>
        <v>0</v>
      </c>
      <c r="G5" s="39">
        <f>SUMIFS('Reservatórios por endereço'!K$3:K$534,'Reservatórios por endereço'!$A$3:$A$534,$B5,'Reservatórios por endereço'!$E$3:$E$534,"Oeste")</f>
        <v>0</v>
      </c>
      <c r="H5" s="40">
        <f>G5*2</f>
        <v>0</v>
      </c>
      <c r="I5" s="39">
        <f>SUMIFS('Reservatórios por endereço'!M$3:M$534,'Reservatórios por endereço'!$A$3:$A$534,$B5,'Reservatórios por endereço'!$E$3:$E$534,"Oeste")</f>
        <v>0</v>
      </c>
      <c r="J5" s="40">
        <f>I5*2</f>
        <v>0</v>
      </c>
      <c r="K5" s="39">
        <f>SUMIFS('Reservatórios por endereço'!O$3:O$534,'Reservatórios por endereço'!$A$3:$A$534,$B5,'Reservatórios por endereço'!$E$3:$E$534,"Oeste")</f>
        <v>0</v>
      </c>
      <c r="L5" s="40">
        <f>K5*2</f>
        <v>0</v>
      </c>
      <c r="M5" s="39">
        <f>SUMIFS('Reservatórios por endereço'!Q$3:Q$534,'Reservatórios por endereço'!$A$3:$A$534,$B5,'Reservatórios por endereço'!$E$3:$E$534,"Oeste")</f>
        <v>0</v>
      </c>
      <c r="N5" s="40">
        <f>M5*2</f>
        <v>0</v>
      </c>
      <c r="O5" s="39">
        <f>SUMIFS('Reservatórios por endereço'!S$3:S$534,'Reservatórios por endereço'!$A$3:$A$534,$B5,'Reservatórios por endereço'!$E$3:$E$534,"Oeste")</f>
        <v>0</v>
      </c>
      <c r="P5" s="40">
        <f>O5*2</f>
        <v>0</v>
      </c>
      <c r="Q5" s="39">
        <f>SUMIFS('Reservatórios por endereço'!U$3:U$534,'Reservatórios por endereço'!$A$3:$A$534,$B5,'Reservatórios por endereço'!$E$3:$E$534,"Oeste")</f>
        <v>0</v>
      </c>
      <c r="R5" s="40">
        <f>Q5*2</f>
        <v>0</v>
      </c>
      <c r="S5" s="39">
        <f>SUMIFS('Reservatórios por endereço'!W$3:W$534,'Reservatórios por endereço'!$A$3:$A$534,$B5,'Reservatórios por endereço'!$E$3:$E$534,"Oeste")</f>
        <v>0</v>
      </c>
      <c r="T5" s="40">
        <f>S5*2</f>
        <v>0</v>
      </c>
      <c r="U5" s="39">
        <f>SUMIFS('Reservatórios por endereço'!Y$3:Y$534,'Reservatórios por endereço'!$A$3:$A$534,$B5,'Reservatórios por endereço'!$E$3:$E$534,"Oeste")</f>
        <v>0</v>
      </c>
      <c r="V5" s="40">
        <f>U5*2</f>
        <v>0</v>
      </c>
      <c r="W5" s="39">
        <f>SUMIFS('Reservatórios por endereço'!AA$3:AA$534,'Reservatórios por endereço'!$A$3:$A$534,$B5,'Reservatórios por endereço'!$E$3:$E$534,"Oeste")</f>
        <v>0</v>
      </c>
      <c r="X5" s="40">
        <f>W5*2</f>
        <v>0</v>
      </c>
      <c r="Y5" s="39">
        <f>SUMIFS('Reservatórios por endereço'!AC$3:AC$534,'Reservatórios por endereço'!$A$3:$A$534,$B5,'Reservatórios por endereço'!$E$3:$E$534,"Oeste")</f>
        <v>0</v>
      </c>
      <c r="Z5" s="40">
        <f>Y5*2</f>
        <v>0</v>
      </c>
      <c r="AA5" s="39">
        <f>SUMIFS('Reservatórios por endereço'!AE$3:AE$534,'Reservatórios por endereço'!$A$3:$A$534,$B5,'Reservatórios por endereço'!$E$3:$E$534,"Oeste")</f>
        <v>0</v>
      </c>
      <c r="AB5" s="40">
        <f>AA5*2</f>
        <v>0</v>
      </c>
      <c r="AC5" s="39">
        <f>SUMIFS('Reservatórios por endereço'!AG$3:AG$534,'Reservatórios por endereço'!$A$3:$A$534,$B5,'Reservatórios por endereço'!$E$3:$E$534,"Oeste")</f>
        <v>0</v>
      </c>
      <c r="AD5" s="40">
        <f>AC5*2</f>
        <v>0</v>
      </c>
      <c r="AE5" s="39">
        <f>SUMIFS('Reservatórios por endereço'!AI$3:AI$534,'Reservatórios por endereço'!$A$3:$A$534,$B5,'Reservatórios por endereço'!$E$3:$E$534,"Oeste")</f>
        <v>0</v>
      </c>
      <c r="AF5" s="40">
        <f>AE5*2</f>
        <v>0</v>
      </c>
      <c r="AG5" s="39">
        <f>SUMIFS('Reservatórios por endereço'!AK$3:AK$534,'Reservatórios por endereço'!$A$3:$A$534,$B5,'Reservatórios por endereço'!$E$3:$E$534,"Oeste")</f>
        <v>0</v>
      </c>
      <c r="AH5" s="40">
        <f>AG5*2</f>
        <v>0</v>
      </c>
      <c r="AI5" s="39">
        <f>SUMIFS('Reservatórios por endereço'!AM$3:AM$534,'Reservatórios por endereço'!$A$3:$A$534,$B5,'Reservatórios por endereço'!$E$3:$E$534,"Oeste")</f>
        <v>0</v>
      </c>
      <c r="AJ5" s="40">
        <f>AI5*2</f>
        <v>0</v>
      </c>
      <c r="AK5" s="39">
        <f>SUMIFS('Reservatórios por endereço'!AO$3:AO$534,'Reservatórios por endereço'!$A$3:$A$534,$B5,'Reservatórios por endereço'!$E$3:$E$534,"Oeste")</f>
        <v>0</v>
      </c>
      <c r="AL5" s="40">
        <f>AK5*2</f>
        <v>0</v>
      </c>
      <c r="AM5" s="39">
        <f>C5+E5+G5+I5+K5+M5+O5+Q5+S5+U5+W5+Y5+AA5+AC5+AE5+AG5+AI5+AK5</f>
        <v>0</v>
      </c>
      <c r="AN5" s="39">
        <f>D5+F5+H5+J5+L5+N5+P5+R5+T5+V5+X5+Z5+AB5+AD5+AF5+AH5+AJ5+AL5</f>
        <v>0</v>
      </c>
    </row>
    <row r="6" spans="1:40">
      <c r="A6" s="45">
        <f>A5+1</f>
        <v>2</v>
      </c>
      <c r="B6" s="38" t="s">
        <v>2071</v>
      </c>
      <c r="C6" s="39">
        <f>SUMIFS('Reservatórios por endereço'!G$3:G$534,'Reservatórios por endereço'!$A$3:$A$534,$B6,'Reservatórios por endereço'!$E$3:$E$534,"Oeste")</f>
        <v>0</v>
      </c>
      <c r="D6" s="40">
        <f t="shared" ref="D6:F17" si="0">C6*2</f>
        <v>0</v>
      </c>
      <c r="E6" s="39">
        <f>SUMIFS('Reservatórios por endereço'!I$3:I$534,'Reservatórios por endereço'!$A$3:$A$534,$B6,'Reservatórios por endereço'!$E$3:$E$534,"Oeste")</f>
        <v>0</v>
      </c>
      <c r="F6" s="40">
        <f t="shared" si="0"/>
        <v>0</v>
      </c>
      <c r="G6" s="39">
        <f>SUMIFS('Reservatórios por endereço'!K$3:K$534,'Reservatórios por endereço'!$A$3:$A$534,$B6,'Reservatórios por endereço'!$E$3:$E$534,"Oeste")</f>
        <v>0</v>
      </c>
      <c r="H6" s="40">
        <f t="shared" ref="H6:H17" si="1">G6*2</f>
        <v>0</v>
      </c>
      <c r="I6" s="39">
        <f>SUMIFS('Reservatórios por endereço'!M$3:M$534,'Reservatórios por endereço'!$A$3:$A$534,$B6,'Reservatórios por endereço'!$E$3:$E$534,"Oeste")</f>
        <v>0</v>
      </c>
      <c r="J6" s="40">
        <f t="shared" ref="J6:L17" si="2">I6*2</f>
        <v>0</v>
      </c>
      <c r="K6" s="39">
        <f>SUMIFS('Reservatórios por endereço'!O$3:O$534,'Reservatórios por endereço'!$A$3:$A$534,$B6,'Reservatórios por endereço'!$E$3:$E$534,"Oeste")</f>
        <v>0</v>
      </c>
      <c r="L6" s="40">
        <f t="shared" si="2"/>
        <v>0</v>
      </c>
      <c r="M6" s="39">
        <f>SUMIFS('Reservatórios por endereço'!Q$3:Q$534,'Reservatórios por endereço'!$A$3:$A$534,$B6,'Reservatórios por endereço'!$E$3:$E$534,"Oeste")</f>
        <v>0</v>
      </c>
      <c r="N6" s="40">
        <f t="shared" ref="N6:N17" si="3">M6*2</f>
        <v>0</v>
      </c>
      <c r="O6" s="39">
        <f>SUMIFS('Reservatórios por endereço'!S$3:S$534,'Reservatórios por endereço'!$A$3:$A$534,$B6,'Reservatórios por endereço'!$E$3:$E$534,"Oeste")</f>
        <v>0</v>
      </c>
      <c r="P6" s="40">
        <f t="shared" ref="P6:P17" si="4">O6*2</f>
        <v>0</v>
      </c>
      <c r="Q6" s="39">
        <f>SUMIFS('Reservatórios por endereço'!U$3:U$534,'Reservatórios por endereço'!$A$3:$A$534,$B6,'Reservatórios por endereço'!$E$3:$E$534,"Oeste")</f>
        <v>0</v>
      </c>
      <c r="R6" s="40">
        <f t="shared" ref="R6:R17" si="5">Q6*2</f>
        <v>0</v>
      </c>
      <c r="S6" s="39">
        <f>SUMIFS('Reservatórios por endereço'!W$3:W$534,'Reservatórios por endereço'!$A$3:$A$534,$B6,'Reservatórios por endereço'!$E$3:$E$534,"Oeste")</f>
        <v>0</v>
      </c>
      <c r="T6" s="40">
        <f t="shared" ref="T6:T17" si="6">S6*2</f>
        <v>0</v>
      </c>
      <c r="U6" s="39">
        <f>SUMIFS('Reservatórios por endereço'!Y$3:Y$534,'Reservatórios por endereço'!$A$3:$A$534,$B6,'Reservatórios por endereço'!$E$3:$E$534,"Oeste")</f>
        <v>0</v>
      </c>
      <c r="V6" s="40">
        <f t="shared" ref="V6:V17" si="7">U6*2</f>
        <v>0</v>
      </c>
      <c r="W6" s="39">
        <f>SUMIFS('Reservatórios por endereço'!AA$3:AA$534,'Reservatórios por endereço'!$A$3:$A$534,$B6,'Reservatórios por endereço'!$E$3:$E$534,"Oeste")</f>
        <v>0</v>
      </c>
      <c r="X6" s="40">
        <f t="shared" ref="X6:X17" si="8">W6*2</f>
        <v>0</v>
      </c>
      <c r="Y6" s="39">
        <f>SUMIFS('Reservatórios por endereço'!AC$3:AC$534,'Reservatórios por endereço'!$A$3:$A$534,$B6,'Reservatórios por endereço'!$E$3:$E$534,"Oeste")</f>
        <v>0</v>
      </c>
      <c r="Z6" s="40">
        <f t="shared" ref="Z6:Z17" si="9">Y6*2</f>
        <v>0</v>
      </c>
      <c r="AA6" s="39">
        <f>SUMIFS('Reservatórios por endereço'!AE$3:AE$534,'Reservatórios por endereço'!$A$3:$A$534,$B6,'Reservatórios por endereço'!$E$3:$E$534,"Oeste")</f>
        <v>0</v>
      </c>
      <c r="AB6" s="40">
        <f t="shared" ref="AB6:AB17" si="10">AA6*2</f>
        <v>0</v>
      </c>
      <c r="AC6" s="39">
        <f>SUMIFS('Reservatórios por endereço'!AG$3:AG$534,'Reservatórios por endereço'!$A$3:$A$534,$B6,'Reservatórios por endereço'!$E$3:$E$534,"Oeste")</f>
        <v>0</v>
      </c>
      <c r="AD6" s="40">
        <f t="shared" ref="AD6:AD17" si="11">AC6*2</f>
        <v>0</v>
      </c>
      <c r="AE6" s="39">
        <f>SUMIFS('Reservatórios por endereço'!AI$3:AI$534,'Reservatórios por endereço'!$A$3:$A$534,$B6,'Reservatórios por endereço'!$E$3:$E$534,"Oeste")</f>
        <v>0</v>
      </c>
      <c r="AF6" s="40">
        <f t="shared" ref="AF6:AF17" si="12">AE6*2</f>
        <v>0</v>
      </c>
      <c r="AG6" s="39">
        <f>SUMIFS('Reservatórios por endereço'!AK$3:AK$534,'Reservatórios por endereço'!$A$3:$A$534,$B6,'Reservatórios por endereço'!$E$3:$E$534,"Oeste")</f>
        <v>0</v>
      </c>
      <c r="AH6" s="40">
        <f t="shared" ref="AH6:AH17" si="13">AG6*2</f>
        <v>0</v>
      </c>
      <c r="AI6" s="39">
        <f>SUMIFS('Reservatórios por endereço'!AM$3:AM$534,'Reservatórios por endereço'!$A$3:$A$534,$B6,'Reservatórios por endereço'!$E$3:$E$534,"Oeste")</f>
        <v>0</v>
      </c>
      <c r="AJ6" s="40">
        <f t="shared" ref="AJ6:AJ17" si="14">AI6*2</f>
        <v>0</v>
      </c>
      <c r="AK6" s="39">
        <f>SUMIFS('Reservatórios por endereço'!AO$3:AO$534,'Reservatórios por endereço'!$A$3:$A$534,$B6,'Reservatórios por endereço'!$E$3:$E$534,"Oeste")</f>
        <v>0</v>
      </c>
      <c r="AL6" s="40">
        <f t="shared" ref="AL6:AL17" si="15">AK6*2</f>
        <v>0</v>
      </c>
      <c r="AM6" s="39">
        <f t="shared" ref="AM6:AM17" si="16">C6+E6+G6+I6+K6+M6+O6+Q6+S6+U6+W6+Y6+AA6+AC6+AE6+AG6+AI6+AK6</f>
        <v>0</v>
      </c>
      <c r="AN6" s="39">
        <f t="shared" ref="AN6:AN17" si="17">D6+F6+H6+J6+L6+N6+P6+R6+T6+V6+X6+Z6+AB6+AD6+AF6+AH6+AJ6+AL6</f>
        <v>0</v>
      </c>
    </row>
    <row r="7" spans="1:40">
      <c r="A7" s="45">
        <f t="shared" ref="A7:A17" si="18">A6+1</f>
        <v>3</v>
      </c>
      <c r="B7" s="38" t="s">
        <v>32</v>
      </c>
      <c r="C7" s="39">
        <f>SUMIFS('Reservatórios por endereço'!G$3:G$534,'Reservatórios por endereço'!$A$3:$A$534,$B7,'Reservatórios por endereço'!$E$3:$E$534,"Oeste")</f>
        <v>0</v>
      </c>
      <c r="D7" s="40">
        <f t="shared" si="0"/>
        <v>0</v>
      </c>
      <c r="E7" s="39">
        <f>SUMIFS('Reservatórios por endereço'!I$3:I$534,'Reservatórios por endereço'!$A$3:$A$534,$B7,'Reservatórios por endereço'!$E$3:$E$534,"Oeste")</f>
        <v>0</v>
      </c>
      <c r="F7" s="40">
        <f t="shared" si="0"/>
        <v>0</v>
      </c>
      <c r="G7" s="39">
        <f>SUMIFS('Reservatórios por endereço'!K$3:K$534,'Reservatórios por endereço'!$A$3:$A$534,$B7,'Reservatórios por endereço'!$E$3:$E$534,"Oeste")</f>
        <v>0</v>
      </c>
      <c r="H7" s="40">
        <f t="shared" si="1"/>
        <v>0</v>
      </c>
      <c r="I7" s="39">
        <f>SUMIFS('Reservatórios por endereço'!M$3:M$534,'Reservatórios por endereço'!$A$3:$A$534,$B7,'Reservatórios por endereço'!$E$3:$E$534,"Oeste")</f>
        <v>0</v>
      </c>
      <c r="J7" s="40">
        <f t="shared" si="2"/>
        <v>0</v>
      </c>
      <c r="K7" s="39">
        <f>SUMIFS('Reservatórios por endereço'!O$3:O$534,'Reservatórios por endereço'!$A$3:$A$534,$B7,'Reservatórios por endereço'!$E$3:$E$534,"Oeste")</f>
        <v>0</v>
      </c>
      <c r="L7" s="40">
        <f t="shared" si="2"/>
        <v>0</v>
      </c>
      <c r="M7" s="39">
        <f>SUMIFS('Reservatórios por endereço'!Q$3:Q$534,'Reservatórios por endereço'!$A$3:$A$534,$B7,'Reservatórios por endereço'!$E$3:$E$534,"Oeste")</f>
        <v>0</v>
      </c>
      <c r="N7" s="40">
        <f t="shared" si="3"/>
        <v>0</v>
      </c>
      <c r="O7" s="39">
        <f>SUMIFS('Reservatórios por endereço'!S$3:S$534,'Reservatórios por endereço'!$A$3:$A$534,$B7,'Reservatórios por endereço'!$E$3:$E$534,"Oeste")</f>
        <v>0</v>
      </c>
      <c r="P7" s="40">
        <f t="shared" si="4"/>
        <v>0</v>
      </c>
      <c r="Q7" s="39">
        <f>SUMIFS('Reservatórios por endereço'!U$3:U$534,'Reservatórios por endereço'!$A$3:$A$534,$B7,'Reservatórios por endereço'!$E$3:$E$534,"Oeste")</f>
        <v>0</v>
      </c>
      <c r="R7" s="40">
        <f t="shared" si="5"/>
        <v>0</v>
      </c>
      <c r="S7" s="39">
        <f>SUMIFS('Reservatórios por endereço'!W$3:W$534,'Reservatórios por endereço'!$A$3:$A$534,$B7,'Reservatórios por endereço'!$E$3:$E$534,"Oeste")</f>
        <v>0</v>
      </c>
      <c r="T7" s="40">
        <f t="shared" si="6"/>
        <v>0</v>
      </c>
      <c r="U7" s="39">
        <f>SUMIFS('Reservatórios por endereço'!Y$3:Y$534,'Reservatórios por endereço'!$A$3:$A$534,$B7,'Reservatórios por endereço'!$E$3:$E$534,"Oeste")</f>
        <v>0</v>
      </c>
      <c r="V7" s="40">
        <f t="shared" si="7"/>
        <v>0</v>
      </c>
      <c r="W7" s="39">
        <f>SUMIFS('Reservatórios por endereço'!AA$3:AA$534,'Reservatórios por endereço'!$A$3:$A$534,$B7,'Reservatórios por endereço'!$E$3:$E$534,"Oeste")</f>
        <v>0</v>
      </c>
      <c r="X7" s="40">
        <f t="shared" si="8"/>
        <v>0</v>
      </c>
      <c r="Y7" s="39">
        <f>SUMIFS('Reservatórios por endereço'!AC$3:AC$534,'Reservatórios por endereço'!$A$3:$A$534,$B7,'Reservatórios por endereço'!$E$3:$E$534,"Oeste")</f>
        <v>0</v>
      </c>
      <c r="Z7" s="40">
        <f t="shared" si="9"/>
        <v>0</v>
      </c>
      <c r="AA7" s="39">
        <f>SUMIFS('Reservatórios por endereço'!AE$3:AE$534,'Reservatórios por endereço'!$A$3:$A$534,$B7,'Reservatórios por endereço'!$E$3:$E$534,"Oeste")</f>
        <v>0</v>
      </c>
      <c r="AB7" s="40">
        <f t="shared" si="10"/>
        <v>0</v>
      </c>
      <c r="AC7" s="39">
        <f>SUMIFS('Reservatórios por endereço'!AG$3:AG$534,'Reservatórios por endereço'!$A$3:$A$534,$B7,'Reservatórios por endereço'!$E$3:$E$534,"Oeste")</f>
        <v>0</v>
      </c>
      <c r="AD7" s="40">
        <f t="shared" si="11"/>
        <v>0</v>
      </c>
      <c r="AE7" s="39">
        <f>SUMIFS('Reservatórios por endereço'!AI$3:AI$534,'Reservatórios por endereço'!$A$3:$A$534,$B7,'Reservatórios por endereço'!$E$3:$E$534,"Oeste")</f>
        <v>0</v>
      </c>
      <c r="AF7" s="40">
        <f t="shared" si="12"/>
        <v>0</v>
      </c>
      <c r="AG7" s="39">
        <f>SUMIFS('Reservatórios por endereço'!AK$3:AK$534,'Reservatórios por endereço'!$A$3:$A$534,$B7,'Reservatórios por endereço'!$E$3:$E$534,"Oeste")</f>
        <v>0</v>
      </c>
      <c r="AH7" s="40">
        <f t="shared" si="13"/>
        <v>0</v>
      </c>
      <c r="AI7" s="39">
        <f>SUMIFS('Reservatórios por endereço'!AM$3:AM$534,'Reservatórios por endereço'!$A$3:$A$534,$B7,'Reservatórios por endereço'!$E$3:$E$534,"Oeste")</f>
        <v>0</v>
      </c>
      <c r="AJ7" s="40">
        <f t="shared" si="14"/>
        <v>0</v>
      </c>
      <c r="AK7" s="39">
        <f>SUMIFS('Reservatórios por endereço'!AO$3:AO$534,'Reservatórios por endereço'!$A$3:$A$534,$B7,'Reservatórios por endereço'!$E$3:$E$534,"Oeste")</f>
        <v>0</v>
      </c>
      <c r="AL7" s="40">
        <f t="shared" si="15"/>
        <v>0</v>
      </c>
      <c r="AM7" s="39">
        <f t="shared" si="16"/>
        <v>0</v>
      </c>
      <c r="AN7" s="39">
        <f t="shared" si="17"/>
        <v>0</v>
      </c>
    </row>
    <row r="8" spans="1:40">
      <c r="A8" s="45">
        <f t="shared" si="18"/>
        <v>4</v>
      </c>
      <c r="B8" s="38" t="s">
        <v>47</v>
      </c>
      <c r="C8" s="39">
        <f>SUMIFS('Reservatórios por endereço'!G$3:G$534,'Reservatórios por endereço'!$A$3:$A$534,$B8,'Reservatórios por endereço'!$E$3:$E$534,"Oeste")</f>
        <v>0</v>
      </c>
      <c r="D8" s="40">
        <f t="shared" si="0"/>
        <v>0</v>
      </c>
      <c r="E8" s="39">
        <f>SUMIFS('Reservatórios por endereço'!I$3:I$534,'Reservatórios por endereço'!$A$3:$A$534,$B8,'Reservatórios por endereço'!$E$3:$E$534,"Oeste")</f>
        <v>0</v>
      </c>
      <c r="F8" s="40">
        <f t="shared" si="0"/>
        <v>0</v>
      </c>
      <c r="G8" s="39">
        <f>SUMIFS('Reservatórios por endereço'!K$3:K$534,'Reservatórios por endereço'!$A$3:$A$534,$B8,'Reservatórios por endereço'!$E$3:$E$534,"Oeste")</f>
        <v>0</v>
      </c>
      <c r="H8" s="40">
        <f t="shared" si="1"/>
        <v>0</v>
      </c>
      <c r="I8" s="39">
        <f>SUMIFS('Reservatórios por endereço'!M$3:M$534,'Reservatórios por endereço'!$A$3:$A$534,$B8,'Reservatórios por endereço'!$E$3:$E$534,"Oeste")</f>
        <v>0</v>
      </c>
      <c r="J8" s="40">
        <f t="shared" si="2"/>
        <v>0</v>
      </c>
      <c r="K8" s="39">
        <f>SUMIFS('Reservatórios por endereço'!O$3:O$534,'Reservatórios por endereço'!$A$3:$A$534,$B8,'Reservatórios por endereço'!$E$3:$E$534,"Oeste")</f>
        <v>0</v>
      </c>
      <c r="L8" s="40">
        <f t="shared" si="2"/>
        <v>0</v>
      </c>
      <c r="M8" s="39">
        <f>SUMIFS('Reservatórios por endereço'!Q$3:Q$534,'Reservatórios por endereço'!$A$3:$A$534,$B8,'Reservatórios por endereço'!$E$3:$E$534,"Oeste")</f>
        <v>0</v>
      </c>
      <c r="N8" s="40">
        <f t="shared" si="3"/>
        <v>0</v>
      </c>
      <c r="O8" s="39">
        <f>SUMIFS('Reservatórios por endereço'!S$3:S$534,'Reservatórios por endereço'!$A$3:$A$534,$B8,'Reservatórios por endereço'!$E$3:$E$534,"Oeste")</f>
        <v>0</v>
      </c>
      <c r="P8" s="40">
        <f t="shared" si="4"/>
        <v>0</v>
      </c>
      <c r="Q8" s="39">
        <f>SUMIFS('Reservatórios por endereço'!U$3:U$534,'Reservatórios por endereço'!$A$3:$A$534,$B8,'Reservatórios por endereço'!$E$3:$E$534,"Oeste")</f>
        <v>0</v>
      </c>
      <c r="R8" s="40">
        <f t="shared" si="5"/>
        <v>0</v>
      </c>
      <c r="S8" s="39">
        <f>SUMIFS('Reservatórios por endereço'!W$3:W$534,'Reservatórios por endereço'!$A$3:$A$534,$B8,'Reservatórios por endereço'!$E$3:$E$534,"Oeste")</f>
        <v>0</v>
      </c>
      <c r="T8" s="40">
        <f t="shared" si="6"/>
        <v>0</v>
      </c>
      <c r="U8" s="39">
        <f>SUMIFS('Reservatórios por endereço'!Y$3:Y$534,'Reservatórios por endereço'!$A$3:$A$534,$B8,'Reservatórios por endereço'!$E$3:$E$534,"Oeste")</f>
        <v>0</v>
      </c>
      <c r="V8" s="40">
        <f t="shared" si="7"/>
        <v>0</v>
      </c>
      <c r="W8" s="39">
        <f>SUMIFS('Reservatórios por endereço'!AA$3:AA$534,'Reservatórios por endereço'!$A$3:$A$534,$B8,'Reservatórios por endereço'!$E$3:$E$534,"Oeste")</f>
        <v>0</v>
      </c>
      <c r="X8" s="40">
        <f t="shared" si="8"/>
        <v>0</v>
      </c>
      <c r="Y8" s="39">
        <f>SUMIFS('Reservatórios por endereço'!AC$3:AC$534,'Reservatórios por endereço'!$A$3:$A$534,$B8,'Reservatórios por endereço'!$E$3:$E$534,"Oeste")</f>
        <v>0</v>
      </c>
      <c r="Z8" s="40">
        <f t="shared" si="9"/>
        <v>0</v>
      </c>
      <c r="AA8" s="39">
        <f>SUMIFS('Reservatórios por endereço'!AE$3:AE$534,'Reservatórios por endereço'!$A$3:$A$534,$B8,'Reservatórios por endereço'!$E$3:$E$534,"Oeste")</f>
        <v>0</v>
      </c>
      <c r="AB8" s="40">
        <f t="shared" si="10"/>
        <v>0</v>
      </c>
      <c r="AC8" s="39">
        <f>SUMIFS('Reservatórios por endereço'!AG$3:AG$534,'Reservatórios por endereço'!$A$3:$A$534,$B8,'Reservatórios por endereço'!$E$3:$E$534,"Oeste")</f>
        <v>0</v>
      </c>
      <c r="AD8" s="40">
        <f t="shared" si="11"/>
        <v>0</v>
      </c>
      <c r="AE8" s="39">
        <f>SUMIFS('Reservatórios por endereço'!AI$3:AI$534,'Reservatórios por endereço'!$A$3:$A$534,$B8,'Reservatórios por endereço'!$E$3:$E$534,"Oeste")</f>
        <v>0</v>
      </c>
      <c r="AF8" s="40">
        <f t="shared" si="12"/>
        <v>0</v>
      </c>
      <c r="AG8" s="39">
        <f>SUMIFS('Reservatórios por endereço'!AK$3:AK$534,'Reservatórios por endereço'!$A$3:$A$534,$B8,'Reservatórios por endereço'!$E$3:$E$534,"Oeste")</f>
        <v>0</v>
      </c>
      <c r="AH8" s="40">
        <f t="shared" si="13"/>
        <v>0</v>
      </c>
      <c r="AI8" s="39">
        <f>SUMIFS('Reservatórios por endereço'!AM$3:AM$534,'Reservatórios por endereço'!$A$3:$A$534,$B8,'Reservatórios por endereço'!$E$3:$E$534,"Oeste")</f>
        <v>0</v>
      </c>
      <c r="AJ8" s="40">
        <f t="shared" si="14"/>
        <v>0</v>
      </c>
      <c r="AK8" s="39">
        <f>SUMIFS('Reservatórios por endereço'!AO$3:AO$534,'Reservatórios por endereço'!$A$3:$A$534,$B8,'Reservatórios por endereço'!$E$3:$E$534,"Oeste")</f>
        <v>0</v>
      </c>
      <c r="AL8" s="40">
        <f t="shared" si="15"/>
        <v>0</v>
      </c>
      <c r="AM8" s="39">
        <f t="shared" si="16"/>
        <v>0</v>
      </c>
      <c r="AN8" s="39">
        <f t="shared" si="17"/>
        <v>0</v>
      </c>
    </row>
    <row r="9" spans="1:40">
      <c r="A9" s="45">
        <f t="shared" si="18"/>
        <v>5</v>
      </c>
      <c r="B9" s="38" t="s">
        <v>2074</v>
      </c>
      <c r="C9" s="39">
        <f>SUMIFS('Reservatórios por endereço'!G$3:G$534,'Reservatórios por endereço'!$A$3:$A$534,$B9,'Reservatórios por endereço'!$E$3:$E$534,"Oeste")</f>
        <v>0</v>
      </c>
      <c r="D9" s="40">
        <f t="shared" si="0"/>
        <v>0</v>
      </c>
      <c r="E9" s="39">
        <f>SUMIFS('Reservatórios por endereço'!I$3:I$534,'Reservatórios por endereço'!$A$3:$A$534,$B9,'Reservatórios por endereço'!$E$3:$E$534,"Oeste")</f>
        <v>0</v>
      </c>
      <c r="F9" s="40">
        <f t="shared" si="0"/>
        <v>0</v>
      </c>
      <c r="G9" s="39">
        <f>SUMIFS('Reservatórios por endereço'!K$3:K$534,'Reservatórios por endereço'!$A$3:$A$534,$B9,'Reservatórios por endereço'!$E$3:$E$534,"Oeste")</f>
        <v>0</v>
      </c>
      <c r="H9" s="40">
        <f t="shared" si="1"/>
        <v>0</v>
      </c>
      <c r="I9" s="39">
        <f>SUMIFS('Reservatórios por endereço'!M$3:M$534,'Reservatórios por endereço'!$A$3:$A$534,$B9,'Reservatórios por endereço'!$E$3:$E$534,"Oeste")</f>
        <v>0</v>
      </c>
      <c r="J9" s="40">
        <f t="shared" si="2"/>
        <v>0</v>
      </c>
      <c r="K9" s="39">
        <f>SUMIFS('Reservatórios por endereço'!O$3:O$534,'Reservatórios por endereço'!$A$3:$A$534,$B9,'Reservatórios por endereço'!$E$3:$E$534,"Oeste")</f>
        <v>0</v>
      </c>
      <c r="L9" s="40">
        <f t="shared" si="2"/>
        <v>0</v>
      </c>
      <c r="M9" s="39">
        <f>SUMIFS('Reservatórios por endereço'!Q$3:Q$534,'Reservatórios por endereço'!$A$3:$A$534,$B9,'Reservatórios por endereço'!$E$3:$E$534,"Oeste")</f>
        <v>0</v>
      </c>
      <c r="N9" s="40">
        <f t="shared" si="3"/>
        <v>0</v>
      </c>
      <c r="O9" s="39">
        <f>SUMIFS('Reservatórios por endereço'!S$3:S$534,'Reservatórios por endereço'!$A$3:$A$534,$B9,'Reservatórios por endereço'!$E$3:$E$534,"Oeste")</f>
        <v>0</v>
      </c>
      <c r="P9" s="40">
        <f t="shared" si="4"/>
        <v>0</v>
      </c>
      <c r="Q9" s="39">
        <f>SUMIFS('Reservatórios por endereço'!U$3:U$534,'Reservatórios por endereço'!$A$3:$A$534,$B9,'Reservatórios por endereço'!$E$3:$E$534,"Oeste")</f>
        <v>0</v>
      </c>
      <c r="R9" s="40">
        <f t="shared" si="5"/>
        <v>0</v>
      </c>
      <c r="S9" s="39">
        <f>SUMIFS('Reservatórios por endereço'!W$3:W$534,'Reservatórios por endereço'!$A$3:$A$534,$B9,'Reservatórios por endereço'!$E$3:$E$534,"Oeste")</f>
        <v>0</v>
      </c>
      <c r="T9" s="40">
        <f t="shared" si="6"/>
        <v>0</v>
      </c>
      <c r="U9" s="39">
        <f>SUMIFS('Reservatórios por endereço'!Y$3:Y$534,'Reservatórios por endereço'!$A$3:$A$534,$B9,'Reservatórios por endereço'!$E$3:$E$534,"Oeste")</f>
        <v>0</v>
      </c>
      <c r="V9" s="40">
        <f t="shared" si="7"/>
        <v>0</v>
      </c>
      <c r="W9" s="39">
        <f>SUMIFS('Reservatórios por endereço'!AA$3:AA$534,'Reservatórios por endereço'!$A$3:$A$534,$B9,'Reservatórios por endereço'!$E$3:$E$534,"Oeste")</f>
        <v>0</v>
      </c>
      <c r="X9" s="40">
        <f t="shared" si="8"/>
        <v>0</v>
      </c>
      <c r="Y9" s="39">
        <f>SUMIFS('Reservatórios por endereço'!AC$3:AC$534,'Reservatórios por endereço'!$A$3:$A$534,$B9,'Reservatórios por endereço'!$E$3:$E$534,"Oeste")</f>
        <v>0</v>
      </c>
      <c r="Z9" s="40">
        <f t="shared" si="9"/>
        <v>0</v>
      </c>
      <c r="AA9" s="39">
        <f>SUMIFS('Reservatórios por endereço'!AE$3:AE$534,'Reservatórios por endereço'!$A$3:$A$534,$B9,'Reservatórios por endereço'!$E$3:$E$534,"Oeste")</f>
        <v>0</v>
      </c>
      <c r="AB9" s="40">
        <f t="shared" si="10"/>
        <v>0</v>
      </c>
      <c r="AC9" s="39">
        <f>SUMIFS('Reservatórios por endereço'!AG$3:AG$534,'Reservatórios por endereço'!$A$3:$A$534,$B9,'Reservatórios por endereço'!$E$3:$E$534,"Oeste")</f>
        <v>0</v>
      </c>
      <c r="AD9" s="40">
        <f t="shared" si="11"/>
        <v>0</v>
      </c>
      <c r="AE9" s="39">
        <f>SUMIFS('Reservatórios por endereço'!AI$3:AI$534,'Reservatórios por endereço'!$A$3:$A$534,$B9,'Reservatórios por endereço'!$E$3:$E$534,"Oeste")</f>
        <v>0</v>
      </c>
      <c r="AF9" s="40">
        <f t="shared" si="12"/>
        <v>0</v>
      </c>
      <c r="AG9" s="39">
        <f>SUMIFS('Reservatórios por endereço'!AK$3:AK$534,'Reservatórios por endereço'!$A$3:$A$534,$B9,'Reservatórios por endereço'!$E$3:$E$534,"Oeste")</f>
        <v>0</v>
      </c>
      <c r="AH9" s="40">
        <f t="shared" si="13"/>
        <v>0</v>
      </c>
      <c r="AI9" s="39">
        <f>SUMIFS('Reservatórios por endereço'!AM$3:AM$534,'Reservatórios por endereço'!$A$3:$A$534,$B9,'Reservatórios por endereço'!$E$3:$E$534,"Oeste")</f>
        <v>0</v>
      </c>
      <c r="AJ9" s="40">
        <f t="shared" si="14"/>
        <v>0</v>
      </c>
      <c r="AK9" s="39">
        <f>SUMIFS('Reservatórios por endereço'!AO$3:AO$534,'Reservatórios por endereço'!$A$3:$A$534,$B9,'Reservatórios por endereço'!$E$3:$E$534,"Oeste")</f>
        <v>0</v>
      </c>
      <c r="AL9" s="40">
        <f t="shared" si="15"/>
        <v>0</v>
      </c>
      <c r="AM9" s="39">
        <f t="shared" si="16"/>
        <v>0</v>
      </c>
      <c r="AN9" s="39">
        <f t="shared" si="17"/>
        <v>0</v>
      </c>
    </row>
    <row r="10" spans="1:40">
      <c r="A10" s="45">
        <f t="shared" si="18"/>
        <v>6</v>
      </c>
      <c r="B10" s="38" t="s">
        <v>489</v>
      </c>
      <c r="C10" s="39">
        <f>SUMIFS('Reservatórios por endereço'!G$3:G$534,'Reservatórios por endereço'!$A$3:$A$534,$B10,'Reservatórios por endereço'!$E$3:$E$534,"Oeste")</f>
        <v>0</v>
      </c>
      <c r="D10" s="40">
        <f t="shared" si="0"/>
        <v>0</v>
      </c>
      <c r="E10" s="39">
        <f>SUMIFS('Reservatórios por endereço'!I$3:I$534,'Reservatórios por endereço'!$A$3:$A$534,$B10,'Reservatórios por endereço'!$E$3:$E$534,"Oeste")</f>
        <v>0</v>
      </c>
      <c r="F10" s="40">
        <f t="shared" si="0"/>
        <v>0</v>
      </c>
      <c r="G10" s="39">
        <f>SUMIFS('Reservatórios por endereço'!K$3:K$534,'Reservatórios por endereço'!$A$3:$A$534,$B10,'Reservatórios por endereço'!$E$3:$E$534,"Oeste")</f>
        <v>0</v>
      </c>
      <c r="H10" s="40">
        <f t="shared" si="1"/>
        <v>0</v>
      </c>
      <c r="I10" s="39">
        <f>SUMIFS('Reservatórios por endereço'!M$3:M$534,'Reservatórios por endereço'!$A$3:$A$534,$B10,'Reservatórios por endereço'!$E$3:$E$534,"Oeste")</f>
        <v>0</v>
      </c>
      <c r="J10" s="40">
        <f t="shared" si="2"/>
        <v>0</v>
      </c>
      <c r="K10" s="39">
        <f>SUMIFS('Reservatórios por endereço'!O$3:O$534,'Reservatórios por endereço'!$A$3:$A$534,$B10,'Reservatórios por endereço'!$E$3:$E$534,"Oeste")</f>
        <v>0</v>
      </c>
      <c r="L10" s="40">
        <f t="shared" si="2"/>
        <v>0</v>
      </c>
      <c r="M10" s="39">
        <f>SUMIFS('Reservatórios por endereço'!Q$3:Q$534,'Reservatórios por endereço'!$A$3:$A$534,$B10,'Reservatórios por endereço'!$E$3:$E$534,"Oeste")</f>
        <v>0</v>
      </c>
      <c r="N10" s="40">
        <f t="shared" si="3"/>
        <v>0</v>
      </c>
      <c r="O10" s="39">
        <f>SUMIFS('Reservatórios por endereço'!S$3:S$534,'Reservatórios por endereço'!$A$3:$A$534,$B10,'Reservatórios por endereço'!$E$3:$E$534,"Oeste")</f>
        <v>0</v>
      </c>
      <c r="P10" s="40">
        <f t="shared" si="4"/>
        <v>0</v>
      </c>
      <c r="Q10" s="39">
        <f>SUMIFS('Reservatórios por endereço'!U$3:U$534,'Reservatórios por endereço'!$A$3:$A$534,$B10,'Reservatórios por endereço'!$E$3:$E$534,"Oeste")</f>
        <v>0</v>
      </c>
      <c r="R10" s="40">
        <f t="shared" si="5"/>
        <v>0</v>
      </c>
      <c r="S10" s="39">
        <f>SUMIFS('Reservatórios por endereço'!W$3:W$534,'Reservatórios por endereço'!$A$3:$A$534,$B10,'Reservatórios por endereço'!$E$3:$E$534,"Oeste")</f>
        <v>0</v>
      </c>
      <c r="T10" s="40">
        <f t="shared" si="6"/>
        <v>0</v>
      </c>
      <c r="U10" s="39">
        <f>SUMIFS('Reservatórios por endereço'!Y$3:Y$534,'Reservatórios por endereço'!$A$3:$A$534,$B10,'Reservatórios por endereço'!$E$3:$E$534,"Oeste")</f>
        <v>0</v>
      </c>
      <c r="V10" s="40">
        <f t="shared" si="7"/>
        <v>0</v>
      </c>
      <c r="W10" s="39">
        <f>SUMIFS('Reservatórios por endereço'!AA$3:AA$534,'Reservatórios por endereço'!$A$3:$A$534,$B10,'Reservatórios por endereço'!$E$3:$E$534,"Oeste")</f>
        <v>0</v>
      </c>
      <c r="X10" s="40">
        <f t="shared" si="8"/>
        <v>0</v>
      </c>
      <c r="Y10" s="39">
        <f>SUMIFS('Reservatórios por endereço'!AC$3:AC$534,'Reservatórios por endereço'!$A$3:$A$534,$B10,'Reservatórios por endereço'!$E$3:$E$534,"Oeste")</f>
        <v>0</v>
      </c>
      <c r="Z10" s="40">
        <f t="shared" si="9"/>
        <v>0</v>
      </c>
      <c r="AA10" s="39">
        <f>SUMIFS('Reservatórios por endereço'!AE$3:AE$534,'Reservatórios por endereço'!$A$3:$A$534,$B10,'Reservatórios por endereço'!$E$3:$E$534,"Oeste")</f>
        <v>0</v>
      </c>
      <c r="AB10" s="40">
        <f t="shared" si="10"/>
        <v>0</v>
      </c>
      <c r="AC10" s="39">
        <f>SUMIFS('Reservatórios por endereço'!AG$3:AG$534,'Reservatórios por endereço'!$A$3:$A$534,$B10,'Reservatórios por endereço'!$E$3:$E$534,"Oeste")</f>
        <v>0</v>
      </c>
      <c r="AD10" s="40">
        <f t="shared" si="11"/>
        <v>0</v>
      </c>
      <c r="AE10" s="39">
        <f>SUMIFS('Reservatórios por endereço'!AI$3:AI$534,'Reservatórios por endereço'!$A$3:$A$534,$B10,'Reservatórios por endereço'!$E$3:$E$534,"Oeste")</f>
        <v>0</v>
      </c>
      <c r="AF10" s="40">
        <f t="shared" si="12"/>
        <v>0</v>
      </c>
      <c r="AG10" s="39">
        <f>SUMIFS('Reservatórios por endereço'!AK$3:AK$534,'Reservatórios por endereço'!$A$3:$A$534,$B10,'Reservatórios por endereço'!$E$3:$E$534,"Oeste")</f>
        <v>0</v>
      </c>
      <c r="AH10" s="40">
        <f t="shared" si="13"/>
        <v>0</v>
      </c>
      <c r="AI10" s="39">
        <f>SUMIFS('Reservatórios por endereço'!AM$3:AM$534,'Reservatórios por endereço'!$A$3:$A$534,$B10,'Reservatórios por endereço'!$E$3:$E$534,"Oeste")</f>
        <v>0</v>
      </c>
      <c r="AJ10" s="40">
        <f t="shared" si="14"/>
        <v>0</v>
      </c>
      <c r="AK10" s="39">
        <f>SUMIFS('Reservatórios por endereço'!AO$3:AO$534,'Reservatórios por endereço'!$A$3:$A$534,$B10,'Reservatórios por endereço'!$E$3:$E$534,"Oeste")</f>
        <v>0</v>
      </c>
      <c r="AL10" s="40">
        <f t="shared" si="15"/>
        <v>0</v>
      </c>
      <c r="AM10" s="39">
        <f t="shared" si="16"/>
        <v>0</v>
      </c>
      <c r="AN10" s="39">
        <f t="shared" si="17"/>
        <v>0</v>
      </c>
    </row>
    <row r="11" spans="1:40">
      <c r="A11" s="45">
        <f t="shared" si="18"/>
        <v>7</v>
      </c>
      <c r="B11" s="38" t="s">
        <v>2080</v>
      </c>
      <c r="C11" s="39">
        <f>SUMIFS('Reservatórios por endereço'!G$3:G$534,'Reservatórios por endereço'!$A$3:$A$534,$B11,'Reservatórios por endereço'!$E$3:$E$534,"Oeste")</f>
        <v>0</v>
      </c>
      <c r="D11" s="40">
        <f t="shared" si="0"/>
        <v>0</v>
      </c>
      <c r="E11" s="39">
        <f>SUMIFS('Reservatórios por endereço'!I$3:I$534,'Reservatórios por endereço'!$A$3:$A$534,$B11,'Reservatórios por endereço'!$E$3:$E$534,"Oeste")</f>
        <v>0</v>
      </c>
      <c r="F11" s="40">
        <f t="shared" si="0"/>
        <v>0</v>
      </c>
      <c r="G11" s="39">
        <f>SUMIFS('Reservatórios por endereço'!K$3:K$534,'Reservatórios por endereço'!$A$3:$A$534,$B11,'Reservatórios por endereço'!$E$3:$E$534,"Oeste")</f>
        <v>0</v>
      </c>
      <c r="H11" s="40">
        <f t="shared" si="1"/>
        <v>0</v>
      </c>
      <c r="I11" s="39">
        <f>SUMIFS('Reservatórios por endereço'!M$3:M$534,'Reservatórios por endereço'!$A$3:$A$534,$B11,'Reservatórios por endereço'!$E$3:$E$534,"Oeste")</f>
        <v>0</v>
      </c>
      <c r="J11" s="40">
        <f t="shared" si="2"/>
        <v>0</v>
      </c>
      <c r="K11" s="39">
        <f>SUMIFS('Reservatórios por endereço'!O$3:O$534,'Reservatórios por endereço'!$A$3:$A$534,$B11,'Reservatórios por endereço'!$E$3:$E$534,"Oeste")</f>
        <v>0</v>
      </c>
      <c r="L11" s="40">
        <f t="shared" si="2"/>
        <v>0</v>
      </c>
      <c r="M11" s="39">
        <f>SUMIFS('Reservatórios por endereço'!Q$3:Q$534,'Reservatórios por endereço'!$A$3:$A$534,$B11,'Reservatórios por endereço'!$E$3:$E$534,"Oeste")</f>
        <v>0</v>
      </c>
      <c r="N11" s="40">
        <f t="shared" si="3"/>
        <v>0</v>
      </c>
      <c r="O11" s="39">
        <f>SUMIFS('Reservatórios por endereço'!S$3:S$534,'Reservatórios por endereço'!$A$3:$A$534,$B11,'Reservatórios por endereço'!$E$3:$E$534,"Oeste")</f>
        <v>0</v>
      </c>
      <c r="P11" s="40">
        <f t="shared" si="4"/>
        <v>0</v>
      </c>
      <c r="Q11" s="39">
        <f>SUMIFS('Reservatórios por endereço'!U$3:U$534,'Reservatórios por endereço'!$A$3:$A$534,$B11,'Reservatórios por endereço'!$E$3:$E$534,"Oeste")</f>
        <v>0</v>
      </c>
      <c r="R11" s="40">
        <f t="shared" si="5"/>
        <v>0</v>
      </c>
      <c r="S11" s="39">
        <f>SUMIFS('Reservatórios por endereço'!W$3:W$534,'Reservatórios por endereço'!$A$3:$A$534,$B11,'Reservatórios por endereço'!$E$3:$E$534,"Oeste")</f>
        <v>0</v>
      </c>
      <c r="T11" s="40">
        <f t="shared" si="6"/>
        <v>0</v>
      </c>
      <c r="U11" s="39">
        <f>SUMIFS('Reservatórios por endereço'!Y$3:Y$534,'Reservatórios por endereço'!$A$3:$A$534,$B11,'Reservatórios por endereço'!$E$3:$E$534,"Oeste")</f>
        <v>0</v>
      </c>
      <c r="V11" s="40">
        <f t="shared" si="7"/>
        <v>0</v>
      </c>
      <c r="W11" s="39">
        <f>SUMIFS('Reservatórios por endereço'!AA$3:AA$534,'Reservatórios por endereço'!$A$3:$A$534,$B11,'Reservatórios por endereço'!$E$3:$E$534,"Oeste")</f>
        <v>0</v>
      </c>
      <c r="X11" s="40">
        <f t="shared" si="8"/>
        <v>0</v>
      </c>
      <c r="Y11" s="39">
        <f>SUMIFS('Reservatórios por endereço'!AC$3:AC$534,'Reservatórios por endereço'!$A$3:$A$534,$B11,'Reservatórios por endereço'!$E$3:$E$534,"Oeste")</f>
        <v>0</v>
      </c>
      <c r="Z11" s="40">
        <f t="shared" si="9"/>
        <v>0</v>
      </c>
      <c r="AA11" s="39">
        <f>SUMIFS('Reservatórios por endereço'!AE$3:AE$534,'Reservatórios por endereço'!$A$3:$A$534,$B11,'Reservatórios por endereço'!$E$3:$E$534,"Oeste")</f>
        <v>0</v>
      </c>
      <c r="AB11" s="40">
        <f t="shared" si="10"/>
        <v>0</v>
      </c>
      <c r="AC11" s="39">
        <f>SUMIFS('Reservatórios por endereço'!AG$3:AG$534,'Reservatórios por endereço'!$A$3:$A$534,$B11,'Reservatórios por endereço'!$E$3:$E$534,"Oeste")</f>
        <v>0</v>
      </c>
      <c r="AD11" s="40">
        <f t="shared" si="11"/>
        <v>0</v>
      </c>
      <c r="AE11" s="39">
        <f>SUMIFS('Reservatórios por endereço'!AI$3:AI$534,'Reservatórios por endereço'!$A$3:$A$534,$B11,'Reservatórios por endereço'!$E$3:$E$534,"Oeste")</f>
        <v>0</v>
      </c>
      <c r="AF11" s="40">
        <f t="shared" si="12"/>
        <v>0</v>
      </c>
      <c r="AG11" s="39">
        <f>SUMIFS('Reservatórios por endereço'!AK$3:AK$534,'Reservatórios por endereço'!$A$3:$A$534,$B11,'Reservatórios por endereço'!$E$3:$E$534,"Oeste")</f>
        <v>0</v>
      </c>
      <c r="AH11" s="40">
        <f t="shared" si="13"/>
        <v>0</v>
      </c>
      <c r="AI11" s="39">
        <f>SUMIFS('Reservatórios por endereço'!AM$3:AM$534,'Reservatórios por endereço'!$A$3:$A$534,$B11,'Reservatórios por endereço'!$E$3:$E$534,"Oeste")</f>
        <v>0</v>
      </c>
      <c r="AJ11" s="40">
        <f t="shared" si="14"/>
        <v>0</v>
      </c>
      <c r="AK11" s="39">
        <f>SUMIFS('Reservatórios por endereço'!AO$3:AO$534,'Reservatórios por endereço'!$A$3:$A$534,$B11,'Reservatórios por endereço'!$E$3:$E$534,"Oeste")</f>
        <v>0</v>
      </c>
      <c r="AL11" s="40">
        <f t="shared" si="15"/>
        <v>0</v>
      </c>
      <c r="AM11" s="39">
        <f t="shared" si="16"/>
        <v>0</v>
      </c>
      <c r="AN11" s="39">
        <f t="shared" si="17"/>
        <v>0</v>
      </c>
    </row>
    <row r="12" spans="1:40">
      <c r="A12" s="45">
        <f t="shared" si="18"/>
        <v>8</v>
      </c>
      <c r="B12" s="38" t="s">
        <v>2087</v>
      </c>
      <c r="C12" s="39">
        <f>SUMIFS('Reservatórios por endereço'!G$3:G$534,'Reservatórios por endereço'!$A$3:$A$534,$B12,'Reservatórios por endereço'!$E$3:$E$534,"Oeste")</f>
        <v>0</v>
      </c>
      <c r="D12" s="40">
        <f t="shared" si="0"/>
        <v>0</v>
      </c>
      <c r="E12" s="39">
        <f>SUMIFS('Reservatórios por endereço'!I$3:I$534,'Reservatórios por endereço'!$A$3:$A$534,$B12,'Reservatórios por endereço'!$E$3:$E$534,"Oeste")</f>
        <v>0</v>
      </c>
      <c r="F12" s="40">
        <f t="shared" si="0"/>
        <v>0</v>
      </c>
      <c r="G12" s="39">
        <f>SUMIFS('Reservatórios por endereço'!K$3:K$534,'Reservatórios por endereço'!$A$3:$A$534,$B12,'Reservatórios por endereço'!$E$3:$E$534,"Oeste")</f>
        <v>0</v>
      </c>
      <c r="H12" s="40">
        <f t="shared" si="1"/>
        <v>0</v>
      </c>
      <c r="I12" s="39">
        <f>SUMIFS('Reservatórios por endereço'!M$3:M$534,'Reservatórios por endereço'!$A$3:$A$534,$B12,'Reservatórios por endereço'!$E$3:$E$534,"Oeste")</f>
        <v>0</v>
      </c>
      <c r="J12" s="40">
        <f t="shared" si="2"/>
        <v>0</v>
      </c>
      <c r="K12" s="39">
        <f>SUMIFS('Reservatórios por endereço'!O$3:O$534,'Reservatórios por endereço'!$A$3:$A$534,$B12,'Reservatórios por endereço'!$E$3:$E$534,"Oeste")</f>
        <v>0</v>
      </c>
      <c r="L12" s="40">
        <f t="shared" si="2"/>
        <v>0</v>
      </c>
      <c r="M12" s="39">
        <f>SUMIFS('Reservatórios por endereço'!Q$3:Q$534,'Reservatórios por endereço'!$A$3:$A$534,$B12,'Reservatórios por endereço'!$E$3:$E$534,"Oeste")</f>
        <v>0</v>
      </c>
      <c r="N12" s="40">
        <f t="shared" si="3"/>
        <v>0</v>
      </c>
      <c r="O12" s="39">
        <f>SUMIFS('Reservatórios por endereço'!S$3:S$534,'Reservatórios por endereço'!$A$3:$A$534,$B12,'Reservatórios por endereço'!$E$3:$E$534,"Oeste")</f>
        <v>0</v>
      </c>
      <c r="P12" s="40">
        <f t="shared" si="4"/>
        <v>0</v>
      </c>
      <c r="Q12" s="39">
        <f>SUMIFS('Reservatórios por endereço'!U$3:U$534,'Reservatórios por endereço'!$A$3:$A$534,$B12,'Reservatórios por endereço'!$E$3:$E$534,"Oeste")</f>
        <v>0</v>
      </c>
      <c r="R12" s="40">
        <f t="shared" si="5"/>
        <v>0</v>
      </c>
      <c r="S12" s="39">
        <f>SUMIFS('Reservatórios por endereço'!W$3:W$534,'Reservatórios por endereço'!$A$3:$A$534,$B12,'Reservatórios por endereço'!$E$3:$E$534,"Oeste")</f>
        <v>0</v>
      </c>
      <c r="T12" s="40">
        <f t="shared" si="6"/>
        <v>0</v>
      </c>
      <c r="U12" s="39">
        <f>SUMIFS('Reservatórios por endereço'!Y$3:Y$534,'Reservatórios por endereço'!$A$3:$A$534,$B12,'Reservatórios por endereço'!$E$3:$E$534,"Oeste")</f>
        <v>0</v>
      </c>
      <c r="V12" s="40">
        <f t="shared" si="7"/>
        <v>0</v>
      </c>
      <c r="W12" s="39">
        <f>SUMIFS('Reservatórios por endereço'!AA$3:AA$534,'Reservatórios por endereço'!$A$3:$A$534,$B12,'Reservatórios por endereço'!$E$3:$E$534,"Oeste")</f>
        <v>0</v>
      </c>
      <c r="X12" s="40">
        <f t="shared" si="8"/>
        <v>0</v>
      </c>
      <c r="Y12" s="39">
        <f>SUMIFS('Reservatórios por endereço'!AC$3:AC$534,'Reservatórios por endereço'!$A$3:$A$534,$B12,'Reservatórios por endereço'!$E$3:$E$534,"Oeste")</f>
        <v>0</v>
      </c>
      <c r="Z12" s="40">
        <f t="shared" si="9"/>
        <v>0</v>
      </c>
      <c r="AA12" s="39">
        <f>SUMIFS('Reservatórios por endereço'!AE$3:AE$534,'Reservatórios por endereço'!$A$3:$A$534,$B12,'Reservatórios por endereço'!$E$3:$E$534,"Oeste")</f>
        <v>0</v>
      </c>
      <c r="AB12" s="40">
        <f t="shared" si="10"/>
        <v>0</v>
      </c>
      <c r="AC12" s="39">
        <f>SUMIFS('Reservatórios por endereço'!AG$3:AG$534,'Reservatórios por endereço'!$A$3:$A$534,$B12,'Reservatórios por endereço'!$E$3:$E$534,"Oeste")</f>
        <v>0</v>
      </c>
      <c r="AD12" s="40">
        <f t="shared" si="11"/>
        <v>0</v>
      </c>
      <c r="AE12" s="39">
        <f>SUMIFS('Reservatórios por endereço'!AI$3:AI$534,'Reservatórios por endereço'!$A$3:$A$534,$B12,'Reservatórios por endereço'!$E$3:$E$534,"Oeste")</f>
        <v>0</v>
      </c>
      <c r="AF12" s="40">
        <f t="shared" si="12"/>
        <v>0</v>
      </c>
      <c r="AG12" s="39">
        <f>SUMIFS('Reservatórios por endereço'!AK$3:AK$534,'Reservatórios por endereço'!$A$3:$A$534,$B12,'Reservatórios por endereço'!$E$3:$E$534,"Oeste")</f>
        <v>0</v>
      </c>
      <c r="AH12" s="40">
        <f t="shared" si="13"/>
        <v>0</v>
      </c>
      <c r="AI12" s="39">
        <f>SUMIFS('Reservatórios por endereço'!AM$3:AM$534,'Reservatórios por endereço'!$A$3:$A$534,$B12,'Reservatórios por endereço'!$E$3:$E$534,"Oeste")</f>
        <v>0</v>
      </c>
      <c r="AJ12" s="40">
        <f t="shared" si="14"/>
        <v>0</v>
      </c>
      <c r="AK12" s="39">
        <f>SUMIFS('Reservatórios por endereço'!AO$3:AO$534,'Reservatórios por endereço'!$A$3:$A$534,$B12,'Reservatórios por endereço'!$E$3:$E$534,"Oeste")</f>
        <v>0</v>
      </c>
      <c r="AL12" s="40">
        <f t="shared" si="15"/>
        <v>0</v>
      </c>
      <c r="AM12" s="39">
        <f t="shared" si="16"/>
        <v>0</v>
      </c>
      <c r="AN12" s="39">
        <f t="shared" si="17"/>
        <v>0</v>
      </c>
    </row>
    <row r="13" spans="1:40">
      <c r="A13" s="45">
        <f t="shared" si="18"/>
        <v>9</v>
      </c>
      <c r="B13" s="38" t="s">
        <v>2090</v>
      </c>
      <c r="C13" s="39">
        <f>SUMIFS('Reservatórios por endereço'!G$3:G$534,'Reservatórios por endereço'!$A$3:$A$534,$B13,'Reservatórios por endereço'!$E$3:$E$534,"Oeste")</f>
        <v>0</v>
      </c>
      <c r="D13" s="40">
        <f t="shared" si="0"/>
        <v>0</v>
      </c>
      <c r="E13" s="39">
        <f>SUMIFS('Reservatórios por endereço'!I$3:I$534,'Reservatórios por endereço'!$A$3:$A$534,$B13,'Reservatórios por endereço'!$E$3:$E$534,"Oeste")</f>
        <v>0</v>
      </c>
      <c r="F13" s="40">
        <f t="shared" si="0"/>
        <v>0</v>
      </c>
      <c r="G13" s="39">
        <f>SUMIFS('Reservatórios por endereço'!K$3:K$534,'Reservatórios por endereço'!$A$3:$A$534,$B13,'Reservatórios por endereço'!$E$3:$E$534,"Oeste")</f>
        <v>0</v>
      </c>
      <c r="H13" s="40">
        <f t="shared" si="1"/>
        <v>0</v>
      </c>
      <c r="I13" s="39">
        <f>SUMIFS('Reservatórios por endereço'!M$3:M$534,'Reservatórios por endereço'!$A$3:$A$534,$B13,'Reservatórios por endereço'!$E$3:$E$534,"Oeste")</f>
        <v>0</v>
      </c>
      <c r="J13" s="40">
        <f t="shared" si="2"/>
        <v>0</v>
      </c>
      <c r="K13" s="39">
        <f>SUMIFS('Reservatórios por endereço'!O$3:O$534,'Reservatórios por endereço'!$A$3:$A$534,$B13,'Reservatórios por endereço'!$E$3:$E$534,"Oeste")</f>
        <v>0</v>
      </c>
      <c r="L13" s="40">
        <f t="shared" si="2"/>
        <v>0</v>
      </c>
      <c r="M13" s="39">
        <f>SUMIFS('Reservatórios por endereço'!Q$3:Q$534,'Reservatórios por endereço'!$A$3:$A$534,$B13,'Reservatórios por endereço'!$E$3:$E$534,"Oeste")</f>
        <v>0</v>
      </c>
      <c r="N13" s="40">
        <f t="shared" si="3"/>
        <v>0</v>
      </c>
      <c r="O13" s="39">
        <f>SUMIFS('Reservatórios por endereço'!S$3:S$534,'Reservatórios por endereço'!$A$3:$A$534,$B13,'Reservatórios por endereço'!$E$3:$E$534,"Oeste")</f>
        <v>0</v>
      </c>
      <c r="P13" s="40">
        <f t="shared" si="4"/>
        <v>0</v>
      </c>
      <c r="Q13" s="39">
        <f>SUMIFS('Reservatórios por endereço'!U$3:U$534,'Reservatórios por endereço'!$A$3:$A$534,$B13,'Reservatórios por endereço'!$E$3:$E$534,"Oeste")</f>
        <v>0</v>
      </c>
      <c r="R13" s="40">
        <f t="shared" si="5"/>
        <v>0</v>
      </c>
      <c r="S13" s="39">
        <f>SUMIFS('Reservatórios por endereço'!W$3:W$534,'Reservatórios por endereço'!$A$3:$A$534,$B13,'Reservatórios por endereço'!$E$3:$E$534,"Oeste")</f>
        <v>0</v>
      </c>
      <c r="T13" s="40">
        <f t="shared" si="6"/>
        <v>0</v>
      </c>
      <c r="U13" s="39">
        <f>SUMIFS('Reservatórios por endereço'!Y$3:Y$534,'Reservatórios por endereço'!$A$3:$A$534,$B13,'Reservatórios por endereço'!$E$3:$E$534,"Oeste")</f>
        <v>0</v>
      </c>
      <c r="V13" s="40">
        <f t="shared" si="7"/>
        <v>0</v>
      </c>
      <c r="W13" s="39">
        <f>SUMIFS('Reservatórios por endereço'!AA$3:AA$534,'Reservatórios por endereço'!$A$3:$A$534,$B13,'Reservatórios por endereço'!$E$3:$E$534,"Oeste")</f>
        <v>0</v>
      </c>
      <c r="X13" s="40">
        <f t="shared" si="8"/>
        <v>0</v>
      </c>
      <c r="Y13" s="39">
        <f>SUMIFS('Reservatórios por endereço'!AC$3:AC$534,'Reservatórios por endereço'!$A$3:$A$534,$B13,'Reservatórios por endereço'!$E$3:$E$534,"Oeste")</f>
        <v>0</v>
      </c>
      <c r="Z13" s="40">
        <f t="shared" si="9"/>
        <v>0</v>
      </c>
      <c r="AA13" s="39">
        <f>SUMIFS('Reservatórios por endereço'!AE$3:AE$534,'Reservatórios por endereço'!$A$3:$A$534,$B13,'Reservatórios por endereço'!$E$3:$E$534,"Oeste")</f>
        <v>0</v>
      </c>
      <c r="AB13" s="40">
        <f t="shared" si="10"/>
        <v>0</v>
      </c>
      <c r="AC13" s="39">
        <f>SUMIFS('Reservatórios por endereço'!AG$3:AG$534,'Reservatórios por endereço'!$A$3:$A$534,$B13,'Reservatórios por endereço'!$E$3:$E$534,"Oeste")</f>
        <v>0</v>
      </c>
      <c r="AD13" s="40">
        <f t="shared" si="11"/>
        <v>0</v>
      </c>
      <c r="AE13" s="39">
        <f>SUMIFS('Reservatórios por endereço'!AI$3:AI$534,'Reservatórios por endereço'!$A$3:$A$534,$B13,'Reservatórios por endereço'!$E$3:$E$534,"Oeste")</f>
        <v>0</v>
      </c>
      <c r="AF13" s="40">
        <f t="shared" si="12"/>
        <v>0</v>
      </c>
      <c r="AG13" s="39">
        <f>SUMIFS('Reservatórios por endereço'!AK$3:AK$534,'Reservatórios por endereço'!$A$3:$A$534,$B13,'Reservatórios por endereço'!$E$3:$E$534,"Oeste")</f>
        <v>0</v>
      </c>
      <c r="AH13" s="40">
        <f t="shared" si="13"/>
        <v>0</v>
      </c>
      <c r="AI13" s="39">
        <f>SUMIFS('Reservatórios por endereço'!AM$3:AM$534,'Reservatórios por endereço'!$A$3:$A$534,$B13,'Reservatórios por endereço'!$E$3:$E$534,"Oeste")</f>
        <v>0</v>
      </c>
      <c r="AJ13" s="40">
        <f t="shared" si="14"/>
        <v>0</v>
      </c>
      <c r="AK13" s="39">
        <f>SUMIFS('Reservatórios por endereço'!AO$3:AO$534,'Reservatórios por endereço'!$A$3:$A$534,$B13,'Reservatórios por endereço'!$E$3:$E$534,"Oeste")</f>
        <v>0</v>
      </c>
      <c r="AL13" s="40">
        <f t="shared" si="15"/>
        <v>0</v>
      </c>
      <c r="AM13" s="39">
        <f t="shared" si="16"/>
        <v>0</v>
      </c>
      <c r="AN13" s="39">
        <f t="shared" si="17"/>
        <v>0</v>
      </c>
    </row>
    <row r="14" spans="1:40">
      <c r="A14" s="45">
        <f t="shared" si="18"/>
        <v>10</v>
      </c>
      <c r="B14" s="38" t="s">
        <v>1207</v>
      </c>
      <c r="C14" s="39">
        <f>SUMIFS('Reservatórios por endereço'!G$3:G$534,'Reservatórios por endereço'!$A$3:$A$534,$B14,'Reservatórios por endereço'!$E$3:$E$534,"Oeste")</f>
        <v>0</v>
      </c>
      <c r="D14" s="40">
        <f t="shared" si="0"/>
        <v>0</v>
      </c>
      <c r="E14" s="39">
        <f>SUMIFS('Reservatórios por endereço'!I$3:I$534,'Reservatórios por endereço'!$A$3:$A$534,$B14,'Reservatórios por endereço'!$E$3:$E$534,"Oeste")</f>
        <v>0</v>
      </c>
      <c r="F14" s="40">
        <f t="shared" si="0"/>
        <v>0</v>
      </c>
      <c r="G14" s="39">
        <f>SUMIFS('Reservatórios por endereço'!K$3:K$534,'Reservatórios por endereço'!$A$3:$A$534,$B14,'Reservatórios por endereço'!$E$3:$E$534,"Oeste")</f>
        <v>0</v>
      </c>
      <c r="H14" s="40">
        <f t="shared" si="1"/>
        <v>0</v>
      </c>
      <c r="I14" s="39">
        <f>SUMIFS('Reservatórios por endereço'!M$3:M$534,'Reservatórios por endereço'!$A$3:$A$534,$B14,'Reservatórios por endereço'!$E$3:$E$534,"Oeste")</f>
        <v>0</v>
      </c>
      <c r="J14" s="40">
        <f t="shared" si="2"/>
        <v>0</v>
      </c>
      <c r="K14" s="39">
        <f>SUMIFS('Reservatórios por endereço'!O$3:O$534,'Reservatórios por endereço'!$A$3:$A$534,$B14,'Reservatórios por endereço'!$E$3:$E$534,"Oeste")</f>
        <v>0</v>
      </c>
      <c r="L14" s="40">
        <f t="shared" si="2"/>
        <v>0</v>
      </c>
      <c r="M14" s="39">
        <f>SUMIFS('Reservatórios por endereço'!Q$3:Q$534,'Reservatórios por endereço'!$A$3:$A$534,$B14,'Reservatórios por endereço'!$E$3:$E$534,"Oeste")</f>
        <v>0</v>
      </c>
      <c r="N14" s="40">
        <f t="shared" si="3"/>
        <v>0</v>
      </c>
      <c r="O14" s="39">
        <f>SUMIFS('Reservatórios por endereço'!S$3:S$534,'Reservatórios por endereço'!$A$3:$A$534,$B14,'Reservatórios por endereço'!$E$3:$E$534,"Oeste")</f>
        <v>0</v>
      </c>
      <c r="P14" s="40">
        <f t="shared" si="4"/>
        <v>0</v>
      </c>
      <c r="Q14" s="39">
        <f>SUMIFS('Reservatórios por endereço'!U$3:U$534,'Reservatórios por endereço'!$A$3:$A$534,$B14,'Reservatórios por endereço'!$E$3:$E$534,"Oeste")</f>
        <v>0</v>
      </c>
      <c r="R14" s="40">
        <f t="shared" si="5"/>
        <v>0</v>
      </c>
      <c r="S14" s="39">
        <f>SUMIFS('Reservatórios por endereço'!W$3:W$534,'Reservatórios por endereço'!$A$3:$A$534,$B14,'Reservatórios por endereço'!$E$3:$E$534,"Oeste")</f>
        <v>0</v>
      </c>
      <c r="T14" s="40">
        <f t="shared" si="6"/>
        <v>0</v>
      </c>
      <c r="U14" s="39">
        <f>SUMIFS('Reservatórios por endereço'!Y$3:Y$534,'Reservatórios por endereço'!$A$3:$A$534,$B14,'Reservatórios por endereço'!$E$3:$E$534,"Oeste")</f>
        <v>0</v>
      </c>
      <c r="V14" s="40">
        <f t="shared" si="7"/>
        <v>0</v>
      </c>
      <c r="W14" s="39">
        <f>SUMIFS('Reservatórios por endereço'!AA$3:AA$534,'Reservatórios por endereço'!$A$3:$A$534,$B14,'Reservatórios por endereço'!$E$3:$E$534,"Oeste")</f>
        <v>0</v>
      </c>
      <c r="X14" s="40">
        <f t="shared" si="8"/>
        <v>0</v>
      </c>
      <c r="Y14" s="39">
        <f>SUMIFS('Reservatórios por endereço'!AC$3:AC$534,'Reservatórios por endereço'!$A$3:$A$534,$B14,'Reservatórios por endereço'!$E$3:$E$534,"Oeste")</f>
        <v>0</v>
      </c>
      <c r="Z14" s="40">
        <f t="shared" si="9"/>
        <v>0</v>
      </c>
      <c r="AA14" s="39">
        <f>SUMIFS('Reservatórios por endereço'!AE$3:AE$534,'Reservatórios por endereço'!$A$3:$A$534,$B14,'Reservatórios por endereço'!$E$3:$E$534,"Oeste")</f>
        <v>0</v>
      </c>
      <c r="AB14" s="40">
        <f t="shared" si="10"/>
        <v>0</v>
      </c>
      <c r="AC14" s="39">
        <f>SUMIFS('Reservatórios por endereço'!AG$3:AG$534,'Reservatórios por endereço'!$A$3:$A$534,$B14,'Reservatórios por endereço'!$E$3:$E$534,"Oeste")</f>
        <v>0</v>
      </c>
      <c r="AD14" s="40">
        <f t="shared" si="11"/>
        <v>0</v>
      </c>
      <c r="AE14" s="39">
        <f>SUMIFS('Reservatórios por endereço'!AI$3:AI$534,'Reservatórios por endereço'!$A$3:$A$534,$B14,'Reservatórios por endereço'!$E$3:$E$534,"Oeste")</f>
        <v>0</v>
      </c>
      <c r="AF14" s="40">
        <f t="shared" si="12"/>
        <v>0</v>
      </c>
      <c r="AG14" s="39">
        <f>SUMIFS('Reservatórios por endereço'!AK$3:AK$534,'Reservatórios por endereço'!$A$3:$A$534,$B14,'Reservatórios por endereço'!$E$3:$E$534,"Oeste")</f>
        <v>0</v>
      </c>
      <c r="AH14" s="40">
        <f t="shared" si="13"/>
        <v>0</v>
      </c>
      <c r="AI14" s="39">
        <f>SUMIFS('Reservatórios por endereço'!AM$3:AM$534,'Reservatórios por endereço'!$A$3:$A$534,$B14,'Reservatórios por endereço'!$E$3:$E$534,"Oeste")</f>
        <v>0</v>
      </c>
      <c r="AJ14" s="40">
        <f t="shared" si="14"/>
        <v>0</v>
      </c>
      <c r="AK14" s="39">
        <f>SUMIFS('Reservatórios por endereço'!AO$3:AO$534,'Reservatórios por endereço'!$A$3:$A$534,$B14,'Reservatórios por endereço'!$E$3:$E$534,"Oeste")</f>
        <v>0</v>
      </c>
      <c r="AL14" s="40">
        <f t="shared" si="15"/>
        <v>0</v>
      </c>
      <c r="AM14" s="39">
        <f t="shared" si="16"/>
        <v>0</v>
      </c>
      <c r="AN14" s="39">
        <f t="shared" si="17"/>
        <v>0</v>
      </c>
    </row>
    <row r="15" spans="1:40">
      <c r="A15" s="45">
        <f t="shared" si="18"/>
        <v>11</v>
      </c>
      <c r="B15" s="38" t="s">
        <v>2115</v>
      </c>
      <c r="C15" s="39">
        <f>SUMIFS('Reservatórios por endereço'!G$3:G$534,'Reservatórios por endereço'!$A$3:$A$534,$B15,'Reservatórios por endereço'!$E$3:$E$534,"Oeste")</f>
        <v>0</v>
      </c>
      <c r="D15" s="40">
        <f t="shared" si="0"/>
        <v>0</v>
      </c>
      <c r="E15" s="39">
        <f>SUMIFS('Reservatórios por endereço'!I$3:I$534,'Reservatórios por endereço'!$A$3:$A$534,$B15,'Reservatórios por endereço'!$E$3:$E$534,"Oeste")</f>
        <v>0</v>
      </c>
      <c r="F15" s="40">
        <f t="shared" si="0"/>
        <v>0</v>
      </c>
      <c r="G15" s="39">
        <f>SUMIFS('Reservatórios por endereço'!K$3:K$534,'Reservatórios por endereço'!$A$3:$A$534,$B15,'Reservatórios por endereço'!$E$3:$E$534,"Oeste")</f>
        <v>0</v>
      </c>
      <c r="H15" s="40">
        <f t="shared" si="1"/>
        <v>0</v>
      </c>
      <c r="I15" s="39">
        <f>SUMIFS('Reservatórios por endereço'!M$3:M$534,'Reservatórios por endereço'!$A$3:$A$534,$B15,'Reservatórios por endereço'!$E$3:$E$534,"Oeste")</f>
        <v>0</v>
      </c>
      <c r="J15" s="40">
        <f t="shared" si="2"/>
        <v>0</v>
      </c>
      <c r="K15" s="39">
        <f>SUMIFS('Reservatórios por endereço'!O$3:O$534,'Reservatórios por endereço'!$A$3:$A$534,$B15,'Reservatórios por endereço'!$E$3:$E$534,"Oeste")</f>
        <v>0</v>
      </c>
      <c r="L15" s="40">
        <f t="shared" si="2"/>
        <v>0</v>
      </c>
      <c r="M15" s="39">
        <f>SUMIFS('Reservatórios por endereço'!Q$3:Q$534,'Reservatórios por endereço'!$A$3:$A$534,$B15,'Reservatórios por endereço'!$E$3:$E$534,"Oeste")</f>
        <v>0</v>
      </c>
      <c r="N15" s="40">
        <f t="shared" si="3"/>
        <v>0</v>
      </c>
      <c r="O15" s="39">
        <f>SUMIFS('Reservatórios por endereço'!S$3:S$534,'Reservatórios por endereço'!$A$3:$A$534,$B15,'Reservatórios por endereço'!$E$3:$E$534,"Oeste")</f>
        <v>0</v>
      </c>
      <c r="P15" s="40">
        <f t="shared" si="4"/>
        <v>0</v>
      </c>
      <c r="Q15" s="39">
        <f>SUMIFS('Reservatórios por endereço'!U$3:U$534,'Reservatórios por endereço'!$A$3:$A$534,$B15,'Reservatórios por endereço'!$E$3:$E$534,"Oeste")</f>
        <v>0</v>
      </c>
      <c r="R15" s="40">
        <f t="shared" si="5"/>
        <v>0</v>
      </c>
      <c r="S15" s="39">
        <f>SUMIFS('Reservatórios por endereço'!W$3:W$534,'Reservatórios por endereço'!$A$3:$A$534,$B15,'Reservatórios por endereço'!$E$3:$E$534,"Oeste")</f>
        <v>0</v>
      </c>
      <c r="T15" s="40">
        <f t="shared" si="6"/>
        <v>0</v>
      </c>
      <c r="U15" s="39">
        <f>SUMIFS('Reservatórios por endereço'!Y$3:Y$534,'Reservatórios por endereço'!$A$3:$A$534,$B15,'Reservatórios por endereço'!$E$3:$E$534,"Oeste")</f>
        <v>0</v>
      </c>
      <c r="V15" s="40">
        <f t="shared" si="7"/>
        <v>0</v>
      </c>
      <c r="W15" s="39">
        <f>SUMIFS('Reservatórios por endereço'!AA$3:AA$534,'Reservatórios por endereço'!$A$3:$A$534,$B15,'Reservatórios por endereço'!$E$3:$E$534,"Oeste")</f>
        <v>0</v>
      </c>
      <c r="X15" s="40">
        <f t="shared" si="8"/>
        <v>0</v>
      </c>
      <c r="Y15" s="39">
        <f>SUMIFS('Reservatórios por endereço'!AC$3:AC$534,'Reservatórios por endereço'!$A$3:$A$534,$B15,'Reservatórios por endereço'!$E$3:$E$534,"Oeste")</f>
        <v>0</v>
      </c>
      <c r="Z15" s="40">
        <f t="shared" si="9"/>
        <v>0</v>
      </c>
      <c r="AA15" s="39">
        <f>SUMIFS('Reservatórios por endereço'!AE$3:AE$534,'Reservatórios por endereço'!$A$3:$A$534,$B15,'Reservatórios por endereço'!$E$3:$E$534,"Oeste")</f>
        <v>0</v>
      </c>
      <c r="AB15" s="40">
        <f t="shared" si="10"/>
        <v>0</v>
      </c>
      <c r="AC15" s="39">
        <f>SUMIFS('Reservatórios por endereço'!AG$3:AG$534,'Reservatórios por endereço'!$A$3:$A$534,$B15,'Reservatórios por endereço'!$E$3:$E$534,"Oeste")</f>
        <v>0</v>
      </c>
      <c r="AD15" s="40">
        <f t="shared" si="11"/>
        <v>0</v>
      </c>
      <c r="AE15" s="39">
        <f>SUMIFS('Reservatórios por endereço'!AI$3:AI$534,'Reservatórios por endereço'!$A$3:$A$534,$B15,'Reservatórios por endereço'!$E$3:$E$534,"Oeste")</f>
        <v>0</v>
      </c>
      <c r="AF15" s="40">
        <f t="shared" si="12"/>
        <v>0</v>
      </c>
      <c r="AG15" s="39">
        <f>SUMIFS('Reservatórios por endereço'!AK$3:AK$534,'Reservatórios por endereço'!$A$3:$A$534,$B15,'Reservatórios por endereço'!$E$3:$E$534,"Oeste")</f>
        <v>0</v>
      </c>
      <c r="AH15" s="40">
        <f t="shared" si="13"/>
        <v>0</v>
      </c>
      <c r="AI15" s="39">
        <f>SUMIFS('Reservatórios por endereço'!AM$3:AM$534,'Reservatórios por endereço'!$A$3:$A$534,$B15,'Reservatórios por endereço'!$E$3:$E$534,"Oeste")</f>
        <v>0</v>
      </c>
      <c r="AJ15" s="40">
        <f t="shared" si="14"/>
        <v>0</v>
      </c>
      <c r="AK15" s="39">
        <f>SUMIFS('Reservatórios por endereço'!AO$3:AO$534,'Reservatórios por endereço'!$A$3:$A$534,$B15,'Reservatórios por endereço'!$E$3:$E$534,"Oeste")</f>
        <v>0</v>
      </c>
      <c r="AL15" s="40">
        <f t="shared" si="15"/>
        <v>0</v>
      </c>
      <c r="AM15" s="39">
        <f t="shared" si="16"/>
        <v>0</v>
      </c>
      <c r="AN15" s="39">
        <f t="shared" si="17"/>
        <v>0</v>
      </c>
    </row>
    <row r="16" spans="1:40">
      <c r="A16" s="45">
        <f t="shared" si="18"/>
        <v>12</v>
      </c>
      <c r="B16" s="38" t="s">
        <v>2121</v>
      </c>
      <c r="C16" s="39">
        <f>SUMIFS('Reservatórios por endereço'!G$3:G$534,'Reservatórios por endereço'!$A$3:$A$534,$B16,'Reservatórios por endereço'!$E$3:$E$534,"Oeste")</f>
        <v>0</v>
      </c>
      <c r="D16" s="40">
        <f t="shared" si="0"/>
        <v>0</v>
      </c>
      <c r="E16" s="39">
        <f>SUMIFS('Reservatórios por endereço'!I$3:I$534,'Reservatórios por endereço'!$A$3:$A$534,$B16,'Reservatórios por endereço'!$E$3:$E$534,"Oeste")</f>
        <v>0</v>
      </c>
      <c r="F16" s="40">
        <f t="shared" si="0"/>
        <v>0</v>
      </c>
      <c r="G16" s="39">
        <f>SUMIFS('Reservatórios por endereço'!K$3:K$534,'Reservatórios por endereço'!$A$3:$A$534,$B16,'Reservatórios por endereço'!$E$3:$E$534,"Oeste")</f>
        <v>0</v>
      </c>
      <c r="H16" s="40">
        <f t="shared" si="1"/>
        <v>0</v>
      </c>
      <c r="I16" s="39">
        <f>SUMIFS('Reservatórios por endereço'!M$3:M$534,'Reservatórios por endereço'!$A$3:$A$534,$B16,'Reservatórios por endereço'!$E$3:$E$534,"Oeste")</f>
        <v>0</v>
      </c>
      <c r="J16" s="40">
        <f t="shared" si="2"/>
        <v>0</v>
      </c>
      <c r="K16" s="39">
        <f>SUMIFS('Reservatórios por endereço'!O$3:O$534,'Reservatórios por endereço'!$A$3:$A$534,$B16,'Reservatórios por endereço'!$E$3:$E$534,"Oeste")</f>
        <v>0</v>
      </c>
      <c r="L16" s="40">
        <f t="shared" si="2"/>
        <v>0</v>
      </c>
      <c r="M16" s="39">
        <f>SUMIFS('Reservatórios por endereço'!Q$3:Q$534,'Reservatórios por endereço'!$A$3:$A$534,$B16,'Reservatórios por endereço'!$E$3:$E$534,"Oeste")</f>
        <v>0</v>
      </c>
      <c r="N16" s="40">
        <f t="shared" si="3"/>
        <v>0</v>
      </c>
      <c r="O16" s="39">
        <f>SUMIFS('Reservatórios por endereço'!S$3:S$534,'Reservatórios por endereço'!$A$3:$A$534,$B16,'Reservatórios por endereço'!$E$3:$E$534,"Oeste")</f>
        <v>0</v>
      </c>
      <c r="P16" s="40">
        <f t="shared" si="4"/>
        <v>0</v>
      </c>
      <c r="Q16" s="39">
        <f>SUMIFS('Reservatórios por endereço'!U$3:U$534,'Reservatórios por endereço'!$A$3:$A$534,$B16,'Reservatórios por endereço'!$E$3:$E$534,"Oeste")</f>
        <v>0</v>
      </c>
      <c r="R16" s="40">
        <f t="shared" si="5"/>
        <v>0</v>
      </c>
      <c r="S16" s="39">
        <f>SUMIFS('Reservatórios por endereço'!W$3:W$534,'Reservatórios por endereço'!$A$3:$A$534,$B16,'Reservatórios por endereço'!$E$3:$E$534,"Oeste")</f>
        <v>0</v>
      </c>
      <c r="T16" s="40">
        <f t="shared" si="6"/>
        <v>0</v>
      </c>
      <c r="U16" s="39">
        <f>SUMIFS('Reservatórios por endereço'!Y$3:Y$534,'Reservatórios por endereço'!$A$3:$A$534,$B16,'Reservatórios por endereço'!$E$3:$E$534,"Oeste")</f>
        <v>0</v>
      </c>
      <c r="V16" s="40">
        <f t="shared" si="7"/>
        <v>0</v>
      </c>
      <c r="W16" s="39">
        <f>SUMIFS('Reservatórios por endereço'!AA$3:AA$534,'Reservatórios por endereço'!$A$3:$A$534,$B16,'Reservatórios por endereço'!$E$3:$E$534,"Oeste")</f>
        <v>0</v>
      </c>
      <c r="X16" s="40">
        <f t="shared" si="8"/>
        <v>0</v>
      </c>
      <c r="Y16" s="39">
        <f>SUMIFS('Reservatórios por endereço'!AC$3:AC$534,'Reservatórios por endereço'!$A$3:$A$534,$B16,'Reservatórios por endereço'!$E$3:$E$534,"Oeste")</f>
        <v>0</v>
      </c>
      <c r="Z16" s="40">
        <f t="shared" si="9"/>
        <v>0</v>
      </c>
      <c r="AA16" s="39">
        <f>SUMIFS('Reservatórios por endereço'!AE$3:AE$534,'Reservatórios por endereço'!$A$3:$A$534,$B16,'Reservatórios por endereço'!$E$3:$E$534,"Oeste")</f>
        <v>0</v>
      </c>
      <c r="AB16" s="40">
        <f t="shared" si="10"/>
        <v>0</v>
      </c>
      <c r="AC16" s="39">
        <f>SUMIFS('Reservatórios por endereço'!AG$3:AG$534,'Reservatórios por endereço'!$A$3:$A$534,$B16,'Reservatórios por endereço'!$E$3:$E$534,"Oeste")</f>
        <v>0</v>
      </c>
      <c r="AD16" s="40">
        <f t="shared" si="11"/>
        <v>0</v>
      </c>
      <c r="AE16" s="39">
        <f>SUMIFS('Reservatórios por endereço'!AI$3:AI$534,'Reservatórios por endereço'!$A$3:$A$534,$B16,'Reservatórios por endereço'!$E$3:$E$534,"Oeste")</f>
        <v>0</v>
      </c>
      <c r="AF16" s="40">
        <f t="shared" si="12"/>
        <v>0</v>
      </c>
      <c r="AG16" s="39">
        <f>SUMIFS('Reservatórios por endereço'!AK$3:AK$534,'Reservatórios por endereço'!$A$3:$A$534,$B16,'Reservatórios por endereço'!$E$3:$E$534,"Oeste")</f>
        <v>0</v>
      </c>
      <c r="AH16" s="40">
        <f t="shared" si="13"/>
        <v>0</v>
      </c>
      <c r="AI16" s="39">
        <f>SUMIFS('Reservatórios por endereço'!AM$3:AM$534,'Reservatórios por endereço'!$A$3:$A$534,$B16,'Reservatórios por endereço'!$E$3:$E$534,"Oeste")</f>
        <v>0</v>
      </c>
      <c r="AJ16" s="40">
        <f t="shared" si="14"/>
        <v>0</v>
      </c>
      <c r="AK16" s="39">
        <f>SUMIFS('Reservatórios por endereço'!AO$3:AO$534,'Reservatórios por endereço'!$A$3:$A$534,$B16,'Reservatórios por endereço'!$E$3:$E$534,"Oeste")</f>
        <v>0</v>
      </c>
      <c r="AL16" s="40">
        <f t="shared" si="15"/>
        <v>0</v>
      </c>
      <c r="AM16" s="39">
        <f t="shared" si="16"/>
        <v>0</v>
      </c>
      <c r="AN16" s="39">
        <f t="shared" si="17"/>
        <v>0</v>
      </c>
    </row>
    <row r="17" spans="1:40">
      <c r="A17" s="45">
        <f t="shared" si="18"/>
        <v>13</v>
      </c>
      <c r="B17" s="38" t="s">
        <v>1277</v>
      </c>
      <c r="C17" s="39">
        <f>SUMIFS('Reservatórios por endereço'!G$3:G$534,'Reservatórios por endereço'!$A$3:$A$534,$B17,'Reservatórios por endereço'!$E$3:$E$534,"Oeste")</f>
        <v>0</v>
      </c>
      <c r="D17" s="40">
        <f t="shared" si="0"/>
        <v>0</v>
      </c>
      <c r="E17" s="39">
        <f>SUMIFS('Reservatórios por endereço'!I$3:I$534,'Reservatórios por endereço'!$A$3:$A$534,$B17,'Reservatórios por endereço'!$E$3:$E$534,"Oeste")</f>
        <v>0</v>
      </c>
      <c r="F17" s="40">
        <f t="shared" si="0"/>
        <v>0</v>
      </c>
      <c r="G17" s="39">
        <f>SUMIFS('Reservatórios por endereço'!K$3:K$534,'Reservatórios por endereço'!$A$3:$A$534,$B17,'Reservatórios por endereço'!$E$3:$E$534,"Oeste")</f>
        <v>0</v>
      </c>
      <c r="H17" s="40">
        <f t="shared" si="1"/>
        <v>0</v>
      </c>
      <c r="I17" s="39">
        <f>SUMIFS('Reservatórios por endereço'!M$3:M$534,'Reservatórios por endereço'!$A$3:$A$534,$B17,'Reservatórios por endereço'!$E$3:$E$534,"Oeste")</f>
        <v>0</v>
      </c>
      <c r="J17" s="40">
        <f t="shared" si="2"/>
        <v>0</v>
      </c>
      <c r="K17" s="39">
        <f>SUMIFS('Reservatórios por endereço'!O$3:O$534,'Reservatórios por endereço'!$A$3:$A$534,$B17,'Reservatórios por endereço'!$E$3:$E$534,"Oeste")</f>
        <v>0</v>
      </c>
      <c r="L17" s="40">
        <f t="shared" si="2"/>
        <v>0</v>
      </c>
      <c r="M17" s="39">
        <f>SUMIFS('Reservatórios por endereço'!Q$3:Q$534,'Reservatórios por endereço'!$A$3:$A$534,$B17,'Reservatórios por endereço'!$E$3:$E$534,"Oeste")</f>
        <v>0</v>
      </c>
      <c r="N17" s="40">
        <f t="shared" si="3"/>
        <v>0</v>
      </c>
      <c r="O17" s="39">
        <f>SUMIFS('Reservatórios por endereço'!S$3:S$534,'Reservatórios por endereço'!$A$3:$A$534,$B17,'Reservatórios por endereço'!$E$3:$E$534,"Oeste")</f>
        <v>0</v>
      </c>
      <c r="P17" s="40">
        <f t="shared" si="4"/>
        <v>0</v>
      </c>
      <c r="Q17" s="39">
        <f>SUMIFS('Reservatórios por endereço'!U$3:U$534,'Reservatórios por endereço'!$A$3:$A$534,$B17,'Reservatórios por endereço'!$E$3:$E$534,"Oeste")</f>
        <v>0</v>
      </c>
      <c r="R17" s="40">
        <f t="shared" si="5"/>
        <v>0</v>
      </c>
      <c r="S17" s="39">
        <f>SUMIFS('Reservatórios por endereço'!W$3:W$534,'Reservatórios por endereço'!$A$3:$A$534,$B17,'Reservatórios por endereço'!$E$3:$E$534,"Oeste")</f>
        <v>0</v>
      </c>
      <c r="T17" s="40">
        <f t="shared" si="6"/>
        <v>0</v>
      </c>
      <c r="U17" s="39">
        <f>SUMIFS('Reservatórios por endereço'!Y$3:Y$534,'Reservatórios por endereço'!$A$3:$A$534,$B17,'Reservatórios por endereço'!$E$3:$E$534,"Oeste")</f>
        <v>0</v>
      </c>
      <c r="V17" s="40">
        <f t="shared" si="7"/>
        <v>0</v>
      </c>
      <c r="W17" s="39">
        <f>SUMIFS('Reservatórios por endereço'!AA$3:AA$534,'Reservatórios por endereço'!$A$3:$A$534,$B17,'Reservatórios por endereço'!$E$3:$E$534,"Oeste")</f>
        <v>0</v>
      </c>
      <c r="X17" s="40">
        <f t="shared" si="8"/>
        <v>0</v>
      </c>
      <c r="Y17" s="39">
        <f>SUMIFS('Reservatórios por endereço'!AC$3:AC$534,'Reservatórios por endereço'!$A$3:$A$534,$B17,'Reservatórios por endereço'!$E$3:$E$534,"Oeste")</f>
        <v>0</v>
      </c>
      <c r="Z17" s="40">
        <f t="shared" si="9"/>
        <v>0</v>
      </c>
      <c r="AA17" s="39">
        <f>SUMIFS('Reservatórios por endereço'!AE$3:AE$534,'Reservatórios por endereço'!$A$3:$A$534,$B17,'Reservatórios por endereço'!$E$3:$E$534,"Oeste")</f>
        <v>0</v>
      </c>
      <c r="AB17" s="40">
        <f t="shared" si="10"/>
        <v>0</v>
      </c>
      <c r="AC17" s="39">
        <f>SUMIFS('Reservatórios por endereço'!AG$3:AG$534,'Reservatórios por endereço'!$A$3:$A$534,$B17,'Reservatórios por endereço'!$E$3:$E$534,"Oeste")</f>
        <v>0</v>
      </c>
      <c r="AD17" s="40">
        <f t="shared" si="11"/>
        <v>0</v>
      </c>
      <c r="AE17" s="39">
        <f>SUMIFS('Reservatórios por endereço'!AI$3:AI$534,'Reservatórios por endereço'!$A$3:$A$534,$B17,'Reservatórios por endereço'!$E$3:$E$534,"Oeste")</f>
        <v>0</v>
      </c>
      <c r="AF17" s="40">
        <f t="shared" si="12"/>
        <v>0</v>
      </c>
      <c r="AG17" s="39">
        <f>SUMIFS('Reservatórios por endereço'!AK$3:AK$534,'Reservatórios por endereço'!$A$3:$A$534,$B17,'Reservatórios por endereço'!$E$3:$E$534,"Oeste")</f>
        <v>0</v>
      </c>
      <c r="AH17" s="40">
        <f t="shared" si="13"/>
        <v>0</v>
      </c>
      <c r="AI17" s="39">
        <f>SUMIFS('Reservatórios por endereço'!AM$3:AM$534,'Reservatórios por endereço'!$A$3:$A$534,$B17,'Reservatórios por endereço'!$E$3:$E$534,"Oeste")</f>
        <v>0</v>
      </c>
      <c r="AJ17" s="40">
        <f t="shared" si="14"/>
        <v>0</v>
      </c>
      <c r="AK17" s="39">
        <f>SUMIFS('Reservatórios por endereço'!AO$3:AO$534,'Reservatórios por endereço'!$A$3:$A$534,$B17,'Reservatórios por endereço'!$E$3:$E$534,"Oeste")</f>
        <v>0</v>
      </c>
      <c r="AL17" s="40">
        <f t="shared" si="15"/>
        <v>0</v>
      </c>
      <c r="AM17" s="39">
        <f t="shared" si="16"/>
        <v>0</v>
      </c>
      <c r="AN17" s="39">
        <f t="shared" si="17"/>
        <v>0</v>
      </c>
    </row>
    <row r="18" spans="1:40">
      <c r="A18" s="46" t="s">
        <v>2170</v>
      </c>
      <c r="B18" s="41"/>
      <c r="C18" s="42">
        <f t="shared" ref="C18:AL18" si="19">SUM(C$5:C$17)</f>
        <v>0</v>
      </c>
      <c r="D18" s="43">
        <f t="shared" si="19"/>
        <v>0</v>
      </c>
      <c r="E18" s="42">
        <f t="shared" si="19"/>
        <v>0</v>
      </c>
      <c r="F18" s="43">
        <f t="shared" si="19"/>
        <v>0</v>
      </c>
      <c r="G18" s="42">
        <f t="shared" si="19"/>
        <v>0</v>
      </c>
      <c r="H18" s="43">
        <f t="shared" si="19"/>
        <v>0</v>
      </c>
      <c r="I18" s="42">
        <f t="shared" si="19"/>
        <v>0</v>
      </c>
      <c r="J18" s="43">
        <f t="shared" si="19"/>
        <v>0</v>
      </c>
      <c r="K18" s="42">
        <f t="shared" si="19"/>
        <v>0</v>
      </c>
      <c r="L18" s="43">
        <f t="shared" si="19"/>
        <v>0</v>
      </c>
      <c r="M18" s="42">
        <f t="shared" si="19"/>
        <v>0</v>
      </c>
      <c r="N18" s="43">
        <f t="shared" si="19"/>
        <v>0</v>
      </c>
      <c r="O18" s="42">
        <f t="shared" si="19"/>
        <v>0</v>
      </c>
      <c r="P18" s="43">
        <f t="shared" si="19"/>
        <v>0</v>
      </c>
      <c r="Q18" s="42">
        <f t="shared" si="19"/>
        <v>0</v>
      </c>
      <c r="R18" s="43">
        <f t="shared" si="19"/>
        <v>0</v>
      </c>
      <c r="S18" s="42">
        <f t="shared" si="19"/>
        <v>0</v>
      </c>
      <c r="T18" s="43">
        <f t="shared" si="19"/>
        <v>0</v>
      </c>
      <c r="U18" s="42">
        <f t="shared" si="19"/>
        <v>0</v>
      </c>
      <c r="V18" s="43">
        <f t="shared" si="19"/>
        <v>0</v>
      </c>
      <c r="W18" s="42">
        <f t="shared" si="19"/>
        <v>0</v>
      </c>
      <c r="X18" s="43">
        <f t="shared" si="19"/>
        <v>0</v>
      </c>
      <c r="Y18" s="42">
        <f t="shared" si="19"/>
        <v>0</v>
      </c>
      <c r="Z18" s="43">
        <f t="shared" si="19"/>
        <v>0</v>
      </c>
      <c r="AA18" s="42">
        <f t="shared" si="19"/>
        <v>0</v>
      </c>
      <c r="AB18" s="43">
        <f t="shared" si="19"/>
        <v>0</v>
      </c>
      <c r="AC18" s="42">
        <f t="shared" si="19"/>
        <v>0</v>
      </c>
      <c r="AD18" s="43">
        <f t="shared" si="19"/>
        <v>0</v>
      </c>
      <c r="AE18" s="42">
        <f t="shared" si="19"/>
        <v>0</v>
      </c>
      <c r="AF18" s="43">
        <f t="shared" si="19"/>
        <v>0</v>
      </c>
      <c r="AG18" s="42">
        <f t="shared" si="19"/>
        <v>0</v>
      </c>
      <c r="AH18" s="43">
        <f t="shared" si="19"/>
        <v>0</v>
      </c>
      <c r="AI18" s="42">
        <f t="shared" si="19"/>
        <v>0</v>
      </c>
      <c r="AJ18" s="43">
        <f t="shared" si="19"/>
        <v>0</v>
      </c>
      <c r="AK18" s="42">
        <f t="shared" si="19"/>
        <v>0</v>
      </c>
      <c r="AL18" s="43">
        <f t="shared" si="19"/>
        <v>0</v>
      </c>
      <c r="AM18" s="42">
        <f>SUM(AM5:AM17)</f>
        <v>0</v>
      </c>
      <c r="AN18" s="42">
        <f>SUM(AN5:AN17)</f>
        <v>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18 E18 G18 I18 K18 M18 O18 Q18 S18 U18 W18 Y18 AA18 AC18 AE18 AG18 AI18 AK18">
    <cfRule type="cellIs" dxfId="3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44" bestFit="1" customWidth="1"/>
    <col min="2" max="2" width="11.25" style="35" customWidth="1"/>
    <col min="3" max="37" width="5.5" style="44" customWidth="1"/>
    <col min="38" max="38" width="5.5" style="35" customWidth="1"/>
    <col min="39" max="40" width="12.125" style="35" customWidth="1"/>
    <col min="41" max="16384" width="9" style="35" hidden="1"/>
  </cols>
  <sheetData>
    <row r="1" spans="1:40" ht="14.25" customHeight="1">
      <c r="A1" s="86" t="s">
        <v>2172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</row>
    <row r="2" spans="1:40">
      <c r="A2" s="82" t="s">
        <v>2131</v>
      </c>
      <c r="B2" s="82" t="s">
        <v>2132</v>
      </c>
      <c r="C2" s="82" t="s">
        <v>2133</v>
      </c>
      <c r="D2" s="82"/>
      <c r="E2" s="82" t="s">
        <v>2134</v>
      </c>
      <c r="F2" s="82"/>
      <c r="G2" s="82" t="s">
        <v>2135</v>
      </c>
      <c r="H2" s="82"/>
      <c r="I2" s="82" t="s">
        <v>2136</v>
      </c>
      <c r="J2" s="82"/>
      <c r="K2" s="82" t="s">
        <v>2137</v>
      </c>
      <c r="L2" s="82"/>
      <c r="M2" s="82" t="s">
        <v>2138</v>
      </c>
      <c r="N2" s="82"/>
      <c r="O2" s="82" t="s">
        <v>2139</v>
      </c>
      <c r="P2" s="82"/>
      <c r="Q2" s="82" t="s">
        <v>2140</v>
      </c>
      <c r="R2" s="82"/>
      <c r="S2" s="82" t="s">
        <v>2141</v>
      </c>
      <c r="T2" s="82"/>
      <c r="U2" s="82" t="s">
        <v>2142</v>
      </c>
      <c r="V2" s="82"/>
      <c r="W2" s="82" t="s">
        <v>2143</v>
      </c>
      <c r="X2" s="82"/>
      <c r="Y2" s="82" t="s">
        <v>2144</v>
      </c>
      <c r="Z2" s="82"/>
      <c r="AA2" s="82" t="s">
        <v>2145</v>
      </c>
      <c r="AB2" s="82"/>
      <c r="AC2" s="82" t="s">
        <v>2146</v>
      </c>
      <c r="AD2" s="82"/>
      <c r="AE2" s="82" t="s">
        <v>2147</v>
      </c>
      <c r="AF2" s="82"/>
      <c r="AG2" s="82" t="s">
        <v>2148</v>
      </c>
      <c r="AH2" s="82"/>
      <c r="AI2" s="82" t="s">
        <v>2149</v>
      </c>
      <c r="AJ2" s="82"/>
      <c r="AK2" s="82" t="s">
        <v>2150</v>
      </c>
      <c r="AL2" s="82"/>
      <c r="AM2" s="83" t="s">
        <v>2151</v>
      </c>
      <c r="AN2" s="83" t="s">
        <v>2152</v>
      </c>
    </row>
    <row r="3" spans="1:40" ht="22.5" customHeight="1">
      <c r="A3" s="82"/>
      <c r="B3" s="82"/>
      <c r="C3" s="81" t="s">
        <v>0</v>
      </c>
      <c r="D3" s="81"/>
      <c r="E3" s="81" t="s">
        <v>2153</v>
      </c>
      <c r="F3" s="81"/>
      <c r="G3" s="81" t="s">
        <v>2154</v>
      </c>
      <c r="H3" s="81"/>
      <c r="I3" s="81" t="s">
        <v>2155</v>
      </c>
      <c r="J3" s="81"/>
      <c r="K3" s="81" t="s">
        <v>2156</v>
      </c>
      <c r="L3" s="81"/>
      <c r="M3" s="81" t="s">
        <v>2157</v>
      </c>
      <c r="N3" s="81"/>
      <c r="O3" s="81" t="s">
        <v>2158</v>
      </c>
      <c r="P3" s="81"/>
      <c r="Q3" s="81" t="s">
        <v>2159</v>
      </c>
      <c r="R3" s="81"/>
      <c r="S3" s="81" t="s">
        <v>2160</v>
      </c>
      <c r="T3" s="81"/>
      <c r="U3" s="81" t="s">
        <v>2161</v>
      </c>
      <c r="V3" s="81"/>
      <c r="W3" s="81" t="s">
        <v>2162</v>
      </c>
      <c r="X3" s="81"/>
      <c r="Y3" s="81" t="s">
        <v>2163</v>
      </c>
      <c r="Z3" s="81"/>
      <c r="AA3" s="81" t="s">
        <v>2164</v>
      </c>
      <c r="AB3" s="81"/>
      <c r="AC3" s="81" t="s">
        <v>2165</v>
      </c>
      <c r="AD3" s="81"/>
      <c r="AE3" s="81" t="s">
        <v>14</v>
      </c>
      <c r="AF3" s="81"/>
      <c r="AG3" s="81" t="s">
        <v>2166</v>
      </c>
      <c r="AH3" s="81"/>
      <c r="AI3" s="81" t="s">
        <v>2167</v>
      </c>
      <c r="AJ3" s="81"/>
      <c r="AK3" s="81" t="s">
        <v>2168</v>
      </c>
      <c r="AL3" s="81"/>
      <c r="AM3" s="84"/>
      <c r="AN3" s="84"/>
    </row>
    <row r="4" spans="1:40" ht="55.5" customHeight="1">
      <c r="A4" s="82"/>
      <c r="B4" s="82"/>
      <c r="C4" s="36" t="s">
        <v>24</v>
      </c>
      <c r="D4" s="37" t="s">
        <v>2169</v>
      </c>
      <c r="E4" s="36" t="s">
        <v>24</v>
      </c>
      <c r="F4" s="37" t="s">
        <v>2169</v>
      </c>
      <c r="G4" s="36" t="s">
        <v>24</v>
      </c>
      <c r="H4" s="37" t="s">
        <v>2169</v>
      </c>
      <c r="I4" s="36" t="s">
        <v>24</v>
      </c>
      <c r="J4" s="37" t="s">
        <v>2169</v>
      </c>
      <c r="K4" s="36" t="s">
        <v>24</v>
      </c>
      <c r="L4" s="37" t="s">
        <v>2169</v>
      </c>
      <c r="M4" s="36" t="s">
        <v>24</v>
      </c>
      <c r="N4" s="37" t="s">
        <v>2169</v>
      </c>
      <c r="O4" s="36" t="s">
        <v>24</v>
      </c>
      <c r="P4" s="37" t="s">
        <v>2169</v>
      </c>
      <c r="Q4" s="36" t="s">
        <v>24</v>
      </c>
      <c r="R4" s="37" t="s">
        <v>2169</v>
      </c>
      <c r="S4" s="36" t="s">
        <v>24</v>
      </c>
      <c r="T4" s="37" t="s">
        <v>2169</v>
      </c>
      <c r="U4" s="36" t="s">
        <v>24</v>
      </c>
      <c r="V4" s="37" t="s">
        <v>2169</v>
      </c>
      <c r="W4" s="36" t="s">
        <v>24</v>
      </c>
      <c r="X4" s="37" t="s">
        <v>2169</v>
      </c>
      <c r="Y4" s="36" t="s">
        <v>24</v>
      </c>
      <c r="Z4" s="37" t="s">
        <v>2169</v>
      </c>
      <c r="AA4" s="36" t="s">
        <v>24</v>
      </c>
      <c r="AB4" s="37" t="s">
        <v>2169</v>
      </c>
      <c r="AC4" s="36" t="s">
        <v>24</v>
      </c>
      <c r="AD4" s="37" t="s">
        <v>2169</v>
      </c>
      <c r="AE4" s="36" t="s">
        <v>24</v>
      </c>
      <c r="AF4" s="37" t="s">
        <v>2169</v>
      </c>
      <c r="AG4" s="36" t="s">
        <v>24</v>
      </c>
      <c r="AH4" s="37" t="s">
        <v>2169</v>
      </c>
      <c r="AI4" s="36" t="s">
        <v>24</v>
      </c>
      <c r="AJ4" s="37" t="s">
        <v>2169</v>
      </c>
      <c r="AK4" s="36" t="s">
        <v>24</v>
      </c>
      <c r="AL4" s="37" t="s">
        <v>2169</v>
      </c>
      <c r="AM4" s="85"/>
      <c r="AN4" s="85"/>
    </row>
    <row r="5" spans="1:40">
      <c r="A5" s="45">
        <v>1</v>
      </c>
      <c r="B5" s="38" t="s">
        <v>2062</v>
      </c>
      <c r="C5" s="39">
        <f>SUMIFS('Reservatórios por endereço'!G$3:G$534,'Reservatórios por endereço'!$A$3:$A$534,$B5,'Reservatórios por endereço'!$E$3:$E$534,"Norte")</f>
        <v>0</v>
      </c>
      <c r="D5" s="40">
        <f>C5*2</f>
        <v>0</v>
      </c>
      <c r="E5" s="39">
        <f>SUMIFS('Reservatórios por endereço'!I$3:I$534,'Reservatórios por endereço'!$A$3:$A$534,$B5,'Reservatórios por endereço'!$E$3:$E$534,"Norte")</f>
        <v>0</v>
      </c>
      <c r="F5" s="40">
        <f>E5*2</f>
        <v>0</v>
      </c>
      <c r="G5" s="39">
        <f>SUMIFS('Reservatórios por endereço'!K$3:K$534,'Reservatórios por endereço'!$A$3:$A$534,$B5,'Reservatórios por endereço'!$E$3:$E$534,"Norte")</f>
        <v>0</v>
      </c>
      <c r="H5" s="40">
        <f>G5*2</f>
        <v>0</v>
      </c>
      <c r="I5" s="39">
        <f>SUMIFS('Reservatórios por endereço'!M$3:M$534,'Reservatórios por endereço'!$A$3:$A$534,$B5,'Reservatórios por endereço'!$E$3:$E$534,"Norte")</f>
        <v>0</v>
      </c>
      <c r="J5" s="40">
        <f>I5*2</f>
        <v>0</v>
      </c>
      <c r="K5" s="39">
        <f>SUMIFS('Reservatórios por endereço'!O$3:O$534,'Reservatórios por endereço'!$A$3:$A$534,$B5,'Reservatórios por endereço'!$E$3:$E$534,"Norte")</f>
        <v>0</v>
      </c>
      <c r="L5" s="40">
        <f>K5*2</f>
        <v>0</v>
      </c>
      <c r="M5" s="39">
        <f>SUMIFS('Reservatórios por endereço'!Q$3:Q$534,'Reservatórios por endereço'!$A$3:$A$534,$B5,'Reservatórios por endereço'!$E$3:$E$534,"Norte")</f>
        <v>0</v>
      </c>
      <c r="N5" s="40">
        <f>M5*2</f>
        <v>0</v>
      </c>
      <c r="O5" s="39">
        <f>SUMIFS('Reservatórios por endereço'!S$3:S$534,'Reservatórios por endereço'!$A$3:$A$534,$B5,'Reservatórios por endereço'!$E$3:$E$534,"Norte")</f>
        <v>0</v>
      </c>
      <c r="P5" s="40">
        <f>O5*2</f>
        <v>0</v>
      </c>
      <c r="Q5" s="39">
        <f>SUMIFS('Reservatórios por endereço'!U$3:U$534,'Reservatórios por endereço'!$A$3:$A$534,$B5,'Reservatórios por endereço'!$E$3:$E$534,"Norte")</f>
        <v>0</v>
      </c>
      <c r="R5" s="40">
        <f>Q5*2</f>
        <v>0</v>
      </c>
      <c r="S5" s="39">
        <f>SUMIFS('Reservatórios por endereço'!W$3:W$534,'Reservatórios por endereço'!$A$3:$A$534,$B5,'Reservatórios por endereço'!$E$3:$E$534,"Norte")</f>
        <v>0</v>
      </c>
      <c r="T5" s="40">
        <f>S5*2</f>
        <v>0</v>
      </c>
      <c r="U5" s="39">
        <f>SUMIFS('Reservatórios por endereço'!Y$3:Y$534,'Reservatórios por endereço'!$A$3:$A$534,$B5,'Reservatórios por endereço'!$E$3:$E$534,"Norte")</f>
        <v>0</v>
      </c>
      <c r="V5" s="40">
        <f>U5*2</f>
        <v>0</v>
      </c>
      <c r="W5" s="39">
        <f>SUMIFS('Reservatórios por endereço'!AA$3:AA$534,'Reservatórios por endereço'!$A$3:$A$534,$B5,'Reservatórios por endereço'!$E$3:$E$534,"Norte")</f>
        <v>0</v>
      </c>
      <c r="X5" s="40">
        <f>W5*2</f>
        <v>0</v>
      </c>
      <c r="Y5" s="39">
        <f>SUMIFS('Reservatórios por endereço'!AC$3:AC$534,'Reservatórios por endereço'!$A$3:$A$534,$B5,'Reservatórios por endereço'!$E$3:$E$534,"Norte")</f>
        <v>0</v>
      </c>
      <c r="Z5" s="40">
        <f>Y5*2</f>
        <v>0</v>
      </c>
      <c r="AA5" s="39">
        <f>SUMIFS('Reservatórios por endereço'!AE$3:AE$534,'Reservatórios por endereço'!$A$3:$A$534,$B5,'Reservatórios por endereço'!$E$3:$E$534,"Norte")</f>
        <v>0</v>
      </c>
      <c r="AB5" s="40">
        <f>AA5*2</f>
        <v>0</v>
      </c>
      <c r="AC5" s="39">
        <f>SUMIFS('Reservatórios por endereço'!AG$3:AG$534,'Reservatórios por endereço'!$A$3:$A$534,$B5,'Reservatórios por endereço'!$E$3:$E$534,"Norte")</f>
        <v>0</v>
      </c>
      <c r="AD5" s="40">
        <f>AC5*2</f>
        <v>0</v>
      </c>
      <c r="AE5" s="39">
        <f>SUMIFS('Reservatórios por endereço'!AI$3:AI$534,'Reservatórios por endereço'!$A$3:$A$534,$B5,'Reservatórios por endereço'!$E$3:$E$534,"Norte")</f>
        <v>0</v>
      </c>
      <c r="AF5" s="40">
        <f>AE5*2</f>
        <v>0</v>
      </c>
      <c r="AG5" s="39">
        <f>SUMIFS('Reservatórios por endereço'!AK$3:AK$534,'Reservatórios por endereço'!$A$3:$A$534,$B5,'Reservatórios por endereço'!$E$3:$E$534,"Norte")</f>
        <v>0</v>
      </c>
      <c r="AH5" s="40">
        <f>AG5*2</f>
        <v>0</v>
      </c>
      <c r="AI5" s="39">
        <f>SUMIFS('Reservatórios por endereço'!AM$3:AM$534,'Reservatórios por endereço'!$A$3:$A$534,$B5,'Reservatórios por endereço'!$E$3:$E$534,"Norte")</f>
        <v>0</v>
      </c>
      <c r="AJ5" s="40">
        <f>AI5*2</f>
        <v>0</v>
      </c>
      <c r="AK5" s="39">
        <f>SUMIFS('Reservatórios por endereço'!AO$3:AO$534,'Reservatórios por endereço'!$A$3:$A$534,$B5,'Reservatórios por endereço'!$E$3:$E$534,"Norte")</f>
        <v>0</v>
      </c>
      <c r="AL5" s="40">
        <f>AK5*2</f>
        <v>0</v>
      </c>
      <c r="AM5" s="39">
        <f>C5+E5+G5+I5+K5+M5+O5+Q5+S5+U5+W5+Y5+AA5+AC5+AE5+AG5+AI5+AK5</f>
        <v>0</v>
      </c>
      <c r="AN5" s="39">
        <f>D5+F5+H5+J5+L5+N5+P5+R5+T5+V5+X5+Z5+AB5+AD5+AF5+AH5+AJ5+AL5</f>
        <v>0</v>
      </c>
    </row>
    <row r="6" spans="1:40">
      <c r="A6" s="45">
        <f>A5+1</f>
        <v>2</v>
      </c>
      <c r="B6" s="38" t="s">
        <v>2071</v>
      </c>
      <c r="C6" s="39">
        <f>SUMIFS('Reservatórios por endereço'!G$3:G$534,'Reservatórios por endereço'!$A$3:$A$534,$B6,'Reservatórios por endereço'!$E$3:$E$534,"Norte")</f>
        <v>0</v>
      </c>
      <c r="D6" s="40">
        <f t="shared" ref="D6:AJ20" si="0">C6*2</f>
        <v>0</v>
      </c>
      <c r="E6" s="39">
        <f>SUMIFS('Reservatórios por endereço'!I$3:I$534,'Reservatórios por endereço'!$A$3:$A$534,$B6,'Reservatórios por endereço'!$E$3:$E$534,"Norte")</f>
        <v>0</v>
      </c>
      <c r="F6" s="40">
        <f t="shared" si="0"/>
        <v>0</v>
      </c>
      <c r="G6" s="39">
        <f>SUMIFS('Reservatórios por endereço'!K$3:K$534,'Reservatórios por endereço'!$A$3:$A$534,$B6,'Reservatórios por endereço'!$E$3:$E$534,"Norte")</f>
        <v>0</v>
      </c>
      <c r="H6" s="40">
        <f t="shared" si="0"/>
        <v>0</v>
      </c>
      <c r="I6" s="39">
        <f>SUMIFS('Reservatórios por endereço'!M$3:M$534,'Reservatórios por endereço'!$A$3:$A$534,$B6,'Reservatórios por endereço'!$E$3:$E$534,"Norte")</f>
        <v>0</v>
      </c>
      <c r="J6" s="40">
        <f t="shared" si="0"/>
        <v>0</v>
      </c>
      <c r="K6" s="39">
        <f>SUMIFS('Reservatórios por endereço'!O$3:O$534,'Reservatórios por endereço'!$A$3:$A$534,$B6,'Reservatórios por endereço'!$E$3:$E$534,"Norte")</f>
        <v>0</v>
      </c>
      <c r="L6" s="40">
        <f t="shared" si="0"/>
        <v>0</v>
      </c>
      <c r="M6" s="39">
        <f>SUMIFS('Reservatórios por endereço'!Q$3:Q$534,'Reservatórios por endereço'!$A$3:$A$534,$B6,'Reservatórios por endereço'!$E$3:$E$534,"Norte")</f>
        <v>0</v>
      </c>
      <c r="N6" s="40">
        <f t="shared" si="0"/>
        <v>0</v>
      </c>
      <c r="O6" s="39">
        <f>SUMIFS('Reservatórios por endereço'!S$3:S$534,'Reservatórios por endereço'!$A$3:$A$534,$B6,'Reservatórios por endereço'!$E$3:$E$534,"Norte")</f>
        <v>0</v>
      </c>
      <c r="P6" s="40">
        <f t="shared" si="0"/>
        <v>0</v>
      </c>
      <c r="Q6" s="39">
        <f>SUMIFS('Reservatórios por endereço'!U$3:U$534,'Reservatórios por endereço'!$A$3:$A$534,$B6,'Reservatórios por endereço'!$E$3:$E$534,"Norte")</f>
        <v>0</v>
      </c>
      <c r="R6" s="40">
        <f t="shared" si="0"/>
        <v>0</v>
      </c>
      <c r="S6" s="39">
        <f>SUMIFS('Reservatórios por endereço'!W$3:W$534,'Reservatórios por endereço'!$A$3:$A$534,$B6,'Reservatórios por endereço'!$E$3:$E$534,"Norte")</f>
        <v>0</v>
      </c>
      <c r="T6" s="40">
        <f t="shared" si="0"/>
        <v>0</v>
      </c>
      <c r="U6" s="39">
        <f>SUMIFS('Reservatórios por endereço'!Y$3:Y$534,'Reservatórios por endereço'!$A$3:$A$534,$B6,'Reservatórios por endereço'!$E$3:$E$534,"Norte")</f>
        <v>0</v>
      </c>
      <c r="V6" s="40">
        <f t="shared" si="0"/>
        <v>0</v>
      </c>
      <c r="W6" s="39">
        <f>SUMIFS('Reservatórios por endereço'!AA$3:AA$534,'Reservatórios por endereço'!$A$3:$A$534,$B6,'Reservatórios por endereço'!$E$3:$E$534,"Norte")</f>
        <v>0</v>
      </c>
      <c r="X6" s="40">
        <f t="shared" si="0"/>
        <v>0</v>
      </c>
      <c r="Y6" s="39">
        <f>SUMIFS('Reservatórios por endereço'!AC$3:AC$534,'Reservatórios por endereço'!$A$3:$A$534,$B6,'Reservatórios por endereço'!$E$3:$E$534,"Norte")</f>
        <v>0</v>
      </c>
      <c r="Z6" s="40">
        <f t="shared" si="0"/>
        <v>0</v>
      </c>
      <c r="AA6" s="39">
        <f>SUMIFS('Reservatórios por endereço'!AE$3:AE$534,'Reservatórios por endereço'!$A$3:$A$534,$B6,'Reservatórios por endereço'!$E$3:$E$534,"Norte")</f>
        <v>0</v>
      </c>
      <c r="AB6" s="40">
        <f t="shared" si="0"/>
        <v>0</v>
      </c>
      <c r="AC6" s="39">
        <f>SUMIFS('Reservatórios por endereço'!AG$3:AG$534,'Reservatórios por endereço'!$A$3:$A$534,$B6,'Reservatórios por endereço'!$E$3:$E$534,"Norte")</f>
        <v>0</v>
      </c>
      <c r="AD6" s="40">
        <f t="shared" si="0"/>
        <v>0</v>
      </c>
      <c r="AE6" s="39">
        <f>SUMIFS('Reservatórios por endereço'!AI$3:AI$534,'Reservatórios por endereço'!$A$3:$A$534,$B6,'Reservatórios por endereço'!$E$3:$E$534,"Norte")</f>
        <v>0</v>
      </c>
      <c r="AF6" s="40">
        <f t="shared" si="0"/>
        <v>0</v>
      </c>
      <c r="AG6" s="39">
        <f>SUMIFS('Reservatórios por endereço'!AK$3:AK$534,'Reservatórios por endereço'!$A$3:$A$534,$B6,'Reservatórios por endereço'!$E$3:$E$534,"Norte")</f>
        <v>0</v>
      </c>
      <c r="AH6" s="40">
        <f t="shared" si="0"/>
        <v>0</v>
      </c>
      <c r="AI6" s="39">
        <f>SUMIFS('Reservatórios por endereço'!AM$3:AM$534,'Reservatórios por endereço'!$A$3:$A$534,$B6,'Reservatórios por endereço'!$E$3:$E$534,"Norte")</f>
        <v>0</v>
      </c>
      <c r="AJ6" s="40">
        <f t="shared" si="0"/>
        <v>0</v>
      </c>
      <c r="AK6" s="39">
        <f>SUMIFS('Reservatórios por endereço'!AO$3:AO$534,'Reservatórios por endereço'!$A$3:$A$534,$B6,'Reservatórios por endereço'!$E$3:$E$534,"Norte")</f>
        <v>0</v>
      </c>
      <c r="AL6" s="40">
        <f t="shared" ref="AL6:AL20" si="1">AK6*2</f>
        <v>0</v>
      </c>
      <c r="AM6" s="39">
        <f t="shared" ref="AM6:AM20" si="2">C6+E6+G6+I6+K6+M6+O6+Q6+S6+U6+W6+Y6+AA6+AC6+AE6+AG6+AI6+AK6</f>
        <v>0</v>
      </c>
      <c r="AN6" s="39">
        <f t="shared" ref="AN6:AN20" si="3">D6+F6+H6+J6+L6+N6+P6+R6+T6+V6+X6+Z6+AB6+AD6+AF6+AH6+AJ6+AL6</f>
        <v>0</v>
      </c>
    </row>
    <row r="7" spans="1:40">
      <c r="A7" s="45">
        <f t="shared" ref="A7:A20" si="4">A6+1</f>
        <v>3</v>
      </c>
      <c r="B7" s="38" t="s">
        <v>2074</v>
      </c>
      <c r="C7" s="39">
        <f>SUMIFS('Reservatórios por endereço'!G$3:G$534,'Reservatórios por endereço'!$A$3:$A$534,$B7,'Reservatórios por endereço'!$E$3:$E$534,"Norte")</f>
        <v>0</v>
      </c>
      <c r="D7" s="40">
        <f t="shared" si="0"/>
        <v>0</v>
      </c>
      <c r="E7" s="39">
        <f>SUMIFS('Reservatórios por endereço'!I$3:I$534,'Reservatórios por endereço'!$A$3:$A$534,$B7,'Reservatórios por endereço'!$E$3:$E$534,"Norte")</f>
        <v>0</v>
      </c>
      <c r="F7" s="40">
        <f t="shared" si="0"/>
        <v>0</v>
      </c>
      <c r="G7" s="39">
        <f>SUMIFS('Reservatórios por endereço'!K$3:K$534,'Reservatórios por endereço'!$A$3:$A$534,$B7,'Reservatórios por endereço'!$E$3:$E$534,"Norte")</f>
        <v>0</v>
      </c>
      <c r="H7" s="40">
        <f t="shared" si="0"/>
        <v>0</v>
      </c>
      <c r="I7" s="39">
        <f>SUMIFS('Reservatórios por endereço'!M$3:M$534,'Reservatórios por endereço'!$A$3:$A$534,$B7,'Reservatórios por endereço'!$E$3:$E$534,"Norte")</f>
        <v>0</v>
      </c>
      <c r="J7" s="40">
        <f t="shared" si="0"/>
        <v>0</v>
      </c>
      <c r="K7" s="39">
        <f>SUMIFS('Reservatórios por endereço'!O$3:O$534,'Reservatórios por endereço'!$A$3:$A$534,$B7,'Reservatórios por endereço'!$E$3:$E$534,"Norte")</f>
        <v>0</v>
      </c>
      <c r="L7" s="40">
        <f t="shared" si="0"/>
        <v>0</v>
      </c>
      <c r="M7" s="39">
        <f>SUMIFS('Reservatórios por endereço'!Q$3:Q$534,'Reservatórios por endereço'!$A$3:$A$534,$B7,'Reservatórios por endereço'!$E$3:$E$534,"Norte")</f>
        <v>0</v>
      </c>
      <c r="N7" s="40">
        <f t="shared" si="0"/>
        <v>0</v>
      </c>
      <c r="O7" s="39">
        <f>SUMIFS('Reservatórios por endereço'!S$3:S$534,'Reservatórios por endereço'!$A$3:$A$534,$B7,'Reservatórios por endereço'!$E$3:$E$534,"Norte")</f>
        <v>0</v>
      </c>
      <c r="P7" s="40">
        <f t="shared" si="0"/>
        <v>0</v>
      </c>
      <c r="Q7" s="39">
        <f>SUMIFS('Reservatórios por endereço'!U$3:U$534,'Reservatórios por endereço'!$A$3:$A$534,$B7,'Reservatórios por endereço'!$E$3:$E$534,"Norte")</f>
        <v>0</v>
      </c>
      <c r="R7" s="40">
        <f t="shared" si="0"/>
        <v>0</v>
      </c>
      <c r="S7" s="39">
        <f>SUMIFS('Reservatórios por endereço'!W$3:W$534,'Reservatórios por endereço'!$A$3:$A$534,$B7,'Reservatórios por endereço'!$E$3:$E$534,"Norte")</f>
        <v>0</v>
      </c>
      <c r="T7" s="40">
        <f t="shared" si="0"/>
        <v>0</v>
      </c>
      <c r="U7" s="39">
        <f>SUMIFS('Reservatórios por endereço'!Y$3:Y$534,'Reservatórios por endereço'!$A$3:$A$534,$B7,'Reservatórios por endereço'!$E$3:$E$534,"Norte")</f>
        <v>0</v>
      </c>
      <c r="V7" s="40">
        <f t="shared" si="0"/>
        <v>0</v>
      </c>
      <c r="W7" s="39">
        <f>SUMIFS('Reservatórios por endereço'!AA$3:AA$534,'Reservatórios por endereço'!$A$3:$A$534,$B7,'Reservatórios por endereço'!$E$3:$E$534,"Norte")</f>
        <v>0</v>
      </c>
      <c r="X7" s="40">
        <f t="shared" si="0"/>
        <v>0</v>
      </c>
      <c r="Y7" s="39">
        <f>SUMIFS('Reservatórios por endereço'!AC$3:AC$534,'Reservatórios por endereço'!$A$3:$A$534,$B7,'Reservatórios por endereço'!$E$3:$E$534,"Norte")</f>
        <v>0</v>
      </c>
      <c r="Z7" s="40">
        <f t="shared" si="0"/>
        <v>0</v>
      </c>
      <c r="AA7" s="39">
        <f>SUMIFS('Reservatórios por endereço'!AE$3:AE$534,'Reservatórios por endereço'!$A$3:$A$534,$B7,'Reservatórios por endereço'!$E$3:$E$534,"Norte")</f>
        <v>0</v>
      </c>
      <c r="AB7" s="40">
        <f t="shared" si="0"/>
        <v>0</v>
      </c>
      <c r="AC7" s="39">
        <f>SUMIFS('Reservatórios por endereço'!AG$3:AG$534,'Reservatórios por endereço'!$A$3:$A$534,$B7,'Reservatórios por endereço'!$E$3:$E$534,"Norte")</f>
        <v>0</v>
      </c>
      <c r="AD7" s="40">
        <f t="shared" si="0"/>
        <v>0</v>
      </c>
      <c r="AE7" s="39">
        <f>SUMIFS('Reservatórios por endereço'!AI$3:AI$534,'Reservatórios por endereço'!$A$3:$A$534,$B7,'Reservatórios por endereço'!$E$3:$E$534,"Norte")</f>
        <v>0</v>
      </c>
      <c r="AF7" s="40">
        <f t="shared" si="0"/>
        <v>0</v>
      </c>
      <c r="AG7" s="39">
        <f>SUMIFS('Reservatórios por endereço'!AK$3:AK$534,'Reservatórios por endereço'!$A$3:$A$534,$B7,'Reservatórios por endereço'!$E$3:$E$534,"Norte")</f>
        <v>0</v>
      </c>
      <c r="AH7" s="40">
        <f t="shared" si="0"/>
        <v>0</v>
      </c>
      <c r="AI7" s="39">
        <f>SUMIFS('Reservatórios por endereço'!AM$3:AM$534,'Reservatórios por endereço'!$A$3:$A$534,$B7,'Reservatórios por endereço'!$E$3:$E$534,"Norte")</f>
        <v>0</v>
      </c>
      <c r="AJ7" s="40">
        <f t="shared" si="0"/>
        <v>0</v>
      </c>
      <c r="AK7" s="39">
        <f>SUMIFS('Reservatórios por endereço'!AO$3:AO$534,'Reservatórios por endereço'!$A$3:$A$534,$B7,'Reservatórios por endereço'!$E$3:$E$534,"Norte")</f>
        <v>0</v>
      </c>
      <c r="AL7" s="40">
        <f t="shared" si="1"/>
        <v>0</v>
      </c>
      <c r="AM7" s="39">
        <f t="shared" si="2"/>
        <v>0</v>
      </c>
      <c r="AN7" s="39">
        <f t="shared" si="3"/>
        <v>0</v>
      </c>
    </row>
    <row r="8" spans="1:40">
      <c r="A8" s="45">
        <f t="shared" si="4"/>
        <v>4</v>
      </c>
      <c r="B8" s="38" t="s">
        <v>2077</v>
      </c>
      <c r="C8" s="39">
        <f>SUMIFS('Reservatórios por endereço'!G$3:G$534,'Reservatórios por endereço'!$A$3:$A$534,$B8,'Reservatórios por endereço'!$E$3:$E$534,"Norte")</f>
        <v>0</v>
      </c>
      <c r="D8" s="40">
        <f t="shared" si="0"/>
        <v>0</v>
      </c>
      <c r="E8" s="39">
        <f>SUMIFS('Reservatórios por endereço'!I$3:I$534,'Reservatórios por endereço'!$A$3:$A$534,$B8,'Reservatórios por endereço'!$E$3:$E$534,"Norte")</f>
        <v>0</v>
      </c>
      <c r="F8" s="40">
        <f t="shared" si="0"/>
        <v>0</v>
      </c>
      <c r="G8" s="39">
        <f>SUMIFS('Reservatórios por endereço'!K$3:K$534,'Reservatórios por endereço'!$A$3:$A$534,$B8,'Reservatórios por endereço'!$E$3:$E$534,"Norte")</f>
        <v>0</v>
      </c>
      <c r="H8" s="40">
        <f t="shared" si="0"/>
        <v>0</v>
      </c>
      <c r="I8" s="39">
        <f>SUMIFS('Reservatórios por endereço'!M$3:M$534,'Reservatórios por endereço'!$A$3:$A$534,$B8,'Reservatórios por endereço'!$E$3:$E$534,"Norte")</f>
        <v>0</v>
      </c>
      <c r="J8" s="40">
        <f t="shared" si="0"/>
        <v>0</v>
      </c>
      <c r="K8" s="39">
        <f>SUMIFS('Reservatórios por endereço'!O$3:O$534,'Reservatórios por endereço'!$A$3:$A$534,$B8,'Reservatórios por endereço'!$E$3:$E$534,"Norte")</f>
        <v>0</v>
      </c>
      <c r="L8" s="40">
        <f t="shared" si="0"/>
        <v>0</v>
      </c>
      <c r="M8" s="39">
        <f>SUMIFS('Reservatórios por endereço'!Q$3:Q$534,'Reservatórios por endereço'!$A$3:$A$534,$B8,'Reservatórios por endereço'!$E$3:$E$534,"Norte")</f>
        <v>0</v>
      </c>
      <c r="N8" s="40">
        <f t="shared" si="0"/>
        <v>0</v>
      </c>
      <c r="O8" s="39">
        <f>SUMIFS('Reservatórios por endereço'!S$3:S$534,'Reservatórios por endereço'!$A$3:$A$534,$B8,'Reservatórios por endereço'!$E$3:$E$534,"Norte")</f>
        <v>0</v>
      </c>
      <c r="P8" s="40">
        <f t="shared" si="0"/>
        <v>0</v>
      </c>
      <c r="Q8" s="39">
        <f>SUMIFS('Reservatórios por endereço'!U$3:U$534,'Reservatórios por endereço'!$A$3:$A$534,$B8,'Reservatórios por endereço'!$E$3:$E$534,"Norte")</f>
        <v>0</v>
      </c>
      <c r="R8" s="40">
        <f t="shared" si="0"/>
        <v>0</v>
      </c>
      <c r="S8" s="39">
        <f>SUMIFS('Reservatórios por endereço'!W$3:W$534,'Reservatórios por endereço'!$A$3:$A$534,$B8,'Reservatórios por endereço'!$E$3:$E$534,"Norte")</f>
        <v>0</v>
      </c>
      <c r="T8" s="40">
        <f t="shared" si="0"/>
        <v>0</v>
      </c>
      <c r="U8" s="39">
        <f>SUMIFS('Reservatórios por endereço'!Y$3:Y$534,'Reservatórios por endereço'!$A$3:$A$534,$B8,'Reservatórios por endereço'!$E$3:$E$534,"Norte")</f>
        <v>0</v>
      </c>
      <c r="V8" s="40">
        <f t="shared" si="0"/>
        <v>0</v>
      </c>
      <c r="W8" s="39">
        <f>SUMIFS('Reservatórios por endereço'!AA$3:AA$534,'Reservatórios por endereço'!$A$3:$A$534,$B8,'Reservatórios por endereço'!$E$3:$E$534,"Norte")</f>
        <v>0</v>
      </c>
      <c r="X8" s="40">
        <f t="shared" si="0"/>
        <v>0</v>
      </c>
      <c r="Y8" s="39">
        <f>SUMIFS('Reservatórios por endereço'!AC$3:AC$534,'Reservatórios por endereço'!$A$3:$A$534,$B8,'Reservatórios por endereço'!$E$3:$E$534,"Norte")</f>
        <v>0</v>
      </c>
      <c r="Z8" s="40">
        <f t="shared" si="0"/>
        <v>0</v>
      </c>
      <c r="AA8" s="39">
        <f>SUMIFS('Reservatórios por endereço'!AE$3:AE$534,'Reservatórios por endereço'!$A$3:$A$534,$B8,'Reservatórios por endereço'!$E$3:$E$534,"Norte")</f>
        <v>0</v>
      </c>
      <c r="AB8" s="40">
        <f t="shared" si="0"/>
        <v>0</v>
      </c>
      <c r="AC8" s="39">
        <f>SUMIFS('Reservatórios por endereço'!AG$3:AG$534,'Reservatórios por endereço'!$A$3:$A$534,$B8,'Reservatórios por endereço'!$E$3:$E$534,"Norte")</f>
        <v>0</v>
      </c>
      <c r="AD8" s="40">
        <f t="shared" si="0"/>
        <v>0</v>
      </c>
      <c r="AE8" s="39">
        <f>SUMIFS('Reservatórios por endereço'!AI$3:AI$534,'Reservatórios por endereço'!$A$3:$A$534,$B8,'Reservatórios por endereço'!$E$3:$E$534,"Norte")</f>
        <v>0</v>
      </c>
      <c r="AF8" s="40">
        <f t="shared" si="0"/>
        <v>0</v>
      </c>
      <c r="AG8" s="39">
        <f>SUMIFS('Reservatórios por endereço'!AK$3:AK$534,'Reservatórios por endereço'!$A$3:$A$534,$B8,'Reservatórios por endereço'!$E$3:$E$534,"Norte")</f>
        <v>0</v>
      </c>
      <c r="AH8" s="40">
        <f t="shared" si="0"/>
        <v>0</v>
      </c>
      <c r="AI8" s="39">
        <f>SUMIFS('Reservatórios por endereço'!AM$3:AM$534,'Reservatórios por endereço'!$A$3:$A$534,$B8,'Reservatórios por endereço'!$E$3:$E$534,"Norte")</f>
        <v>0</v>
      </c>
      <c r="AJ8" s="40">
        <f t="shared" si="0"/>
        <v>0</v>
      </c>
      <c r="AK8" s="39">
        <f>SUMIFS('Reservatórios por endereço'!AO$3:AO$534,'Reservatórios por endereço'!$A$3:$A$534,$B8,'Reservatórios por endereço'!$E$3:$E$534,"Norte")</f>
        <v>0</v>
      </c>
      <c r="AL8" s="40">
        <f t="shared" si="1"/>
        <v>0</v>
      </c>
      <c r="AM8" s="39">
        <f t="shared" si="2"/>
        <v>0</v>
      </c>
      <c r="AN8" s="39">
        <f t="shared" si="3"/>
        <v>0</v>
      </c>
    </row>
    <row r="9" spans="1:40">
      <c r="A9" s="45">
        <f t="shared" si="4"/>
        <v>5</v>
      </c>
      <c r="B9" s="38" t="s">
        <v>2080</v>
      </c>
      <c r="C9" s="39">
        <f>SUMIFS('Reservatórios por endereço'!G$3:G$534,'Reservatórios por endereço'!$A$3:$A$534,$B9,'Reservatórios por endereço'!$E$3:$E$534,"Norte")</f>
        <v>0</v>
      </c>
      <c r="D9" s="40">
        <f t="shared" si="0"/>
        <v>0</v>
      </c>
      <c r="E9" s="39">
        <f>SUMIFS('Reservatórios por endereço'!I$3:I$534,'Reservatórios por endereço'!$A$3:$A$534,$B9,'Reservatórios por endereço'!$E$3:$E$534,"Norte")</f>
        <v>0</v>
      </c>
      <c r="F9" s="40">
        <f t="shared" si="0"/>
        <v>0</v>
      </c>
      <c r="G9" s="39">
        <f>SUMIFS('Reservatórios por endereço'!K$3:K$534,'Reservatórios por endereço'!$A$3:$A$534,$B9,'Reservatórios por endereço'!$E$3:$E$534,"Norte")</f>
        <v>0</v>
      </c>
      <c r="H9" s="40">
        <f t="shared" si="0"/>
        <v>0</v>
      </c>
      <c r="I9" s="39">
        <f>SUMIFS('Reservatórios por endereço'!M$3:M$534,'Reservatórios por endereço'!$A$3:$A$534,$B9,'Reservatórios por endereço'!$E$3:$E$534,"Norte")</f>
        <v>0</v>
      </c>
      <c r="J9" s="40">
        <f t="shared" si="0"/>
        <v>0</v>
      </c>
      <c r="K9" s="39">
        <f>SUMIFS('Reservatórios por endereço'!O$3:O$534,'Reservatórios por endereço'!$A$3:$A$534,$B9,'Reservatórios por endereço'!$E$3:$E$534,"Norte")</f>
        <v>0</v>
      </c>
      <c r="L9" s="40">
        <f t="shared" si="0"/>
        <v>0</v>
      </c>
      <c r="M9" s="39">
        <f>SUMIFS('Reservatórios por endereço'!Q$3:Q$534,'Reservatórios por endereço'!$A$3:$A$534,$B9,'Reservatórios por endereço'!$E$3:$E$534,"Norte")</f>
        <v>0</v>
      </c>
      <c r="N9" s="40">
        <f t="shared" si="0"/>
        <v>0</v>
      </c>
      <c r="O9" s="39">
        <f>SUMIFS('Reservatórios por endereço'!S$3:S$534,'Reservatórios por endereço'!$A$3:$A$534,$B9,'Reservatórios por endereço'!$E$3:$E$534,"Norte")</f>
        <v>0</v>
      </c>
      <c r="P9" s="40">
        <f t="shared" si="0"/>
        <v>0</v>
      </c>
      <c r="Q9" s="39">
        <f>SUMIFS('Reservatórios por endereço'!U$3:U$534,'Reservatórios por endereço'!$A$3:$A$534,$B9,'Reservatórios por endereço'!$E$3:$E$534,"Norte")</f>
        <v>0</v>
      </c>
      <c r="R9" s="40">
        <f t="shared" si="0"/>
        <v>0</v>
      </c>
      <c r="S9" s="39">
        <f>SUMIFS('Reservatórios por endereço'!W$3:W$534,'Reservatórios por endereço'!$A$3:$A$534,$B9,'Reservatórios por endereço'!$E$3:$E$534,"Norte")</f>
        <v>0</v>
      </c>
      <c r="T9" s="40">
        <f t="shared" si="0"/>
        <v>0</v>
      </c>
      <c r="U9" s="39">
        <f>SUMIFS('Reservatórios por endereço'!Y$3:Y$534,'Reservatórios por endereço'!$A$3:$A$534,$B9,'Reservatórios por endereço'!$E$3:$E$534,"Norte")</f>
        <v>0</v>
      </c>
      <c r="V9" s="40">
        <f t="shared" si="0"/>
        <v>0</v>
      </c>
      <c r="W9" s="39">
        <f>SUMIFS('Reservatórios por endereço'!AA$3:AA$534,'Reservatórios por endereço'!$A$3:$A$534,$B9,'Reservatórios por endereço'!$E$3:$E$534,"Norte")</f>
        <v>0</v>
      </c>
      <c r="X9" s="40">
        <f t="shared" si="0"/>
        <v>0</v>
      </c>
      <c r="Y9" s="39">
        <f>SUMIFS('Reservatórios por endereço'!AC$3:AC$534,'Reservatórios por endereço'!$A$3:$A$534,$B9,'Reservatórios por endereço'!$E$3:$E$534,"Norte")</f>
        <v>0</v>
      </c>
      <c r="Z9" s="40">
        <f t="shared" si="0"/>
        <v>0</v>
      </c>
      <c r="AA9" s="39">
        <f>SUMIFS('Reservatórios por endereço'!AE$3:AE$534,'Reservatórios por endereço'!$A$3:$A$534,$B9,'Reservatórios por endereço'!$E$3:$E$534,"Norte")</f>
        <v>0</v>
      </c>
      <c r="AB9" s="40">
        <f t="shared" si="0"/>
        <v>0</v>
      </c>
      <c r="AC9" s="39">
        <f>SUMIFS('Reservatórios por endereço'!AG$3:AG$534,'Reservatórios por endereço'!$A$3:$A$534,$B9,'Reservatórios por endereço'!$E$3:$E$534,"Norte")</f>
        <v>0</v>
      </c>
      <c r="AD9" s="40">
        <f t="shared" si="0"/>
        <v>0</v>
      </c>
      <c r="AE9" s="39">
        <f>SUMIFS('Reservatórios por endereço'!AI$3:AI$534,'Reservatórios por endereço'!$A$3:$A$534,$B9,'Reservatórios por endereço'!$E$3:$E$534,"Norte")</f>
        <v>0</v>
      </c>
      <c r="AF9" s="40">
        <f t="shared" si="0"/>
        <v>0</v>
      </c>
      <c r="AG9" s="39">
        <f>SUMIFS('Reservatórios por endereço'!AK$3:AK$534,'Reservatórios por endereço'!$A$3:$A$534,$B9,'Reservatórios por endereço'!$E$3:$E$534,"Norte")</f>
        <v>0</v>
      </c>
      <c r="AH9" s="40">
        <f t="shared" si="0"/>
        <v>0</v>
      </c>
      <c r="AI9" s="39">
        <f>SUMIFS('Reservatórios por endereço'!AM$3:AM$534,'Reservatórios por endereço'!$A$3:$A$534,$B9,'Reservatórios por endereço'!$E$3:$E$534,"Norte")</f>
        <v>0</v>
      </c>
      <c r="AJ9" s="40">
        <f t="shared" ref="AJ9:AJ20" si="5">AI9*2</f>
        <v>0</v>
      </c>
      <c r="AK9" s="39">
        <f>SUMIFS('Reservatórios por endereço'!AO$3:AO$534,'Reservatórios por endereço'!$A$3:$A$534,$B9,'Reservatórios por endereço'!$E$3:$E$534,"Norte")</f>
        <v>0</v>
      </c>
      <c r="AL9" s="40">
        <f t="shared" si="1"/>
        <v>0</v>
      </c>
      <c r="AM9" s="39">
        <f t="shared" si="2"/>
        <v>0</v>
      </c>
      <c r="AN9" s="39">
        <f t="shared" si="3"/>
        <v>0</v>
      </c>
    </row>
    <row r="10" spans="1:40">
      <c r="A10" s="45">
        <f t="shared" si="4"/>
        <v>6</v>
      </c>
      <c r="B10" s="38" t="s">
        <v>2085</v>
      </c>
      <c r="C10" s="39">
        <f>SUMIFS('Reservatórios por endereço'!G$3:G$534,'Reservatórios por endereço'!$A$3:$A$534,$B10,'Reservatórios por endereço'!$E$3:$E$534,"Norte")</f>
        <v>0</v>
      </c>
      <c r="D10" s="40">
        <f t="shared" si="0"/>
        <v>0</v>
      </c>
      <c r="E10" s="39">
        <f>SUMIFS('Reservatórios por endereço'!I$3:I$534,'Reservatórios por endereço'!$A$3:$A$534,$B10,'Reservatórios por endereço'!$E$3:$E$534,"Norte")</f>
        <v>0</v>
      </c>
      <c r="F10" s="40">
        <f t="shared" si="0"/>
        <v>0</v>
      </c>
      <c r="G10" s="39">
        <f>SUMIFS('Reservatórios por endereço'!K$3:K$534,'Reservatórios por endereço'!$A$3:$A$534,$B10,'Reservatórios por endereço'!$E$3:$E$534,"Norte")</f>
        <v>0</v>
      </c>
      <c r="H10" s="40">
        <f t="shared" si="0"/>
        <v>0</v>
      </c>
      <c r="I10" s="39">
        <f>SUMIFS('Reservatórios por endereço'!M$3:M$534,'Reservatórios por endereço'!$A$3:$A$534,$B10,'Reservatórios por endereço'!$E$3:$E$534,"Norte")</f>
        <v>0</v>
      </c>
      <c r="J10" s="40">
        <f t="shared" si="0"/>
        <v>0</v>
      </c>
      <c r="K10" s="39">
        <f>SUMIFS('Reservatórios por endereço'!O$3:O$534,'Reservatórios por endereço'!$A$3:$A$534,$B10,'Reservatórios por endereço'!$E$3:$E$534,"Norte")</f>
        <v>0</v>
      </c>
      <c r="L10" s="40">
        <f t="shared" si="0"/>
        <v>0</v>
      </c>
      <c r="M10" s="39">
        <f>SUMIFS('Reservatórios por endereço'!Q$3:Q$534,'Reservatórios por endereço'!$A$3:$A$534,$B10,'Reservatórios por endereço'!$E$3:$E$534,"Norte")</f>
        <v>0</v>
      </c>
      <c r="N10" s="40">
        <f t="shared" si="0"/>
        <v>0</v>
      </c>
      <c r="O10" s="39">
        <f>SUMIFS('Reservatórios por endereço'!S$3:S$534,'Reservatórios por endereço'!$A$3:$A$534,$B10,'Reservatórios por endereço'!$E$3:$E$534,"Norte")</f>
        <v>0</v>
      </c>
      <c r="P10" s="40">
        <f t="shared" si="0"/>
        <v>0</v>
      </c>
      <c r="Q10" s="39">
        <f>SUMIFS('Reservatórios por endereço'!U$3:U$534,'Reservatórios por endereço'!$A$3:$A$534,$B10,'Reservatórios por endereço'!$E$3:$E$534,"Norte")</f>
        <v>0</v>
      </c>
      <c r="R10" s="40">
        <f t="shared" si="0"/>
        <v>0</v>
      </c>
      <c r="S10" s="39">
        <f>SUMIFS('Reservatórios por endereço'!W$3:W$534,'Reservatórios por endereço'!$A$3:$A$534,$B10,'Reservatórios por endereço'!$E$3:$E$534,"Norte")</f>
        <v>0</v>
      </c>
      <c r="T10" s="40">
        <f t="shared" si="0"/>
        <v>0</v>
      </c>
      <c r="U10" s="39">
        <f>SUMIFS('Reservatórios por endereço'!Y$3:Y$534,'Reservatórios por endereço'!$A$3:$A$534,$B10,'Reservatórios por endereço'!$E$3:$E$534,"Norte")</f>
        <v>0</v>
      </c>
      <c r="V10" s="40">
        <f t="shared" si="0"/>
        <v>0</v>
      </c>
      <c r="W10" s="39">
        <f>SUMIFS('Reservatórios por endereço'!AA$3:AA$534,'Reservatórios por endereço'!$A$3:$A$534,$B10,'Reservatórios por endereço'!$E$3:$E$534,"Norte")</f>
        <v>0</v>
      </c>
      <c r="X10" s="40">
        <f t="shared" si="0"/>
        <v>0</v>
      </c>
      <c r="Y10" s="39">
        <f>SUMIFS('Reservatórios por endereço'!AC$3:AC$534,'Reservatórios por endereço'!$A$3:$A$534,$B10,'Reservatórios por endereço'!$E$3:$E$534,"Norte")</f>
        <v>0</v>
      </c>
      <c r="Z10" s="40">
        <f t="shared" si="0"/>
        <v>0</v>
      </c>
      <c r="AA10" s="39">
        <f>SUMIFS('Reservatórios por endereço'!AE$3:AE$534,'Reservatórios por endereço'!$A$3:$A$534,$B10,'Reservatórios por endereço'!$E$3:$E$534,"Norte")</f>
        <v>0</v>
      </c>
      <c r="AB10" s="40">
        <f t="shared" si="0"/>
        <v>0</v>
      </c>
      <c r="AC10" s="39">
        <f>SUMIFS('Reservatórios por endereço'!AG$3:AG$534,'Reservatórios por endereço'!$A$3:$A$534,$B10,'Reservatórios por endereço'!$E$3:$E$534,"Norte")</f>
        <v>0</v>
      </c>
      <c r="AD10" s="40">
        <f t="shared" si="0"/>
        <v>0</v>
      </c>
      <c r="AE10" s="39">
        <f>SUMIFS('Reservatórios por endereço'!AI$3:AI$534,'Reservatórios por endereço'!$A$3:$A$534,$B10,'Reservatórios por endereço'!$E$3:$E$534,"Norte")</f>
        <v>0</v>
      </c>
      <c r="AF10" s="40">
        <f t="shared" si="0"/>
        <v>0</v>
      </c>
      <c r="AG10" s="39">
        <f>SUMIFS('Reservatórios por endereço'!AK$3:AK$534,'Reservatórios por endereço'!$A$3:$A$534,$B10,'Reservatórios por endereço'!$E$3:$E$534,"Norte")</f>
        <v>0</v>
      </c>
      <c r="AH10" s="40">
        <f t="shared" si="0"/>
        <v>0</v>
      </c>
      <c r="AI10" s="39">
        <f>SUMIFS('Reservatórios por endereço'!AM$3:AM$534,'Reservatórios por endereço'!$A$3:$A$534,$B10,'Reservatórios por endereço'!$E$3:$E$534,"Norte")</f>
        <v>0</v>
      </c>
      <c r="AJ10" s="40">
        <f t="shared" si="5"/>
        <v>0</v>
      </c>
      <c r="AK10" s="39">
        <f>SUMIFS('Reservatórios por endereço'!AO$3:AO$534,'Reservatórios por endereço'!$A$3:$A$534,$B10,'Reservatórios por endereço'!$E$3:$E$534,"Norte")</f>
        <v>0</v>
      </c>
      <c r="AL10" s="40">
        <f t="shared" si="1"/>
        <v>0</v>
      </c>
      <c r="AM10" s="39">
        <f t="shared" si="2"/>
        <v>0</v>
      </c>
      <c r="AN10" s="39">
        <f t="shared" si="3"/>
        <v>0</v>
      </c>
    </row>
    <row r="11" spans="1:40">
      <c r="A11" s="45">
        <f t="shared" si="4"/>
        <v>7</v>
      </c>
      <c r="B11" s="38" t="s">
        <v>2086</v>
      </c>
      <c r="C11" s="39">
        <f>SUMIFS('Reservatórios por endereço'!G$3:G$534,'Reservatórios por endereço'!$A$3:$A$534,$B11,'Reservatórios por endereço'!$E$3:$E$534,"Norte")</f>
        <v>0</v>
      </c>
      <c r="D11" s="40">
        <f t="shared" si="0"/>
        <v>0</v>
      </c>
      <c r="E11" s="39">
        <f>SUMIFS('Reservatórios por endereço'!I$3:I$534,'Reservatórios por endereço'!$A$3:$A$534,$B11,'Reservatórios por endereço'!$E$3:$E$534,"Norte")</f>
        <v>0</v>
      </c>
      <c r="F11" s="40">
        <f t="shared" si="0"/>
        <v>0</v>
      </c>
      <c r="G11" s="39">
        <f>SUMIFS('Reservatórios por endereço'!K$3:K$534,'Reservatórios por endereço'!$A$3:$A$534,$B11,'Reservatórios por endereço'!$E$3:$E$534,"Norte")</f>
        <v>0</v>
      </c>
      <c r="H11" s="40">
        <f t="shared" si="0"/>
        <v>0</v>
      </c>
      <c r="I11" s="39">
        <f>SUMIFS('Reservatórios por endereço'!M$3:M$534,'Reservatórios por endereço'!$A$3:$A$534,$B11,'Reservatórios por endereço'!$E$3:$E$534,"Norte")</f>
        <v>0</v>
      </c>
      <c r="J11" s="40">
        <f t="shared" si="0"/>
        <v>0</v>
      </c>
      <c r="K11" s="39">
        <f>SUMIFS('Reservatórios por endereço'!O$3:O$534,'Reservatórios por endereço'!$A$3:$A$534,$B11,'Reservatórios por endereço'!$E$3:$E$534,"Norte")</f>
        <v>0</v>
      </c>
      <c r="L11" s="40">
        <f t="shared" si="0"/>
        <v>0</v>
      </c>
      <c r="M11" s="39">
        <f>SUMIFS('Reservatórios por endereço'!Q$3:Q$534,'Reservatórios por endereço'!$A$3:$A$534,$B11,'Reservatórios por endereço'!$E$3:$E$534,"Norte")</f>
        <v>0</v>
      </c>
      <c r="N11" s="40">
        <f t="shared" si="0"/>
        <v>0</v>
      </c>
      <c r="O11" s="39">
        <f>SUMIFS('Reservatórios por endereço'!S$3:S$534,'Reservatórios por endereço'!$A$3:$A$534,$B11,'Reservatórios por endereço'!$E$3:$E$534,"Norte")</f>
        <v>0</v>
      </c>
      <c r="P11" s="40">
        <f t="shared" si="0"/>
        <v>0</v>
      </c>
      <c r="Q11" s="39">
        <f>SUMIFS('Reservatórios por endereço'!U$3:U$534,'Reservatórios por endereço'!$A$3:$A$534,$B11,'Reservatórios por endereço'!$E$3:$E$534,"Norte")</f>
        <v>0</v>
      </c>
      <c r="R11" s="40">
        <f t="shared" si="0"/>
        <v>0</v>
      </c>
      <c r="S11" s="39">
        <f>SUMIFS('Reservatórios por endereço'!W$3:W$534,'Reservatórios por endereço'!$A$3:$A$534,$B11,'Reservatórios por endereço'!$E$3:$E$534,"Norte")</f>
        <v>0</v>
      </c>
      <c r="T11" s="40">
        <f t="shared" si="0"/>
        <v>0</v>
      </c>
      <c r="U11" s="39">
        <f>SUMIFS('Reservatórios por endereço'!Y$3:Y$534,'Reservatórios por endereço'!$A$3:$A$534,$B11,'Reservatórios por endereço'!$E$3:$E$534,"Norte")</f>
        <v>0</v>
      </c>
      <c r="V11" s="40">
        <f t="shared" si="0"/>
        <v>0</v>
      </c>
      <c r="W11" s="39">
        <f>SUMIFS('Reservatórios por endereço'!AA$3:AA$534,'Reservatórios por endereço'!$A$3:$A$534,$B11,'Reservatórios por endereço'!$E$3:$E$534,"Norte")</f>
        <v>0</v>
      </c>
      <c r="X11" s="40">
        <f t="shared" si="0"/>
        <v>0</v>
      </c>
      <c r="Y11" s="39">
        <f>SUMIFS('Reservatórios por endereço'!AC$3:AC$534,'Reservatórios por endereço'!$A$3:$A$534,$B11,'Reservatórios por endereço'!$E$3:$E$534,"Norte")</f>
        <v>0</v>
      </c>
      <c r="Z11" s="40">
        <f t="shared" si="0"/>
        <v>0</v>
      </c>
      <c r="AA11" s="39">
        <f>SUMIFS('Reservatórios por endereço'!AE$3:AE$534,'Reservatórios por endereço'!$A$3:$A$534,$B11,'Reservatórios por endereço'!$E$3:$E$534,"Norte")</f>
        <v>0</v>
      </c>
      <c r="AB11" s="40">
        <f t="shared" si="0"/>
        <v>0</v>
      </c>
      <c r="AC11" s="39">
        <f>SUMIFS('Reservatórios por endereço'!AG$3:AG$534,'Reservatórios por endereço'!$A$3:$A$534,$B11,'Reservatórios por endereço'!$E$3:$E$534,"Norte")</f>
        <v>0</v>
      </c>
      <c r="AD11" s="40">
        <f t="shared" si="0"/>
        <v>0</v>
      </c>
      <c r="AE11" s="39">
        <f>SUMIFS('Reservatórios por endereço'!AI$3:AI$534,'Reservatórios por endereço'!$A$3:$A$534,$B11,'Reservatórios por endereço'!$E$3:$E$534,"Norte")</f>
        <v>0</v>
      </c>
      <c r="AF11" s="40">
        <f t="shared" si="0"/>
        <v>0</v>
      </c>
      <c r="AG11" s="39">
        <f>SUMIFS('Reservatórios por endereço'!AK$3:AK$534,'Reservatórios por endereço'!$A$3:$A$534,$B11,'Reservatórios por endereço'!$E$3:$E$534,"Norte")</f>
        <v>0</v>
      </c>
      <c r="AH11" s="40">
        <f t="shared" si="0"/>
        <v>0</v>
      </c>
      <c r="AI11" s="39">
        <f>SUMIFS('Reservatórios por endereço'!AM$3:AM$534,'Reservatórios por endereço'!$A$3:$A$534,$B11,'Reservatórios por endereço'!$E$3:$E$534,"Norte")</f>
        <v>0</v>
      </c>
      <c r="AJ11" s="40">
        <f t="shared" si="5"/>
        <v>0</v>
      </c>
      <c r="AK11" s="39">
        <f>SUMIFS('Reservatórios por endereço'!AO$3:AO$534,'Reservatórios por endereço'!$A$3:$A$534,$B11,'Reservatórios por endereço'!$E$3:$E$534,"Norte")</f>
        <v>0</v>
      </c>
      <c r="AL11" s="40">
        <f t="shared" si="1"/>
        <v>0</v>
      </c>
      <c r="AM11" s="39">
        <f t="shared" si="2"/>
        <v>0</v>
      </c>
      <c r="AN11" s="39">
        <f t="shared" si="3"/>
        <v>0</v>
      </c>
    </row>
    <row r="12" spans="1:40">
      <c r="A12" s="45">
        <f t="shared" si="4"/>
        <v>8</v>
      </c>
      <c r="B12" s="38" t="s">
        <v>2089</v>
      </c>
      <c r="C12" s="39">
        <f>SUMIFS('Reservatórios por endereço'!G$3:G$534,'Reservatórios por endereço'!$A$3:$A$534,$B12,'Reservatórios por endereço'!$E$3:$E$534,"Norte")</f>
        <v>0</v>
      </c>
      <c r="D12" s="40">
        <f t="shared" si="0"/>
        <v>0</v>
      </c>
      <c r="E12" s="39">
        <f>SUMIFS('Reservatórios por endereço'!I$3:I$534,'Reservatórios por endereço'!$A$3:$A$534,$B12,'Reservatórios por endereço'!$E$3:$E$534,"Norte")</f>
        <v>0</v>
      </c>
      <c r="F12" s="40">
        <f t="shared" si="0"/>
        <v>0</v>
      </c>
      <c r="G12" s="39">
        <f>SUMIFS('Reservatórios por endereço'!K$3:K$534,'Reservatórios por endereço'!$A$3:$A$534,$B12,'Reservatórios por endereço'!$E$3:$E$534,"Norte")</f>
        <v>0</v>
      </c>
      <c r="H12" s="40">
        <f t="shared" si="0"/>
        <v>0</v>
      </c>
      <c r="I12" s="39">
        <f>SUMIFS('Reservatórios por endereço'!M$3:M$534,'Reservatórios por endereço'!$A$3:$A$534,$B12,'Reservatórios por endereço'!$E$3:$E$534,"Norte")</f>
        <v>0</v>
      </c>
      <c r="J12" s="40">
        <f t="shared" si="0"/>
        <v>0</v>
      </c>
      <c r="K12" s="39">
        <f>SUMIFS('Reservatórios por endereço'!O$3:O$534,'Reservatórios por endereço'!$A$3:$A$534,$B12,'Reservatórios por endereço'!$E$3:$E$534,"Norte")</f>
        <v>0</v>
      </c>
      <c r="L12" s="40">
        <f t="shared" si="0"/>
        <v>0</v>
      </c>
      <c r="M12" s="39">
        <f>SUMIFS('Reservatórios por endereço'!Q$3:Q$534,'Reservatórios por endereço'!$A$3:$A$534,$B12,'Reservatórios por endereço'!$E$3:$E$534,"Norte")</f>
        <v>0</v>
      </c>
      <c r="N12" s="40">
        <f t="shared" si="0"/>
        <v>0</v>
      </c>
      <c r="O12" s="39">
        <f>SUMIFS('Reservatórios por endereço'!S$3:S$534,'Reservatórios por endereço'!$A$3:$A$534,$B12,'Reservatórios por endereço'!$E$3:$E$534,"Norte")</f>
        <v>0</v>
      </c>
      <c r="P12" s="40">
        <f t="shared" si="0"/>
        <v>0</v>
      </c>
      <c r="Q12" s="39">
        <f>SUMIFS('Reservatórios por endereço'!U$3:U$534,'Reservatórios por endereço'!$A$3:$A$534,$B12,'Reservatórios por endereço'!$E$3:$E$534,"Norte")</f>
        <v>0</v>
      </c>
      <c r="R12" s="40">
        <f t="shared" si="0"/>
        <v>0</v>
      </c>
      <c r="S12" s="39">
        <f>SUMIFS('Reservatórios por endereço'!W$3:W$534,'Reservatórios por endereço'!$A$3:$A$534,$B12,'Reservatórios por endereço'!$E$3:$E$534,"Norte")</f>
        <v>0</v>
      </c>
      <c r="T12" s="40">
        <f t="shared" si="0"/>
        <v>0</v>
      </c>
      <c r="U12" s="39">
        <f>SUMIFS('Reservatórios por endereço'!Y$3:Y$534,'Reservatórios por endereço'!$A$3:$A$534,$B12,'Reservatórios por endereço'!$E$3:$E$534,"Norte")</f>
        <v>0</v>
      </c>
      <c r="V12" s="40">
        <f t="shared" si="0"/>
        <v>0</v>
      </c>
      <c r="W12" s="39">
        <f>SUMIFS('Reservatórios por endereço'!AA$3:AA$534,'Reservatórios por endereço'!$A$3:$A$534,$B12,'Reservatórios por endereço'!$E$3:$E$534,"Norte")</f>
        <v>0</v>
      </c>
      <c r="X12" s="40">
        <f t="shared" si="0"/>
        <v>0</v>
      </c>
      <c r="Y12" s="39">
        <f>SUMIFS('Reservatórios por endereço'!AC$3:AC$534,'Reservatórios por endereço'!$A$3:$A$534,$B12,'Reservatórios por endereço'!$E$3:$E$534,"Norte")</f>
        <v>0</v>
      </c>
      <c r="Z12" s="40">
        <f t="shared" si="0"/>
        <v>0</v>
      </c>
      <c r="AA12" s="39">
        <f>SUMIFS('Reservatórios por endereço'!AE$3:AE$534,'Reservatórios por endereço'!$A$3:$A$534,$B12,'Reservatórios por endereço'!$E$3:$E$534,"Norte")</f>
        <v>0</v>
      </c>
      <c r="AB12" s="40">
        <f t="shared" si="0"/>
        <v>0</v>
      </c>
      <c r="AC12" s="39">
        <f>SUMIFS('Reservatórios por endereço'!AG$3:AG$534,'Reservatórios por endereço'!$A$3:$A$534,$B12,'Reservatórios por endereço'!$E$3:$E$534,"Norte")</f>
        <v>0</v>
      </c>
      <c r="AD12" s="40">
        <f t="shared" si="0"/>
        <v>0</v>
      </c>
      <c r="AE12" s="39">
        <f>SUMIFS('Reservatórios por endereço'!AI$3:AI$534,'Reservatórios por endereço'!$A$3:$A$534,$B12,'Reservatórios por endereço'!$E$3:$E$534,"Norte")</f>
        <v>0</v>
      </c>
      <c r="AF12" s="40">
        <f t="shared" si="0"/>
        <v>0</v>
      </c>
      <c r="AG12" s="39">
        <f>SUMIFS('Reservatórios por endereço'!AK$3:AK$534,'Reservatórios por endereço'!$A$3:$A$534,$B12,'Reservatórios por endereço'!$E$3:$E$534,"Norte")</f>
        <v>0</v>
      </c>
      <c r="AH12" s="40">
        <f t="shared" si="0"/>
        <v>0</v>
      </c>
      <c r="AI12" s="39">
        <f>SUMIFS('Reservatórios por endereço'!AM$3:AM$534,'Reservatórios por endereço'!$A$3:$A$534,$B12,'Reservatórios por endereço'!$E$3:$E$534,"Norte")</f>
        <v>0</v>
      </c>
      <c r="AJ12" s="40">
        <f t="shared" si="5"/>
        <v>0</v>
      </c>
      <c r="AK12" s="39">
        <f>SUMIFS('Reservatórios por endereço'!AO$3:AO$534,'Reservatórios por endereço'!$A$3:$A$534,$B12,'Reservatórios por endereço'!$E$3:$E$534,"Norte")</f>
        <v>0</v>
      </c>
      <c r="AL12" s="40">
        <f t="shared" si="1"/>
        <v>0</v>
      </c>
      <c r="AM12" s="39">
        <f t="shared" si="2"/>
        <v>0</v>
      </c>
      <c r="AN12" s="39">
        <f t="shared" si="3"/>
        <v>0</v>
      </c>
    </row>
    <row r="13" spans="1:40">
      <c r="A13" s="45">
        <f t="shared" si="4"/>
        <v>9</v>
      </c>
      <c r="B13" s="38" t="s">
        <v>1207</v>
      </c>
      <c r="C13" s="39">
        <f>SUMIFS('Reservatórios por endereço'!G$3:G$534,'Reservatórios por endereço'!$A$3:$A$534,$B13,'Reservatórios por endereço'!$E$3:$E$534,"Norte")</f>
        <v>0</v>
      </c>
      <c r="D13" s="40">
        <f t="shared" si="0"/>
        <v>0</v>
      </c>
      <c r="E13" s="39">
        <f>SUMIFS('Reservatórios por endereço'!I$3:I$534,'Reservatórios por endereço'!$A$3:$A$534,$B13,'Reservatórios por endereço'!$E$3:$E$534,"Norte")</f>
        <v>0</v>
      </c>
      <c r="F13" s="40">
        <f t="shared" si="0"/>
        <v>0</v>
      </c>
      <c r="G13" s="39">
        <f>SUMIFS('Reservatórios por endereço'!K$3:K$534,'Reservatórios por endereço'!$A$3:$A$534,$B13,'Reservatórios por endereço'!$E$3:$E$534,"Norte")</f>
        <v>0</v>
      </c>
      <c r="H13" s="40">
        <f t="shared" si="0"/>
        <v>0</v>
      </c>
      <c r="I13" s="39">
        <f>SUMIFS('Reservatórios por endereço'!M$3:M$534,'Reservatórios por endereço'!$A$3:$A$534,$B13,'Reservatórios por endereço'!$E$3:$E$534,"Norte")</f>
        <v>0</v>
      </c>
      <c r="J13" s="40">
        <f t="shared" si="0"/>
        <v>0</v>
      </c>
      <c r="K13" s="39">
        <f>SUMIFS('Reservatórios por endereço'!O$3:O$534,'Reservatórios por endereço'!$A$3:$A$534,$B13,'Reservatórios por endereço'!$E$3:$E$534,"Norte")</f>
        <v>0</v>
      </c>
      <c r="L13" s="40">
        <f t="shared" si="0"/>
        <v>0</v>
      </c>
      <c r="M13" s="39">
        <f>SUMIFS('Reservatórios por endereço'!Q$3:Q$534,'Reservatórios por endereço'!$A$3:$A$534,$B13,'Reservatórios por endereço'!$E$3:$E$534,"Norte")</f>
        <v>0</v>
      </c>
      <c r="N13" s="40">
        <f t="shared" si="0"/>
        <v>0</v>
      </c>
      <c r="O13" s="39">
        <f>SUMIFS('Reservatórios por endereço'!S$3:S$534,'Reservatórios por endereço'!$A$3:$A$534,$B13,'Reservatórios por endereço'!$E$3:$E$534,"Norte")</f>
        <v>0</v>
      </c>
      <c r="P13" s="40">
        <f t="shared" si="0"/>
        <v>0</v>
      </c>
      <c r="Q13" s="39">
        <f>SUMIFS('Reservatórios por endereço'!U$3:U$534,'Reservatórios por endereço'!$A$3:$A$534,$B13,'Reservatórios por endereço'!$E$3:$E$534,"Norte")</f>
        <v>0</v>
      </c>
      <c r="R13" s="40">
        <f t="shared" si="0"/>
        <v>0</v>
      </c>
      <c r="S13" s="39">
        <f>SUMIFS('Reservatórios por endereço'!W$3:W$534,'Reservatórios por endereço'!$A$3:$A$534,$B13,'Reservatórios por endereço'!$E$3:$E$534,"Norte")</f>
        <v>0</v>
      </c>
      <c r="T13" s="40">
        <f t="shared" si="0"/>
        <v>0</v>
      </c>
      <c r="U13" s="39">
        <f>SUMIFS('Reservatórios por endereço'!Y$3:Y$534,'Reservatórios por endereço'!$A$3:$A$534,$B13,'Reservatórios por endereço'!$E$3:$E$534,"Norte")</f>
        <v>0</v>
      </c>
      <c r="V13" s="40">
        <f t="shared" si="0"/>
        <v>0</v>
      </c>
      <c r="W13" s="39">
        <f>SUMIFS('Reservatórios por endereço'!AA$3:AA$534,'Reservatórios por endereço'!$A$3:$A$534,$B13,'Reservatórios por endereço'!$E$3:$E$534,"Norte")</f>
        <v>0</v>
      </c>
      <c r="X13" s="40">
        <f t="shared" si="0"/>
        <v>0</v>
      </c>
      <c r="Y13" s="39">
        <f>SUMIFS('Reservatórios por endereço'!AC$3:AC$534,'Reservatórios por endereço'!$A$3:$A$534,$B13,'Reservatórios por endereço'!$E$3:$E$534,"Norte")</f>
        <v>0</v>
      </c>
      <c r="Z13" s="40">
        <f t="shared" si="0"/>
        <v>0</v>
      </c>
      <c r="AA13" s="39">
        <f>SUMIFS('Reservatórios por endereço'!AE$3:AE$534,'Reservatórios por endereço'!$A$3:$A$534,$B13,'Reservatórios por endereço'!$E$3:$E$534,"Norte")</f>
        <v>0</v>
      </c>
      <c r="AB13" s="40">
        <f t="shared" si="0"/>
        <v>0</v>
      </c>
      <c r="AC13" s="39">
        <f>SUMIFS('Reservatórios por endereço'!AG$3:AG$534,'Reservatórios por endereço'!$A$3:$A$534,$B13,'Reservatórios por endereço'!$E$3:$E$534,"Norte")</f>
        <v>0</v>
      </c>
      <c r="AD13" s="40">
        <f t="shared" si="0"/>
        <v>0</v>
      </c>
      <c r="AE13" s="39">
        <f>SUMIFS('Reservatórios por endereço'!AI$3:AI$534,'Reservatórios por endereço'!$A$3:$A$534,$B13,'Reservatórios por endereço'!$E$3:$E$534,"Norte")</f>
        <v>0</v>
      </c>
      <c r="AF13" s="40">
        <f t="shared" si="0"/>
        <v>0</v>
      </c>
      <c r="AG13" s="39">
        <f>SUMIFS('Reservatórios por endereço'!AK$3:AK$534,'Reservatórios por endereço'!$A$3:$A$534,$B13,'Reservatórios por endereço'!$E$3:$E$534,"Norte")</f>
        <v>0</v>
      </c>
      <c r="AH13" s="40">
        <f t="shared" si="0"/>
        <v>0</v>
      </c>
      <c r="AI13" s="39">
        <f>SUMIFS('Reservatórios por endereço'!AM$3:AM$534,'Reservatórios por endereço'!$A$3:$A$534,$B13,'Reservatórios por endereço'!$E$3:$E$534,"Norte")</f>
        <v>0</v>
      </c>
      <c r="AJ13" s="40">
        <f t="shared" si="5"/>
        <v>0</v>
      </c>
      <c r="AK13" s="39">
        <f>SUMIFS('Reservatórios por endereço'!AO$3:AO$534,'Reservatórios por endereço'!$A$3:$A$534,$B13,'Reservatórios por endereço'!$E$3:$E$534,"Norte")</f>
        <v>0</v>
      </c>
      <c r="AL13" s="40">
        <f t="shared" si="1"/>
        <v>0</v>
      </c>
      <c r="AM13" s="39">
        <f t="shared" si="2"/>
        <v>0</v>
      </c>
      <c r="AN13" s="39">
        <f t="shared" si="3"/>
        <v>0</v>
      </c>
    </row>
    <row r="14" spans="1:40">
      <c r="A14" s="45">
        <f t="shared" si="4"/>
        <v>10</v>
      </c>
      <c r="B14" s="38" t="s">
        <v>2107</v>
      </c>
      <c r="C14" s="39">
        <f>SUMIFS('Reservatórios por endereço'!G$3:G$534,'Reservatórios por endereço'!$A$3:$A$534,$B14,'Reservatórios por endereço'!$E$3:$E$534,"Norte")</f>
        <v>0</v>
      </c>
      <c r="D14" s="40">
        <f t="shared" si="0"/>
        <v>0</v>
      </c>
      <c r="E14" s="39">
        <f>SUMIFS('Reservatórios por endereço'!I$3:I$534,'Reservatórios por endereço'!$A$3:$A$534,$B14,'Reservatórios por endereço'!$E$3:$E$534,"Norte")</f>
        <v>0</v>
      </c>
      <c r="F14" s="40">
        <f t="shared" si="0"/>
        <v>0</v>
      </c>
      <c r="G14" s="39">
        <f>SUMIFS('Reservatórios por endereço'!K$3:K$534,'Reservatórios por endereço'!$A$3:$A$534,$B14,'Reservatórios por endereço'!$E$3:$E$534,"Norte")</f>
        <v>0</v>
      </c>
      <c r="H14" s="40">
        <f t="shared" si="0"/>
        <v>0</v>
      </c>
      <c r="I14" s="39">
        <f>SUMIFS('Reservatórios por endereço'!M$3:M$534,'Reservatórios por endereço'!$A$3:$A$534,$B14,'Reservatórios por endereço'!$E$3:$E$534,"Norte")</f>
        <v>0</v>
      </c>
      <c r="J14" s="40">
        <f t="shared" si="0"/>
        <v>0</v>
      </c>
      <c r="K14" s="39">
        <f>SUMIFS('Reservatórios por endereço'!O$3:O$534,'Reservatórios por endereço'!$A$3:$A$534,$B14,'Reservatórios por endereço'!$E$3:$E$534,"Norte")</f>
        <v>0</v>
      </c>
      <c r="L14" s="40">
        <f t="shared" si="0"/>
        <v>0</v>
      </c>
      <c r="M14" s="39">
        <f>SUMIFS('Reservatórios por endereço'!Q$3:Q$534,'Reservatórios por endereço'!$A$3:$A$534,$B14,'Reservatórios por endereço'!$E$3:$E$534,"Norte")</f>
        <v>0</v>
      </c>
      <c r="N14" s="40">
        <f t="shared" si="0"/>
        <v>0</v>
      </c>
      <c r="O14" s="39">
        <f>SUMIFS('Reservatórios por endereço'!S$3:S$534,'Reservatórios por endereço'!$A$3:$A$534,$B14,'Reservatórios por endereço'!$E$3:$E$534,"Norte")</f>
        <v>0</v>
      </c>
      <c r="P14" s="40">
        <f t="shared" si="0"/>
        <v>0</v>
      </c>
      <c r="Q14" s="39">
        <f>SUMIFS('Reservatórios por endereço'!U$3:U$534,'Reservatórios por endereço'!$A$3:$A$534,$B14,'Reservatórios por endereço'!$E$3:$E$534,"Norte")</f>
        <v>0</v>
      </c>
      <c r="R14" s="40">
        <f t="shared" si="0"/>
        <v>0</v>
      </c>
      <c r="S14" s="39">
        <f>SUMIFS('Reservatórios por endereço'!W$3:W$534,'Reservatórios por endereço'!$A$3:$A$534,$B14,'Reservatórios por endereço'!$E$3:$E$534,"Norte")</f>
        <v>0</v>
      </c>
      <c r="T14" s="40">
        <f t="shared" si="0"/>
        <v>0</v>
      </c>
      <c r="U14" s="39">
        <f>SUMIFS('Reservatórios por endereço'!Y$3:Y$534,'Reservatórios por endereço'!$A$3:$A$534,$B14,'Reservatórios por endereço'!$E$3:$E$534,"Norte")</f>
        <v>0</v>
      </c>
      <c r="V14" s="40">
        <f t="shared" si="0"/>
        <v>0</v>
      </c>
      <c r="W14" s="39">
        <f>SUMIFS('Reservatórios por endereço'!AA$3:AA$534,'Reservatórios por endereço'!$A$3:$A$534,$B14,'Reservatórios por endereço'!$E$3:$E$534,"Norte")</f>
        <v>0</v>
      </c>
      <c r="X14" s="40">
        <f t="shared" si="0"/>
        <v>0</v>
      </c>
      <c r="Y14" s="39">
        <f>SUMIFS('Reservatórios por endereço'!AC$3:AC$534,'Reservatórios por endereço'!$A$3:$A$534,$B14,'Reservatórios por endereço'!$E$3:$E$534,"Norte")</f>
        <v>0</v>
      </c>
      <c r="Z14" s="40">
        <f t="shared" si="0"/>
        <v>0</v>
      </c>
      <c r="AA14" s="39">
        <f>SUMIFS('Reservatórios por endereço'!AE$3:AE$534,'Reservatórios por endereço'!$A$3:$A$534,$B14,'Reservatórios por endereço'!$E$3:$E$534,"Norte")</f>
        <v>0</v>
      </c>
      <c r="AB14" s="40">
        <f t="shared" si="0"/>
        <v>0</v>
      </c>
      <c r="AC14" s="39">
        <f>SUMIFS('Reservatórios por endereço'!AG$3:AG$534,'Reservatórios por endereço'!$A$3:$A$534,$B14,'Reservatórios por endereço'!$E$3:$E$534,"Norte")</f>
        <v>0</v>
      </c>
      <c r="AD14" s="40">
        <f t="shared" si="0"/>
        <v>0</v>
      </c>
      <c r="AE14" s="39">
        <f>SUMIFS('Reservatórios por endereço'!AI$3:AI$534,'Reservatórios por endereço'!$A$3:$A$534,$B14,'Reservatórios por endereço'!$E$3:$E$534,"Norte")</f>
        <v>0</v>
      </c>
      <c r="AF14" s="40">
        <f t="shared" si="0"/>
        <v>0</v>
      </c>
      <c r="AG14" s="39">
        <f>SUMIFS('Reservatórios por endereço'!AK$3:AK$534,'Reservatórios por endereço'!$A$3:$A$534,$B14,'Reservatórios por endereço'!$E$3:$E$534,"Norte")</f>
        <v>0</v>
      </c>
      <c r="AH14" s="40">
        <f t="shared" si="0"/>
        <v>0</v>
      </c>
      <c r="AI14" s="39">
        <f>SUMIFS('Reservatórios por endereço'!AM$3:AM$534,'Reservatórios por endereço'!$A$3:$A$534,$B14,'Reservatórios por endereço'!$E$3:$E$534,"Norte")</f>
        <v>0</v>
      </c>
      <c r="AJ14" s="40">
        <f t="shared" si="5"/>
        <v>0</v>
      </c>
      <c r="AK14" s="39">
        <f>SUMIFS('Reservatórios por endereço'!AO$3:AO$534,'Reservatórios por endereço'!$A$3:$A$534,$B14,'Reservatórios por endereço'!$E$3:$E$534,"Norte")</f>
        <v>0</v>
      </c>
      <c r="AL14" s="40">
        <f t="shared" si="1"/>
        <v>0</v>
      </c>
      <c r="AM14" s="39">
        <f t="shared" si="2"/>
        <v>0</v>
      </c>
      <c r="AN14" s="39">
        <f t="shared" si="3"/>
        <v>0</v>
      </c>
    </row>
    <row r="15" spans="1:40">
      <c r="A15" s="45">
        <f t="shared" si="4"/>
        <v>11</v>
      </c>
      <c r="B15" s="38" t="s">
        <v>2109</v>
      </c>
      <c r="C15" s="39">
        <f>SUMIFS('Reservatórios por endereço'!G$3:G$534,'Reservatórios por endereço'!$A$3:$A$534,$B15,'Reservatórios por endereço'!$E$3:$E$534,"Norte")</f>
        <v>0</v>
      </c>
      <c r="D15" s="40">
        <f t="shared" si="0"/>
        <v>0</v>
      </c>
      <c r="E15" s="39">
        <f>SUMIFS('Reservatórios por endereço'!I$3:I$534,'Reservatórios por endereço'!$A$3:$A$534,$B15,'Reservatórios por endereço'!$E$3:$E$534,"Norte")</f>
        <v>0</v>
      </c>
      <c r="F15" s="40">
        <f t="shared" si="0"/>
        <v>0</v>
      </c>
      <c r="G15" s="39">
        <f>SUMIFS('Reservatórios por endereço'!K$3:K$534,'Reservatórios por endereço'!$A$3:$A$534,$B15,'Reservatórios por endereço'!$E$3:$E$534,"Norte")</f>
        <v>0</v>
      </c>
      <c r="H15" s="40">
        <f t="shared" si="0"/>
        <v>0</v>
      </c>
      <c r="I15" s="39">
        <f>SUMIFS('Reservatórios por endereço'!M$3:M$534,'Reservatórios por endereço'!$A$3:$A$534,$B15,'Reservatórios por endereço'!$E$3:$E$534,"Norte")</f>
        <v>0</v>
      </c>
      <c r="J15" s="40">
        <f t="shared" si="0"/>
        <v>0</v>
      </c>
      <c r="K15" s="39">
        <f>SUMIFS('Reservatórios por endereço'!O$3:O$534,'Reservatórios por endereço'!$A$3:$A$534,$B15,'Reservatórios por endereço'!$E$3:$E$534,"Norte")</f>
        <v>0</v>
      </c>
      <c r="L15" s="40">
        <f t="shared" si="0"/>
        <v>0</v>
      </c>
      <c r="M15" s="39">
        <f>SUMIFS('Reservatórios por endereço'!Q$3:Q$534,'Reservatórios por endereço'!$A$3:$A$534,$B15,'Reservatórios por endereço'!$E$3:$E$534,"Norte")</f>
        <v>0</v>
      </c>
      <c r="N15" s="40">
        <f t="shared" si="0"/>
        <v>0</v>
      </c>
      <c r="O15" s="39">
        <f>SUMIFS('Reservatórios por endereço'!S$3:S$534,'Reservatórios por endereço'!$A$3:$A$534,$B15,'Reservatórios por endereço'!$E$3:$E$534,"Norte")</f>
        <v>0</v>
      </c>
      <c r="P15" s="40">
        <f t="shared" si="0"/>
        <v>0</v>
      </c>
      <c r="Q15" s="39">
        <f>SUMIFS('Reservatórios por endereço'!U$3:U$534,'Reservatórios por endereço'!$A$3:$A$534,$B15,'Reservatórios por endereço'!$E$3:$E$534,"Norte")</f>
        <v>0</v>
      </c>
      <c r="R15" s="40">
        <f t="shared" si="0"/>
        <v>0</v>
      </c>
      <c r="S15" s="39">
        <f>SUMIFS('Reservatórios por endereço'!W$3:W$534,'Reservatórios por endereço'!$A$3:$A$534,$B15,'Reservatórios por endereço'!$E$3:$E$534,"Norte")</f>
        <v>0</v>
      </c>
      <c r="T15" s="40">
        <f t="shared" si="0"/>
        <v>0</v>
      </c>
      <c r="U15" s="39">
        <f>SUMIFS('Reservatórios por endereço'!Y$3:Y$534,'Reservatórios por endereço'!$A$3:$A$534,$B15,'Reservatórios por endereço'!$E$3:$E$534,"Norte")</f>
        <v>0</v>
      </c>
      <c r="V15" s="40">
        <f t="shared" si="0"/>
        <v>0</v>
      </c>
      <c r="W15" s="39">
        <f>SUMIFS('Reservatórios por endereço'!AA$3:AA$534,'Reservatórios por endereço'!$A$3:$A$534,$B15,'Reservatórios por endereço'!$E$3:$E$534,"Norte")</f>
        <v>0</v>
      </c>
      <c r="X15" s="40">
        <f t="shared" si="0"/>
        <v>0</v>
      </c>
      <c r="Y15" s="39">
        <f>SUMIFS('Reservatórios por endereço'!AC$3:AC$534,'Reservatórios por endereço'!$A$3:$A$534,$B15,'Reservatórios por endereço'!$E$3:$E$534,"Norte")</f>
        <v>0</v>
      </c>
      <c r="Z15" s="40">
        <f t="shared" si="0"/>
        <v>0</v>
      </c>
      <c r="AA15" s="39">
        <f>SUMIFS('Reservatórios por endereço'!AE$3:AE$534,'Reservatórios por endereço'!$A$3:$A$534,$B15,'Reservatórios por endereço'!$E$3:$E$534,"Norte")</f>
        <v>0</v>
      </c>
      <c r="AB15" s="40">
        <f t="shared" si="0"/>
        <v>0</v>
      </c>
      <c r="AC15" s="39">
        <f>SUMIFS('Reservatórios por endereço'!AG$3:AG$534,'Reservatórios por endereço'!$A$3:$A$534,$B15,'Reservatórios por endereço'!$E$3:$E$534,"Norte")</f>
        <v>0</v>
      </c>
      <c r="AD15" s="40">
        <f t="shared" si="0"/>
        <v>0</v>
      </c>
      <c r="AE15" s="39">
        <f>SUMIFS('Reservatórios por endereço'!AI$3:AI$534,'Reservatórios por endereço'!$A$3:$A$534,$B15,'Reservatórios por endereço'!$E$3:$E$534,"Norte")</f>
        <v>0</v>
      </c>
      <c r="AF15" s="40">
        <f t="shared" si="0"/>
        <v>0</v>
      </c>
      <c r="AG15" s="39">
        <f>SUMIFS('Reservatórios por endereço'!AK$3:AK$534,'Reservatórios por endereço'!$A$3:$A$534,$B15,'Reservatórios por endereço'!$E$3:$E$534,"Norte")</f>
        <v>0</v>
      </c>
      <c r="AH15" s="40">
        <f t="shared" si="0"/>
        <v>0</v>
      </c>
      <c r="AI15" s="39">
        <f>SUMIFS('Reservatórios por endereço'!AM$3:AM$534,'Reservatórios por endereço'!$A$3:$A$534,$B15,'Reservatórios por endereço'!$E$3:$E$534,"Norte")</f>
        <v>0</v>
      </c>
      <c r="AJ15" s="40">
        <f t="shared" si="5"/>
        <v>0</v>
      </c>
      <c r="AK15" s="39">
        <f>SUMIFS('Reservatórios por endereço'!AO$3:AO$534,'Reservatórios por endereço'!$A$3:$A$534,$B15,'Reservatórios por endereço'!$E$3:$E$534,"Norte")</f>
        <v>0</v>
      </c>
      <c r="AL15" s="40">
        <f t="shared" si="1"/>
        <v>0</v>
      </c>
      <c r="AM15" s="39">
        <f t="shared" si="2"/>
        <v>0</v>
      </c>
      <c r="AN15" s="39">
        <f t="shared" si="3"/>
        <v>0</v>
      </c>
    </row>
    <row r="16" spans="1:40">
      <c r="A16" s="45">
        <f t="shared" si="4"/>
        <v>12</v>
      </c>
      <c r="B16" s="38" t="s">
        <v>2114</v>
      </c>
      <c r="C16" s="39">
        <f>SUMIFS('Reservatórios por endereço'!G$3:G$534,'Reservatórios por endereço'!$A$3:$A$534,$B16,'Reservatórios por endereço'!$E$3:$E$534,"Norte")</f>
        <v>0</v>
      </c>
      <c r="D16" s="40">
        <f t="shared" si="0"/>
        <v>0</v>
      </c>
      <c r="E16" s="39">
        <f>SUMIFS('Reservatórios por endereço'!I$3:I$534,'Reservatórios por endereço'!$A$3:$A$534,$B16,'Reservatórios por endereço'!$E$3:$E$534,"Norte")</f>
        <v>0</v>
      </c>
      <c r="F16" s="40">
        <f t="shared" si="0"/>
        <v>0</v>
      </c>
      <c r="G16" s="39">
        <f>SUMIFS('Reservatórios por endereço'!K$3:K$534,'Reservatórios por endereço'!$A$3:$A$534,$B16,'Reservatórios por endereço'!$E$3:$E$534,"Norte")</f>
        <v>0</v>
      </c>
      <c r="H16" s="40">
        <f t="shared" si="0"/>
        <v>0</v>
      </c>
      <c r="I16" s="39">
        <f>SUMIFS('Reservatórios por endereço'!M$3:M$534,'Reservatórios por endereço'!$A$3:$A$534,$B16,'Reservatórios por endereço'!$E$3:$E$534,"Norte")</f>
        <v>0</v>
      </c>
      <c r="J16" s="40">
        <f t="shared" si="0"/>
        <v>0</v>
      </c>
      <c r="K16" s="39">
        <f>SUMIFS('Reservatórios por endereço'!O$3:O$534,'Reservatórios por endereço'!$A$3:$A$534,$B16,'Reservatórios por endereço'!$E$3:$E$534,"Norte")</f>
        <v>0</v>
      </c>
      <c r="L16" s="40">
        <f t="shared" si="0"/>
        <v>0</v>
      </c>
      <c r="M16" s="39">
        <f>SUMIFS('Reservatórios por endereço'!Q$3:Q$534,'Reservatórios por endereço'!$A$3:$A$534,$B16,'Reservatórios por endereço'!$E$3:$E$534,"Norte")</f>
        <v>0</v>
      </c>
      <c r="N16" s="40">
        <f t="shared" si="0"/>
        <v>0</v>
      </c>
      <c r="O16" s="39">
        <f>SUMIFS('Reservatórios por endereço'!S$3:S$534,'Reservatórios por endereço'!$A$3:$A$534,$B16,'Reservatórios por endereço'!$E$3:$E$534,"Norte")</f>
        <v>0</v>
      </c>
      <c r="P16" s="40">
        <f t="shared" si="0"/>
        <v>0</v>
      </c>
      <c r="Q16" s="39">
        <f>SUMIFS('Reservatórios por endereço'!U$3:U$534,'Reservatórios por endereço'!$A$3:$A$534,$B16,'Reservatórios por endereço'!$E$3:$E$534,"Norte")</f>
        <v>0</v>
      </c>
      <c r="R16" s="40">
        <f t="shared" si="0"/>
        <v>0</v>
      </c>
      <c r="S16" s="39">
        <f>SUMIFS('Reservatórios por endereço'!W$3:W$534,'Reservatórios por endereço'!$A$3:$A$534,$B16,'Reservatórios por endereço'!$E$3:$E$534,"Norte")</f>
        <v>0</v>
      </c>
      <c r="T16" s="40">
        <f t="shared" si="0"/>
        <v>0</v>
      </c>
      <c r="U16" s="39">
        <f>SUMIFS('Reservatórios por endereço'!Y$3:Y$534,'Reservatórios por endereço'!$A$3:$A$534,$B16,'Reservatórios por endereço'!$E$3:$E$534,"Norte")</f>
        <v>0</v>
      </c>
      <c r="V16" s="40">
        <f t="shared" si="0"/>
        <v>0</v>
      </c>
      <c r="W16" s="39">
        <f>SUMIFS('Reservatórios por endereço'!AA$3:AA$534,'Reservatórios por endereço'!$A$3:$A$534,$B16,'Reservatórios por endereço'!$E$3:$E$534,"Norte")</f>
        <v>0</v>
      </c>
      <c r="X16" s="40">
        <f t="shared" si="0"/>
        <v>0</v>
      </c>
      <c r="Y16" s="39">
        <f>SUMIFS('Reservatórios por endereço'!AC$3:AC$534,'Reservatórios por endereço'!$A$3:$A$534,$B16,'Reservatórios por endereço'!$E$3:$E$534,"Norte")</f>
        <v>0</v>
      </c>
      <c r="Z16" s="40">
        <f t="shared" si="0"/>
        <v>0</v>
      </c>
      <c r="AA16" s="39">
        <f>SUMIFS('Reservatórios por endereço'!AE$3:AE$534,'Reservatórios por endereço'!$A$3:$A$534,$B16,'Reservatórios por endereço'!$E$3:$E$534,"Norte")</f>
        <v>0</v>
      </c>
      <c r="AB16" s="40">
        <f t="shared" si="0"/>
        <v>0</v>
      </c>
      <c r="AC16" s="39">
        <f>SUMIFS('Reservatórios por endereço'!AG$3:AG$534,'Reservatórios por endereço'!$A$3:$A$534,$B16,'Reservatórios por endereço'!$E$3:$E$534,"Norte")</f>
        <v>0</v>
      </c>
      <c r="AD16" s="40">
        <f t="shared" si="0"/>
        <v>0</v>
      </c>
      <c r="AE16" s="39">
        <f>SUMIFS('Reservatórios por endereço'!AI$3:AI$534,'Reservatórios por endereço'!$A$3:$A$534,$B16,'Reservatórios por endereço'!$E$3:$E$534,"Norte")</f>
        <v>0</v>
      </c>
      <c r="AF16" s="40">
        <f t="shared" si="0"/>
        <v>0</v>
      </c>
      <c r="AG16" s="39">
        <f>SUMIFS('Reservatórios por endereço'!AK$3:AK$534,'Reservatórios por endereço'!$A$3:$A$534,$B16,'Reservatórios por endereço'!$E$3:$E$534,"Norte")</f>
        <v>0</v>
      </c>
      <c r="AH16" s="40">
        <f t="shared" si="0"/>
        <v>0</v>
      </c>
      <c r="AI16" s="39">
        <f>SUMIFS('Reservatórios por endereço'!AM$3:AM$534,'Reservatórios por endereço'!$A$3:$A$534,$B16,'Reservatórios por endereço'!$E$3:$E$534,"Norte")</f>
        <v>0</v>
      </c>
      <c r="AJ16" s="40">
        <f t="shared" si="5"/>
        <v>0</v>
      </c>
      <c r="AK16" s="39">
        <f>SUMIFS('Reservatórios por endereço'!AO$3:AO$534,'Reservatórios por endereço'!$A$3:$A$534,$B16,'Reservatórios por endereço'!$E$3:$E$534,"Norte")</f>
        <v>0</v>
      </c>
      <c r="AL16" s="40">
        <f t="shared" si="1"/>
        <v>0</v>
      </c>
      <c r="AM16" s="39">
        <f t="shared" si="2"/>
        <v>0</v>
      </c>
      <c r="AN16" s="39">
        <f t="shared" si="3"/>
        <v>0</v>
      </c>
    </row>
    <row r="17" spans="1:40">
      <c r="A17" s="45">
        <f t="shared" si="4"/>
        <v>13</v>
      </c>
      <c r="B17" s="38" t="s">
        <v>2117</v>
      </c>
      <c r="C17" s="39">
        <f>SUMIFS('Reservatórios por endereço'!G$3:G$534,'Reservatórios por endereço'!$A$3:$A$534,$B17,'Reservatórios por endereço'!$E$3:$E$534,"Norte")</f>
        <v>0</v>
      </c>
      <c r="D17" s="40">
        <f t="shared" si="0"/>
        <v>0</v>
      </c>
      <c r="E17" s="39">
        <f>SUMIFS('Reservatórios por endereço'!I$3:I$534,'Reservatórios por endereço'!$A$3:$A$534,$B17,'Reservatórios por endereço'!$E$3:$E$534,"Norte")</f>
        <v>0</v>
      </c>
      <c r="F17" s="40">
        <f t="shared" si="0"/>
        <v>0</v>
      </c>
      <c r="G17" s="39">
        <f>SUMIFS('Reservatórios por endereço'!K$3:K$534,'Reservatórios por endereço'!$A$3:$A$534,$B17,'Reservatórios por endereço'!$E$3:$E$534,"Norte")</f>
        <v>0</v>
      </c>
      <c r="H17" s="40">
        <f t="shared" si="0"/>
        <v>0</v>
      </c>
      <c r="I17" s="39">
        <f>SUMIFS('Reservatórios por endereço'!M$3:M$534,'Reservatórios por endereço'!$A$3:$A$534,$B17,'Reservatórios por endereço'!$E$3:$E$534,"Norte")</f>
        <v>0</v>
      </c>
      <c r="J17" s="40">
        <f t="shared" si="0"/>
        <v>0</v>
      </c>
      <c r="K17" s="39">
        <f>SUMIFS('Reservatórios por endereço'!O$3:O$534,'Reservatórios por endereço'!$A$3:$A$534,$B17,'Reservatórios por endereço'!$E$3:$E$534,"Norte")</f>
        <v>0</v>
      </c>
      <c r="L17" s="40">
        <f t="shared" si="0"/>
        <v>0</v>
      </c>
      <c r="M17" s="39">
        <f>SUMIFS('Reservatórios por endereço'!Q$3:Q$534,'Reservatórios por endereço'!$A$3:$A$534,$B17,'Reservatórios por endereço'!$E$3:$E$534,"Norte")</f>
        <v>0</v>
      </c>
      <c r="N17" s="40">
        <f t="shared" si="0"/>
        <v>0</v>
      </c>
      <c r="O17" s="39">
        <f>SUMIFS('Reservatórios por endereço'!S$3:S$534,'Reservatórios por endereço'!$A$3:$A$534,$B17,'Reservatórios por endereço'!$E$3:$E$534,"Norte")</f>
        <v>0</v>
      </c>
      <c r="P17" s="40">
        <f t="shared" si="0"/>
        <v>0</v>
      </c>
      <c r="Q17" s="39">
        <f>SUMIFS('Reservatórios por endereço'!U$3:U$534,'Reservatórios por endereço'!$A$3:$A$534,$B17,'Reservatórios por endereço'!$E$3:$E$534,"Norte")</f>
        <v>0</v>
      </c>
      <c r="R17" s="40">
        <f t="shared" si="0"/>
        <v>0</v>
      </c>
      <c r="S17" s="39">
        <f>SUMIFS('Reservatórios por endereço'!W$3:W$534,'Reservatórios por endereço'!$A$3:$A$534,$B17,'Reservatórios por endereço'!$E$3:$E$534,"Norte")</f>
        <v>0</v>
      </c>
      <c r="T17" s="40">
        <f t="shared" si="0"/>
        <v>0</v>
      </c>
      <c r="U17" s="39">
        <f>SUMIFS('Reservatórios por endereço'!Y$3:Y$534,'Reservatórios por endereço'!$A$3:$A$534,$B17,'Reservatórios por endereço'!$E$3:$E$534,"Norte")</f>
        <v>0</v>
      </c>
      <c r="V17" s="40">
        <f t="shared" si="0"/>
        <v>0</v>
      </c>
      <c r="W17" s="39">
        <f>SUMIFS('Reservatórios por endereço'!AA$3:AA$534,'Reservatórios por endereço'!$A$3:$A$534,$B17,'Reservatórios por endereço'!$E$3:$E$534,"Norte")</f>
        <v>0</v>
      </c>
      <c r="X17" s="40">
        <f t="shared" si="0"/>
        <v>0</v>
      </c>
      <c r="Y17" s="39">
        <f>SUMIFS('Reservatórios por endereço'!AC$3:AC$534,'Reservatórios por endereço'!$A$3:$A$534,$B17,'Reservatórios por endereço'!$E$3:$E$534,"Norte")</f>
        <v>0</v>
      </c>
      <c r="Z17" s="40">
        <f t="shared" si="0"/>
        <v>0</v>
      </c>
      <c r="AA17" s="39">
        <f>SUMIFS('Reservatórios por endereço'!AE$3:AE$534,'Reservatórios por endereço'!$A$3:$A$534,$B17,'Reservatórios por endereço'!$E$3:$E$534,"Norte")</f>
        <v>0</v>
      </c>
      <c r="AB17" s="40">
        <f t="shared" si="0"/>
        <v>0</v>
      </c>
      <c r="AC17" s="39">
        <f>SUMIFS('Reservatórios por endereço'!AG$3:AG$534,'Reservatórios por endereço'!$A$3:$A$534,$B17,'Reservatórios por endereço'!$E$3:$E$534,"Norte")</f>
        <v>0</v>
      </c>
      <c r="AD17" s="40">
        <f t="shared" si="0"/>
        <v>0</v>
      </c>
      <c r="AE17" s="39">
        <f>SUMIFS('Reservatórios por endereço'!AI$3:AI$534,'Reservatórios por endereço'!$A$3:$A$534,$B17,'Reservatórios por endereço'!$E$3:$E$534,"Norte")</f>
        <v>0</v>
      </c>
      <c r="AF17" s="40">
        <f t="shared" si="0"/>
        <v>0</v>
      </c>
      <c r="AG17" s="39">
        <f>SUMIFS('Reservatórios por endereço'!AK$3:AK$534,'Reservatórios por endereço'!$A$3:$A$534,$B17,'Reservatórios por endereço'!$E$3:$E$534,"Norte")</f>
        <v>0</v>
      </c>
      <c r="AH17" s="40">
        <f t="shared" si="0"/>
        <v>0</v>
      </c>
      <c r="AI17" s="39">
        <f>SUMIFS('Reservatórios por endereço'!AM$3:AM$534,'Reservatórios por endereço'!$A$3:$A$534,$B17,'Reservatórios por endereço'!$E$3:$E$534,"Norte")</f>
        <v>0</v>
      </c>
      <c r="AJ17" s="40">
        <f t="shared" si="5"/>
        <v>0</v>
      </c>
      <c r="AK17" s="39">
        <f>SUMIFS('Reservatórios por endereço'!AO$3:AO$534,'Reservatórios por endereço'!$A$3:$A$534,$B17,'Reservatórios por endereço'!$E$3:$E$534,"Norte")</f>
        <v>0</v>
      </c>
      <c r="AL17" s="40">
        <f t="shared" si="1"/>
        <v>0</v>
      </c>
      <c r="AM17" s="39">
        <f t="shared" si="2"/>
        <v>0</v>
      </c>
      <c r="AN17" s="39">
        <f t="shared" si="3"/>
        <v>0</v>
      </c>
    </row>
    <row r="18" spans="1:40">
      <c r="A18" s="45">
        <f t="shared" si="4"/>
        <v>14</v>
      </c>
      <c r="B18" s="38" t="s">
        <v>2122</v>
      </c>
      <c r="C18" s="39">
        <f>SUMIFS('Reservatórios por endereço'!G$3:G$534,'Reservatórios por endereço'!$A$3:$A$534,$B18,'Reservatórios por endereço'!$E$3:$E$534,"Norte")</f>
        <v>0</v>
      </c>
      <c r="D18" s="40">
        <f t="shared" si="0"/>
        <v>0</v>
      </c>
      <c r="E18" s="39">
        <f>SUMIFS('Reservatórios por endereço'!I$3:I$534,'Reservatórios por endereço'!$A$3:$A$534,$B18,'Reservatórios por endereço'!$E$3:$E$534,"Norte")</f>
        <v>0</v>
      </c>
      <c r="F18" s="40">
        <f t="shared" si="0"/>
        <v>0</v>
      </c>
      <c r="G18" s="39">
        <f>SUMIFS('Reservatórios por endereço'!K$3:K$534,'Reservatórios por endereço'!$A$3:$A$534,$B18,'Reservatórios por endereço'!$E$3:$E$534,"Norte")</f>
        <v>0</v>
      </c>
      <c r="H18" s="40">
        <f t="shared" si="0"/>
        <v>0</v>
      </c>
      <c r="I18" s="39">
        <f>SUMIFS('Reservatórios por endereço'!M$3:M$534,'Reservatórios por endereço'!$A$3:$A$534,$B18,'Reservatórios por endereço'!$E$3:$E$534,"Norte")</f>
        <v>0</v>
      </c>
      <c r="J18" s="40">
        <f t="shared" si="0"/>
        <v>0</v>
      </c>
      <c r="K18" s="39">
        <f>SUMIFS('Reservatórios por endereço'!O$3:O$534,'Reservatórios por endereço'!$A$3:$A$534,$B18,'Reservatórios por endereço'!$E$3:$E$534,"Norte")</f>
        <v>0</v>
      </c>
      <c r="L18" s="40">
        <f t="shared" si="0"/>
        <v>0</v>
      </c>
      <c r="M18" s="39">
        <f>SUMIFS('Reservatórios por endereço'!Q$3:Q$534,'Reservatórios por endereço'!$A$3:$A$534,$B18,'Reservatórios por endereço'!$E$3:$E$534,"Norte")</f>
        <v>0</v>
      </c>
      <c r="N18" s="40">
        <f t="shared" si="0"/>
        <v>0</v>
      </c>
      <c r="O18" s="39">
        <f>SUMIFS('Reservatórios por endereço'!S$3:S$534,'Reservatórios por endereço'!$A$3:$A$534,$B18,'Reservatórios por endereço'!$E$3:$E$534,"Norte")</f>
        <v>0</v>
      </c>
      <c r="P18" s="40">
        <f t="shared" si="0"/>
        <v>0</v>
      </c>
      <c r="Q18" s="39">
        <f>SUMIFS('Reservatórios por endereço'!U$3:U$534,'Reservatórios por endereço'!$A$3:$A$534,$B18,'Reservatórios por endereço'!$E$3:$E$534,"Norte")</f>
        <v>0</v>
      </c>
      <c r="R18" s="40">
        <f t="shared" si="0"/>
        <v>0</v>
      </c>
      <c r="S18" s="39">
        <f>SUMIFS('Reservatórios por endereço'!W$3:W$534,'Reservatórios por endereço'!$A$3:$A$534,$B18,'Reservatórios por endereço'!$E$3:$E$534,"Norte")</f>
        <v>0</v>
      </c>
      <c r="T18" s="40">
        <f t="shared" si="0"/>
        <v>0</v>
      </c>
      <c r="U18" s="39">
        <f>SUMIFS('Reservatórios por endereço'!Y$3:Y$534,'Reservatórios por endereço'!$A$3:$A$534,$B18,'Reservatórios por endereço'!$E$3:$E$534,"Norte")</f>
        <v>0</v>
      </c>
      <c r="V18" s="40">
        <f t="shared" si="0"/>
        <v>0</v>
      </c>
      <c r="W18" s="39">
        <f>SUMIFS('Reservatórios por endereço'!AA$3:AA$534,'Reservatórios por endereço'!$A$3:$A$534,$B18,'Reservatórios por endereço'!$E$3:$E$534,"Norte")</f>
        <v>0</v>
      </c>
      <c r="X18" s="40">
        <f t="shared" si="0"/>
        <v>0</v>
      </c>
      <c r="Y18" s="39">
        <f>SUMIFS('Reservatórios por endereço'!AC$3:AC$534,'Reservatórios por endereço'!$A$3:$A$534,$B18,'Reservatórios por endereço'!$E$3:$E$534,"Norte")</f>
        <v>0</v>
      </c>
      <c r="Z18" s="40">
        <f t="shared" si="0"/>
        <v>0</v>
      </c>
      <c r="AA18" s="39">
        <f>SUMIFS('Reservatórios por endereço'!AE$3:AE$534,'Reservatórios por endereço'!$A$3:$A$534,$B18,'Reservatórios por endereço'!$E$3:$E$534,"Norte")</f>
        <v>0</v>
      </c>
      <c r="AB18" s="40">
        <f t="shared" si="0"/>
        <v>0</v>
      </c>
      <c r="AC18" s="39">
        <f>SUMIFS('Reservatórios por endereço'!AG$3:AG$534,'Reservatórios por endereço'!$A$3:$A$534,$B18,'Reservatórios por endereço'!$E$3:$E$534,"Norte")</f>
        <v>0</v>
      </c>
      <c r="AD18" s="40">
        <f t="shared" si="0"/>
        <v>0</v>
      </c>
      <c r="AE18" s="39">
        <f>SUMIFS('Reservatórios por endereço'!AI$3:AI$534,'Reservatórios por endereço'!$A$3:$A$534,$B18,'Reservatórios por endereço'!$E$3:$E$534,"Norte")</f>
        <v>0</v>
      </c>
      <c r="AF18" s="40">
        <f t="shared" si="0"/>
        <v>0</v>
      </c>
      <c r="AG18" s="39">
        <f>SUMIFS('Reservatórios por endereço'!AK$3:AK$534,'Reservatórios por endereço'!$A$3:$A$534,$B18,'Reservatórios por endereço'!$E$3:$E$534,"Norte")</f>
        <v>0</v>
      </c>
      <c r="AH18" s="40">
        <f t="shared" si="0"/>
        <v>0</v>
      </c>
      <c r="AI18" s="39">
        <f>SUMIFS('Reservatórios por endereço'!AM$3:AM$534,'Reservatórios por endereço'!$A$3:$A$534,$B18,'Reservatórios por endereço'!$E$3:$E$534,"Norte")</f>
        <v>0</v>
      </c>
      <c r="AJ18" s="40">
        <f t="shared" si="5"/>
        <v>0</v>
      </c>
      <c r="AK18" s="39">
        <f>SUMIFS('Reservatórios por endereço'!AO$3:AO$534,'Reservatórios por endereço'!$A$3:$A$534,$B18,'Reservatórios por endereço'!$E$3:$E$534,"Norte")</f>
        <v>0</v>
      </c>
      <c r="AL18" s="40">
        <f t="shared" si="1"/>
        <v>0</v>
      </c>
      <c r="AM18" s="39">
        <f t="shared" si="2"/>
        <v>0</v>
      </c>
      <c r="AN18" s="39">
        <f t="shared" si="3"/>
        <v>0</v>
      </c>
    </row>
    <row r="19" spans="1:40">
      <c r="A19" s="45">
        <f t="shared" si="4"/>
        <v>15</v>
      </c>
      <c r="B19" s="38" t="s">
        <v>2123</v>
      </c>
      <c r="C19" s="39">
        <f>SUMIFS('Reservatórios por endereço'!G$3:G$534,'Reservatórios por endereço'!$A$3:$A$534,$B19,'Reservatórios por endereço'!$E$3:$E$534,"Norte")</f>
        <v>0</v>
      </c>
      <c r="D19" s="40">
        <f t="shared" si="0"/>
        <v>0</v>
      </c>
      <c r="E19" s="39">
        <f>SUMIFS('Reservatórios por endereço'!I$3:I$534,'Reservatórios por endereço'!$A$3:$A$534,$B19,'Reservatórios por endereço'!$E$3:$E$534,"Norte")</f>
        <v>0</v>
      </c>
      <c r="F19" s="40">
        <f t="shared" si="0"/>
        <v>0</v>
      </c>
      <c r="G19" s="39">
        <f>SUMIFS('Reservatórios por endereço'!K$3:K$534,'Reservatórios por endereço'!$A$3:$A$534,$B19,'Reservatórios por endereço'!$E$3:$E$534,"Norte")</f>
        <v>0</v>
      </c>
      <c r="H19" s="40">
        <f t="shared" si="0"/>
        <v>0</v>
      </c>
      <c r="I19" s="39">
        <f>SUMIFS('Reservatórios por endereço'!M$3:M$534,'Reservatórios por endereço'!$A$3:$A$534,$B19,'Reservatórios por endereço'!$E$3:$E$534,"Norte")</f>
        <v>0</v>
      </c>
      <c r="J19" s="40">
        <f t="shared" si="0"/>
        <v>0</v>
      </c>
      <c r="K19" s="39">
        <f>SUMIFS('Reservatórios por endereço'!O$3:O$534,'Reservatórios por endereço'!$A$3:$A$534,$B19,'Reservatórios por endereço'!$E$3:$E$534,"Norte")</f>
        <v>0</v>
      </c>
      <c r="L19" s="40">
        <f t="shared" si="0"/>
        <v>0</v>
      </c>
      <c r="M19" s="39">
        <f>SUMIFS('Reservatórios por endereço'!Q$3:Q$534,'Reservatórios por endereço'!$A$3:$A$534,$B19,'Reservatórios por endereço'!$E$3:$E$534,"Norte")</f>
        <v>0</v>
      </c>
      <c r="N19" s="40">
        <f t="shared" si="0"/>
        <v>0</v>
      </c>
      <c r="O19" s="39">
        <f>SUMIFS('Reservatórios por endereço'!S$3:S$534,'Reservatórios por endereço'!$A$3:$A$534,$B19,'Reservatórios por endereço'!$E$3:$E$534,"Norte")</f>
        <v>0</v>
      </c>
      <c r="P19" s="40">
        <f t="shared" si="0"/>
        <v>0</v>
      </c>
      <c r="Q19" s="39">
        <f>SUMIFS('Reservatórios por endereço'!U$3:U$534,'Reservatórios por endereço'!$A$3:$A$534,$B19,'Reservatórios por endereço'!$E$3:$E$534,"Norte")</f>
        <v>0</v>
      </c>
      <c r="R19" s="40">
        <f t="shared" si="0"/>
        <v>0</v>
      </c>
      <c r="S19" s="39">
        <f>SUMIFS('Reservatórios por endereço'!W$3:W$534,'Reservatórios por endereço'!$A$3:$A$534,$B19,'Reservatórios por endereço'!$E$3:$E$534,"Norte")</f>
        <v>0</v>
      </c>
      <c r="T19" s="40">
        <f t="shared" si="0"/>
        <v>0</v>
      </c>
      <c r="U19" s="39">
        <f>SUMIFS('Reservatórios por endereço'!Y$3:Y$534,'Reservatórios por endereço'!$A$3:$A$534,$B19,'Reservatórios por endereço'!$E$3:$E$534,"Norte")</f>
        <v>0</v>
      </c>
      <c r="V19" s="40">
        <f t="shared" si="0"/>
        <v>0</v>
      </c>
      <c r="W19" s="39">
        <f>SUMIFS('Reservatórios por endereço'!AA$3:AA$534,'Reservatórios por endereço'!$A$3:$A$534,$B19,'Reservatórios por endereço'!$E$3:$E$534,"Norte")</f>
        <v>0</v>
      </c>
      <c r="X19" s="40">
        <f t="shared" si="0"/>
        <v>0</v>
      </c>
      <c r="Y19" s="39">
        <f>SUMIFS('Reservatórios por endereço'!AC$3:AC$534,'Reservatórios por endereço'!$A$3:$A$534,$B19,'Reservatórios por endereço'!$E$3:$E$534,"Norte")</f>
        <v>0</v>
      </c>
      <c r="Z19" s="40">
        <f t="shared" si="0"/>
        <v>0</v>
      </c>
      <c r="AA19" s="39">
        <f>SUMIFS('Reservatórios por endereço'!AE$3:AE$534,'Reservatórios por endereço'!$A$3:$A$534,$B19,'Reservatórios por endereço'!$E$3:$E$534,"Norte")</f>
        <v>0</v>
      </c>
      <c r="AB19" s="40">
        <f t="shared" si="0"/>
        <v>0</v>
      </c>
      <c r="AC19" s="39">
        <f>SUMIFS('Reservatórios por endereço'!AG$3:AG$534,'Reservatórios por endereço'!$A$3:$A$534,$B19,'Reservatórios por endereço'!$E$3:$E$534,"Norte")</f>
        <v>0</v>
      </c>
      <c r="AD19" s="40">
        <f t="shared" si="0"/>
        <v>0</v>
      </c>
      <c r="AE19" s="39">
        <f>SUMIFS('Reservatórios por endereço'!AI$3:AI$534,'Reservatórios por endereço'!$A$3:$A$534,$B19,'Reservatórios por endereço'!$E$3:$E$534,"Norte")</f>
        <v>0</v>
      </c>
      <c r="AF19" s="40">
        <f t="shared" si="0"/>
        <v>0</v>
      </c>
      <c r="AG19" s="39">
        <f>SUMIFS('Reservatórios por endereço'!AK$3:AK$534,'Reservatórios por endereço'!$A$3:$A$534,$B19,'Reservatórios por endereço'!$E$3:$E$534,"Norte")</f>
        <v>0</v>
      </c>
      <c r="AH19" s="40">
        <f t="shared" si="0"/>
        <v>0</v>
      </c>
      <c r="AI19" s="39">
        <f>SUMIFS('Reservatórios por endereço'!AM$3:AM$534,'Reservatórios por endereço'!$A$3:$A$534,$B19,'Reservatórios por endereço'!$E$3:$E$534,"Norte")</f>
        <v>0</v>
      </c>
      <c r="AJ19" s="40">
        <f t="shared" si="5"/>
        <v>0</v>
      </c>
      <c r="AK19" s="39">
        <f>SUMIFS('Reservatórios por endereço'!AO$3:AO$534,'Reservatórios por endereço'!$A$3:$A$534,$B19,'Reservatórios por endereço'!$E$3:$E$534,"Norte")</f>
        <v>0</v>
      </c>
      <c r="AL19" s="40">
        <f t="shared" si="1"/>
        <v>0</v>
      </c>
      <c r="AM19" s="39">
        <f t="shared" si="2"/>
        <v>0</v>
      </c>
      <c r="AN19" s="39">
        <f t="shared" si="3"/>
        <v>0</v>
      </c>
    </row>
    <row r="20" spans="1:40">
      <c r="A20" s="45">
        <f t="shared" si="4"/>
        <v>16</v>
      </c>
      <c r="B20" s="38" t="s">
        <v>1277</v>
      </c>
      <c r="C20" s="39">
        <f>SUMIFS('Reservatórios por endereço'!G$3:G$534,'Reservatórios por endereço'!$A$3:$A$534,$B20,'Reservatórios por endereço'!$E$3:$E$534,"Norte")</f>
        <v>0</v>
      </c>
      <c r="D20" s="40">
        <f t="shared" si="0"/>
        <v>0</v>
      </c>
      <c r="E20" s="39">
        <f>SUMIFS('Reservatórios por endereço'!I$3:I$534,'Reservatórios por endereço'!$A$3:$A$534,$B20,'Reservatórios por endereço'!$E$3:$E$534,"Norte")</f>
        <v>0</v>
      </c>
      <c r="F20" s="40">
        <f t="shared" si="0"/>
        <v>0</v>
      </c>
      <c r="G20" s="39">
        <f>SUMIFS('Reservatórios por endereço'!K$3:K$534,'Reservatórios por endereço'!$A$3:$A$534,$B20,'Reservatórios por endereço'!$E$3:$E$534,"Norte")</f>
        <v>0</v>
      </c>
      <c r="H20" s="40">
        <f t="shared" si="0"/>
        <v>0</v>
      </c>
      <c r="I20" s="39">
        <f>SUMIFS('Reservatórios por endereço'!M$3:M$534,'Reservatórios por endereço'!$A$3:$A$534,$B20,'Reservatórios por endereço'!$E$3:$E$534,"Norte")</f>
        <v>0</v>
      </c>
      <c r="J20" s="40">
        <f t="shared" si="0"/>
        <v>0</v>
      </c>
      <c r="K20" s="39">
        <f>SUMIFS('Reservatórios por endereço'!O$3:O$534,'Reservatórios por endereço'!$A$3:$A$534,$B20,'Reservatórios por endereço'!$E$3:$E$534,"Norte")</f>
        <v>0</v>
      </c>
      <c r="L20" s="40">
        <f t="shared" si="0"/>
        <v>0</v>
      </c>
      <c r="M20" s="39">
        <f>SUMIFS('Reservatórios por endereço'!Q$3:Q$534,'Reservatórios por endereço'!$A$3:$A$534,$B20,'Reservatórios por endereço'!$E$3:$E$534,"Norte")</f>
        <v>0</v>
      </c>
      <c r="N20" s="40">
        <f t="shared" si="0"/>
        <v>0</v>
      </c>
      <c r="O20" s="39">
        <f>SUMIFS('Reservatórios por endereço'!S$3:S$534,'Reservatórios por endereço'!$A$3:$A$534,$B20,'Reservatórios por endereço'!$E$3:$E$534,"Norte")</f>
        <v>0</v>
      </c>
      <c r="P20" s="40">
        <f t="shared" si="0"/>
        <v>0</v>
      </c>
      <c r="Q20" s="39">
        <f>SUMIFS('Reservatórios por endereço'!U$3:U$534,'Reservatórios por endereço'!$A$3:$A$534,$B20,'Reservatórios por endereço'!$E$3:$E$534,"Norte")</f>
        <v>0</v>
      </c>
      <c r="R20" s="40">
        <f t="shared" si="0"/>
        <v>0</v>
      </c>
      <c r="S20" s="39">
        <f>SUMIFS('Reservatórios por endereço'!W$3:W$534,'Reservatórios por endereço'!$A$3:$A$534,$B20,'Reservatórios por endereço'!$E$3:$E$534,"Norte")</f>
        <v>0</v>
      </c>
      <c r="T20" s="40">
        <f t="shared" si="0"/>
        <v>0</v>
      </c>
      <c r="U20" s="39">
        <f>SUMIFS('Reservatórios por endereço'!Y$3:Y$534,'Reservatórios por endereço'!$A$3:$A$534,$B20,'Reservatórios por endereço'!$E$3:$E$534,"Norte")</f>
        <v>0</v>
      </c>
      <c r="V20" s="40">
        <f t="shared" si="0"/>
        <v>0</v>
      </c>
      <c r="W20" s="39">
        <f>SUMIFS('Reservatórios por endereço'!AA$3:AA$534,'Reservatórios por endereço'!$A$3:$A$534,$B20,'Reservatórios por endereço'!$E$3:$E$534,"Norte")</f>
        <v>0</v>
      </c>
      <c r="X20" s="40">
        <f t="shared" si="0"/>
        <v>0</v>
      </c>
      <c r="Y20" s="39">
        <f>SUMIFS('Reservatórios por endereço'!AC$3:AC$534,'Reservatórios por endereço'!$A$3:$A$534,$B20,'Reservatórios por endereço'!$E$3:$E$534,"Norte")</f>
        <v>0</v>
      </c>
      <c r="Z20" s="40">
        <f t="shared" si="0"/>
        <v>0</v>
      </c>
      <c r="AA20" s="39">
        <f>SUMIFS('Reservatórios por endereço'!AE$3:AE$534,'Reservatórios por endereço'!$A$3:$A$534,$B20,'Reservatórios por endereço'!$E$3:$E$534,"Norte")</f>
        <v>0</v>
      </c>
      <c r="AB20" s="40">
        <f t="shared" si="0"/>
        <v>0</v>
      </c>
      <c r="AC20" s="39">
        <f>SUMIFS('Reservatórios por endereço'!AG$3:AG$534,'Reservatórios por endereço'!$A$3:$A$534,$B20,'Reservatórios por endereço'!$E$3:$E$534,"Norte")</f>
        <v>0</v>
      </c>
      <c r="AD20" s="40">
        <f t="shared" si="0"/>
        <v>0</v>
      </c>
      <c r="AE20" s="39">
        <f>SUMIFS('Reservatórios por endereço'!AI$3:AI$534,'Reservatórios por endereço'!$A$3:$A$534,$B20,'Reservatórios por endereço'!$E$3:$E$534,"Norte")</f>
        <v>0</v>
      </c>
      <c r="AF20" s="40">
        <f t="shared" si="0"/>
        <v>0</v>
      </c>
      <c r="AG20" s="39">
        <f>SUMIFS('Reservatórios por endereço'!AK$3:AK$534,'Reservatórios por endereço'!$A$3:$A$534,$B20,'Reservatórios por endereço'!$E$3:$E$534,"Norte")</f>
        <v>0</v>
      </c>
      <c r="AH20" s="40">
        <f t="shared" si="0"/>
        <v>0</v>
      </c>
      <c r="AI20" s="39">
        <f>SUMIFS('Reservatórios por endereço'!AM$3:AM$534,'Reservatórios por endereço'!$A$3:$A$534,$B20,'Reservatórios por endereço'!$E$3:$E$534,"Norte")</f>
        <v>0</v>
      </c>
      <c r="AJ20" s="40">
        <f t="shared" si="5"/>
        <v>0</v>
      </c>
      <c r="AK20" s="39">
        <f>SUMIFS('Reservatórios por endereço'!AO$3:AO$534,'Reservatórios por endereço'!$A$3:$A$534,$B20,'Reservatórios por endereço'!$E$3:$E$534,"Norte")</f>
        <v>0</v>
      </c>
      <c r="AL20" s="40">
        <f t="shared" si="1"/>
        <v>0</v>
      </c>
      <c r="AM20" s="39">
        <f t="shared" si="2"/>
        <v>0</v>
      </c>
      <c r="AN20" s="39">
        <f t="shared" si="3"/>
        <v>0</v>
      </c>
    </row>
    <row r="21" spans="1:40">
      <c r="A21" s="46" t="s">
        <v>2170</v>
      </c>
      <c r="B21" s="41"/>
      <c r="C21" s="42">
        <f t="shared" ref="C21:AL21" si="6">SUM(C$5:C$17)</f>
        <v>0</v>
      </c>
      <c r="D21" s="43">
        <f t="shared" si="6"/>
        <v>0</v>
      </c>
      <c r="E21" s="42">
        <f t="shared" si="6"/>
        <v>0</v>
      </c>
      <c r="F21" s="43">
        <f t="shared" si="6"/>
        <v>0</v>
      </c>
      <c r="G21" s="42">
        <f t="shared" si="6"/>
        <v>0</v>
      </c>
      <c r="H21" s="43">
        <f t="shared" si="6"/>
        <v>0</v>
      </c>
      <c r="I21" s="42">
        <f t="shared" si="6"/>
        <v>0</v>
      </c>
      <c r="J21" s="43">
        <f t="shared" si="6"/>
        <v>0</v>
      </c>
      <c r="K21" s="42">
        <f t="shared" si="6"/>
        <v>0</v>
      </c>
      <c r="L21" s="43">
        <f t="shared" si="6"/>
        <v>0</v>
      </c>
      <c r="M21" s="42">
        <f t="shared" si="6"/>
        <v>0</v>
      </c>
      <c r="N21" s="43">
        <f t="shared" si="6"/>
        <v>0</v>
      </c>
      <c r="O21" s="42">
        <f t="shared" si="6"/>
        <v>0</v>
      </c>
      <c r="P21" s="43">
        <f t="shared" si="6"/>
        <v>0</v>
      </c>
      <c r="Q21" s="42">
        <f t="shared" si="6"/>
        <v>0</v>
      </c>
      <c r="R21" s="43">
        <f t="shared" si="6"/>
        <v>0</v>
      </c>
      <c r="S21" s="42">
        <f t="shared" si="6"/>
        <v>0</v>
      </c>
      <c r="T21" s="43">
        <f t="shared" si="6"/>
        <v>0</v>
      </c>
      <c r="U21" s="42">
        <f t="shared" si="6"/>
        <v>0</v>
      </c>
      <c r="V21" s="43">
        <f t="shared" si="6"/>
        <v>0</v>
      </c>
      <c r="W21" s="42">
        <f t="shared" si="6"/>
        <v>0</v>
      </c>
      <c r="X21" s="43">
        <f t="shared" si="6"/>
        <v>0</v>
      </c>
      <c r="Y21" s="42">
        <f t="shared" si="6"/>
        <v>0</v>
      </c>
      <c r="Z21" s="43">
        <f t="shared" si="6"/>
        <v>0</v>
      </c>
      <c r="AA21" s="42">
        <f t="shared" si="6"/>
        <v>0</v>
      </c>
      <c r="AB21" s="43">
        <f t="shared" si="6"/>
        <v>0</v>
      </c>
      <c r="AC21" s="42">
        <f t="shared" si="6"/>
        <v>0</v>
      </c>
      <c r="AD21" s="43">
        <f t="shared" si="6"/>
        <v>0</v>
      </c>
      <c r="AE21" s="42">
        <f t="shared" si="6"/>
        <v>0</v>
      </c>
      <c r="AF21" s="43">
        <f t="shared" si="6"/>
        <v>0</v>
      </c>
      <c r="AG21" s="42">
        <f t="shared" si="6"/>
        <v>0</v>
      </c>
      <c r="AH21" s="43">
        <f t="shared" si="6"/>
        <v>0</v>
      </c>
      <c r="AI21" s="42">
        <f t="shared" si="6"/>
        <v>0</v>
      </c>
      <c r="AJ21" s="43">
        <f t="shared" si="6"/>
        <v>0</v>
      </c>
      <c r="AK21" s="42">
        <f t="shared" si="6"/>
        <v>0</v>
      </c>
      <c r="AL21" s="43">
        <f t="shared" si="6"/>
        <v>0</v>
      </c>
      <c r="AM21" s="42">
        <f>SUM(AM5:AM20)</f>
        <v>0</v>
      </c>
      <c r="AN21" s="42">
        <f>SUM(AN5:AN20)</f>
        <v>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21 E21 G21 I21 K21 M21 O21 Q21 S21 U21 W21 Y21 AA21 AC21 AE21 AG21 AI21 AK21">
    <cfRule type="cellIs" dxfId="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23"/>
  <sheetViews>
    <sheetView workbookViewId="0">
      <selection sqref="A1:AN1"/>
    </sheetView>
  </sheetViews>
  <sheetFormatPr defaultColWidth="0" defaultRowHeight="11.25" zeroHeight="1"/>
  <cols>
    <col min="1" max="1" width="3.75" style="44" bestFit="1" customWidth="1"/>
    <col min="2" max="2" width="11.25" style="35" customWidth="1"/>
    <col min="3" max="37" width="5.5" style="44" customWidth="1"/>
    <col min="38" max="38" width="5.5" style="35" customWidth="1"/>
    <col min="39" max="40" width="12.125" style="35" customWidth="1"/>
    <col min="41" max="16384" width="9" style="35" hidden="1"/>
  </cols>
  <sheetData>
    <row r="1" spans="1:40" ht="14.25" customHeight="1">
      <c r="A1" s="86" t="s">
        <v>2173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</row>
    <row r="2" spans="1:40">
      <c r="A2" s="82" t="s">
        <v>2131</v>
      </c>
      <c r="B2" s="82" t="s">
        <v>2132</v>
      </c>
      <c r="C2" s="82" t="s">
        <v>2133</v>
      </c>
      <c r="D2" s="82"/>
      <c r="E2" s="82" t="s">
        <v>2134</v>
      </c>
      <c r="F2" s="82"/>
      <c r="G2" s="82" t="s">
        <v>2135</v>
      </c>
      <c r="H2" s="82"/>
      <c r="I2" s="82" t="s">
        <v>2136</v>
      </c>
      <c r="J2" s="82"/>
      <c r="K2" s="82" t="s">
        <v>2137</v>
      </c>
      <c r="L2" s="82"/>
      <c r="M2" s="82" t="s">
        <v>2138</v>
      </c>
      <c r="N2" s="82"/>
      <c r="O2" s="82" t="s">
        <v>2139</v>
      </c>
      <c r="P2" s="82"/>
      <c r="Q2" s="82" t="s">
        <v>2140</v>
      </c>
      <c r="R2" s="82"/>
      <c r="S2" s="82" t="s">
        <v>2141</v>
      </c>
      <c r="T2" s="82"/>
      <c r="U2" s="82" t="s">
        <v>2142</v>
      </c>
      <c r="V2" s="82"/>
      <c r="W2" s="82" t="s">
        <v>2143</v>
      </c>
      <c r="X2" s="82"/>
      <c r="Y2" s="82" t="s">
        <v>2144</v>
      </c>
      <c r="Z2" s="82"/>
      <c r="AA2" s="82" t="s">
        <v>2145</v>
      </c>
      <c r="AB2" s="82"/>
      <c r="AC2" s="82" t="s">
        <v>2146</v>
      </c>
      <c r="AD2" s="82"/>
      <c r="AE2" s="82" t="s">
        <v>2147</v>
      </c>
      <c r="AF2" s="82"/>
      <c r="AG2" s="82" t="s">
        <v>2148</v>
      </c>
      <c r="AH2" s="82"/>
      <c r="AI2" s="82" t="s">
        <v>2149</v>
      </c>
      <c r="AJ2" s="82"/>
      <c r="AK2" s="82" t="s">
        <v>2150</v>
      </c>
      <c r="AL2" s="82"/>
      <c r="AM2" s="83" t="s">
        <v>2151</v>
      </c>
      <c r="AN2" s="83" t="s">
        <v>2152</v>
      </c>
    </row>
    <row r="3" spans="1:40" ht="22.5" customHeight="1">
      <c r="A3" s="82"/>
      <c r="B3" s="82"/>
      <c r="C3" s="81" t="s">
        <v>0</v>
      </c>
      <c r="D3" s="81"/>
      <c r="E3" s="81" t="s">
        <v>2153</v>
      </c>
      <c r="F3" s="81"/>
      <c r="G3" s="81" t="s">
        <v>2154</v>
      </c>
      <c r="H3" s="81"/>
      <c r="I3" s="81" t="s">
        <v>2155</v>
      </c>
      <c r="J3" s="81"/>
      <c r="K3" s="81" t="s">
        <v>2156</v>
      </c>
      <c r="L3" s="81"/>
      <c r="M3" s="81" t="s">
        <v>2157</v>
      </c>
      <c r="N3" s="81"/>
      <c r="O3" s="81" t="s">
        <v>2158</v>
      </c>
      <c r="P3" s="81"/>
      <c r="Q3" s="81" t="s">
        <v>2159</v>
      </c>
      <c r="R3" s="81"/>
      <c r="S3" s="81" t="s">
        <v>2160</v>
      </c>
      <c r="T3" s="81"/>
      <c r="U3" s="81" t="s">
        <v>2161</v>
      </c>
      <c r="V3" s="81"/>
      <c r="W3" s="81" t="s">
        <v>2162</v>
      </c>
      <c r="X3" s="81"/>
      <c r="Y3" s="81" t="s">
        <v>2163</v>
      </c>
      <c r="Z3" s="81"/>
      <c r="AA3" s="81" t="s">
        <v>2164</v>
      </c>
      <c r="AB3" s="81"/>
      <c r="AC3" s="81" t="s">
        <v>2165</v>
      </c>
      <c r="AD3" s="81"/>
      <c r="AE3" s="81" t="s">
        <v>14</v>
      </c>
      <c r="AF3" s="81"/>
      <c r="AG3" s="81" t="s">
        <v>2166</v>
      </c>
      <c r="AH3" s="81"/>
      <c r="AI3" s="81" t="s">
        <v>2167</v>
      </c>
      <c r="AJ3" s="81"/>
      <c r="AK3" s="81" t="s">
        <v>2168</v>
      </c>
      <c r="AL3" s="81"/>
      <c r="AM3" s="84"/>
      <c r="AN3" s="84"/>
    </row>
    <row r="4" spans="1:40" ht="55.5" customHeight="1">
      <c r="A4" s="82"/>
      <c r="B4" s="82"/>
      <c r="C4" s="36" t="s">
        <v>24</v>
      </c>
      <c r="D4" s="37" t="s">
        <v>2169</v>
      </c>
      <c r="E4" s="36" t="s">
        <v>24</v>
      </c>
      <c r="F4" s="37" t="s">
        <v>2169</v>
      </c>
      <c r="G4" s="36" t="s">
        <v>24</v>
      </c>
      <c r="H4" s="37" t="s">
        <v>2169</v>
      </c>
      <c r="I4" s="36" t="s">
        <v>24</v>
      </c>
      <c r="J4" s="37" t="s">
        <v>2169</v>
      </c>
      <c r="K4" s="36" t="s">
        <v>24</v>
      </c>
      <c r="L4" s="37" t="s">
        <v>2169</v>
      </c>
      <c r="M4" s="36" t="s">
        <v>24</v>
      </c>
      <c r="N4" s="37" t="s">
        <v>2169</v>
      </c>
      <c r="O4" s="36" t="s">
        <v>24</v>
      </c>
      <c r="P4" s="37" t="s">
        <v>2169</v>
      </c>
      <c r="Q4" s="36" t="s">
        <v>24</v>
      </c>
      <c r="R4" s="37" t="s">
        <v>2169</v>
      </c>
      <c r="S4" s="36" t="s">
        <v>24</v>
      </c>
      <c r="T4" s="37" t="s">
        <v>2169</v>
      </c>
      <c r="U4" s="36" t="s">
        <v>24</v>
      </c>
      <c r="V4" s="37" t="s">
        <v>2169</v>
      </c>
      <c r="W4" s="36" t="s">
        <v>24</v>
      </c>
      <c r="X4" s="37" t="s">
        <v>2169</v>
      </c>
      <c r="Y4" s="36" t="s">
        <v>24</v>
      </c>
      <c r="Z4" s="37" t="s">
        <v>2169</v>
      </c>
      <c r="AA4" s="36" t="s">
        <v>24</v>
      </c>
      <c r="AB4" s="37" t="s">
        <v>2169</v>
      </c>
      <c r="AC4" s="36" t="s">
        <v>24</v>
      </c>
      <c r="AD4" s="37" t="s">
        <v>2169</v>
      </c>
      <c r="AE4" s="36" t="s">
        <v>24</v>
      </c>
      <c r="AF4" s="37" t="s">
        <v>2169</v>
      </c>
      <c r="AG4" s="36" t="s">
        <v>24</v>
      </c>
      <c r="AH4" s="37" t="s">
        <v>2169</v>
      </c>
      <c r="AI4" s="36" t="s">
        <v>24</v>
      </c>
      <c r="AJ4" s="37" t="s">
        <v>2169</v>
      </c>
      <c r="AK4" s="36" t="s">
        <v>24</v>
      </c>
      <c r="AL4" s="37" t="s">
        <v>2169</v>
      </c>
      <c r="AM4" s="85"/>
      <c r="AN4" s="85"/>
    </row>
    <row r="5" spans="1:40">
      <c r="A5" s="45">
        <v>1</v>
      </c>
      <c r="B5" s="38" t="s">
        <v>2058</v>
      </c>
      <c r="C5" s="39">
        <f>SUMIFS('Reservatórios por endereço'!G$3:G$534,'Reservatórios por endereço'!$A$3:$A$534,$B5,'Reservatórios por endereço'!$E$3:$E$534,"Leste")</f>
        <v>0</v>
      </c>
      <c r="D5" s="40">
        <f>C5*2</f>
        <v>0</v>
      </c>
      <c r="E5" s="39">
        <f>SUMIFS('Reservatórios por endereço'!I$3:I$534,'Reservatórios por endereço'!$A$3:$A$534,$B5,'Reservatórios por endereço'!$E$3:$E$534,"Leste")</f>
        <v>0</v>
      </c>
      <c r="F5" s="40">
        <f>E5*2</f>
        <v>0</v>
      </c>
      <c r="G5" s="39">
        <f>SUMIFS('Reservatórios por endereço'!K$3:K$534,'Reservatórios por endereço'!$A$3:$A$534,$B5,'Reservatórios por endereço'!$E$3:$E$534,"Leste")</f>
        <v>0</v>
      </c>
      <c r="H5" s="40">
        <f>G5*2</f>
        <v>0</v>
      </c>
      <c r="I5" s="39">
        <f>SUMIFS('Reservatórios por endereço'!M$3:M$534,'Reservatórios por endereço'!$A$3:$A$534,$B5,'Reservatórios por endereço'!$E$3:$E$534,"Leste")</f>
        <v>0</v>
      </c>
      <c r="J5" s="40">
        <f>I5*2</f>
        <v>0</v>
      </c>
      <c r="K5" s="39">
        <f>SUMIFS('Reservatórios por endereço'!O$3:O$534,'Reservatórios por endereço'!$A$3:$A$534,$B5,'Reservatórios por endereço'!$E$3:$E$534,"Leste")</f>
        <v>0</v>
      </c>
      <c r="L5" s="40">
        <f>K5*2</f>
        <v>0</v>
      </c>
      <c r="M5" s="39">
        <f>SUMIFS('Reservatórios por endereço'!Q$3:Q$534,'Reservatórios por endereço'!$A$3:$A$534,$B5,'Reservatórios por endereço'!$E$3:$E$534,"Leste")</f>
        <v>0</v>
      </c>
      <c r="N5" s="40">
        <f>M5*2</f>
        <v>0</v>
      </c>
      <c r="O5" s="39">
        <f>SUMIFS('Reservatórios por endereço'!S$3:S$534,'Reservatórios por endereço'!$A$3:$A$534,$B5,'Reservatórios por endereço'!$E$3:$E$534,"Leste")</f>
        <v>0</v>
      </c>
      <c r="P5" s="40">
        <f>O5*2</f>
        <v>0</v>
      </c>
      <c r="Q5" s="39">
        <f>SUMIFS('Reservatórios por endereço'!U$3:U$534,'Reservatórios por endereço'!$A$3:$A$534,$B5,'Reservatórios por endereço'!$E$3:$E$534,"Leste")</f>
        <v>0</v>
      </c>
      <c r="R5" s="40">
        <f>Q5*2</f>
        <v>0</v>
      </c>
      <c r="S5" s="39">
        <f>SUMIFS('Reservatórios por endereço'!W$3:W$534,'Reservatórios por endereço'!$A$3:$A$534,$B5,'Reservatórios por endereço'!$E$3:$E$534,"Leste")</f>
        <v>0</v>
      </c>
      <c r="T5" s="40">
        <f>S5*2</f>
        <v>0</v>
      </c>
      <c r="U5" s="39">
        <f>SUMIFS('Reservatórios por endereço'!Y$3:Y$534,'Reservatórios por endereço'!$A$3:$A$534,$B5,'Reservatórios por endereço'!$E$3:$E$534,"Leste")</f>
        <v>0</v>
      </c>
      <c r="V5" s="40">
        <f>U5*2</f>
        <v>0</v>
      </c>
      <c r="W5" s="39">
        <f>SUMIFS('Reservatórios por endereço'!AA$3:AA$534,'Reservatórios por endereço'!$A$3:$A$534,$B5,'Reservatórios por endereço'!$E$3:$E$534,"Leste")</f>
        <v>0</v>
      </c>
      <c r="X5" s="40">
        <f>W5*2</f>
        <v>0</v>
      </c>
      <c r="Y5" s="39">
        <f>SUMIFS('Reservatórios por endereço'!AC$3:AC$534,'Reservatórios por endereço'!$A$3:$A$534,$B5,'Reservatórios por endereço'!$E$3:$E$534,"Leste")</f>
        <v>0</v>
      </c>
      <c r="Z5" s="40">
        <f>Y5*2</f>
        <v>0</v>
      </c>
      <c r="AA5" s="39">
        <f>SUMIFS('Reservatórios por endereço'!AE$3:AE$534,'Reservatórios por endereço'!$A$3:$A$534,$B5,'Reservatórios por endereço'!$E$3:$E$534,"Leste")</f>
        <v>0</v>
      </c>
      <c r="AB5" s="40">
        <f>AA5*2</f>
        <v>0</v>
      </c>
      <c r="AC5" s="39">
        <f>SUMIFS('Reservatórios por endereço'!AG$3:AG$534,'Reservatórios por endereço'!$A$3:$A$534,$B5,'Reservatórios por endereço'!$E$3:$E$534,"Leste")</f>
        <v>0</v>
      </c>
      <c r="AD5" s="40">
        <f>AC5*2</f>
        <v>0</v>
      </c>
      <c r="AE5" s="39">
        <f>SUMIFS('Reservatórios por endereço'!AI$3:AI$534,'Reservatórios por endereço'!$A$3:$A$534,$B5,'Reservatórios por endereço'!$E$3:$E$534,"Leste")</f>
        <v>0</v>
      </c>
      <c r="AF5" s="40">
        <f>AE5*2</f>
        <v>0</v>
      </c>
      <c r="AG5" s="39">
        <f>SUMIFS('Reservatórios por endereço'!AK$3:AK$534,'Reservatórios por endereço'!$A$3:$A$534,$B5,'Reservatórios por endereço'!$E$3:$E$534,"Leste")</f>
        <v>0</v>
      </c>
      <c r="AH5" s="40">
        <f>AG5*2</f>
        <v>0</v>
      </c>
      <c r="AI5" s="39">
        <f>SUMIFS('Reservatórios por endereço'!AM$3:AM$534,'Reservatórios por endereço'!$A$3:$A$534,$B5,'Reservatórios por endereço'!$E$3:$E$534,"Leste")</f>
        <v>0</v>
      </c>
      <c r="AJ5" s="40">
        <f>AI5*2</f>
        <v>0</v>
      </c>
      <c r="AK5" s="39">
        <f>SUMIFS('Reservatórios por endereço'!AO$3:AO$534,'Reservatórios por endereço'!$A$3:$A$534,$B5,'Reservatórios por endereço'!$E$3:$E$534,"Leste")</f>
        <v>0</v>
      </c>
      <c r="AL5" s="40">
        <f>AK5*2</f>
        <v>0</v>
      </c>
      <c r="AM5" s="39">
        <f>C5+E5+G5+I5+K5+M5+O5+Q5+S5+U5+W5+Y5+AA5+AC5+AE5+AG5+AI5+AK5</f>
        <v>0</v>
      </c>
      <c r="AN5" s="39">
        <f>D5+F5+H5+J5+L5+N5+P5+R5+T5+V5+X5+Z5+AB5+AD5+AF5+AH5+AJ5+AL5</f>
        <v>0</v>
      </c>
    </row>
    <row r="6" spans="1:40">
      <c r="A6" s="45">
        <f>A5+1</f>
        <v>2</v>
      </c>
      <c r="B6" s="38" t="s">
        <v>27</v>
      </c>
      <c r="C6" s="39">
        <f>SUMIFS('Reservatórios por endereço'!G$3:G$534,'Reservatórios por endereço'!$A$3:$A$534,$B6,'Reservatórios por endereço'!$E$3:$E$534,"Leste")</f>
        <v>0</v>
      </c>
      <c r="D6" s="40">
        <f t="shared" ref="D6:R6" si="0">C6*2</f>
        <v>0</v>
      </c>
      <c r="E6" s="39">
        <f>SUMIFS('Reservatórios por endereço'!I$3:I$534,'Reservatórios por endereço'!$A$3:$A$534,$B6,'Reservatórios por endereço'!$E$3:$E$534,"Leste")</f>
        <v>0</v>
      </c>
      <c r="F6" s="40">
        <f t="shared" si="0"/>
        <v>0</v>
      </c>
      <c r="G6" s="39">
        <f>SUMIFS('Reservatórios por endereço'!K$3:K$534,'Reservatórios por endereço'!$A$3:$A$534,$B6,'Reservatórios por endereço'!$E$3:$E$534,"Leste")</f>
        <v>0</v>
      </c>
      <c r="H6" s="40">
        <f t="shared" si="0"/>
        <v>0</v>
      </c>
      <c r="I6" s="39">
        <f>SUMIFS('Reservatórios por endereço'!M$3:M$534,'Reservatórios por endereço'!$A$3:$A$534,$B6,'Reservatórios por endereço'!$E$3:$E$534,"Leste")</f>
        <v>0</v>
      </c>
      <c r="J6" s="40">
        <f t="shared" si="0"/>
        <v>0</v>
      </c>
      <c r="K6" s="39">
        <f>SUMIFS('Reservatórios por endereço'!O$3:O$534,'Reservatórios por endereço'!$A$3:$A$534,$B6,'Reservatórios por endereço'!$E$3:$E$534,"Leste")</f>
        <v>0</v>
      </c>
      <c r="L6" s="40">
        <f t="shared" si="0"/>
        <v>0</v>
      </c>
      <c r="M6" s="39">
        <f>SUMIFS('Reservatórios por endereço'!Q$3:Q$534,'Reservatórios por endereço'!$A$3:$A$534,$B6,'Reservatórios por endereço'!$E$3:$E$534,"Leste")</f>
        <v>0</v>
      </c>
      <c r="N6" s="40">
        <f t="shared" si="0"/>
        <v>0</v>
      </c>
      <c r="O6" s="39">
        <f>SUMIFS('Reservatórios por endereço'!S$3:S$534,'Reservatórios por endereço'!$A$3:$A$534,$B6,'Reservatórios por endereço'!$E$3:$E$534,"Leste")</f>
        <v>0</v>
      </c>
      <c r="P6" s="40">
        <f t="shared" si="0"/>
        <v>0</v>
      </c>
      <c r="Q6" s="39">
        <f>SUMIFS('Reservatórios por endereço'!U$3:U$534,'Reservatórios por endereço'!$A$3:$A$534,$B6,'Reservatórios por endereço'!$E$3:$E$534,"Leste")</f>
        <v>0</v>
      </c>
      <c r="R6" s="40">
        <f t="shared" si="0"/>
        <v>0</v>
      </c>
      <c r="S6" s="39">
        <f>SUMIFS('Reservatórios por endereço'!W$3:W$534,'Reservatórios por endereço'!$A$3:$A$534,$B6,'Reservatórios por endereço'!$E$3:$E$534,"Leste")</f>
        <v>0</v>
      </c>
      <c r="T6" s="40">
        <f t="shared" ref="T6:AH6" si="1">S6*2</f>
        <v>0</v>
      </c>
      <c r="U6" s="39">
        <f>SUMIFS('Reservatórios por endereço'!Y$3:Y$534,'Reservatórios por endereço'!$A$3:$A$534,$B6,'Reservatórios por endereço'!$E$3:$E$534,"Leste")</f>
        <v>0</v>
      </c>
      <c r="V6" s="40">
        <f t="shared" si="1"/>
        <v>0</v>
      </c>
      <c r="W6" s="39">
        <f>SUMIFS('Reservatórios por endereço'!AA$3:AA$534,'Reservatórios por endereço'!$A$3:$A$534,$B6,'Reservatórios por endereço'!$E$3:$E$534,"Leste")</f>
        <v>0</v>
      </c>
      <c r="X6" s="40">
        <f t="shared" si="1"/>
        <v>0</v>
      </c>
      <c r="Y6" s="39">
        <f>SUMIFS('Reservatórios por endereço'!AC$3:AC$534,'Reservatórios por endereço'!$A$3:$A$534,$B6,'Reservatórios por endereço'!$E$3:$E$534,"Leste")</f>
        <v>0</v>
      </c>
      <c r="Z6" s="40">
        <f t="shared" si="1"/>
        <v>0</v>
      </c>
      <c r="AA6" s="39">
        <f>SUMIFS('Reservatórios por endereço'!AE$3:AE$534,'Reservatórios por endereço'!$A$3:$A$534,$B6,'Reservatórios por endereço'!$E$3:$E$534,"Leste")</f>
        <v>0</v>
      </c>
      <c r="AB6" s="40">
        <f t="shared" si="1"/>
        <v>0</v>
      </c>
      <c r="AC6" s="39">
        <f>SUMIFS('Reservatórios por endereço'!AG$3:AG$534,'Reservatórios por endereço'!$A$3:$A$534,$B6,'Reservatórios por endereço'!$E$3:$E$534,"Leste")</f>
        <v>0</v>
      </c>
      <c r="AD6" s="40">
        <f t="shared" si="1"/>
        <v>0</v>
      </c>
      <c r="AE6" s="39">
        <f>SUMIFS('Reservatórios por endereço'!AI$3:AI$534,'Reservatórios por endereço'!$A$3:$A$534,$B6,'Reservatórios por endereço'!$E$3:$E$534,"Leste")</f>
        <v>0</v>
      </c>
      <c r="AF6" s="40">
        <f t="shared" si="1"/>
        <v>0</v>
      </c>
      <c r="AG6" s="39">
        <f>SUMIFS('Reservatórios por endereço'!AK$3:AK$534,'Reservatórios por endereço'!$A$3:$A$534,$B6,'Reservatórios por endereço'!$E$3:$E$534,"Leste")</f>
        <v>0</v>
      </c>
      <c r="AH6" s="40">
        <f t="shared" si="1"/>
        <v>0</v>
      </c>
      <c r="AI6" s="39">
        <f>SUMIFS('Reservatórios por endereço'!AM$3:AM$534,'Reservatórios por endereço'!$A$3:$A$534,$B6,'Reservatórios por endereço'!$E$3:$E$534,"Leste")</f>
        <v>0</v>
      </c>
      <c r="AJ6" s="40">
        <f t="shared" ref="D6:AJ20" si="2">AI6*2</f>
        <v>0</v>
      </c>
      <c r="AK6" s="39">
        <f>SUMIFS('Reservatórios por endereço'!AO$3:AO$534,'Reservatórios por endereço'!$A$3:$A$534,$B6,'Reservatórios por endereço'!$E$3:$E$534,"Leste")</f>
        <v>0</v>
      </c>
      <c r="AL6" s="40">
        <f t="shared" ref="AL6:AL20" si="3">AK6*2</f>
        <v>0</v>
      </c>
      <c r="AM6" s="39">
        <f t="shared" ref="AM6:AN20" si="4">C6+E6+G6+I6+K6+M6+O6+Q6+S6+U6+W6+Y6+AA6+AC6+AE6+AG6+AI6+AK6</f>
        <v>0</v>
      </c>
      <c r="AN6" s="39">
        <f t="shared" si="4"/>
        <v>0</v>
      </c>
    </row>
    <row r="7" spans="1:40">
      <c r="A7" s="45">
        <f t="shared" ref="A7:A22" si="5">A6+1</f>
        <v>3</v>
      </c>
      <c r="B7" s="38" t="s">
        <v>2075</v>
      </c>
      <c r="C7" s="39">
        <f>SUMIFS('Reservatórios por endereço'!G$3:G$534,'Reservatórios por endereço'!$A$3:$A$534,$B7,'Reservatórios por endereço'!$E$3:$E$534,"Leste")</f>
        <v>0</v>
      </c>
      <c r="D7" s="40">
        <f t="shared" si="2"/>
        <v>0</v>
      </c>
      <c r="E7" s="39">
        <f>SUMIFS('Reservatórios por endereço'!I$3:I$534,'Reservatórios por endereço'!$A$3:$A$534,$B7,'Reservatórios por endereço'!$E$3:$E$534,"Leste")</f>
        <v>0</v>
      </c>
      <c r="F7" s="40">
        <f t="shared" si="2"/>
        <v>0</v>
      </c>
      <c r="G7" s="39">
        <f>SUMIFS('Reservatórios por endereço'!K$3:K$534,'Reservatórios por endereço'!$A$3:$A$534,$B7,'Reservatórios por endereço'!$E$3:$E$534,"Leste")</f>
        <v>0</v>
      </c>
      <c r="H7" s="40">
        <f t="shared" si="2"/>
        <v>0</v>
      </c>
      <c r="I7" s="39">
        <f>SUMIFS('Reservatórios por endereço'!M$3:M$534,'Reservatórios por endereço'!$A$3:$A$534,$B7,'Reservatórios por endereço'!$E$3:$E$534,"Leste")</f>
        <v>0</v>
      </c>
      <c r="J7" s="40">
        <f t="shared" si="2"/>
        <v>0</v>
      </c>
      <c r="K7" s="39">
        <f>SUMIFS('Reservatórios por endereço'!O$3:O$534,'Reservatórios por endereço'!$A$3:$A$534,$B7,'Reservatórios por endereço'!$E$3:$E$534,"Leste")</f>
        <v>0</v>
      </c>
      <c r="L7" s="40">
        <f t="shared" si="2"/>
        <v>0</v>
      </c>
      <c r="M7" s="39">
        <f>SUMIFS('Reservatórios por endereço'!Q$3:Q$534,'Reservatórios por endereço'!$A$3:$A$534,$B7,'Reservatórios por endereço'!$E$3:$E$534,"Leste")</f>
        <v>0</v>
      </c>
      <c r="N7" s="40">
        <f t="shared" si="2"/>
        <v>0</v>
      </c>
      <c r="O7" s="39">
        <f>SUMIFS('Reservatórios por endereço'!S$3:S$534,'Reservatórios por endereço'!$A$3:$A$534,$B7,'Reservatórios por endereço'!$E$3:$E$534,"Leste")</f>
        <v>0</v>
      </c>
      <c r="P7" s="40">
        <f t="shared" si="2"/>
        <v>0</v>
      </c>
      <c r="Q7" s="39">
        <f>SUMIFS('Reservatórios por endereço'!U$3:U$534,'Reservatórios por endereço'!$A$3:$A$534,$B7,'Reservatórios por endereço'!$E$3:$E$534,"Leste")</f>
        <v>0</v>
      </c>
      <c r="R7" s="40">
        <f t="shared" si="2"/>
        <v>0</v>
      </c>
      <c r="S7" s="39">
        <f>SUMIFS('Reservatórios por endereço'!W$3:W$534,'Reservatórios por endereço'!$A$3:$A$534,$B7,'Reservatórios por endereço'!$E$3:$E$534,"Leste")</f>
        <v>0</v>
      </c>
      <c r="T7" s="40">
        <f t="shared" si="2"/>
        <v>0</v>
      </c>
      <c r="U7" s="39">
        <f>SUMIFS('Reservatórios por endereço'!Y$3:Y$534,'Reservatórios por endereço'!$A$3:$A$534,$B7,'Reservatórios por endereço'!$E$3:$E$534,"Leste")</f>
        <v>0</v>
      </c>
      <c r="V7" s="40">
        <f t="shared" si="2"/>
        <v>0</v>
      </c>
      <c r="W7" s="39">
        <f>SUMIFS('Reservatórios por endereço'!AA$3:AA$534,'Reservatórios por endereço'!$A$3:$A$534,$B7,'Reservatórios por endereço'!$E$3:$E$534,"Leste")</f>
        <v>0</v>
      </c>
      <c r="X7" s="40">
        <f t="shared" si="2"/>
        <v>0</v>
      </c>
      <c r="Y7" s="39">
        <f>SUMIFS('Reservatórios por endereço'!AC$3:AC$534,'Reservatórios por endereço'!$A$3:$A$534,$B7,'Reservatórios por endereço'!$E$3:$E$534,"Leste")</f>
        <v>0</v>
      </c>
      <c r="Z7" s="40">
        <f t="shared" si="2"/>
        <v>0</v>
      </c>
      <c r="AA7" s="39">
        <f>SUMIFS('Reservatórios por endereço'!AE$3:AE$534,'Reservatórios por endereço'!$A$3:$A$534,$B7,'Reservatórios por endereço'!$E$3:$E$534,"Leste")</f>
        <v>0</v>
      </c>
      <c r="AB7" s="40">
        <f t="shared" si="2"/>
        <v>0</v>
      </c>
      <c r="AC7" s="39">
        <f>SUMIFS('Reservatórios por endereço'!AG$3:AG$534,'Reservatórios por endereço'!$A$3:$A$534,$B7,'Reservatórios por endereço'!$E$3:$E$534,"Leste")</f>
        <v>0</v>
      </c>
      <c r="AD7" s="40">
        <f t="shared" si="2"/>
        <v>0</v>
      </c>
      <c r="AE7" s="39">
        <f>SUMIFS('Reservatórios por endereço'!AI$3:AI$534,'Reservatórios por endereço'!$A$3:$A$534,$B7,'Reservatórios por endereço'!$E$3:$E$534,"Leste")</f>
        <v>0</v>
      </c>
      <c r="AF7" s="40">
        <f t="shared" si="2"/>
        <v>0</v>
      </c>
      <c r="AG7" s="39">
        <f>SUMIFS('Reservatórios por endereço'!AK$3:AK$534,'Reservatórios por endereço'!$A$3:$A$534,$B7,'Reservatórios por endereço'!$E$3:$E$534,"Leste")</f>
        <v>0</v>
      </c>
      <c r="AH7" s="40">
        <f t="shared" si="2"/>
        <v>0</v>
      </c>
      <c r="AI7" s="39">
        <f>SUMIFS('Reservatórios por endereço'!AM$3:AM$534,'Reservatórios por endereço'!$A$3:$A$534,$B7,'Reservatórios por endereço'!$E$3:$E$534,"Leste")</f>
        <v>0</v>
      </c>
      <c r="AJ7" s="40">
        <f t="shared" si="2"/>
        <v>0</v>
      </c>
      <c r="AK7" s="39">
        <f>SUMIFS('Reservatórios por endereço'!AO$3:AO$534,'Reservatórios por endereço'!$A$3:$A$534,$B7,'Reservatórios por endereço'!$E$3:$E$534,"Leste")</f>
        <v>0</v>
      </c>
      <c r="AL7" s="40">
        <f t="shared" si="3"/>
        <v>0</v>
      </c>
      <c r="AM7" s="39">
        <f t="shared" si="4"/>
        <v>0</v>
      </c>
      <c r="AN7" s="39">
        <f t="shared" si="4"/>
        <v>0</v>
      </c>
    </row>
    <row r="8" spans="1:40">
      <c r="A8" s="45">
        <f t="shared" si="5"/>
        <v>4</v>
      </c>
      <c r="B8" s="38" t="s">
        <v>489</v>
      </c>
      <c r="C8" s="39">
        <f>SUMIFS('Reservatórios por endereço'!G$3:G$534,'Reservatórios por endereço'!$A$3:$A$534,$B8,'Reservatórios por endereço'!$E$3:$E$534,"Leste")</f>
        <v>0</v>
      </c>
      <c r="D8" s="40">
        <f t="shared" si="2"/>
        <v>0</v>
      </c>
      <c r="E8" s="39">
        <f>SUMIFS('Reservatórios por endereço'!I$3:I$534,'Reservatórios por endereço'!$A$3:$A$534,$B8,'Reservatórios por endereço'!$E$3:$E$534,"Leste")</f>
        <v>0</v>
      </c>
      <c r="F8" s="40">
        <f t="shared" si="2"/>
        <v>0</v>
      </c>
      <c r="G8" s="39">
        <f>SUMIFS('Reservatórios por endereço'!K$3:K$534,'Reservatórios por endereço'!$A$3:$A$534,$B8,'Reservatórios por endereço'!$E$3:$E$534,"Leste")</f>
        <v>0</v>
      </c>
      <c r="H8" s="40">
        <f t="shared" si="2"/>
        <v>0</v>
      </c>
      <c r="I8" s="39">
        <f>SUMIFS('Reservatórios por endereço'!M$3:M$534,'Reservatórios por endereço'!$A$3:$A$534,$B8,'Reservatórios por endereço'!$E$3:$E$534,"Leste")</f>
        <v>0</v>
      </c>
      <c r="J8" s="40">
        <f t="shared" si="2"/>
        <v>0</v>
      </c>
      <c r="K8" s="39">
        <f>SUMIFS('Reservatórios por endereço'!O$3:O$534,'Reservatórios por endereço'!$A$3:$A$534,$B8,'Reservatórios por endereço'!$E$3:$E$534,"Leste")</f>
        <v>0</v>
      </c>
      <c r="L8" s="40">
        <f t="shared" si="2"/>
        <v>0</v>
      </c>
      <c r="M8" s="39">
        <f>SUMIFS('Reservatórios por endereço'!Q$3:Q$534,'Reservatórios por endereço'!$A$3:$A$534,$B8,'Reservatórios por endereço'!$E$3:$E$534,"Leste")</f>
        <v>0</v>
      </c>
      <c r="N8" s="40">
        <f t="shared" si="2"/>
        <v>0</v>
      </c>
      <c r="O8" s="39">
        <f>SUMIFS('Reservatórios por endereço'!S$3:S$534,'Reservatórios por endereço'!$A$3:$A$534,$B8,'Reservatórios por endereço'!$E$3:$E$534,"Leste")</f>
        <v>0</v>
      </c>
      <c r="P8" s="40">
        <f t="shared" si="2"/>
        <v>0</v>
      </c>
      <c r="Q8" s="39">
        <f>SUMIFS('Reservatórios por endereço'!U$3:U$534,'Reservatórios por endereço'!$A$3:$A$534,$B8,'Reservatórios por endereço'!$E$3:$E$534,"Leste")</f>
        <v>0</v>
      </c>
      <c r="R8" s="40">
        <f t="shared" si="2"/>
        <v>0</v>
      </c>
      <c r="S8" s="39">
        <f>SUMIFS('Reservatórios por endereço'!W$3:W$534,'Reservatórios por endereço'!$A$3:$A$534,$B8,'Reservatórios por endereço'!$E$3:$E$534,"Leste")</f>
        <v>0</v>
      </c>
      <c r="T8" s="40">
        <f t="shared" si="2"/>
        <v>0</v>
      </c>
      <c r="U8" s="39">
        <f>SUMIFS('Reservatórios por endereço'!Y$3:Y$534,'Reservatórios por endereço'!$A$3:$A$534,$B8,'Reservatórios por endereço'!$E$3:$E$534,"Leste")</f>
        <v>0</v>
      </c>
      <c r="V8" s="40">
        <f t="shared" si="2"/>
        <v>0</v>
      </c>
      <c r="W8" s="39">
        <f>SUMIFS('Reservatórios por endereço'!AA$3:AA$534,'Reservatórios por endereço'!$A$3:$A$534,$B8,'Reservatórios por endereço'!$E$3:$E$534,"Leste")</f>
        <v>0</v>
      </c>
      <c r="X8" s="40">
        <f t="shared" si="2"/>
        <v>0</v>
      </c>
      <c r="Y8" s="39">
        <f>SUMIFS('Reservatórios por endereço'!AC$3:AC$534,'Reservatórios por endereço'!$A$3:$A$534,$B8,'Reservatórios por endereço'!$E$3:$E$534,"Leste")</f>
        <v>0</v>
      </c>
      <c r="Z8" s="40">
        <f t="shared" si="2"/>
        <v>0</v>
      </c>
      <c r="AA8" s="39">
        <f>SUMIFS('Reservatórios por endereço'!AE$3:AE$534,'Reservatórios por endereço'!$A$3:$A$534,$B8,'Reservatórios por endereço'!$E$3:$E$534,"Leste")</f>
        <v>0</v>
      </c>
      <c r="AB8" s="40">
        <f t="shared" si="2"/>
        <v>0</v>
      </c>
      <c r="AC8" s="39">
        <f>SUMIFS('Reservatórios por endereço'!AG$3:AG$534,'Reservatórios por endereço'!$A$3:$A$534,$B8,'Reservatórios por endereço'!$E$3:$E$534,"Leste")</f>
        <v>0</v>
      </c>
      <c r="AD8" s="40">
        <f t="shared" si="2"/>
        <v>0</v>
      </c>
      <c r="AE8" s="39">
        <f>SUMIFS('Reservatórios por endereço'!AI$3:AI$534,'Reservatórios por endereço'!$A$3:$A$534,$B8,'Reservatórios por endereço'!$E$3:$E$534,"Leste")</f>
        <v>0</v>
      </c>
      <c r="AF8" s="40">
        <f t="shared" si="2"/>
        <v>0</v>
      </c>
      <c r="AG8" s="39">
        <f>SUMIFS('Reservatórios por endereço'!AK$3:AK$534,'Reservatórios por endereço'!$A$3:$A$534,$B8,'Reservatórios por endereço'!$E$3:$E$534,"Leste")</f>
        <v>0</v>
      </c>
      <c r="AH8" s="40">
        <f t="shared" si="2"/>
        <v>0</v>
      </c>
      <c r="AI8" s="39">
        <f>SUMIFS('Reservatórios por endereço'!AM$3:AM$534,'Reservatórios por endereço'!$A$3:$A$534,$B8,'Reservatórios por endereço'!$E$3:$E$534,"Leste")</f>
        <v>0</v>
      </c>
      <c r="AJ8" s="40">
        <f t="shared" si="2"/>
        <v>0</v>
      </c>
      <c r="AK8" s="39">
        <f>SUMIFS('Reservatórios por endereço'!AO$3:AO$534,'Reservatórios por endereço'!$A$3:$A$534,$B8,'Reservatórios por endereço'!$E$3:$E$534,"Leste")</f>
        <v>0</v>
      </c>
      <c r="AL8" s="40">
        <f t="shared" si="3"/>
        <v>0</v>
      </c>
      <c r="AM8" s="39">
        <f t="shared" si="4"/>
        <v>0</v>
      </c>
      <c r="AN8" s="39">
        <f t="shared" si="4"/>
        <v>0</v>
      </c>
    </row>
    <row r="9" spans="1:40">
      <c r="A9" s="45">
        <f t="shared" si="5"/>
        <v>5</v>
      </c>
      <c r="B9" s="38" t="s">
        <v>2076</v>
      </c>
      <c r="C9" s="39">
        <f>SUMIFS('Reservatórios por endereço'!G$3:G$534,'Reservatórios por endereço'!$A$3:$A$534,$B9,'Reservatórios por endereço'!$E$3:$E$534,"Leste")</f>
        <v>0</v>
      </c>
      <c r="D9" s="40">
        <f t="shared" si="2"/>
        <v>0</v>
      </c>
      <c r="E9" s="39">
        <f>SUMIFS('Reservatórios por endereço'!I$3:I$534,'Reservatórios por endereço'!$A$3:$A$534,$B9,'Reservatórios por endereço'!$E$3:$E$534,"Leste")</f>
        <v>0</v>
      </c>
      <c r="F9" s="40">
        <f t="shared" si="2"/>
        <v>0</v>
      </c>
      <c r="G9" s="39">
        <f>SUMIFS('Reservatórios por endereço'!K$3:K$534,'Reservatórios por endereço'!$A$3:$A$534,$B9,'Reservatórios por endereço'!$E$3:$E$534,"Leste")</f>
        <v>0</v>
      </c>
      <c r="H9" s="40">
        <f t="shared" si="2"/>
        <v>0</v>
      </c>
      <c r="I9" s="39">
        <f>SUMIFS('Reservatórios por endereço'!M$3:M$534,'Reservatórios por endereço'!$A$3:$A$534,$B9,'Reservatórios por endereço'!$E$3:$E$534,"Leste")</f>
        <v>0</v>
      </c>
      <c r="J9" s="40">
        <f t="shared" si="2"/>
        <v>0</v>
      </c>
      <c r="K9" s="39">
        <f>SUMIFS('Reservatórios por endereço'!O$3:O$534,'Reservatórios por endereço'!$A$3:$A$534,$B9,'Reservatórios por endereço'!$E$3:$E$534,"Leste")</f>
        <v>0</v>
      </c>
      <c r="L9" s="40">
        <f t="shared" si="2"/>
        <v>0</v>
      </c>
      <c r="M9" s="39">
        <f>SUMIFS('Reservatórios por endereço'!Q$3:Q$534,'Reservatórios por endereço'!$A$3:$A$534,$B9,'Reservatórios por endereço'!$E$3:$E$534,"Leste")</f>
        <v>0</v>
      </c>
      <c r="N9" s="40">
        <f t="shared" si="2"/>
        <v>0</v>
      </c>
      <c r="O9" s="39">
        <f>SUMIFS('Reservatórios por endereço'!S$3:S$534,'Reservatórios por endereço'!$A$3:$A$534,$B9,'Reservatórios por endereço'!$E$3:$E$534,"Leste")</f>
        <v>0</v>
      </c>
      <c r="P9" s="40">
        <f t="shared" si="2"/>
        <v>0</v>
      </c>
      <c r="Q9" s="39">
        <f>SUMIFS('Reservatórios por endereço'!U$3:U$534,'Reservatórios por endereço'!$A$3:$A$534,$B9,'Reservatórios por endereço'!$E$3:$E$534,"Leste")</f>
        <v>0</v>
      </c>
      <c r="R9" s="40">
        <f t="shared" si="2"/>
        <v>0</v>
      </c>
      <c r="S9" s="39">
        <f>SUMIFS('Reservatórios por endereço'!W$3:W$534,'Reservatórios por endereço'!$A$3:$A$534,$B9,'Reservatórios por endereço'!$E$3:$E$534,"Leste")</f>
        <v>0</v>
      </c>
      <c r="T9" s="40">
        <f t="shared" si="2"/>
        <v>0</v>
      </c>
      <c r="U9" s="39">
        <f>SUMIFS('Reservatórios por endereço'!Y$3:Y$534,'Reservatórios por endereço'!$A$3:$A$534,$B9,'Reservatórios por endereço'!$E$3:$E$534,"Leste")</f>
        <v>0</v>
      </c>
      <c r="V9" s="40">
        <f t="shared" si="2"/>
        <v>0</v>
      </c>
      <c r="W9" s="39">
        <f>SUMIFS('Reservatórios por endereço'!AA$3:AA$534,'Reservatórios por endereço'!$A$3:$A$534,$B9,'Reservatórios por endereço'!$E$3:$E$534,"Leste")</f>
        <v>0</v>
      </c>
      <c r="X9" s="40">
        <f t="shared" si="2"/>
        <v>0</v>
      </c>
      <c r="Y9" s="39">
        <f>SUMIFS('Reservatórios por endereço'!AC$3:AC$534,'Reservatórios por endereço'!$A$3:$A$534,$B9,'Reservatórios por endereço'!$E$3:$E$534,"Leste")</f>
        <v>0</v>
      </c>
      <c r="Z9" s="40">
        <f t="shared" si="2"/>
        <v>0</v>
      </c>
      <c r="AA9" s="39">
        <f>SUMIFS('Reservatórios por endereço'!AE$3:AE$534,'Reservatórios por endereço'!$A$3:$A$534,$B9,'Reservatórios por endereço'!$E$3:$E$534,"Leste")</f>
        <v>0</v>
      </c>
      <c r="AB9" s="40">
        <f t="shared" si="2"/>
        <v>0</v>
      </c>
      <c r="AC9" s="39">
        <f>SUMIFS('Reservatórios por endereço'!AG$3:AG$534,'Reservatórios por endereço'!$A$3:$A$534,$B9,'Reservatórios por endereço'!$E$3:$E$534,"Leste")</f>
        <v>0</v>
      </c>
      <c r="AD9" s="40">
        <f t="shared" si="2"/>
        <v>0</v>
      </c>
      <c r="AE9" s="39">
        <f>SUMIFS('Reservatórios por endereço'!AI$3:AI$534,'Reservatórios por endereço'!$A$3:$A$534,$B9,'Reservatórios por endereço'!$E$3:$E$534,"Leste")</f>
        <v>0</v>
      </c>
      <c r="AF9" s="40">
        <f t="shared" si="2"/>
        <v>0</v>
      </c>
      <c r="AG9" s="39">
        <f>SUMIFS('Reservatórios por endereço'!AK$3:AK$534,'Reservatórios por endereço'!$A$3:$A$534,$B9,'Reservatórios por endereço'!$E$3:$E$534,"Leste")</f>
        <v>0</v>
      </c>
      <c r="AH9" s="40">
        <f t="shared" si="2"/>
        <v>0</v>
      </c>
      <c r="AI9" s="39">
        <f>SUMIFS('Reservatórios por endereço'!AM$3:AM$534,'Reservatórios por endereço'!$A$3:$A$534,$B9,'Reservatórios por endereço'!$E$3:$E$534,"Leste")</f>
        <v>0</v>
      </c>
      <c r="AJ9" s="40">
        <f t="shared" si="2"/>
        <v>0</v>
      </c>
      <c r="AK9" s="39">
        <f>SUMIFS('Reservatórios por endereço'!AO$3:AO$534,'Reservatórios por endereço'!$A$3:$A$534,$B9,'Reservatórios por endereço'!$E$3:$E$534,"Leste")</f>
        <v>0</v>
      </c>
      <c r="AL9" s="40">
        <f t="shared" si="3"/>
        <v>0</v>
      </c>
      <c r="AM9" s="39">
        <f t="shared" si="4"/>
        <v>0</v>
      </c>
      <c r="AN9" s="39">
        <f t="shared" si="4"/>
        <v>0</v>
      </c>
    </row>
    <row r="10" spans="1:40">
      <c r="A10" s="45">
        <f t="shared" si="5"/>
        <v>6</v>
      </c>
      <c r="B10" s="38" t="s">
        <v>2079</v>
      </c>
      <c r="C10" s="39">
        <f>SUMIFS('Reservatórios por endereço'!G$3:G$534,'Reservatórios por endereço'!$A$3:$A$534,$B10,'Reservatórios por endereço'!$E$3:$E$534,"Leste")</f>
        <v>0</v>
      </c>
      <c r="D10" s="40">
        <f t="shared" si="2"/>
        <v>0</v>
      </c>
      <c r="E10" s="39">
        <f>SUMIFS('Reservatórios por endereço'!I$3:I$534,'Reservatórios por endereço'!$A$3:$A$534,$B10,'Reservatórios por endereço'!$E$3:$E$534,"Leste")</f>
        <v>0</v>
      </c>
      <c r="F10" s="40">
        <f t="shared" si="2"/>
        <v>0</v>
      </c>
      <c r="G10" s="39">
        <f>SUMIFS('Reservatórios por endereço'!K$3:K$534,'Reservatórios por endereço'!$A$3:$A$534,$B10,'Reservatórios por endereço'!$E$3:$E$534,"Leste")</f>
        <v>0</v>
      </c>
      <c r="H10" s="40">
        <f t="shared" si="2"/>
        <v>0</v>
      </c>
      <c r="I10" s="39">
        <f>SUMIFS('Reservatórios por endereço'!M$3:M$534,'Reservatórios por endereço'!$A$3:$A$534,$B10,'Reservatórios por endereço'!$E$3:$E$534,"Leste")</f>
        <v>0</v>
      </c>
      <c r="J10" s="40">
        <f t="shared" si="2"/>
        <v>0</v>
      </c>
      <c r="K10" s="39">
        <f>SUMIFS('Reservatórios por endereço'!O$3:O$534,'Reservatórios por endereço'!$A$3:$A$534,$B10,'Reservatórios por endereço'!$E$3:$E$534,"Leste")</f>
        <v>0</v>
      </c>
      <c r="L10" s="40">
        <f t="shared" si="2"/>
        <v>0</v>
      </c>
      <c r="M10" s="39">
        <f>SUMIFS('Reservatórios por endereço'!Q$3:Q$534,'Reservatórios por endereço'!$A$3:$A$534,$B10,'Reservatórios por endereço'!$E$3:$E$534,"Leste")</f>
        <v>0</v>
      </c>
      <c r="N10" s="40">
        <f t="shared" si="2"/>
        <v>0</v>
      </c>
      <c r="O10" s="39">
        <f>SUMIFS('Reservatórios por endereço'!S$3:S$534,'Reservatórios por endereço'!$A$3:$A$534,$B10,'Reservatórios por endereço'!$E$3:$E$534,"Leste")</f>
        <v>0</v>
      </c>
      <c r="P10" s="40">
        <f t="shared" si="2"/>
        <v>0</v>
      </c>
      <c r="Q10" s="39">
        <f>SUMIFS('Reservatórios por endereço'!U$3:U$534,'Reservatórios por endereço'!$A$3:$A$534,$B10,'Reservatórios por endereço'!$E$3:$E$534,"Leste")</f>
        <v>0</v>
      </c>
      <c r="R10" s="40">
        <f t="shared" si="2"/>
        <v>0</v>
      </c>
      <c r="S10" s="39">
        <f>SUMIFS('Reservatórios por endereço'!W$3:W$534,'Reservatórios por endereço'!$A$3:$A$534,$B10,'Reservatórios por endereço'!$E$3:$E$534,"Leste")</f>
        <v>0</v>
      </c>
      <c r="T10" s="40">
        <f t="shared" si="2"/>
        <v>0</v>
      </c>
      <c r="U10" s="39">
        <f>SUMIFS('Reservatórios por endereço'!Y$3:Y$534,'Reservatórios por endereço'!$A$3:$A$534,$B10,'Reservatórios por endereço'!$E$3:$E$534,"Leste")</f>
        <v>0</v>
      </c>
      <c r="V10" s="40">
        <f t="shared" si="2"/>
        <v>0</v>
      </c>
      <c r="W10" s="39">
        <f>SUMIFS('Reservatórios por endereço'!AA$3:AA$534,'Reservatórios por endereço'!$A$3:$A$534,$B10,'Reservatórios por endereço'!$E$3:$E$534,"Leste")</f>
        <v>0</v>
      </c>
      <c r="X10" s="40">
        <f t="shared" si="2"/>
        <v>0</v>
      </c>
      <c r="Y10" s="39">
        <f>SUMIFS('Reservatórios por endereço'!AC$3:AC$534,'Reservatórios por endereço'!$A$3:$A$534,$B10,'Reservatórios por endereço'!$E$3:$E$534,"Leste")</f>
        <v>0</v>
      </c>
      <c r="Z10" s="40">
        <f t="shared" si="2"/>
        <v>0</v>
      </c>
      <c r="AA10" s="39">
        <f>SUMIFS('Reservatórios por endereço'!AE$3:AE$534,'Reservatórios por endereço'!$A$3:$A$534,$B10,'Reservatórios por endereço'!$E$3:$E$534,"Leste")</f>
        <v>0</v>
      </c>
      <c r="AB10" s="40">
        <f t="shared" si="2"/>
        <v>0</v>
      </c>
      <c r="AC10" s="39">
        <f>SUMIFS('Reservatórios por endereço'!AG$3:AG$534,'Reservatórios por endereço'!$A$3:$A$534,$B10,'Reservatórios por endereço'!$E$3:$E$534,"Leste")</f>
        <v>0</v>
      </c>
      <c r="AD10" s="40">
        <f t="shared" si="2"/>
        <v>0</v>
      </c>
      <c r="AE10" s="39">
        <f>SUMIFS('Reservatórios por endereço'!AI$3:AI$534,'Reservatórios por endereço'!$A$3:$A$534,$B10,'Reservatórios por endereço'!$E$3:$E$534,"Leste")</f>
        <v>0</v>
      </c>
      <c r="AF10" s="40">
        <f t="shared" si="2"/>
        <v>0</v>
      </c>
      <c r="AG10" s="39">
        <f>SUMIFS('Reservatórios por endereço'!AK$3:AK$534,'Reservatórios por endereço'!$A$3:$A$534,$B10,'Reservatórios por endereço'!$E$3:$E$534,"Leste")</f>
        <v>0</v>
      </c>
      <c r="AH10" s="40">
        <f t="shared" si="2"/>
        <v>0</v>
      </c>
      <c r="AI10" s="39">
        <f>SUMIFS('Reservatórios por endereço'!AM$3:AM$534,'Reservatórios por endereço'!$A$3:$A$534,$B10,'Reservatórios por endereço'!$E$3:$E$534,"Leste")</f>
        <v>0</v>
      </c>
      <c r="AJ10" s="40">
        <f t="shared" si="2"/>
        <v>0</v>
      </c>
      <c r="AK10" s="39">
        <f>SUMIFS('Reservatórios por endereço'!AO$3:AO$534,'Reservatórios por endereço'!$A$3:$A$534,$B10,'Reservatórios por endereço'!$E$3:$E$534,"Leste")</f>
        <v>0</v>
      </c>
      <c r="AL10" s="40">
        <f t="shared" si="3"/>
        <v>0</v>
      </c>
      <c r="AM10" s="39">
        <f t="shared" si="4"/>
        <v>0</v>
      </c>
      <c r="AN10" s="39">
        <f t="shared" si="4"/>
        <v>0</v>
      </c>
    </row>
    <row r="11" spans="1:40">
      <c r="A11" s="45">
        <f t="shared" si="5"/>
        <v>7</v>
      </c>
      <c r="B11" s="38" t="s">
        <v>856</v>
      </c>
      <c r="C11" s="39">
        <f>SUMIFS('Reservatórios por endereço'!G$3:G$534,'Reservatórios por endereço'!$A$3:$A$534,$B11,'Reservatórios por endereço'!$E$3:$E$534,"Leste")</f>
        <v>0</v>
      </c>
      <c r="D11" s="40">
        <f t="shared" si="2"/>
        <v>0</v>
      </c>
      <c r="E11" s="39">
        <f>SUMIFS('Reservatórios por endereço'!I$3:I$534,'Reservatórios por endereço'!$A$3:$A$534,$B11,'Reservatórios por endereço'!$E$3:$E$534,"Leste")</f>
        <v>0</v>
      </c>
      <c r="F11" s="40">
        <f t="shared" si="2"/>
        <v>0</v>
      </c>
      <c r="G11" s="39">
        <f>SUMIFS('Reservatórios por endereço'!K$3:K$534,'Reservatórios por endereço'!$A$3:$A$534,$B11,'Reservatórios por endereço'!$E$3:$E$534,"Leste")</f>
        <v>0</v>
      </c>
      <c r="H11" s="40">
        <f t="shared" si="2"/>
        <v>0</v>
      </c>
      <c r="I11" s="39">
        <f>SUMIFS('Reservatórios por endereço'!M$3:M$534,'Reservatórios por endereço'!$A$3:$A$534,$B11,'Reservatórios por endereço'!$E$3:$E$534,"Leste")</f>
        <v>0</v>
      </c>
      <c r="J11" s="40">
        <f t="shared" si="2"/>
        <v>0</v>
      </c>
      <c r="K11" s="39">
        <f>SUMIFS('Reservatórios por endereço'!O$3:O$534,'Reservatórios por endereço'!$A$3:$A$534,$B11,'Reservatórios por endereço'!$E$3:$E$534,"Leste")</f>
        <v>0</v>
      </c>
      <c r="L11" s="40">
        <f t="shared" si="2"/>
        <v>0</v>
      </c>
      <c r="M11" s="39">
        <f>SUMIFS('Reservatórios por endereço'!Q$3:Q$534,'Reservatórios por endereço'!$A$3:$A$534,$B11,'Reservatórios por endereço'!$E$3:$E$534,"Leste")</f>
        <v>0</v>
      </c>
      <c r="N11" s="40">
        <f t="shared" si="2"/>
        <v>0</v>
      </c>
      <c r="O11" s="39">
        <f>SUMIFS('Reservatórios por endereço'!S$3:S$534,'Reservatórios por endereço'!$A$3:$A$534,$B11,'Reservatórios por endereço'!$E$3:$E$534,"Leste")</f>
        <v>0</v>
      </c>
      <c r="P11" s="40">
        <f t="shared" si="2"/>
        <v>0</v>
      </c>
      <c r="Q11" s="39">
        <f>SUMIFS('Reservatórios por endereço'!U$3:U$534,'Reservatórios por endereço'!$A$3:$A$534,$B11,'Reservatórios por endereço'!$E$3:$E$534,"Leste")</f>
        <v>0</v>
      </c>
      <c r="R11" s="40">
        <f t="shared" si="2"/>
        <v>0</v>
      </c>
      <c r="S11" s="39">
        <f>SUMIFS('Reservatórios por endereço'!W$3:W$534,'Reservatórios por endereço'!$A$3:$A$534,$B11,'Reservatórios por endereço'!$E$3:$E$534,"Leste")</f>
        <v>0</v>
      </c>
      <c r="T11" s="40">
        <f t="shared" si="2"/>
        <v>0</v>
      </c>
      <c r="U11" s="39">
        <f>SUMIFS('Reservatórios por endereço'!Y$3:Y$534,'Reservatórios por endereço'!$A$3:$A$534,$B11,'Reservatórios por endereço'!$E$3:$E$534,"Leste")</f>
        <v>0</v>
      </c>
      <c r="V11" s="40">
        <f t="shared" si="2"/>
        <v>0</v>
      </c>
      <c r="W11" s="39">
        <f>SUMIFS('Reservatórios por endereço'!AA$3:AA$534,'Reservatórios por endereço'!$A$3:$A$534,$B11,'Reservatórios por endereço'!$E$3:$E$534,"Leste")</f>
        <v>0</v>
      </c>
      <c r="X11" s="40">
        <f t="shared" si="2"/>
        <v>0</v>
      </c>
      <c r="Y11" s="39">
        <f>SUMIFS('Reservatórios por endereço'!AC$3:AC$534,'Reservatórios por endereço'!$A$3:$A$534,$B11,'Reservatórios por endereço'!$E$3:$E$534,"Leste")</f>
        <v>0</v>
      </c>
      <c r="Z11" s="40">
        <f t="shared" si="2"/>
        <v>0</v>
      </c>
      <c r="AA11" s="39">
        <f>SUMIFS('Reservatórios por endereço'!AE$3:AE$534,'Reservatórios por endereço'!$A$3:$A$534,$B11,'Reservatórios por endereço'!$E$3:$E$534,"Leste")</f>
        <v>0</v>
      </c>
      <c r="AB11" s="40">
        <f t="shared" si="2"/>
        <v>0</v>
      </c>
      <c r="AC11" s="39">
        <f>SUMIFS('Reservatórios por endereço'!AG$3:AG$534,'Reservatórios por endereço'!$A$3:$A$534,$B11,'Reservatórios por endereço'!$E$3:$E$534,"Leste")</f>
        <v>0</v>
      </c>
      <c r="AD11" s="40">
        <f t="shared" si="2"/>
        <v>0</v>
      </c>
      <c r="AE11" s="39">
        <f>SUMIFS('Reservatórios por endereço'!AI$3:AI$534,'Reservatórios por endereço'!$A$3:$A$534,$B11,'Reservatórios por endereço'!$E$3:$E$534,"Leste")</f>
        <v>0</v>
      </c>
      <c r="AF11" s="40">
        <f t="shared" si="2"/>
        <v>0</v>
      </c>
      <c r="AG11" s="39">
        <f>SUMIFS('Reservatórios por endereço'!AK$3:AK$534,'Reservatórios por endereço'!$A$3:$A$534,$B11,'Reservatórios por endereço'!$E$3:$E$534,"Leste")</f>
        <v>0</v>
      </c>
      <c r="AH11" s="40">
        <f t="shared" si="2"/>
        <v>0</v>
      </c>
      <c r="AI11" s="39">
        <f>SUMIFS('Reservatórios por endereço'!AM$3:AM$534,'Reservatórios por endereço'!$A$3:$A$534,$B11,'Reservatórios por endereço'!$E$3:$E$534,"Leste")</f>
        <v>0</v>
      </c>
      <c r="AJ11" s="40">
        <f t="shared" si="2"/>
        <v>0</v>
      </c>
      <c r="AK11" s="39">
        <f>SUMIFS('Reservatórios por endereço'!AO$3:AO$534,'Reservatórios por endereço'!$A$3:$A$534,$B11,'Reservatórios por endereço'!$E$3:$E$534,"Leste")</f>
        <v>0</v>
      </c>
      <c r="AL11" s="40">
        <f t="shared" si="3"/>
        <v>0</v>
      </c>
      <c r="AM11" s="39">
        <f t="shared" si="4"/>
        <v>0</v>
      </c>
      <c r="AN11" s="39">
        <f t="shared" si="4"/>
        <v>0</v>
      </c>
    </row>
    <row r="12" spans="1:40">
      <c r="A12" s="45">
        <f t="shared" si="5"/>
        <v>8</v>
      </c>
      <c r="B12" s="38" t="s">
        <v>1207</v>
      </c>
      <c r="C12" s="39">
        <f>SUMIFS('Reservatórios por endereço'!G$3:G$534,'Reservatórios por endereço'!$A$3:$A$534,$B12,'Reservatórios por endereço'!$E$3:$E$534,"Leste")</f>
        <v>0</v>
      </c>
      <c r="D12" s="40">
        <f t="shared" si="2"/>
        <v>0</v>
      </c>
      <c r="E12" s="39">
        <f>SUMIFS('Reservatórios por endereço'!I$3:I$534,'Reservatórios por endereço'!$A$3:$A$534,$B12,'Reservatórios por endereço'!$E$3:$E$534,"Leste")</f>
        <v>0</v>
      </c>
      <c r="F12" s="40">
        <f t="shared" si="2"/>
        <v>0</v>
      </c>
      <c r="G12" s="39">
        <f>SUMIFS('Reservatórios por endereço'!K$3:K$534,'Reservatórios por endereço'!$A$3:$A$534,$B12,'Reservatórios por endereço'!$E$3:$E$534,"Leste")</f>
        <v>0</v>
      </c>
      <c r="H12" s="40">
        <f t="shared" si="2"/>
        <v>0</v>
      </c>
      <c r="I12" s="39">
        <f>SUMIFS('Reservatórios por endereço'!M$3:M$534,'Reservatórios por endereço'!$A$3:$A$534,$B12,'Reservatórios por endereço'!$E$3:$E$534,"Leste")</f>
        <v>0</v>
      </c>
      <c r="J12" s="40">
        <f t="shared" si="2"/>
        <v>0</v>
      </c>
      <c r="K12" s="39">
        <f>SUMIFS('Reservatórios por endereço'!O$3:O$534,'Reservatórios por endereço'!$A$3:$A$534,$B12,'Reservatórios por endereço'!$E$3:$E$534,"Leste")</f>
        <v>0</v>
      </c>
      <c r="L12" s="40">
        <f t="shared" si="2"/>
        <v>0</v>
      </c>
      <c r="M12" s="39">
        <f>SUMIFS('Reservatórios por endereço'!Q$3:Q$534,'Reservatórios por endereço'!$A$3:$A$534,$B12,'Reservatórios por endereço'!$E$3:$E$534,"Leste")</f>
        <v>0</v>
      </c>
      <c r="N12" s="40">
        <f t="shared" si="2"/>
        <v>0</v>
      </c>
      <c r="O12" s="39">
        <f>SUMIFS('Reservatórios por endereço'!S$3:S$534,'Reservatórios por endereço'!$A$3:$A$534,$B12,'Reservatórios por endereço'!$E$3:$E$534,"Leste")</f>
        <v>0</v>
      </c>
      <c r="P12" s="40">
        <f t="shared" si="2"/>
        <v>0</v>
      </c>
      <c r="Q12" s="39">
        <f>SUMIFS('Reservatórios por endereço'!U$3:U$534,'Reservatórios por endereço'!$A$3:$A$534,$B12,'Reservatórios por endereço'!$E$3:$E$534,"Leste")</f>
        <v>0</v>
      </c>
      <c r="R12" s="40">
        <f t="shared" si="2"/>
        <v>0</v>
      </c>
      <c r="S12" s="39">
        <f>SUMIFS('Reservatórios por endereço'!W$3:W$534,'Reservatórios por endereço'!$A$3:$A$534,$B12,'Reservatórios por endereço'!$E$3:$E$534,"Leste")</f>
        <v>0</v>
      </c>
      <c r="T12" s="40">
        <f t="shared" si="2"/>
        <v>0</v>
      </c>
      <c r="U12" s="39">
        <f>SUMIFS('Reservatórios por endereço'!Y$3:Y$534,'Reservatórios por endereço'!$A$3:$A$534,$B12,'Reservatórios por endereço'!$E$3:$E$534,"Leste")</f>
        <v>0</v>
      </c>
      <c r="V12" s="40">
        <f t="shared" si="2"/>
        <v>0</v>
      </c>
      <c r="W12" s="39">
        <f>SUMIFS('Reservatórios por endereço'!AA$3:AA$534,'Reservatórios por endereço'!$A$3:$A$534,$B12,'Reservatórios por endereço'!$E$3:$E$534,"Leste")</f>
        <v>0</v>
      </c>
      <c r="X12" s="40">
        <f t="shared" si="2"/>
        <v>0</v>
      </c>
      <c r="Y12" s="39">
        <f>SUMIFS('Reservatórios por endereço'!AC$3:AC$534,'Reservatórios por endereço'!$A$3:$A$534,$B12,'Reservatórios por endereço'!$E$3:$E$534,"Leste")</f>
        <v>0</v>
      </c>
      <c r="Z12" s="40">
        <f t="shared" si="2"/>
        <v>0</v>
      </c>
      <c r="AA12" s="39">
        <f>SUMIFS('Reservatórios por endereço'!AE$3:AE$534,'Reservatórios por endereço'!$A$3:$A$534,$B12,'Reservatórios por endereço'!$E$3:$E$534,"Leste")</f>
        <v>0</v>
      </c>
      <c r="AB12" s="40">
        <f t="shared" si="2"/>
        <v>0</v>
      </c>
      <c r="AC12" s="39">
        <f>SUMIFS('Reservatórios por endereço'!AG$3:AG$534,'Reservatórios por endereço'!$A$3:$A$534,$B12,'Reservatórios por endereço'!$E$3:$E$534,"Leste")</f>
        <v>0</v>
      </c>
      <c r="AD12" s="40">
        <f t="shared" si="2"/>
        <v>0</v>
      </c>
      <c r="AE12" s="39">
        <f>SUMIFS('Reservatórios por endereço'!AI$3:AI$534,'Reservatórios por endereço'!$A$3:$A$534,$B12,'Reservatórios por endereço'!$E$3:$E$534,"Leste")</f>
        <v>0</v>
      </c>
      <c r="AF12" s="40">
        <f t="shared" si="2"/>
        <v>0</v>
      </c>
      <c r="AG12" s="39">
        <f>SUMIFS('Reservatórios por endereço'!AK$3:AK$534,'Reservatórios por endereço'!$A$3:$A$534,$B12,'Reservatórios por endereço'!$E$3:$E$534,"Leste")</f>
        <v>0</v>
      </c>
      <c r="AH12" s="40">
        <f t="shared" si="2"/>
        <v>0</v>
      </c>
      <c r="AI12" s="39">
        <f>SUMIFS('Reservatórios por endereço'!AM$3:AM$534,'Reservatórios por endereço'!$A$3:$A$534,$B12,'Reservatórios por endereço'!$E$3:$E$534,"Leste")</f>
        <v>0</v>
      </c>
      <c r="AJ12" s="40">
        <f t="shared" si="2"/>
        <v>0</v>
      </c>
      <c r="AK12" s="39">
        <f>SUMIFS('Reservatórios por endereço'!AO$3:AO$534,'Reservatórios por endereço'!$A$3:$A$534,$B12,'Reservatórios por endereço'!$E$3:$E$534,"Leste")</f>
        <v>0</v>
      </c>
      <c r="AL12" s="40">
        <f t="shared" si="3"/>
        <v>0</v>
      </c>
      <c r="AM12" s="39">
        <f t="shared" si="4"/>
        <v>0</v>
      </c>
      <c r="AN12" s="39">
        <f t="shared" si="4"/>
        <v>0</v>
      </c>
    </row>
    <row r="13" spans="1:40">
      <c r="A13" s="45">
        <f t="shared" si="5"/>
        <v>9</v>
      </c>
      <c r="B13" s="38" t="s">
        <v>2104</v>
      </c>
      <c r="C13" s="39">
        <f>SUMIFS('Reservatórios por endereço'!G$3:G$534,'Reservatórios por endereço'!$A$3:$A$534,$B13,'Reservatórios por endereço'!$E$3:$E$534,"Leste")</f>
        <v>0</v>
      </c>
      <c r="D13" s="40">
        <f t="shared" si="2"/>
        <v>0</v>
      </c>
      <c r="E13" s="39">
        <f>SUMIFS('Reservatórios por endereço'!I$3:I$534,'Reservatórios por endereço'!$A$3:$A$534,$B13,'Reservatórios por endereço'!$E$3:$E$534,"Leste")</f>
        <v>0</v>
      </c>
      <c r="F13" s="40">
        <f t="shared" si="2"/>
        <v>0</v>
      </c>
      <c r="G13" s="39">
        <f>SUMIFS('Reservatórios por endereço'!K$3:K$534,'Reservatórios por endereço'!$A$3:$A$534,$B13,'Reservatórios por endereço'!$E$3:$E$534,"Leste")</f>
        <v>0</v>
      </c>
      <c r="H13" s="40">
        <f t="shared" si="2"/>
        <v>0</v>
      </c>
      <c r="I13" s="39">
        <f>SUMIFS('Reservatórios por endereço'!M$3:M$534,'Reservatórios por endereço'!$A$3:$A$534,$B13,'Reservatórios por endereço'!$E$3:$E$534,"Leste")</f>
        <v>0</v>
      </c>
      <c r="J13" s="40">
        <f t="shared" si="2"/>
        <v>0</v>
      </c>
      <c r="K13" s="39">
        <f>SUMIFS('Reservatórios por endereço'!O$3:O$534,'Reservatórios por endereço'!$A$3:$A$534,$B13,'Reservatórios por endereço'!$E$3:$E$534,"Leste")</f>
        <v>0</v>
      </c>
      <c r="L13" s="40">
        <f t="shared" si="2"/>
        <v>0</v>
      </c>
      <c r="M13" s="39">
        <f>SUMIFS('Reservatórios por endereço'!Q$3:Q$534,'Reservatórios por endereço'!$A$3:$A$534,$B13,'Reservatórios por endereço'!$E$3:$E$534,"Leste")</f>
        <v>0</v>
      </c>
      <c r="N13" s="40">
        <f t="shared" si="2"/>
        <v>0</v>
      </c>
      <c r="O13" s="39">
        <f>SUMIFS('Reservatórios por endereço'!S$3:S$534,'Reservatórios por endereço'!$A$3:$A$534,$B13,'Reservatórios por endereço'!$E$3:$E$534,"Leste")</f>
        <v>0</v>
      </c>
      <c r="P13" s="40">
        <f t="shared" si="2"/>
        <v>0</v>
      </c>
      <c r="Q13" s="39">
        <f>SUMIFS('Reservatórios por endereço'!U$3:U$534,'Reservatórios por endereço'!$A$3:$A$534,$B13,'Reservatórios por endereço'!$E$3:$E$534,"Leste")</f>
        <v>0</v>
      </c>
      <c r="R13" s="40">
        <f t="shared" si="2"/>
        <v>0</v>
      </c>
      <c r="S13" s="39">
        <f>SUMIFS('Reservatórios por endereço'!W$3:W$534,'Reservatórios por endereço'!$A$3:$A$534,$B13,'Reservatórios por endereço'!$E$3:$E$534,"Leste")</f>
        <v>0</v>
      </c>
      <c r="T13" s="40">
        <f t="shared" si="2"/>
        <v>0</v>
      </c>
      <c r="U13" s="39">
        <f>SUMIFS('Reservatórios por endereço'!Y$3:Y$534,'Reservatórios por endereço'!$A$3:$A$534,$B13,'Reservatórios por endereço'!$E$3:$E$534,"Leste")</f>
        <v>0</v>
      </c>
      <c r="V13" s="40">
        <f t="shared" si="2"/>
        <v>0</v>
      </c>
      <c r="W13" s="39">
        <f>SUMIFS('Reservatórios por endereço'!AA$3:AA$534,'Reservatórios por endereço'!$A$3:$A$534,$B13,'Reservatórios por endereço'!$E$3:$E$534,"Leste")</f>
        <v>0</v>
      </c>
      <c r="X13" s="40">
        <f t="shared" si="2"/>
        <v>0</v>
      </c>
      <c r="Y13" s="39">
        <f>SUMIFS('Reservatórios por endereço'!AC$3:AC$534,'Reservatórios por endereço'!$A$3:$A$534,$B13,'Reservatórios por endereço'!$E$3:$E$534,"Leste")</f>
        <v>0</v>
      </c>
      <c r="Z13" s="40">
        <f t="shared" si="2"/>
        <v>0</v>
      </c>
      <c r="AA13" s="39">
        <f>SUMIFS('Reservatórios por endereço'!AE$3:AE$534,'Reservatórios por endereço'!$A$3:$A$534,$B13,'Reservatórios por endereço'!$E$3:$E$534,"Leste")</f>
        <v>0</v>
      </c>
      <c r="AB13" s="40">
        <f t="shared" si="2"/>
        <v>0</v>
      </c>
      <c r="AC13" s="39">
        <f>SUMIFS('Reservatórios por endereço'!AG$3:AG$534,'Reservatórios por endereço'!$A$3:$A$534,$B13,'Reservatórios por endereço'!$E$3:$E$534,"Leste")</f>
        <v>0</v>
      </c>
      <c r="AD13" s="40">
        <f t="shared" si="2"/>
        <v>0</v>
      </c>
      <c r="AE13" s="39">
        <f>SUMIFS('Reservatórios por endereço'!AI$3:AI$534,'Reservatórios por endereço'!$A$3:$A$534,$B13,'Reservatórios por endereço'!$E$3:$E$534,"Leste")</f>
        <v>0</v>
      </c>
      <c r="AF13" s="40">
        <f t="shared" si="2"/>
        <v>0</v>
      </c>
      <c r="AG13" s="39">
        <f>SUMIFS('Reservatórios por endereço'!AK$3:AK$534,'Reservatórios por endereço'!$A$3:$A$534,$B13,'Reservatórios por endereço'!$E$3:$E$534,"Leste")</f>
        <v>0</v>
      </c>
      <c r="AH13" s="40">
        <f t="shared" si="2"/>
        <v>0</v>
      </c>
      <c r="AI13" s="39">
        <f>SUMIFS('Reservatórios por endereço'!AM$3:AM$534,'Reservatórios por endereço'!$A$3:$A$534,$B13,'Reservatórios por endereço'!$E$3:$E$534,"Leste")</f>
        <v>0</v>
      </c>
      <c r="AJ13" s="40">
        <f t="shared" si="2"/>
        <v>0</v>
      </c>
      <c r="AK13" s="39">
        <f>SUMIFS('Reservatórios por endereço'!AO$3:AO$534,'Reservatórios por endereço'!$A$3:$A$534,$B13,'Reservatórios por endereço'!$E$3:$E$534,"Leste")</f>
        <v>0</v>
      </c>
      <c r="AL13" s="40">
        <f t="shared" si="3"/>
        <v>0</v>
      </c>
      <c r="AM13" s="39">
        <f t="shared" si="4"/>
        <v>0</v>
      </c>
      <c r="AN13" s="39">
        <f t="shared" si="4"/>
        <v>0</v>
      </c>
    </row>
    <row r="14" spans="1:40">
      <c r="A14" s="45">
        <f t="shared" si="5"/>
        <v>10</v>
      </c>
      <c r="B14" s="38" t="s">
        <v>2110</v>
      </c>
      <c r="C14" s="39">
        <f>SUMIFS('Reservatórios por endereço'!G$3:G$534,'Reservatórios por endereço'!$A$3:$A$534,$B14,'Reservatórios por endereço'!$E$3:$E$534,"Leste")</f>
        <v>0</v>
      </c>
      <c r="D14" s="40">
        <f t="shared" si="2"/>
        <v>0</v>
      </c>
      <c r="E14" s="39">
        <f>SUMIFS('Reservatórios por endereço'!I$3:I$534,'Reservatórios por endereço'!$A$3:$A$534,$B14,'Reservatórios por endereço'!$E$3:$E$534,"Leste")</f>
        <v>0</v>
      </c>
      <c r="F14" s="40">
        <f t="shared" si="2"/>
        <v>0</v>
      </c>
      <c r="G14" s="39">
        <f>SUMIFS('Reservatórios por endereço'!K$3:K$534,'Reservatórios por endereço'!$A$3:$A$534,$B14,'Reservatórios por endereço'!$E$3:$E$534,"Leste")</f>
        <v>0</v>
      </c>
      <c r="H14" s="40">
        <f t="shared" si="2"/>
        <v>0</v>
      </c>
      <c r="I14" s="39">
        <f>SUMIFS('Reservatórios por endereço'!M$3:M$534,'Reservatórios por endereço'!$A$3:$A$534,$B14,'Reservatórios por endereço'!$E$3:$E$534,"Leste")</f>
        <v>0</v>
      </c>
      <c r="J14" s="40">
        <f t="shared" si="2"/>
        <v>0</v>
      </c>
      <c r="K14" s="39">
        <f>SUMIFS('Reservatórios por endereço'!O$3:O$534,'Reservatórios por endereço'!$A$3:$A$534,$B14,'Reservatórios por endereço'!$E$3:$E$534,"Leste")</f>
        <v>0</v>
      </c>
      <c r="L14" s="40">
        <f t="shared" si="2"/>
        <v>0</v>
      </c>
      <c r="M14" s="39">
        <f>SUMIFS('Reservatórios por endereço'!Q$3:Q$534,'Reservatórios por endereço'!$A$3:$A$534,$B14,'Reservatórios por endereço'!$E$3:$E$534,"Leste")</f>
        <v>0</v>
      </c>
      <c r="N14" s="40">
        <f t="shared" si="2"/>
        <v>0</v>
      </c>
      <c r="O14" s="39">
        <f>SUMIFS('Reservatórios por endereço'!S$3:S$534,'Reservatórios por endereço'!$A$3:$A$534,$B14,'Reservatórios por endereço'!$E$3:$E$534,"Leste")</f>
        <v>0</v>
      </c>
      <c r="P14" s="40">
        <f t="shared" si="2"/>
        <v>0</v>
      </c>
      <c r="Q14" s="39">
        <f>SUMIFS('Reservatórios por endereço'!U$3:U$534,'Reservatórios por endereço'!$A$3:$A$534,$B14,'Reservatórios por endereço'!$E$3:$E$534,"Leste")</f>
        <v>0</v>
      </c>
      <c r="R14" s="40">
        <f t="shared" si="2"/>
        <v>0</v>
      </c>
      <c r="S14" s="39">
        <f>SUMIFS('Reservatórios por endereço'!W$3:W$534,'Reservatórios por endereço'!$A$3:$A$534,$B14,'Reservatórios por endereço'!$E$3:$E$534,"Leste")</f>
        <v>0</v>
      </c>
      <c r="T14" s="40">
        <f t="shared" si="2"/>
        <v>0</v>
      </c>
      <c r="U14" s="39">
        <f>SUMIFS('Reservatórios por endereço'!Y$3:Y$534,'Reservatórios por endereço'!$A$3:$A$534,$B14,'Reservatórios por endereço'!$E$3:$E$534,"Leste")</f>
        <v>0</v>
      </c>
      <c r="V14" s="40">
        <f t="shared" si="2"/>
        <v>0</v>
      </c>
      <c r="W14" s="39">
        <f>SUMIFS('Reservatórios por endereço'!AA$3:AA$534,'Reservatórios por endereço'!$A$3:$A$534,$B14,'Reservatórios por endereço'!$E$3:$E$534,"Leste")</f>
        <v>0</v>
      </c>
      <c r="X14" s="40">
        <f t="shared" si="2"/>
        <v>0</v>
      </c>
      <c r="Y14" s="39">
        <f>SUMIFS('Reservatórios por endereço'!AC$3:AC$534,'Reservatórios por endereço'!$A$3:$A$534,$B14,'Reservatórios por endereço'!$E$3:$E$534,"Leste")</f>
        <v>0</v>
      </c>
      <c r="Z14" s="40">
        <f t="shared" si="2"/>
        <v>0</v>
      </c>
      <c r="AA14" s="39">
        <f>SUMIFS('Reservatórios por endereço'!AE$3:AE$534,'Reservatórios por endereço'!$A$3:$A$534,$B14,'Reservatórios por endereço'!$E$3:$E$534,"Leste")</f>
        <v>0</v>
      </c>
      <c r="AB14" s="40">
        <f t="shared" si="2"/>
        <v>0</v>
      </c>
      <c r="AC14" s="39">
        <f>SUMIFS('Reservatórios por endereço'!AG$3:AG$534,'Reservatórios por endereço'!$A$3:$A$534,$B14,'Reservatórios por endereço'!$E$3:$E$534,"Leste")</f>
        <v>0</v>
      </c>
      <c r="AD14" s="40">
        <f t="shared" si="2"/>
        <v>0</v>
      </c>
      <c r="AE14" s="39">
        <f>SUMIFS('Reservatórios por endereço'!AI$3:AI$534,'Reservatórios por endereço'!$A$3:$A$534,$B14,'Reservatórios por endereço'!$E$3:$E$534,"Leste")</f>
        <v>0</v>
      </c>
      <c r="AF14" s="40">
        <f t="shared" si="2"/>
        <v>0</v>
      </c>
      <c r="AG14" s="39">
        <f>SUMIFS('Reservatórios por endereço'!AK$3:AK$534,'Reservatórios por endereço'!$A$3:$A$534,$B14,'Reservatórios por endereço'!$E$3:$E$534,"Leste")</f>
        <v>0</v>
      </c>
      <c r="AH14" s="40">
        <f t="shared" si="2"/>
        <v>0</v>
      </c>
      <c r="AI14" s="39">
        <f>SUMIFS('Reservatórios por endereço'!AM$3:AM$534,'Reservatórios por endereço'!$A$3:$A$534,$B14,'Reservatórios por endereço'!$E$3:$E$534,"Leste")</f>
        <v>0</v>
      </c>
      <c r="AJ14" s="40">
        <f t="shared" si="2"/>
        <v>0</v>
      </c>
      <c r="AK14" s="39">
        <f>SUMIFS('Reservatórios por endereço'!AO$3:AO$534,'Reservatórios por endereço'!$A$3:$A$534,$B14,'Reservatórios por endereço'!$E$3:$E$534,"Leste")</f>
        <v>0</v>
      </c>
      <c r="AL14" s="40">
        <f t="shared" si="3"/>
        <v>0</v>
      </c>
      <c r="AM14" s="39">
        <f t="shared" si="4"/>
        <v>0</v>
      </c>
      <c r="AN14" s="39">
        <f t="shared" si="4"/>
        <v>0</v>
      </c>
    </row>
    <row r="15" spans="1:40">
      <c r="A15" s="45">
        <f t="shared" si="5"/>
        <v>11</v>
      </c>
      <c r="B15" s="38" t="s">
        <v>2112</v>
      </c>
      <c r="C15" s="39">
        <f>SUMIFS('Reservatórios por endereço'!G$3:G$534,'Reservatórios por endereço'!$A$3:$A$534,$B15,'Reservatórios por endereço'!$E$3:$E$534,"Leste")</f>
        <v>0</v>
      </c>
      <c r="D15" s="40">
        <f t="shared" si="2"/>
        <v>0</v>
      </c>
      <c r="E15" s="39">
        <f>SUMIFS('Reservatórios por endereço'!I$3:I$534,'Reservatórios por endereço'!$A$3:$A$534,$B15,'Reservatórios por endereço'!$E$3:$E$534,"Leste")</f>
        <v>0</v>
      </c>
      <c r="F15" s="40">
        <f t="shared" si="2"/>
        <v>0</v>
      </c>
      <c r="G15" s="39">
        <f>SUMIFS('Reservatórios por endereço'!K$3:K$534,'Reservatórios por endereço'!$A$3:$A$534,$B15,'Reservatórios por endereço'!$E$3:$E$534,"Leste")</f>
        <v>0</v>
      </c>
      <c r="H15" s="40">
        <f t="shared" si="2"/>
        <v>0</v>
      </c>
      <c r="I15" s="39">
        <f>SUMIFS('Reservatórios por endereço'!M$3:M$534,'Reservatórios por endereço'!$A$3:$A$534,$B15,'Reservatórios por endereço'!$E$3:$E$534,"Leste")</f>
        <v>0</v>
      </c>
      <c r="J15" s="40">
        <f t="shared" si="2"/>
        <v>0</v>
      </c>
      <c r="K15" s="39">
        <f>SUMIFS('Reservatórios por endereço'!O$3:O$534,'Reservatórios por endereço'!$A$3:$A$534,$B15,'Reservatórios por endereço'!$E$3:$E$534,"Leste")</f>
        <v>0</v>
      </c>
      <c r="L15" s="40">
        <f t="shared" si="2"/>
        <v>0</v>
      </c>
      <c r="M15" s="39">
        <f>SUMIFS('Reservatórios por endereço'!Q$3:Q$534,'Reservatórios por endereço'!$A$3:$A$534,$B15,'Reservatórios por endereço'!$E$3:$E$534,"Leste")</f>
        <v>0</v>
      </c>
      <c r="N15" s="40">
        <f t="shared" si="2"/>
        <v>0</v>
      </c>
      <c r="O15" s="39">
        <f>SUMIFS('Reservatórios por endereço'!S$3:S$534,'Reservatórios por endereço'!$A$3:$A$534,$B15,'Reservatórios por endereço'!$E$3:$E$534,"Leste")</f>
        <v>0</v>
      </c>
      <c r="P15" s="40">
        <f t="shared" si="2"/>
        <v>0</v>
      </c>
      <c r="Q15" s="39">
        <f>SUMIFS('Reservatórios por endereço'!U$3:U$534,'Reservatórios por endereço'!$A$3:$A$534,$B15,'Reservatórios por endereço'!$E$3:$E$534,"Leste")</f>
        <v>0</v>
      </c>
      <c r="R15" s="40">
        <f t="shared" si="2"/>
        <v>0</v>
      </c>
      <c r="S15" s="39">
        <f>SUMIFS('Reservatórios por endereço'!W$3:W$534,'Reservatórios por endereço'!$A$3:$A$534,$B15,'Reservatórios por endereço'!$E$3:$E$534,"Leste")</f>
        <v>0</v>
      </c>
      <c r="T15" s="40">
        <f t="shared" si="2"/>
        <v>0</v>
      </c>
      <c r="U15" s="39">
        <f>SUMIFS('Reservatórios por endereço'!Y$3:Y$534,'Reservatórios por endereço'!$A$3:$A$534,$B15,'Reservatórios por endereço'!$E$3:$E$534,"Leste")</f>
        <v>0</v>
      </c>
      <c r="V15" s="40">
        <f t="shared" si="2"/>
        <v>0</v>
      </c>
      <c r="W15" s="39">
        <f>SUMIFS('Reservatórios por endereço'!AA$3:AA$534,'Reservatórios por endereço'!$A$3:$A$534,$B15,'Reservatórios por endereço'!$E$3:$E$534,"Leste")</f>
        <v>0</v>
      </c>
      <c r="X15" s="40">
        <f t="shared" si="2"/>
        <v>0</v>
      </c>
      <c r="Y15" s="39">
        <f>SUMIFS('Reservatórios por endereço'!AC$3:AC$534,'Reservatórios por endereço'!$A$3:$A$534,$B15,'Reservatórios por endereço'!$E$3:$E$534,"Leste")</f>
        <v>0</v>
      </c>
      <c r="Z15" s="40">
        <f t="shared" si="2"/>
        <v>0</v>
      </c>
      <c r="AA15" s="39">
        <f>SUMIFS('Reservatórios por endereço'!AE$3:AE$534,'Reservatórios por endereço'!$A$3:$A$534,$B15,'Reservatórios por endereço'!$E$3:$E$534,"Leste")</f>
        <v>0</v>
      </c>
      <c r="AB15" s="40">
        <f t="shared" si="2"/>
        <v>0</v>
      </c>
      <c r="AC15" s="39">
        <f>SUMIFS('Reservatórios por endereço'!AG$3:AG$534,'Reservatórios por endereço'!$A$3:$A$534,$B15,'Reservatórios por endereço'!$E$3:$E$534,"Leste")</f>
        <v>0</v>
      </c>
      <c r="AD15" s="40">
        <f t="shared" si="2"/>
        <v>0</v>
      </c>
      <c r="AE15" s="39">
        <f>SUMIFS('Reservatórios por endereço'!AI$3:AI$534,'Reservatórios por endereço'!$A$3:$A$534,$B15,'Reservatórios por endereço'!$E$3:$E$534,"Leste")</f>
        <v>0</v>
      </c>
      <c r="AF15" s="40">
        <f t="shared" si="2"/>
        <v>0</v>
      </c>
      <c r="AG15" s="39">
        <f>SUMIFS('Reservatórios por endereço'!AK$3:AK$534,'Reservatórios por endereço'!$A$3:$A$534,$B15,'Reservatórios por endereço'!$E$3:$E$534,"Leste")</f>
        <v>0</v>
      </c>
      <c r="AH15" s="40">
        <f t="shared" si="2"/>
        <v>0</v>
      </c>
      <c r="AI15" s="39">
        <f>SUMIFS('Reservatórios por endereço'!AM$3:AM$534,'Reservatórios por endereço'!$A$3:$A$534,$B15,'Reservatórios por endereço'!$E$3:$E$534,"Leste")</f>
        <v>0</v>
      </c>
      <c r="AJ15" s="40">
        <f t="shared" si="2"/>
        <v>0</v>
      </c>
      <c r="AK15" s="39">
        <f>SUMIFS('Reservatórios por endereço'!AO$3:AO$534,'Reservatórios por endereço'!$A$3:$A$534,$B15,'Reservatórios por endereço'!$E$3:$E$534,"Leste")</f>
        <v>0</v>
      </c>
      <c r="AL15" s="40">
        <f t="shared" si="3"/>
        <v>0</v>
      </c>
      <c r="AM15" s="39">
        <f t="shared" si="4"/>
        <v>0</v>
      </c>
      <c r="AN15" s="39">
        <f t="shared" si="4"/>
        <v>0</v>
      </c>
    </row>
    <row r="16" spans="1:40">
      <c r="A16" s="45">
        <f t="shared" si="5"/>
        <v>12</v>
      </c>
      <c r="B16" s="38" t="s">
        <v>2118</v>
      </c>
      <c r="C16" s="39">
        <f>SUMIFS('Reservatórios por endereço'!G$3:G$534,'Reservatórios por endereço'!$A$3:$A$534,$B16,'Reservatórios por endereço'!$E$3:$E$534,"Leste")</f>
        <v>0</v>
      </c>
      <c r="D16" s="40">
        <f t="shared" si="2"/>
        <v>0</v>
      </c>
      <c r="E16" s="39">
        <f>SUMIFS('Reservatórios por endereço'!I$3:I$534,'Reservatórios por endereço'!$A$3:$A$534,$B16,'Reservatórios por endereço'!$E$3:$E$534,"Leste")</f>
        <v>0</v>
      </c>
      <c r="F16" s="40">
        <f t="shared" si="2"/>
        <v>0</v>
      </c>
      <c r="G16" s="39">
        <f>SUMIFS('Reservatórios por endereço'!K$3:K$534,'Reservatórios por endereço'!$A$3:$A$534,$B16,'Reservatórios por endereço'!$E$3:$E$534,"Leste")</f>
        <v>0</v>
      </c>
      <c r="H16" s="40">
        <f t="shared" si="2"/>
        <v>0</v>
      </c>
      <c r="I16" s="39">
        <f>SUMIFS('Reservatórios por endereço'!M$3:M$534,'Reservatórios por endereço'!$A$3:$A$534,$B16,'Reservatórios por endereço'!$E$3:$E$534,"Leste")</f>
        <v>0</v>
      </c>
      <c r="J16" s="40">
        <f t="shared" si="2"/>
        <v>0</v>
      </c>
      <c r="K16" s="39">
        <f>SUMIFS('Reservatórios por endereço'!O$3:O$534,'Reservatórios por endereço'!$A$3:$A$534,$B16,'Reservatórios por endereço'!$E$3:$E$534,"Leste")</f>
        <v>0</v>
      </c>
      <c r="L16" s="40">
        <f t="shared" si="2"/>
        <v>0</v>
      </c>
      <c r="M16" s="39">
        <f>SUMIFS('Reservatórios por endereço'!Q$3:Q$534,'Reservatórios por endereço'!$A$3:$A$534,$B16,'Reservatórios por endereço'!$E$3:$E$534,"Leste")</f>
        <v>0</v>
      </c>
      <c r="N16" s="40">
        <f t="shared" si="2"/>
        <v>0</v>
      </c>
      <c r="O16" s="39">
        <f>SUMIFS('Reservatórios por endereço'!S$3:S$534,'Reservatórios por endereço'!$A$3:$A$534,$B16,'Reservatórios por endereço'!$E$3:$E$534,"Leste")</f>
        <v>0</v>
      </c>
      <c r="P16" s="40">
        <f t="shared" si="2"/>
        <v>0</v>
      </c>
      <c r="Q16" s="39">
        <f>SUMIFS('Reservatórios por endereço'!U$3:U$534,'Reservatórios por endereço'!$A$3:$A$534,$B16,'Reservatórios por endereço'!$E$3:$E$534,"Leste")</f>
        <v>0</v>
      </c>
      <c r="R16" s="40">
        <f t="shared" si="2"/>
        <v>0</v>
      </c>
      <c r="S16" s="39">
        <f>SUMIFS('Reservatórios por endereço'!W$3:W$534,'Reservatórios por endereço'!$A$3:$A$534,$B16,'Reservatórios por endereço'!$E$3:$E$534,"Leste")</f>
        <v>0</v>
      </c>
      <c r="T16" s="40">
        <f t="shared" si="2"/>
        <v>0</v>
      </c>
      <c r="U16" s="39">
        <f>SUMIFS('Reservatórios por endereço'!Y$3:Y$534,'Reservatórios por endereço'!$A$3:$A$534,$B16,'Reservatórios por endereço'!$E$3:$E$534,"Leste")</f>
        <v>0</v>
      </c>
      <c r="V16" s="40">
        <f t="shared" si="2"/>
        <v>0</v>
      </c>
      <c r="W16" s="39">
        <f>SUMIFS('Reservatórios por endereço'!AA$3:AA$534,'Reservatórios por endereço'!$A$3:$A$534,$B16,'Reservatórios por endereço'!$E$3:$E$534,"Leste")</f>
        <v>0</v>
      </c>
      <c r="X16" s="40">
        <f t="shared" si="2"/>
        <v>0</v>
      </c>
      <c r="Y16" s="39">
        <f>SUMIFS('Reservatórios por endereço'!AC$3:AC$534,'Reservatórios por endereço'!$A$3:$A$534,$B16,'Reservatórios por endereço'!$E$3:$E$534,"Leste")</f>
        <v>0</v>
      </c>
      <c r="Z16" s="40">
        <f t="shared" si="2"/>
        <v>0</v>
      </c>
      <c r="AA16" s="39">
        <f>SUMIFS('Reservatórios por endereço'!AE$3:AE$534,'Reservatórios por endereço'!$A$3:$A$534,$B16,'Reservatórios por endereço'!$E$3:$E$534,"Leste")</f>
        <v>0</v>
      </c>
      <c r="AB16" s="40">
        <f t="shared" si="2"/>
        <v>0</v>
      </c>
      <c r="AC16" s="39">
        <f>SUMIFS('Reservatórios por endereço'!AG$3:AG$534,'Reservatórios por endereço'!$A$3:$A$534,$B16,'Reservatórios por endereço'!$E$3:$E$534,"Leste")</f>
        <v>0</v>
      </c>
      <c r="AD16" s="40">
        <f t="shared" si="2"/>
        <v>0</v>
      </c>
      <c r="AE16" s="39">
        <f>SUMIFS('Reservatórios por endereço'!AI$3:AI$534,'Reservatórios por endereço'!$A$3:$A$534,$B16,'Reservatórios por endereço'!$E$3:$E$534,"Leste")</f>
        <v>0</v>
      </c>
      <c r="AF16" s="40">
        <f t="shared" si="2"/>
        <v>0</v>
      </c>
      <c r="AG16" s="39">
        <f>SUMIFS('Reservatórios por endereço'!AK$3:AK$534,'Reservatórios por endereço'!$A$3:$A$534,$B16,'Reservatórios por endereço'!$E$3:$E$534,"Leste")</f>
        <v>0</v>
      </c>
      <c r="AH16" s="40">
        <f t="shared" si="2"/>
        <v>0</v>
      </c>
      <c r="AI16" s="39">
        <f>SUMIFS('Reservatórios por endereço'!AM$3:AM$534,'Reservatórios por endereço'!$A$3:$A$534,$B16,'Reservatórios por endereço'!$E$3:$E$534,"Leste")</f>
        <v>0</v>
      </c>
      <c r="AJ16" s="40">
        <f t="shared" si="2"/>
        <v>0</v>
      </c>
      <c r="AK16" s="39">
        <f>SUMIFS('Reservatórios por endereço'!AO$3:AO$534,'Reservatórios por endereço'!$A$3:$A$534,$B16,'Reservatórios por endereço'!$E$3:$E$534,"Leste")</f>
        <v>0</v>
      </c>
      <c r="AL16" s="40">
        <f t="shared" si="3"/>
        <v>0</v>
      </c>
      <c r="AM16" s="39">
        <f t="shared" si="4"/>
        <v>0</v>
      </c>
      <c r="AN16" s="39">
        <f t="shared" si="4"/>
        <v>0</v>
      </c>
    </row>
    <row r="17" spans="1:40">
      <c r="A17" s="45">
        <f t="shared" si="5"/>
        <v>13</v>
      </c>
      <c r="B17" s="38" t="s">
        <v>2119</v>
      </c>
      <c r="C17" s="39">
        <f>SUMIFS('Reservatórios por endereço'!G$3:G$534,'Reservatórios por endereço'!$A$3:$A$534,$B17,'Reservatórios por endereço'!$E$3:$E$534,"Leste")</f>
        <v>0</v>
      </c>
      <c r="D17" s="40">
        <f t="shared" si="2"/>
        <v>0</v>
      </c>
      <c r="E17" s="39">
        <f>SUMIFS('Reservatórios por endereço'!I$3:I$534,'Reservatórios por endereço'!$A$3:$A$534,$B17,'Reservatórios por endereço'!$E$3:$E$534,"Leste")</f>
        <v>0</v>
      </c>
      <c r="F17" s="40">
        <f t="shared" si="2"/>
        <v>0</v>
      </c>
      <c r="G17" s="39">
        <f>SUMIFS('Reservatórios por endereço'!K$3:K$534,'Reservatórios por endereço'!$A$3:$A$534,$B17,'Reservatórios por endereço'!$E$3:$E$534,"Leste")</f>
        <v>0</v>
      </c>
      <c r="H17" s="40">
        <f t="shared" si="2"/>
        <v>0</v>
      </c>
      <c r="I17" s="39">
        <f>SUMIFS('Reservatórios por endereço'!M$3:M$534,'Reservatórios por endereço'!$A$3:$A$534,$B17,'Reservatórios por endereço'!$E$3:$E$534,"Leste")</f>
        <v>0</v>
      </c>
      <c r="J17" s="40">
        <f t="shared" si="2"/>
        <v>0</v>
      </c>
      <c r="K17" s="39">
        <f>SUMIFS('Reservatórios por endereço'!O$3:O$534,'Reservatórios por endereço'!$A$3:$A$534,$B17,'Reservatórios por endereço'!$E$3:$E$534,"Leste")</f>
        <v>0</v>
      </c>
      <c r="L17" s="40">
        <f t="shared" si="2"/>
        <v>0</v>
      </c>
      <c r="M17" s="39">
        <f>SUMIFS('Reservatórios por endereço'!Q$3:Q$534,'Reservatórios por endereço'!$A$3:$A$534,$B17,'Reservatórios por endereço'!$E$3:$E$534,"Leste")</f>
        <v>0</v>
      </c>
      <c r="N17" s="40">
        <f t="shared" si="2"/>
        <v>0</v>
      </c>
      <c r="O17" s="39">
        <f>SUMIFS('Reservatórios por endereço'!S$3:S$534,'Reservatórios por endereço'!$A$3:$A$534,$B17,'Reservatórios por endereço'!$E$3:$E$534,"Leste")</f>
        <v>0</v>
      </c>
      <c r="P17" s="40">
        <f t="shared" si="2"/>
        <v>0</v>
      </c>
      <c r="Q17" s="39">
        <f>SUMIFS('Reservatórios por endereço'!U$3:U$534,'Reservatórios por endereço'!$A$3:$A$534,$B17,'Reservatórios por endereço'!$E$3:$E$534,"Leste")</f>
        <v>0</v>
      </c>
      <c r="R17" s="40">
        <f t="shared" si="2"/>
        <v>0</v>
      </c>
      <c r="S17" s="39">
        <f>SUMIFS('Reservatórios por endereço'!W$3:W$534,'Reservatórios por endereço'!$A$3:$A$534,$B17,'Reservatórios por endereço'!$E$3:$E$534,"Leste")</f>
        <v>0</v>
      </c>
      <c r="T17" s="40">
        <f t="shared" si="2"/>
        <v>0</v>
      </c>
      <c r="U17" s="39">
        <f>SUMIFS('Reservatórios por endereço'!Y$3:Y$534,'Reservatórios por endereço'!$A$3:$A$534,$B17,'Reservatórios por endereço'!$E$3:$E$534,"Leste")</f>
        <v>0</v>
      </c>
      <c r="V17" s="40">
        <f t="shared" si="2"/>
        <v>0</v>
      </c>
      <c r="W17" s="39">
        <f>SUMIFS('Reservatórios por endereço'!AA$3:AA$534,'Reservatórios por endereço'!$A$3:$A$534,$B17,'Reservatórios por endereço'!$E$3:$E$534,"Leste")</f>
        <v>0</v>
      </c>
      <c r="X17" s="40">
        <f t="shared" si="2"/>
        <v>0</v>
      </c>
      <c r="Y17" s="39">
        <f>SUMIFS('Reservatórios por endereço'!AC$3:AC$534,'Reservatórios por endereço'!$A$3:$A$534,$B17,'Reservatórios por endereço'!$E$3:$E$534,"Leste")</f>
        <v>0</v>
      </c>
      <c r="Z17" s="40">
        <f t="shared" si="2"/>
        <v>0</v>
      </c>
      <c r="AA17" s="39">
        <f>SUMIFS('Reservatórios por endereço'!AE$3:AE$534,'Reservatórios por endereço'!$A$3:$A$534,$B17,'Reservatórios por endereço'!$E$3:$E$534,"Leste")</f>
        <v>0</v>
      </c>
      <c r="AB17" s="40">
        <f t="shared" si="2"/>
        <v>0</v>
      </c>
      <c r="AC17" s="39">
        <f>SUMIFS('Reservatórios por endereço'!AG$3:AG$534,'Reservatórios por endereço'!$A$3:$A$534,$B17,'Reservatórios por endereço'!$E$3:$E$534,"Leste")</f>
        <v>0</v>
      </c>
      <c r="AD17" s="40">
        <f t="shared" si="2"/>
        <v>0</v>
      </c>
      <c r="AE17" s="39">
        <f>SUMIFS('Reservatórios por endereço'!AI$3:AI$534,'Reservatórios por endereço'!$A$3:$A$534,$B17,'Reservatórios por endereço'!$E$3:$E$534,"Leste")</f>
        <v>0</v>
      </c>
      <c r="AF17" s="40">
        <f t="shared" si="2"/>
        <v>0</v>
      </c>
      <c r="AG17" s="39">
        <f>SUMIFS('Reservatórios por endereço'!AK$3:AK$534,'Reservatórios por endereço'!$A$3:$A$534,$B17,'Reservatórios por endereço'!$E$3:$E$534,"Leste")</f>
        <v>0</v>
      </c>
      <c r="AH17" s="40">
        <f t="shared" si="2"/>
        <v>0</v>
      </c>
      <c r="AI17" s="39">
        <f>SUMIFS('Reservatórios por endereço'!AM$3:AM$534,'Reservatórios por endereço'!$A$3:$A$534,$B17,'Reservatórios por endereço'!$E$3:$E$534,"Leste")</f>
        <v>0</v>
      </c>
      <c r="AJ17" s="40">
        <f t="shared" si="2"/>
        <v>0</v>
      </c>
      <c r="AK17" s="39">
        <f>SUMIFS('Reservatórios por endereço'!AO$3:AO$534,'Reservatórios por endereço'!$A$3:$A$534,$B17,'Reservatórios por endereço'!$E$3:$E$534,"Leste")</f>
        <v>0</v>
      </c>
      <c r="AL17" s="40">
        <f t="shared" si="3"/>
        <v>0</v>
      </c>
      <c r="AM17" s="39">
        <f t="shared" si="4"/>
        <v>0</v>
      </c>
      <c r="AN17" s="39">
        <f t="shared" si="4"/>
        <v>0</v>
      </c>
    </row>
    <row r="18" spans="1:40">
      <c r="A18" s="45">
        <f t="shared" si="5"/>
        <v>14</v>
      </c>
      <c r="B18" s="38" t="s">
        <v>2120</v>
      </c>
      <c r="C18" s="39">
        <f>SUMIFS('Reservatórios por endereço'!G$3:G$534,'Reservatórios por endereço'!$A$3:$A$534,$B18,'Reservatórios por endereço'!$E$3:$E$534,"Leste")</f>
        <v>0</v>
      </c>
      <c r="D18" s="40">
        <f t="shared" si="2"/>
        <v>0</v>
      </c>
      <c r="E18" s="39">
        <f>SUMIFS('Reservatórios por endereço'!I$3:I$534,'Reservatórios por endereço'!$A$3:$A$534,$B18,'Reservatórios por endereço'!$E$3:$E$534,"Leste")</f>
        <v>0</v>
      </c>
      <c r="F18" s="40">
        <f t="shared" si="2"/>
        <v>0</v>
      </c>
      <c r="G18" s="39">
        <f>SUMIFS('Reservatórios por endereço'!K$3:K$534,'Reservatórios por endereço'!$A$3:$A$534,$B18,'Reservatórios por endereço'!$E$3:$E$534,"Leste")</f>
        <v>0</v>
      </c>
      <c r="H18" s="40">
        <f t="shared" si="2"/>
        <v>0</v>
      </c>
      <c r="I18" s="39">
        <f>SUMIFS('Reservatórios por endereço'!M$3:M$534,'Reservatórios por endereço'!$A$3:$A$534,$B18,'Reservatórios por endereço'!$E$3:$E$534,"Leste")</f>
        <v>0</v>
      </c>
      <c r="J18" s="40">
        <f t="shared" si="2"/>
        <v>0</v>
      </c>
      <c r="K18" s="39">
        <f>SUMIFS('Reservatórios por endereço'!O$3:O$534,'Reservatórios por endereço'!$A$3:$A$534,$B18,'Reservatórios por endereço'!$E$3:$E$534,"Leste")</f>
        <v>0</v>
      </c>
      <c r="L18" s="40">
        <f t="shared" si="2"/>
        <v>0</v>
      </c>
      <c r="M18" s="39">
        <f>SUMIFS('Reservatórios por endereço'!Q$3:Q$534,'Reservatórios por endereço'!$A$3:$A$534,$B18,'Reservatórios por endereço'!$E$3:$E$534,"Leste")</f>
        <v>0</v>
      </c>
      <c r="N18" s="40">
        <f t="shared" si="2"/>
        <v>0</v>
      </c>
      <c r="O18" s="39">
        <f>SUMIFS('Reservatórios por endereço'!S$3:S$534,'Reservatórios por endereço'!$A$3:$A$534,$B18,'Reservatórios por endereço'!$E$3:$E$534,"Leste")</f>
        <v>0</v>
      </c>
      <c r="P18" s="40">
        <f t="shared" si="2"/>
        <v>0</v>
      </c>
      <c r="Q18" s="39">
        <f>SUMIFS('Reservatórios por endereço'!U$3:U$534,'Reservatórios por endereço'!$A$3:$A$534,$B18,'Reservatórios por endereço'!$E$3:$E$534,"Leste")</f>
        <v>0</v>
      </c>
      <c r="R18" s="40">
        <f t="shared" si="2"/>
        <v>0</v>
      </c>
      <c r="S18" s="39">
        <f>SUMIFS('Reservatórios por endereço'!W$3:W$534,'Reservatórios por endereço'!$A$3:$A$534,$B18,'Reservatórios por endereço'!$E$3:$E$534,"Leste")</f>
        <v>0</v>
      </c>
      <c r="T18" s="40">
        <f t="shared" si="2"/>
        <v>0</v>
      </c>
      <c r="U18" s="39">
        <f>SUMIFS('Reservatórios por endereço'!Y$3:Y$534,'Reservatórios por endereço'!$A$3:$A$534,$B18,'Reservatórios por endereço'!$E$3:$E$534,"Leste")</f>
        <v>0</v>
      </c>
      <c r="V18" s="40">
        <f t="shared" si="2"/>
        <v>0</v>
      </c>
      <c r="W18" s="39">
        <f>SUMIFS('Reservatórios por endereço'!AA$3:AA$534,'Reservatórios por endereço'!$A$3:$A$534,$B18,'Reservatórios por endereço'!$E$3:$E$534,"Leste")</f>
        <v>0</v>
      </c>
      <c r="X18" s="40">
        <f t="shared" si="2"/>
        <v>0</v>
      </c>
      <c r="Y18" s="39">
        <f>SUMIFS('Reservatórios por endereço'!AC$3:AC$534,'Reservatórios por endereço'!$A$3:$A$534,$B18,'Reservatórios por endereço'!$E$3:$E$534,"Leste")</f>
        <v>0</v>
      </c>
      <c r="Z18" s="40">
        <f t="shared" si="2"/>
        <v>0</v>
      </c>
      <c r="AA18" s="39">
        <f>SUMIFS('Reservatórios por endereço'!AE$3:AE$534,'Reservatórios por endereço'!$A$3:$A$534,$B18,'Reservatórios por endereço'!$E$3:$E$534,"Leste")</f>
        <v>0</v>
      </c>
      <c r="AB18" s="40">
        <f t="shared" si="2"/>
        <v>0</v>
      </c>
      <c r="AC18" s="39">
        <f>SUMIFS('Reservatórios por endereço'!AG$3:AG$534,'Reservatórios por endereço'!$A$3:$A$534,$B18,'Reservatórios por endereço'!$E$3:$E$534,"Leste")</f>
        <v>0</v>
      </c>
      <c r="AD18" s="40">
        <f t="shared" si="2"/>
        <v>0</v>
      </c>
      <c r="AE18" s="39">
        <f>SUMIFS('Reservatórios por endereço'!AI$3:AI$534,'Reservatórios por endereço'!$A$3:$A$534,$B18,'Reservatórios por endereço'!$E$3:$E$534,"Leste")</f>
        <v>0</v>
      </c>
      <c r="AF18" s="40">
        <f t="shared" si="2"/>
        <v>0</v>
      </c>
      <c r="AG18" s="39">
        <f>SUMIFS('Reservatórios por endereço'!AK$3:AK$534,'Reservatórios por endereço'!$A$3:$A$534,$B18,'Reservatórios por endereço'!$E$3:$E$534,"Leste")</f>
        <v>0</v>
      </c>
      <c r="AH18" s="40">
        <f t="shared" si="2"/>
        <v>0</v>
      </c>
      <c r="AI18" s="39">
        <f>SUMIFS('Reservatórios por endereço'!AM$3:AM$534,'Reservatórios por endereço'!$A$3:$A$534,$B18,'Reservatórios por endereço'!$E$3:$E$534,"Leste")</f>
        <v>0</v>
      </c>
      <c r="AJ18" s="40">
        <f t="shared" si="2"/>
        <v>0</v>
      </c>
      <c r="AK18" s="39">
        <f>SUMIFS('Reservatórios por endereço'!AO$3:AO$534,'Reservatórios por endereço'!$A$3:$A$534,$B18,'Reservatórios por endereço'!$E$3:$E$534,"Leste")</f>
        <v>0</v>
      </c>
      <c r="AL18" s="40">
        <f t="shared" si="3"/>
        <v>0</v>
      </c>
      <c r="AM18" s="39">
        <f t="shared" si="4"/>
        <v>0</v>
      </c>
      <c r="AN18" s="39">
        <f t="shared" si="4"/>
        <v>0</v>
      </c>
    </row>
    <row r="19" spans="1:40">
      <c r="A19" s="45">
        <f t="shared" si="5"/>
        <v>15</v>
      </c>
      <c r="B19" s="38" t="s">
        <v>2125</v>
      </c>
      <c r="C19" s="39">
        <f>SUMIFS('Reservatórios por endereço'!G$3:G$534,'Reservatórios por endereço'!$A$3:$A$534,$B19,'Reservatórios por endereço'!$E$3:$E$534,"Leste")</f>
        <v>0</v>
      </c>
      <c r="D19" s="40">
        <f t="shared" si="2"/>
        <v>0</v>
      </c>
      <c r="E19" s="39">
        <f>SUMIFS('Reservatórios por endereço'!I$3:I$534,'Reservatórios por endereço'!$A$3:$A$534,$B19,'Reservatórios por endereço'!$E$3:$E$534,"Leste")</f>
        <v>0</v>
      </c>
      <c r="F19" s="40">
        <f t="shared" si="2"/>
        <v>0</v>
      </c>
      <c r="G19" s="39">
        <f>SUMIFS('Reservatórios por endereço'!K$3:K$534,'Reservatórios por endereço'!$A$3:$A$534,$B19,'Reservatórios por endereço'!$E$3:$E$534,"Leste")</f>
        <v>0</v>
      </c>
      <c r="H19" s="40">
        <f t="shared" si="2"/>
        <v>0</v>
      </c>
      <c r="I19" s="39">
        <f>SUMIFS('Reservatórios por endereço'!M$3:M$534,'Reservatórios por endereço'!$A$3:$A$534,$B19,'Reservatórios por endereço'!$E$3:$E$534,"Leste")</f>
        <v>0</v>
      </c>
      <c r="J19" s="40">
        <f t="shared" si="2"/>
        <v>0</v>
      </c>
      <c r="K19" s="39">
        <f>SUMIFS('Reservatórios por endereço'!O$3:O$534,'Reservatórios por endereço'!$A$3:$A$534,$B19,'Reservatórios por endereço'!$E$3:$E$534,"Leste")</f>
        <v>0</v>
      </c>
      <c r="L19" s="40">
        <f t="shared" si="2"/>
        <v>0</v>
      </c>
      <c r="M19" s="39">
        <f>SUMIFS('Reservatórios por endereço'!Q$3:Q$534,'Reservatórios por endereço'!$A$3:$A$534,$B19,'Reservatórios por endereço'!$E$3:$E$534,"Leste")</f>
        <v>0</v>
      </c>
      <c r="N19" s="40">
        <f t="shared" si="2"/>
        <v>0</v>
      </c>
      <c r="O19" s="39">
        <f>SUMIFS('Reservatórios por endereço'!S$3:S$534,'Reservatórios por endereço'!$A$3:$A$534,$B19,'Reservatórios por endereço'!$E$3:$E$534,"Leste")</f>
        <v>0</v>
      </c>
      <c r="P19" s="40">
        <f t="shared" si="2"/>
        <v>0</v>
      </c>
      <c r="Q19" s="39">
        <f>SUMIFS('Reservatórios por endereço'!U$3:U$534,'Reservatórios por endereço'!$A$3:$A$534,$B19,'Reservatórios por endereço'!$E$3:$E$534,"Leste")</f>
        <v>0</v>
      </c>
      <c r="R19" s="40">
        <f t="shared" si="2"/>
        <v>0</v>
      </c>
      <c r="S19" s="39">
        <f>SUMIFS('Reservatórios por endereço'!W$3:W$534,'Reservatórios por endereço'!$A$3:$A$534,$B19,'Reservatórios por endereço'!$E$3:$E$534,"Leste")</f>
        <v>0</v>
      </c>
      <c r="T19" s="40">
        <f t="shared" si="2"/>
        <v>0</v>
      </c>
      <c r="U19" s="39">
        <f>SUMIFS('Reservatórios por endereço'!Y$3:Y$534,'Reservatórios por endereço'!$A$3:$A$534,$B19,'Reservatórios por endereço'!$E$3:$E$534,"Leste")</f>
        <v>0</v>
      </c>
      <c r="V19" s="40">
        <f t="shared" si="2"/>
        <v>0</v>
      </c>
      <c r="W19" s="39">
        <f>SUMIFS('Reservatórios por endereço'!AA$3:AA$534,'Reservatórios por endereço'!$A$3:$A$534,$B19,'Reservatórios por endereço'!$E$3:$E$534,"Leste")</f>
        <v>0</v>
      </c>
      <c r="X19" s="40">
        <f t="shared" si="2"/>
        <v>0</v>
      </c>
      <c r="Y19" s="39">
        <f>SUMIFS('Reservatórios por endereço'!AC$3:AC$534,'Reservatórios por endereço'!$A$3:$A$534,$B19,'Reservatórios por endereço'!$E$3:$E$534,"Leste")</f>
        <v>0</v>
      </c>
      <c r="Z19" s="40">
        <f t="shared" si="2"/>
        <v>0</v>
      </c>
      <c r="AA19" s="39">
        <f>SUMIFS('Reservatórios por endereço'!AE$3:AE$534,'Reservatórios por endereço'!$A$3:$A$534,$B19,'Reservatórios por endereço'!$E$3:$E$534,"Leste")</f>
        <v>0</v>
      </c>
      <c r="AB19" s="40">
        <f t="shared" si="2"/>
        <v>0</v>
      </c>
      <c r="AC19" s="39">
        <f>SUMIFS('Reservatórios por endereço'!AG$3:AG$534,'Reservatórios por endereço'!$A$3:$A$534,$B19,'Reservatórios por endereço'!$E$3:$E$534,"Leste")</f>
        <v>0</v>
      </c>
      <c r="AD19" s="40">
        <f t="shared" si="2"/>
        <v>0</v>
      </c>
      <c r="AE19" s="39">
        <f>SUMIFS('Reservatórios por endereço'!AI$3:AI$534,'Reservatórios por endereço'!$A$3:$A$534,$B19,'Reservatórios por endereço'!$E$3:$E$534,"Leste")</f>
        <v>0</v>
      </c>
      <c r="AF19" s="40">
        <f t="shared" si="2"/>
        <v>0</v>
      </c>
      <c r="AG19" s="39">
        <f>SUMIFS('Reservatórios por endereço'!AK$3:AK$534,'Reservatórios por endereço'!$A$3:$A$534,$B19,'Reservatórios por endereço'!$E$3:$E$534,"Leste")</f>
        <v>0</v>
      </c>
      <c r="AH19" s="40">
        <f t="shared" si="2"/>
        <v>0</v>
      </c>
      <c r="AI19" s="39">
        <f>SUMIFS('Reservatórios por endereço'!AM$3:AM$534,'Reservatórios por endereço'!$A$3:$A$534,$B19,'Reservatórios por endereço'!$E$3:$E$534,"Leste")</f>
        <v>0</v>
      </c>
      <c r="AJ19" s="40">
        <f t="shared" si="2"/>
        <v>0</v>
      </c>
      <c r="AK19" s="39">
        <f>SUMIFS('Reservatórios por endereço'!AO$3:AO$534,'Reservatórios por endereço'!$A$3:$A$534,$B19,'Reservatórios por endereço'!$E$3:$E$534,"Leste")</f>
        <v>0</v>
      </c>
      <c r="AL19" s="40">
        <f t="shared" si="3"/>
        <v>0</v>
      </c>
      <c r="AM19" s="39">
        <f t="shared" si="4"/>
        <v>0</v>
      </c>
      <c r="AN19" s="39">
        <f t="shared" si="4"/>
        <v>0</v>
      </c>
    </row>
    <row r="20" spans="1:40">
      <c r="A20" s="45">
        <f t="shared" si="5"/>
        <v>16</v>
      </c>
      <c r="B20" s="38" t="s">
        <v>2126</v>
      </c>
      <c r="C20" s="39">
        <f>SUMIFS('Reservatórios por endereço'!G$3:G$534,'Reservatórios por endereço'!$A$3:$A$534,$B20,'Reservatórios por endereço'!$E$3:$E$534,"Leste")</f>
        <v>0</v>
      </c>
      <c r="D20" s="40">
        <f t="shared" si="2"/>
        <v>0</v>
      </c>
      <c r="E20" s="39">
        <f>SUMIFS('Reservatórios por endereço'!I$3:I$534,'Reservatórios por endereço'!$A$3:$A$534,$B20,'Reservatórios por endereço'!$E$3:$E$534,"Leste")</f>
        <v>0</v>
      </c>
      <c r="F20" s="40">
        <f t="shared" si="2"/>
        <v>0</v>
      </c>
      <c r="G20" s="39">
        <f>SUMIFS('Reservatórios por endereço'!K$3:K$534,'Reservatórios por endereço'!$A$3:$A$534,$B20,'Reservatórios por endereço'!$E$3:$E$534,"Leste")</f>
        <v>0</v>
      </c>
      <c r="H20" s="40">
        <f t="shared" si="2"/>
        <v>0</v>
      </c>
      <c r="I20" s="39">
        <f>SUMIFS('Reservatórios por endereço'!M$3:M$534,'Reservatórios por endereço'!$A$3:$A$534,$B20,'Reservatórios por endereço'!$E$3:$E$534,"Leste")</f>
        <v>0</v>
      </c>
      <c r="J20" s="40">
        <f t="shared" si="2"/>
        <v>0</v>
      </c>
      <c r="K20" s="39">
        <f>SUMIFS('Reservatórios por endereço'!O$3:O$534,'Reservatórios por endereço'!$A$3:$A$534,$B20,'Reservatórios por endereço'!$E$3:$E$534,"Leste")</f>
        <v>0</v>
      </c>
      <c r="L20" s="40">
        <f t="shared" si="2"/>
        <v>0</v>
      </c>
      <c r="M20" s="39">
        <f>SUMIFS('Reservatórios por endereço'!Q$3:Q$534,'Reservatórios por endereço'!$A$3:$A$534,$B20,'Reservatórios por endereço'!$E$3:$E$534,"Leste")</f>
        <v>0</v>
      </c>
      <c r="N20" s="40">
        <f t="shared" si="2"/>
        <v>0</v>
      </c>
      <c r="O20" s="39">
        <f>SUMIFS('Reservatórios por endereço'!S$3:S$534,'Reservatórios por endereço'!$A$3:$A$534,$B20,'Reservatórios por endereço'!$E$3:$E$534,"Leste")</f>
        <v>0</v>
      </c>
      <c r="P20" s="40">
        <f t="shared" si="2"/>
        <v>0</v>
      </c>
      <c r="Q20" s="39">
        <f>SUMIFS('Reservatórios por endereço'!U$3:U$534,'Reservatórios por endereço'!$A$3:$A$534,$B20,'Reservatórios por endereço'!$E$3:$E$534,"Leste")</f>
        <v>0</v>
      </c>
      <c r="R20" s="40">
        <f t="shared" si="2"/>
        <v>0</v>
      </c>
      <c r="S20" s="39">
        <f>SUMIFS('Reservatórios por endereço'!W$3:W$534,'Reservatórios por endereço'!$A$3:$A$534,$B20,'Reservatórios por endereço'!$E$3:$E$534,"Leste")</f>
        <v>0</v>
      </c>
      <c r="T20" s="40">
        <f t="shared" si="2"/>
        <v>0</v>
      </c>
      <c r="U20" s="39">
        <f>SUMIFS('Reservatórios por endereço'!Y$3:Y$534,'Reservatórios por endereço'!$A$3:$A$534,$B20,'Reservatórios por endereço'!$E$3:$E$534,"Leste")</f>
        <v>0</v>
      </c>
      <c r="V20" s="40">
        <f t="shared" si="2"/>
        <v>0</v>
      </c>
      <c r="W20" s="39">
        <f>SUMIFS('Reservatórios por endereço'!AA$3:AA$534,'Reservatórios por endereço'!$A$3:$A$534,$B20,'Reservatórios por endereço'!$E$3:$E$534,"Leste")</f>
        <v>0</v>
      </c>
      <c r="X20" s="40">
        <f t="shared" si="2"/>
        <v>0</v>
      </c>
      <c r="Y20" s="39">
        <f>SUMIFS('Reservatórios por endereço'!AC$3:AC$534,'Reservatórios por endereço'!$A$3:$A$534,$B20,'Reservatórios por endereço'!$E$3:$E$534,"Leste")</f>
        <v>0</v>
      </c>
      <c r="Z20" s="40">
        <f t="shared" si="2"/>
        <v>0</v>
      </c>
      <c r="AA20" s="39">
        <f>SUMIFS('Reservatórios por endereço'!AE$3:AE$534,'Reservatórios por endereço'!$A$3:$A$534,$B20,'Reservatórios por endereço'!$E$3:$E$534,"Leste")</f>
        <v>0</v>
      </c>
      <c r="AB20" s="40">
        <f t="shared" si="2"/>
        <v>0</v>
      </c>
      <c r="AC20" s="39">
        <f>SUMIFS('Reservatórios por endereço'!AG$3:AG$534,'Reservatórios por endereço'!$A$3:$A$534,$B20,'Reservatórios por endereço'!$E$3:$E$534,"Leste")</f>
        <v>0</v>
      </c>
      <c r="AD20" s="40">
        <f t="shared" si="2"/>
        <v>0</v>
      </c>
      <c r="AE20" s="39">
        <f>SUMIFS('Reservatórios por endereço'!AI$3:AI$534,'Reservatórios por endereço'!$A$3:$A$534,$B20,'Reservatórios por endereço'!$E$3:$E$534,"Leste")</f>
        <v>0</v>
      </c>
      <c r="AF20" s="40">
        <f t="shared" si="2"/>
        <v>0</v>
      </c>
      <c r="AG20" s="39">
        <f>SUMIFS('Reservatórios por endereço'!AK$3:AK$534,'Reservatórios por endereço'!$A$3:$A$534,$B20,'Reservatórios por endereço'!$E$3:$E$534,"Leste")</f>
        <v>0</v>
      </c>
      <c r="AH20" s="40">
        <f t="shared" si="2"/>
        <v>0</v>
      </c>
      <c r="AI20" s="39">
        <f>SUMIFS('Reservatórios por endereço'!AM$3:AM$534,'Reservatórios por endereço'!$A$3:$A$534,$B20,'Reservatórios por endereço'!$E$3:$E$534,"Leste")</f>
        <v>0</v>
      </c>
      <c r="AJ20" s="40">
        <f t="shared" si="2"/>
        <v>0</v>
      </c>
      <c r="AK20" s="39">
        <f>SUMIFS('Reservatórios por endereço'!AO$3:AO$534,'Reservatórios por endereço'!$A$3:$A$534,$B20,'Reservatórios por endereço'!$E$3:$E$534,"Leste")</f>
        <v>0</v>
      </c>
      <c r="AL20" s="40">
        <f t="shared" si="3"/>
        <v>0</v>
      </c>
      <c r="AM20" s="39">
        <f t="shared" si="4"/>
        <v>0</v>
      </c>
      <c r="AN20" s="39">
        <f t="shared" si="4"/>
        <v>0</v>
      </c>
    </row>
    <row r="21" spans="1:40">
      <c r="A21" s="45">
        <f t="shared" si="5"/>
        <v>17</v>
      </c>
      <c r="B21" s="38" t="s">
        <v>2128</v>
      </c>
      <c r="C21" s="39">
        <f>SUMIFS('Reservatórios por endereço'!G$3:G$534,'Reservatórios por endereço'!$A$3:$A$534,$B21,'Reservatórios por endereço'!$E$3:$E$534,"Leste")</f>
        <v>0</v>
      </c>
      <c r="D21" s="40">
        <f t="shared" ref="D21:D22" si="6">C21*2</f>
        <v>0</v>
      </c>
      <c r="E21" s="39">
        <f>SUMIFS('Reservatórios por endereço'!I$3:I$534,'Reservatórios por endereço'!$A$3:$A$534,$B21,'Reservatórios por endereço'!$E$3:$E$534,"Leste")</f>
        <v>0</v>
      </c>
      <c r="F21" s="40">
        <f t="shared" ref="F21:F22" si="7">E21*2</f>
        <v>0</v>
      </c>
      <c r="G21" s="39">
        <f>SUMIFS('Reservatórios por endereço'!K$3:K$534,'Reservatórios por endereço'!$A$3:$A$534,$B21,'Reservatórios por endereço'!$E$3:$E$534,"Leste")</f>
        <v>0</v>
      </c>
      <c r="H21" s="40">
        <f t="shared" ref="H21:H22" si="8">G21*2</f>
        <v>0</v>
      </c>
      <c r="I21" s="39">
        <f>SUMIFS('Reservatórios por endereço'!M$3:M$534,'Reservatórios por endereço'!$A$3:$A$534,$B21,'Reservatórios por endereço'!$E$3:$E$534,"Leste")</f>
        <v>0</v>
      </c>
      <c r="J21" s="40">
        <f t="shared" ref="J21:J22" si="9">I21*2</f>
        <v>0</v>
      </c>
      <c r="K21" s="39">
        <f>SUMIFS('Reservatórios por endereço'!O$3:O$534,'Reservatórios por endereço'!$A$3:$A$534,$B21,'Reservatórios por endereço'!$E$3:$E$534,"Leste")</f>
        <v>0</v>
      </c>
      <c r="L21" s="40">
        <f t="shared" ref="L21:L22" si="10">K21*2</f>
        <v>0</v>
      </c>
      <c r="M21" s="39">
        <f>SUMIFS('Reservatórios por endereço'!Q$3:Q$534,'Reservatórios por endereço'!$A$3:$A$534,$B21,'Reservatórios por endereço'!$E$3:$E$534,"Leste")</f>
        <v>0</v>
      </c>
      <c r="N21" s="40">
        <f t="shared" ref="N21:N22" si="11">M21*2</f>
        <v>0</v>
      </c>
      <c r="O21" s="39">
        <f>SUMIFS('Reservatórios por endereço'!S$3:S$534,'Reservatórios por endereço'!$A$3:$A$534,$B21,'Reservatórios por endereço'!$E$3:$E$534,"Leste")</f>
        <v>0</v>
      </c>
      <c r="P21" s="40">
        <f t="shared" ref="P21:P22" si="12">O21*2</f>
        <v>0</v>
      </c>
      <c r="Q21" s="39">
        <f>SUMIFS('Reservatórios por endereço'!U$3:U$534,'Reservatórios por endereço'!$A$3:$A$534,$B21,'Reservatórios por endereço'!$E$3:$E$534,"Leste")</f>
        <v>0</v>
      </c>
      <c r="R21" s="40">
        <f t="shared" ref="R21:R22" si="13">Q21*2</f>
        <v>0</v>
      </c>
      <c r="S21" s="39">
        <f>SUMIFS('Reservatórios por endereço'!W$3:W$534,'Reservatórios por endereço'!$A$3:$A$534,$B21,'Reservatórios por endereço'!$E$3:$E$534,"Leste")</f>
        <v>0</v>
      </c>
      <c r="T21" s="40">
        <f t="shared" ref="T21:T22" si="14">S21*2</f>
        <v>0</v>
      </c>
      <c r="U21" s="39">
        <f>SUMIFS('Reservatórios por endereço'!Y$3:Y$534,'Reservatórios por endereço'!$A$3:$A$534,$B21,'Reservatórios por endereço'!$E$3:$E$534,"Leste")</f>
        <v>0</v>
      </c>
      <c r="V21" s="40">
        <f t="shared" ref="V21:V22" si="15">U21*2</f>
        <v>0</v>
      </c>
      <c r="W21" s="39">
        <f>SUMIFS('Reservatórios por endereço'!AA$3:AA$534,'Reservatórios por endereço'!$A$3:$A$534,$B21,'Reservatórios por endereço'!$E$3:$E$534,"Leste")</f>
        <v>0</v>
      </c>
      <c r="X21" s="40">
        <f t="shared" ref="X21:X22" si="16">W21*2</f>
        <v>0</v>
      </c>
      <c r="Y21" s="39">
        <f>SUMIFS('Reservatórios por endereço'!AC$3:AC$534,'Reservatórios por endereço'!$A$3:$A$534,$B21,'Reservatórios por endereço'!$E$3:$E$534,"Leste")</f>
        <v>0</v>
      </c>
      <c r="Z21" s="40">
        <f t="shared" ref="Z21:Z22" si="17">Y21*2</f>
        <v>0</v>
      </c>
      <c r="AA21" s="39">
        <f>SUMIFS('Reservatórios por endereço'!AE$3:AE$534,'Reservatórios por endereço'!$A$3:$A$534,$B21,'Reservatórios por endereço'!$E$3:$E$534,"Leste")</f>
        <v>0</v>
      </c>
      <c r="AB21" s="40">
        <f t="shared" ref="AB21:AB22" si="18">AA21*2</f>
        <v>0</v>
      </c>
      <c r="AC21" s="39">
        <f>SUMIFS('Reservatórios por endereço'!AG$3:AG$534,'Reservatórios por endereço'!$A$3:$A$534,$B21,'Reservatórios por endereço'!$E$3:$E$534,"Leste")</f>
        <v>0</v>
      </c>
      <c r="AD21" s="40">
        <f t="shared" ref="AD21:AD22" si="19">AC21*2</f>
        <v>0</v>
      </c>
      <c r="AE21" s="39">
        <f>SUMIFS('Reservatórios por endereço'!AI$3:AI$534,'Reservatórios por endereço'!$A$3:$A$534,$B21,'Reservatórios por endereço'!$E$3:$E$534,"Leste")</f>
        <v>0</v>
      </c>
      <c r="AF21" s="40">
        <f t="shared" ref="AF21:AF22" si="20">AE21*2</f>
        <v>0</v>
      </c>
      <c r="AG21" s="39">
        <f>SUMIFS('Reservatórios por endereço'!AK$3:AK$534,'Reservatórios por endereço'!$A$3:$A$534,$B21,'Reservatórios por endereço'!$E$3:$E$534,"Leste")</f>
        <v>0</v>
      </c>
      <c r="AH21" s="40">
        <f t="shared" ref="AH21:AH22" si="21">AG21*2</f>
        <v>0</v>
      </c>
      <c r="AI21" s="39">
        <f>SUMIFS('Reservatórios por endereço'!AM$3:AM$534,'Reservatórios por endereço'!$A$3:$A$534,$B21,'Reservatórios por endereço'!$E$3:$E$534,"Leste")</f>
        <v>0</v>
      </c>
      <c r="AJ21" s="40">
        <f t="shared" ref="AJ21:AJ22" si="22">AI21*2</f>
        <v>0</v>
      </c>
      <c r="AK21" s="39">
        <f>SUMIFS('Reservatórios por endereço'!AO$3:AO$534,'Reservatórios por endereço'!$A$3:$A$534,$B21,'Reservatórios por endereço'!$E$3:$E$534,"Leste")</f>
        <v>0</v>
      </c>
      <c r="AL21" s="40">
        <f t="shared" ref="AL21:AL22" si="23">AK21*2</f>
        <v>0</v>
      </c>
      <c r="AM21" s="39">
        <f t="shared" ref="AM21:AM22" si="24">C21+E21+G21+I21+K21+M21+O21+Q21+S21+U21+W21+Y21+AA21+AC21+AE21+AG21+AI21+AK21</f>
        <v>0</v>
      </c>
      <c r="AN21" s="39">
        <f t="shared" ref="AN21:AN22" si="25">D21+F21+H21+J21+L21+N21+P21+R21+T21+V21+X21+Z21+AB21+AD21+AF21+AH21+AJ21+AL21</f>
        <v>0</v>
      </c>
    </row>
    <row r="22" spans="1:40">
      <c r="A22" s="45">
        <f t="shared" si="5"/>
        <v>18</v>
      </c>
      <c r="B22" s="38" t="s">
        <v>1277</v>
      </c>
      <c r="C22" s="39">
        <f>SUMIFS('Reservatórios por endereço'!G$3:G$534,'Reservatórios por endereço'!$A$3:$A$534,$B22,'Reservatórios por endereço'!$E$3:$E$534,"Leste")</f>
        <v>0</v>
      </c>
      <c r="D22" s="40">
        <f t="shared" si="6"/>
        <v>0</v>
      </c>
      <c r="E22" s="39">
        <f>SUMIFS('Reservatórios por endereço'!I$3:I$534,'Reservatórios por endereço'!$A$3:$A$534,$B22,'Reservatórios por endereço'!$E$3:$E$534,"Leste")</f>
        <v>0</v>
      </c>
      <c r="F22" s="40">
        <f t="shared" si="7"/>
        <v>0</v>
      </c>
      <c r="G22" s="39">
        <f>SUMIFS('Reservatórios por endereço'!K$3:K$534,'Reservatórios por endereço'!$A$3:$A$534,$B22,'Reservatórios por endereço'!$E$3:$E$534,"Leste")</f>
        <v>0</v>
      </c>
      <c r="H22" s="40">
        <f t="shared" si="8"/>
        <v>0</v>
      </c>
      <c r="I22" s="39">
        <f>SUMIFS('Reservatórios por endereço'!M$3:M$534,'Reservatórios por endereço'!$A$3:$A$534,$B22,'Reservatórios por endereço'!$E$3:$E$534,"Leste")</f>
        <v>0</v>
      </c>
      <c r="J22" s="40">
        <f t="shared" si="9"/>
        <v>0</v>
      </c>
      <c r="K22" s="39">
        <f>SUMIFS('Reservatórios por endereço'!O$3:O$534,'Reservatórios por endereço'!$A$3:$A$534,$B22,'Reservatórios por endereço'!$E$3:$E$534,"Leste")</f>
        <v>0</v>
      </c>
      <c r="L22" s="40">
        <f t="shared" si="10"/>
        <v>0</v>
      </c>
      <c r="M22" s="39">
        <f>SUMIFS('Reservatórios por endereço'!Q$3:Q$534,'Reservatórios por endereço'!$A$3:$A$534,$B22,'Reservatórios por endereço'!$E$3:$E$534,"Leste")</f>
        <v>0</v>
      </c>
      <c r="N22" s="40">
        <f t="shared" si="11"/>
        <v>0</v>
      </c>
      <c r="O22" s="39">
        <f>SUMIFS('Reservatórios por endereço'!S$3:S$534,'Reservatórios por endereço'!$A$3:$A$534,$B22,'Reservatórios por endereço'!$E$3:$E$534,"Leste")</f>
        <v>0</v>
      </c>
      <c r="P22" s="40">
        <f t="shared" si="12"/>
        <v>0</v>
      </c>
      <c r="Q22" s="39">
        <f>SUMIFS('Reservatórios por endereço'!U$3:U$534,'Reservatórios por endereço'!$A$3:$A$534,$B22,'Reservatórios por endereço'!$E$3:$E$534,"Leste")</f>
        <v>0</v>
      </c>
      <c r="R22" s="40">
        <f t="shared" si="13"/>
        <v>0</v>
      </c>
      <c r="S22" s="39">
        <f>SUMIFS('Reservatórios por endereço'!W$3:W$534,'Reservatórios por endereço'!$A$3:$A$534,$B22,'Reservatórios por endereço'!$E$3:$E$534,"Leste")</f>
        <v>0</v>
      </c>
      <c r="T22" s="40">
        <f t="shared" si="14"/>
        <v>0</v>
      </c>
      <c r="U22" s="39">
        <f>SUMIFS('Reservatórios por endereço'!Y$3:Y$534,'Reservatórios por endereço'!$A$3:$A$534,$B22,'Reservatórios por endereço'!$E$3:$E$534,"Leste")</f>
        <v>0</v>
      </c>
      <c r="V22" s="40">
        <f t="shared" si="15"/>
        <v>0</v>
      </c>
      <c r="W22" s="39">
        <f>SUMIFS('Reservatórios por endereço'!AA$3:AA$534,'Reservatórios por endereço'!$A$3:$A$534,$B22,'Reservatórios por endereço'!$E$3:$E$534,"Leste")</f>
        <v>0</v>
      </c>
      <c r="X22" s="40">
        <f t="shared" si="16"/>
        <v>0</v>
      </c>
      <c r="Y22" s="39">
        <f>SUMIFS('Reservatórios por endereço'!AC$3:AC$534,'Reservatórios por endereço'!$A$3:$A$534,$B22,'Reservatórios por endereço'!$E$3:$E$534,"Leste")</f>
        <v>0</v>
      </c>
      <c r="Z22" s="40">
        <f t="shared" si="17"/>
        <v>0</v>
      </c>
      <c r="AA22" s="39">
        <f>SUMIFS('Reservatórios por endereço'!AE$3:AE$534,'Reservatórios por endereço'!$A$3:$A$534,$B22,'Reservatórios por endereço'!$E$3:$E$534,"Leste")</f>
        <v>0</v>
      </c>
      <c r="AB22" s="40">
        <f t="shared" si="18"/>
        <v>0</v>
      </c>
      <c r="AC22" s="39">
        <f>SUMIFS('Reservatórios por endereço'!AG$3:AG$534,'Reservatórios por endereço'!$A$3:$A$534,$B22,'Reservatórios por endereço'!$E$3:$E$534,"Leste")</f>
        <v>0</v>
      </c>
      <c r="AD22" s="40">
        <f t="shared" si="19"/>
        <v>0</v>
      </c>
      <c r="AE22" s="39">
        <f>SUMIFS('Reservatórios por endereço'!AI$3:AI$534,'Reservatórios por endereço'!$A$3:$A$534,$B22,'Reservatórios por endereço'!$E$3:$E$534,"Leste")</f>
        <v>0</v>
      </c>
      <c r="AF22" s="40">
        <f t="shared" si="20"/>
        <v>0</v>
      </c>
      <c r="AG22" s="39">
        <f>SUMIFS('Reservatórios por endereço'!AK$3:AK$534,'Reservatórios por endereço'!$A$3:$A$534,$B22,'Reservatórios por endereço'!$E$3:$E$534,"Leste")</f>
        <v>0</v>
      </c>
      <c r="AH22" s="40">
        <f t="shared" si="21"/>
        <v>0</v>
      </c>
      <c r="AI22" s="39">
        <f>SUMIFS('Reservatórios por endereço'!AM$3:AM$534,'Reservatórios por endereço'!$A$3:$A$534,$B22,'Reservatórios por endereço'!$E$3:$E$534,"Leste")</f>
        <v>0</v>
      </c>
      <c r="AJ22" s="40">
        <f t="shared" si="22"/>
        <v>0</v>
      </c>
      <c r="AK22" s="39">
        <f>SUMIFS('Reservatórios por endereço'!AO$3:AO$534,'Reservatórios por endereço'!$A$3:$A$534,$B22,'Reservatórios por endereço'!$E$3:$E$534,"Leste")</f>
        <v>0</v>
      </c>
      <c r="AL22" s="40">
        <f t="shared" si="23"/>
        <v>0</v>
      </c>
      <c r="AM22" s="39">
        <f t="shared" si="24"/>
        <v>0</v>
      </c>
      <c r="AN22" s="39">
        <f t="shared" si="25"/>
        <v>0</v>
      </c>
    </row>
    <row r="23" spans="1:40">
      <c r="A23" s="46" t="s">
        <v>2170</v>
      </c>
      <c r="B23" s="41"/>
      <c r="C23" s="42">
        <f t="shared" ref="C23:AL23" si="26">SUM(C$5:C$17)</f>
        <v>0</v>
      </c>
      <c r="D23" s="43">
        <f t="shared" si="26"/>
        <v>0</v>
      </c>
      <c r="E23" s="42">
        <f t="shared" si="26"/>
        <v>0</v>
      </c>
      <c r="F23" s="43">
        <f t="shared" si="26"/>
        <v>0</v>
      </c>
      <c r="G23" s="42">
        <f t="shared" si="26"/>
        <v>0</v>
      </c>
      <c r="H23" s="43">
        <f t="shared" si="26"/>
        <v>0</v>
      </c>
      <c r="I23" s="42">
        <f t="shared" si="26"/>
        <v>0</v>
      </c>
      <c r="J23" s="43">
        <f t="shared" si="26"/>
        <v>0</v>
      </c>
      <c r="K23" s="42">
        <f t="shared" si="26"/>
        <v>0</v>
      </c>
      <c r="L23" s="43">
        <f t="shared" si="26"/>
        <v>0</v>
      </c>
      <c r="M23" s="42">
        <f t="shared" si="26"/>
        <v>0</v>
      </c>
      <c r="N23" s="43">
        <f t="shared" si="26"/>
        <v>0</v>
      </c>
      <c r="O23" s="42">
        <f t="shared" si="26"/>
        <v>0</v>
      </c>
      <c r="P23" s="43">
        <f t="shared" si="26"/>
        <v>0</v>
      </c>
      <c r="Q23" s="42">
        <f t="shared" si="26"/>
        <v>0</v>
      </c>
      <c r="R23" s="43">
        <f t="shared" si="26"/>
        <v>0</v>
      </c>
      <c r="S23" s="42">
        <f t="shared" si="26"/>
        <v>0</v>
      </c>
      <c r="T23" s="43">
        <f t="shared" si="26"/>
        <v>0</v>
      </c>
      <c r="U23" s="42">
        <f t="shared" si="26"/>
        <v>0</v>
      </c>
      <c r="V23" s="43">
        <f t="shared" si="26"/>
        <v>0</v>
      </c>
      <c r="W23" s="42">
        <f t="shared" si="26"/>
        <v>0</v>
      </c>
      <c r="X23" s="43">
        <f t="shared" si="26"/>
        <v>0</v>
      </c>
      <c r="Y23" s="42">
        <f t="shared" si="26"/>
        <v>0</v>
      </c>
      <c r="Z23" s="43">
        <f t="shared" si="26"/>
        <v>0</v>
      </c>
      <c r="AA23" s="42">
        <f t="shared" si="26"/>
        <v>0</v>
      </c>
      <c r="AB23" s="43">
        <f t="shared" si="26"/>
        <v>0</v>
      </c>
      <c r="AC23" s="42">
        <f t="shared" si="26"/>
        <v>0</v>
      </c>
      <c r="AD23" s="43">
        <f t="shared" si="26"/>
        <v>0</v>
      </c>
      <c r="AE23" s="42">
        <f t="shared" si="26"/>
        <v>0</v>
      </c>
      <c r="AF23" s="43">
        <f t="shared" si="26"/>
        <v>0</v>
      </c>
      <c r="AG23" s="42">
        <f t="shared" si="26"/>
        <v>0</v>
      </c>
      <c r="AH23" s="43">
        <f t="shared" si="26"/>
        <v>0</v>
      </c>
      <c r="AI23" s="42">
        <f t="shared" si="26"/>
        <v>0</v>
      </c>
      <c r="AJ23" s="43">
        <f t="shared" si="26"/>
        <v>0</v>
      </c>
      <c r="AK23" s="42">
        <f t="shared" si="26"/>
        <v>0</v>
      </c>
      <c r="AL23" s="43">
        <f t="shared" si="26"/>
        <v>0</v>
      </c>
      <c r="AM23" s="42">
        <f>SUM(AM5:AM22)</f>
        <v>0</v>
      </c>
      <c r="AN23" s="42">
        <f>SUM(AN5:AN22)</f>
        <v>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23 E23 G23 I23 K23 M23 O23 Q23 S23 U23 W23 Y23 AA23 AC23 AE23 AG23 AI23 AK23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21"/>
  <sheetViews>
    <sheetView workbookViewId="0">
      <selection sqref="A1:AN1"/>
    </sheetView>
  </sheetViews>
  <sheetFormatPr defaultColWidth="0" defaultRowHeight="11.25" zeroHeight="1"/>
  <cols>
    <col min="1" max="1" width="3.75" style="44" bestFit="1" customWidth="1"/>
    <col min="2" max="2" width="11.25" style="35" customWidth="1"/>
    <col min="3" max="37" width="5.5" style="44" customWidth="1"/>
    <col min="38" max="38" width="5.5" style="35" customWidth="1"/>
    <col min="39" max="40" width="12.125" style="35" customWidth="1"/>
    <col min="41" max="16384" width="9" style="35" hidden="1"/>
  </cols>
  <sheetData>
    <row r="1" spans="1:40" ht="14.25" customHeight="1">
      <c r="A1" s="86" t="s">
        <v>2174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</row>
    <row r="2" spans="1:40">
      <c r="A2" s="82" t="s">
        <v>2131</v>
      </c>
      <c r="B2" s="82" t="s">
        <v>2132</v>
      </c>
      <c r="C2" s="82" t="s">
        <v>2133</v>
      </c>
      <c r="D2" s="82"/>
      <c r="E2" s="82" t="s">
        <v>2134</v>
      </c>
      <c r="F2" s="82"/>
      <c r="G2" s="82" t="s">
        <v>2135</v>
      </c>
      <c r="H2" s="82"/>
      <c r="I2" s="82" t="s">
        <v>2136</v>
      </c>
      <c r="J2" s="82"/>
      <c r="K2" s="82" t="s">
        <v>2137</v>
      </c>
      <c r="L2" s="82"/>
      <c r="M2" s="82" t="s">
        <v>2138</v>
      </c>
      <c r="N2" s="82"/>
      <c r="O2" s="82" t="s">
        <v>2139</v>
      </c>
      <c r="P2" s="82"/>
      <c r="Q2" s="82" t="s">
        <v>2140</v>
      </c>
      <c r="R2" s="82"/>
      <c r="S2" s="82" t="s">
        <v>2141</v>
      </c>
      <c r="T2" s="82"/>
      <c r="U2" s="82" t="s">
        <v>2142</v>
      </c>
      <c r="V2" s="82"/>
      <c r="W2" s="82" t="s">
        <v>2143</v>
      </c>
      <c r="X2" s="82"/>
      <c r="Y2" s="82" t="s">
        <v>2144</v>
      </c>
      <c r="Z2" s="82"/>
      <c r="AA2" s="82" t="s">
        <v>2145</v>
      </c>
      <c r="AB2" s="82"/>
      <c r="AC2" s="82" t="s">
        <v>2146</v>
      </c>
      <c r="AD2" s="82"/>
      <c r="AE2" s="82" t="s">
        <v>2147</v>
      </c>
      <c r="AF2" s="82"/>
      <c r="AG2" s="82" t="s">
        <v>2148</v>
      </c>
      <c r="AH2" s="82"/>
      <c r="AI2" s="82" t="s">
        <v>2149</v>
      </c>
      <c r="AJ2" s="82"/>
      <c r="AK2" s="82" t="s">
        <v>2150</v>
      </c>
      <c r="AL2" s="82"/>
      <c r="AM2" s="83" t="s">
        <v>2151</v>
      </c>
      <c r="AN2" s="83" t="s">
        <v>2152</v>
      </c>
    </row>
    <row r="3" spans="1:40" ht="22.5" customHeight="1">
      <c r="A3" s="82"/>
      <c r="B3" s="82"/>
      <c r="C3" s="81" t="s">
        <v>0</v>
      </c>
      <c r="D3" s="81"/>
      <c r="E3" s="81" t="s">
        <v>2153</v>
      </c>
      <c r="F3" s="81"/>
      <c r="G3" s="81" t="s">
        <v>2154</v>
      </c>
      <c r="H3" s="81"/>
      <c r="I3" s="81" t="s">
        <v>2155</v>
      </c>
      <c r="J3" s="81"/>
      <c r="K3" s="81" t="s">
        <v>2156</v>
      </c>
      <c r="L3" s="81"/>
      <c r="M3" s="81" t="s">
        <v>2157</v>
      </c>
      <c r="N3" s="81"/>
      <c r="O3" s="81" t="s">
        <v>2158</v>
      </c>
      <c r="P3" s="81"/>
      <c r="Q3" s="81" t="s">
        <v>2159</v>
      </c>
      <c r="R3" s="81"/>
      <c r="S3" s="81" t="s">
        <v>2160</v>
      </c>
      <c r="T3" s="81"/>
      <c r="U3" s="81" t="s">
        <v>2161</v>
      </c>
      <c r="V3" s="81"/>
      <c r="W3" s="81" t="s">
        <v>2162</v>
      </c>
      <c r="X3" s="81"/>
      <c r="Y3" s="81" t="s">
        <v>2163</v>
      </c>
      <c r="Z3" s="81"/>
      <c r="AA3" s="81" t="s">
        <v>2164</v>
      </c>
      <c r="AB3" s="81"/>
      <c r="AC3" s="81" t="s">
        <v>2165</v>
      </c>
      <c r="AD3" s="81"/>
      <c r="AE3" s="81" t="s">
        <v>14</v>
      </c>
      <c r="AF3" s="81"/>
      <c r="AG3" s="81" t="s">
        <v>2166</v>
      </c>
      <c r="AH3" s="81"/>
      <c r="AI3" s="81" t="s">
        <v>2167</v>
      </c>
      <c r="AJ3" s="81"/>
      <c r="AK3" s="81" t="s">
        <v>2168</v>
      </c>
      <c r="AL3" s="81"/>
      <c r="AM3" s="84"/>
      <c r="AN3" s="84"/>
    </row>
    <row r="4" spans="1:40" ht="55.5" customHeight="1">
      <c r="A4" s="82"/>
      <c r="B4" s="82"/>
      <c r="C4" s="36" t="s">
        <v>24</v>
      </c>
      <c r="D4" s="37" t="s">
        <v>2169</v>
      </c>
      <c r="E4" s="36" t="s">
        <v>24</v>
      </c>
      <c r="F4" s="37" t="s">
        <v>2169</v>
      </c>
      <c r="G4" s="36" t="s">
        <v>24</v>
      </c>
      <c r="H4" s="37" t="s">
        <v>2169</v>
      </c>
      <c r="I4" s="36" t="s">
        <v>24</v>
      </c>
      <c r="J4" s="37" t="s">
        <v>2169</v>
      </c>
      <c r="K4" s="36" t="s">
        <v>24</v>
      </c>
      <c r="L4" s="37" t="s">
        <v>2169</v>
      </c>
      <c r="M4" s="36" t="s">
        <v>24</v>
      </c>
      <c r="N4" s="37" t="s">
        <v>2169</v>
      </c>
      <c r="O4" s="36" t="s">
        <v>24</v>
      </c>
      <c r="P4" s="37" t="s">
        <v>2169</v>
      </c>
      <c r="Q4" s="36" t="s">
        <v>24</v>
      </c>
      <c r="R4" s="37" t="s">
        <v>2169</v>
      </c>
      <c r="S4" s="36" t="s">
        <v>24</v>
      </c>
      <c r="T4" s="37" t="s">
        <v>2169</v>
      </c>
      <c r="U4" s="36" t="s">
        <v>24</v>
      </c>
      <c r="V4" s="37" t="s">
        <v>2169</v>
      </c>
      <c r="W4" s="36" t="s">
        <v>24</v>
      </c>
      <c r="X4" s="37" t="s">
        <v>2169</v>
      </c>
      <c r="Y4" s="36" t="s">
        <v>24</v>
      </c>
      <c r="Z4" s="37" t="s">
        <v>2169</v>
      </c>
      <c r="AA4" s="36" t="s">
        <v>24</v>
      </c>
      <c r="AB4" s="37" t="s">
        <v>2169</v>
      </c>
      <c r="AC4" s="36" t="s">
        <v>24</v>
      </c>
      <c r="AD4" s="37" t="s">
        <v>2169</v>
      </c>
      <c r="AE4" s="36" t="s">
        <v>24</v>
      </c>
      <c r="AF4" s="37" t="s">
        <v>2169</v>
      </c>
      <c r="AG4" s="36" t="s">
        <v>24</v>
      </c>
      <c r="AH4" s="37" t="s">
        <v>2169</v>
      </c>
      <c r="AI4" s="36" t="s">
        <v>24</v>
      </c>
      <c r="AJ4" s="37" t="s">
        <v>2169</v>
      </c>
      <c r="AK4" s="36" t="s">
        <v>24</v>
      </c>
      <c r="AL4" s="37" t="s">
        <v>2169</v>
      </c>
      <c r="AM4" s="85"/>
      <c r="AN4" s="85"/>
    </row>
    <row r="5" spans="1:40">
      <c r="A5" s="45">
        <v>1</v>
      </c>
      <c r="B5" s="38" t="s">
        <v>27</v>
      </c>
      <c r="C5" s="39">
        <f>SUMIFS('Reservatórios por endereço'!G$3:G$534,'Reservatórios por endereço'!$A$3:$A$534,$B5,'Reservatórios por endereço'!$E$3:$E$534,"Sul")</f>
        <v>0</v>
      </c>
      <c r="D5" s="40">
        <f>C5*2</f>
        <v>0</v>
      </c>
      <c r="E5" s="39">
        <f>SUMIFS('Reservatórios por endereço'!I$3:I$534,'Reservatórios por endereço'!$A$3:$A$534,$B5,'Reservatórios por endereço'!$E$3:$E$534,"Sul")</f>
        <v>0</v>
      </c>
      <c r="F5" s="40">
        <f>E5*2</f>
        <v>0</v>
      </c>
      <c r="G5" s="39">
        <f>SUMIFS('Reservatórios por endereço'!K$3:K$534,'Reservatórios por endereço'!$A$3:$A$534,$B5,'Reservatórios por endereço'!$E$3:$E$534,"Sul")</f>
        <v>2</v>
      </c>
      <c r="H5" s="40">
        <f>G5*2</f>
        <v>4</v>
      </c>
      <c r="I5" s="39">
        <f>SUMIFS('Reservatórios por endereço'!M$3:M$534,'Reservatórios por endereço'!$A$3:$A$534,$B5,'Reservatórios por endereço'!$E$3:$E$534,"Sul")</f>
        <v>0</v>
      </c>
      <c r="J5" s="40">
        <f>I5*2</f>
        <v>0</v>
      </c>
      <c r="K5" s="39">
        <f>SUMIFS('Reservatórios por endereço'!O$3:O$534,'Reservatórios por endereço'!$A$3:$A$534,$B5,'Reservatórios por endereço'!$E$3:$E$534,"Sul")</f>
        <v>0</v>
      </c>
      <c r="L5" s="40">
        <f>K5*2</f>
        <v>0</v>
      </c>
      <c r="M5" s="39">
        <f>SUMIFS('Reservatórios por endereço'!Q$3:Q$534,'Reservatórios por endereço'!$A$3:$A$534,$B5,'Reservatórios por endereço'!$E$3:$E$534,"Sul")</f>
        <v>0</v>
      </c>
      <c r="N5" s="40">
        <f>M5*2</f>
        <v>0</v>
      </c>
      <c r="O5" s="39">
        <f>SUMIFS('Reservatórios por endereço'!S$3:S$534,'Reservatórios por endereço'!$A$3:$A$534,$B5,'Reservatórios por endereço'!$E$3:$E$534,"Sul")</f>
        <v>0</v>
      </c>
      <c r="P5" s="40">
        <f>O5*2</f>
        <v>0</v>
      </c>
      <c r="Q5" s="39">
        <f>SUMIFS('Reservatórios por endereço'!U$3:U$534,'Reservatórios por endereço'!$A$3:$A$534,$B5,'Reservatórios por endereço'!$E$3:$E$534,"Sul")</f>
        <v>0</v>
      </c>
      <c r="R5" s="40">
        <f>Q5*2</f>
        <v>0</v>
      </c>
      <c r="S5" s="39">
        <f>SUMIFS('Reservatórios por endereço'!W$3:W$534,'Reservatórios por endereço'!$A$3:$A$534,$B5,'Reservatórios por endereço'!$E$3:$E$534,"Sul")</f>
        <v>0</v>
      </c>
      <c r="T5" s="40">
        <f>S5*2</f>
        <v>0</v>
      </c>
      <c r="U5" s="39">
        <f>SUMIFS('Reservatórios por endereço'!Y$3:Y$534,'Reservatórios por endereço'!$A$3:$A$534,$B5,'Reservatórios por endereço'!$E$3:$E$534,"Sul")</f>
        <v>0</v>
      </c>
      <c r="V5" s="40">
        <f>U5*2</f>
        <v>0</v>
      </c>
      <c r="W5" s="39">
        <f>SUMIFS('Reservatórios por endereço'!AA$3:AA$534,'Reservatórios por endereço'!$A$3:$A$534,$B5,'Reservatórios por endereço'!$E$3:$E$534,"Sul")</f>
        <v>0</v>
      </c>
      <c r="X5" s="40">
        <f>W5*2</f>
        <v>0</v>
      </c>
      <c r="Y5" s="39">
        <f>SUMIFS('Reservatórios por endereço'!AC$3:AC$534,'Reservatórios por endereço'!$A$3:$A$534,$B5,'Reservatórios por endereço'!$E$3:$E$534,"Sul")</f>
        <v>0</v>
      </c>
      <c r="Z5" s="40">
        <f>Y5*2</f>
        <v>0</v>
      </c>
      <c r="AA5" s="39">
        <f>SUMIFS('Reservatórios por endereço'!AE$3:AE$534,'Reservatórios por endereço'!$A$3:$A$534,$B5,'Reservatórios por endereço'!$E$3:$E$534,"Sul")</f>
        <v>0</v>
      </c>
      <c r="AB5" s="40">
        <f>AA5*2</f>
        <v>0</v>
      </c>
      <c r="AC5" s="39">
        <f>SUMIFS('Reservatórios por endereço'!AG$3:AG$534,'Reservatórios por endereço'!$A$3:$A$534,$B5,'Reservatórios por endereço'!$E$3:$E$534,"Sul")</f>
        <v>0</v>
      </c>
      <c r="AD5" s="40">
        <f>AC5*2</f>
        <v>0</v>
      </c>
      <c r="AE5" s="39">
        <f>SUMIFS('Reservatórios por endereço'!AI$3:AI$534,'Reservatórios por endereço'!$A$3:$A$534,$B5,'Reservatórios por endereço'!$E$3:$E$534,"Sul")</f>
        <v>0</v>
      </c>
      <c r="AF5" s="40">
        <f>AE5*2</f>
        <v>0</v>
      </c>
      <c r="AG5" s="39">
        <f>SUMIFS('Reservatórios por endereço'!AK$3:AK$534,'Reservatórios por endereço'!$A$3:$A$534,$B5,'Reservatórios por endereço'!$E$3:$E$534,"Sul")</f>
        <v>0</v>
      </c>
      <c r="AH5" s="40">
        <f>AG5*2</f>
        <v>0</v>
      </c>
      <c r="AI5" s="39">
        <f>SUMIFS('Reservatórios por endereço'!AM$3:AM$534,'Reservatórios por endereço'!$A$3:$A$534,$B5,'Reservatórios por endereço'!$E$3:$E$534,"Sul")</f>
        <v>0</v>
      </c>
      <c r="AJ5" s="40">
        <f>AI5*2</f>
        <v>0</v>
      </c>
      <c r="AK5" s="39">
        <f>SUMIFS('Reservatórios por endereço'!AO$3:AO$534,'Reservatórios por endereço'!$A$3:$A$534,$B5,'Reservatórios por endereço'!$E$3:$E$534,"Sul")</f>
        <v>0</v>
      </c>
      <c r="AL5" s="40">
        <f>AK5*2</f>
        <v>0</v>
      </c>
      <c r="AM5" s="39">
        <f>C5+E5+G5+I5+K5+M5+O5+Q5+S5+U5+W5+Y5+AA5+AC5+AE5+AG5+AI5+AK5</f>
        <v>2</v>
      </c>
      <c r="AN5" s="39">
        <f>D5+F5+H5+J5+L5+N5+P5+R5+T5+V5+X5+Z5+AB5+AD5+AF5+AH5+AJ5+AL5</f>
        <v>4</v>
      </c>
    </row>
    <row r="6" spans="1:40">
      <c r="A6" s="45">
        <f>A5+1</f>
        <v>2</v>
      </c>
      <c r="B6" s="38" t="s">
        <v>32</v>
      </c>
      <c r="C6" s="39">
        <f>SUMIFS('Reservatórios por endereço'!G$3:G$534,'Reservatórios por endereço'!$A$3:$A$534,$B6,'Reservatórios por endereço'!$E$3:$E$534,"Sul")</f>
        <v>0</v>
      </c>
      <c r="D6" s="40">
        <f t="shared" ref="D6:R6" si="0">C6*2</f>
        <v>0</v>
      </c>
      <c r="E6" s="39">
        <f>SUMIFS('Reservatórios por endereço'!I$3:I$534,'Reservatórios por endereço'!$A$3:$A$534,$B6,'Reservatórios por endereço'!$E$3:$E$534,"Sul")</f>
        <v>2</v>
      </c>
      <c r="F6" s="40">
        <f t="shared" si="0"/>
        <v>4</v>
      </c>
      <c r="G6" s="39">
        <f>SUMIFS('Reservatórios por endereço'!K$3:K$534,'Reservatórios por endereço'!$A$3:$A$534,$B6,'Reservatórios por endereço'!$E$3:$E$534,"Sul")</f>
        <v>3</v>
      </c>
      <c r="H6" s="40">
        <f t="shared" si="0"/>
        <v>6</v>
      </c>
      <c r="I6" s="39">
        <f>SUMIFS('Reservatórios por endereço'!M$3:M$534,'Reservatórios por endereço'!$A$3:$A$534,$B6,'Reservatórios por endereço'!$E$3:$E$534,"Sul")</f>
        <v>0</v>
      </c>
      <c r="J6" s="40">
        <f t="shared" si="0"/>
        <v>0</v>
      </c>
      <c r="K6" s="39">
        <f>SUMIFS('Reservatórios por endereço'!O$3:O$534,'Reservatórios por endereço'!$A$3:$A$534,$B6,'Reservatórios por endereço'!$E$3:$E$534,"Sul")</f>
        <v>2</v>
      </c>
      <c r="L6" s="40">
        <f t="shared" si="0"/>
        <v>4</v>
      </c>
      <c r="M6" s="39">
        <f>SUMIFS('Reservatórios por endereço'!Q$3:Q$534,'Reservatórios por endereço'!$A$3:$A$534,$B6,'Reservatórios por endereço'!$E$3:$E$534,"Sul")</f>
        <v>0</v>
      </c>
      <c r="N6" s="40">
        <f t="shared" si="0"/>
        <v>0</v>
      </c>
      <c r="O6" s="39">
        <f>SUMIFS('Reservatórios por endereço'!S$3:S$534,'Reservatórios por endereço'!$A$3:$A$534,$B6,'Reservatórios por endereço'!$E$3:$E$534,"Sul")</f>
        <v>0</v>
      </c>
      <c r="P6" s="40">
        <f t="shared" si="0"/>
        <v>0</v>
      </c>
      <c r="Q6" s="39">
        <f>SUMIFS('Reservatórios por endereço'!U$3:U$534,'Reservatórios por endereço'!$A$3:$A$534,$B6,'Reservatórios por endereço'!$E$3:$E$534,"Sul")</f>
        <v>0</v>
      </c>
      <c r="R6" s="40">
        <f t="shared" si="0"/>
        <v>0</v>
      </c>
      <c r="S6" s="39">
        <f>SUMIFS('Reservatórios por endereço'!W$3:W$534,'Reservatórios por endereço'!$A$3:$A$534,$B6,'Reservatórios por endereço'!$E$3:$E$534,"Sul")</f>
        <v>0</v>
      </c>
      <c r="T6" s="40">
        <f t="shared" ref="T6:AH6" si="1">S6*2</f>
        <v>0</v>
      </c>
      <c r="U6" s="39">
        <f>SUMIFS('Reservatórios por endereço'!Y$3:Y$534,'Reservatórios por endereço'!$A$3:$A$534,$B6,'Reservatórios por endereço'!$E$3:$E$534,"Sul")</f>
        <v>1</v>
      </c>
      <c r="V6" s="40">
        <f t="shared" si="1"/>
        <v>2</v>
      </c>
      <c r="W6" s="39">
        <f>SUMIFS('Reservatórios por endereço'!AA$3:AA$534,'Reservatórios por endereço'!$A$3:$A$534,$B6,'Reservatórios por endereço'!$E$3:$E$534,"Sul")</f>
        <v>3</v>
      </c>
      <c r="X6" s="40">
        <f t="shared" si="1"/>
        <v>6</v>
      </c>
      <c r="Y6" s="39">
        <f>SUMIFS('Reservatórios por endereço'!AC$3:AC$534,'Reservatórios por endereço'!$A$3:$A$534,$B6,'Reservatórios por endereço'!$E$3:$E$534,"Sul")</f>
        <v>0</v>
      </c>
      <c r="Z6" s="40">
        <f t="shared" si="1"/>
        <v>0</v>
      </c>
      <c r="AA6" s="39">
        <f>SUMIFS('Reservatórios por endereço'!AE$3:AE$534,'Reservatórios por endereço'!$A$3:$A$534,$B6,'Reservatórios por endereço'!$E$3:$E$534,"Sul")</f>
        <v>4</v>
      </c>
      <c r="AB6" s="40">
        <f t="shared" si="1"/>
        <v>8</v>
      </c>
      <c r="AC6" s="39">
        <f>SUMIFS('Reservatórios por endereço'!AG$3:AG$534,'Reservatórios por endereço'!$A$3:$A$534,$B6,'Reservatórios por endereço'!$E$3:$E$534,"Sul")</f>
        <v>0</v>
      </c>
      <c r="AD6" s="40">
        <f t="shared" si="1"/>
        <v>0</v>
      </c>
      <c r="AE6" s="39">
        <f>SUMIFS('Reservatórios por endereço'!AI$3:AI$534,'Reservatórios por endereço'!$A$3:$A$534,$B6,'Reservatórios por endereço'!$E$3:$E$534,"Sul")</f>
        <v>0</v>
      </c>
      <c r="AF6" s="40">
        <f t="shared" si="1"/>
        <v>0</v>
      </c>
      <c r="AG6" s="39">
        <f>SUMIFS('Reservatórios por endereço'!AK$3:AK$534,'Reservatórios por endereço'!$A$3:$A$534,$B6,'Reservatórios por endereço'!$E$3:$E$534,"Sul")</f>
        <v>0</v>
      </c>
      <c r="AH6" s="40">
        <f t="shared" si="1"/>
        <v>0</v>
      </c>
      <c r="AI6" s="39">
        <f>SUMIFS('Reservatórios por endereço'!AM$3:AM$534,'Reservatórios por endereço'!$A$3:$A$534,$B6,'Reservatórios por endereço'!$E$3:$E$534,"Sul")</f>
        <v>0</v>
      </c>
      <c r="AJ6" s="40">
        <f t="shared" ref="D6:AJ20" si="2">AI6*2</f>
        <v>0</v>
      </c>
      <c r="AK6" s="39">
        <f>SUMIFS('Reservatórios por endereço'!AO$3:AO$534,'Reservatórios por endereço'!$A$3:$A$534,$B6,'Reservatórios por endereço'!$E$3:$E$534,"Sul")</f>
        <v>0</v>
      </c>
      <c r="AL6" s="40">
        <f t="shared" ref="AL6:AL20" si="3">AK6*2</f>
        <v>0</v>
      </c>
      <c r="AM6" s="39">
        <f t="shared" ref="AM6:AN20" si="4">C6+E6+G6+I6+K6+M6+O6+Q6+S6+U6+W6+Y6+AA6+AC6+AE6+AG6+AI6+AK6</f>
        <v>15</v>
      </c>
      <c r="AN6" s="39">
        <f t="shared" si="4"/>
        <v>30</v>
      </c>
    </row>
    <row r="7" spans="1:40">
      <c r="A7" s="45">
        <f t="shared" ref="A7:A20" si="5">A6+1</f>
        <v>3</v>
      </c>
      <c r="B7" s="38" t="s">
        <v>47</v>
      </c>
      <c r="C7" s="39">
        <f>SUMIFS('Reservatórios por endereço'!G$3:G$534,'Reservatórios por endereço'!$A$3:$A$534,$B7,'Reservatórios por endereço'!$E$3:$E$534,"Sul")</f>
        <v>0</v>
      </c>
      <c r="D7" s="40">
        <f t="shared" si="2"/>
        <v>0</v>
      </c>
      <c r="E7" s="39">
        <f>SUMIFS('Reservatórios por endereço'!I$3:I$534,'Reservatórios por endereço'!$A$3:$A$534,$B7,'Reservatórios por endereço'!$E$3:$E$534,"Sul")</f>
        <v>0</v>
      </c>
      <c r="F7" s="40">
        <f t="shared" si="2"/>
        <v>0</v>
      </c>
      <c r="G7" s="39">
        <f>SUMIFS('Reservatórios por endereço'!K$3:K$534,'Reservatórios por endereço'!$A$3:$A$534,$B7,'Reservatórios por endereço'!$E$3:$E$534,"Sul")</f>
        <v>6</v>
      </c>
      <c r="H7" s="40">
        <f t="shared" si="2"/>
        <v>12</v>
      </c>
      <c r="I7" s="39">
        <f>SUMIFS('Reservatórios por endereço'!M$3:M$534,'Reservatórios por endereço'!$A$3:$A$534,$B7,'Reservatórios por endereço'!$E$3:$E$534,"Sul")</f>
        <v>0</v>
      </c>
      <c r="J7" s="40">
        <f t="shared" si="2"/>
        <v>0</v>
      </c>
      <c r="K7" s="39">
        <f>SUMIFS('Reservatórios por endereço'!O$3:O$534,'Reservatórios por endereço'!$A$3:$A$534,$B7,'Reservatórios por endereço'!$E$3:$E$534,"Sul")</f>
        <v>0</v>
      </c>
      <c r="L7" s="40">
        <f t="shared" si="2"/>
        <v>0</v>
      </c>
      <c r="M7" s="39">
        <f>SUMIFS('Reservatórios por endereço'!Q$3:Q$534,'Reservatórios por endereço'!$A$3:$A$534,$B7,'Reservatórios por endereço'!$E$3:$E$534,"Sul")</f>
        <v>0</v>
      </c>
      <c r="N7" s="40">
        <f t="shared" si="2"/>
        <v>0</v>
      </c>
      <c r="O7" s="39">
        <f>SUMIFS('Reservatórios por endereço'!S$3:S$534,'Reservatórios por endereço'!$A$3:$A$534,$B7,'Reservatórios por endereço'!$E$3:$E$534,"Sul")</f>
        <v>1</v>
      </c>
      <c r="P7" s="40">
        <f t="shared" si="2"/>
        <v>2</v>
      </c>
      <c r="Q7" s="39">
        <f>SUMIFS('Reservatórios por endereço'!U$3:U$534,'Reservatórios por endereço'!$A$3:$A$534,$B7,'Reservatórios por endereço'!$E$3:$E$534,"Sul")</f>
        <v>0</v>
      </c>
      <c r="R7" s="40">
        <f t="shared" si="2"/>
        <v>0</v>
      </c>
      <c r="S7" s="39">
        <f>SUMIFS('Reservatórios por endereço'!W$3:W$534,'Reservatórios por endereço'!$A$3:$A$534,$B7,'Reservatórios por endereço'!$E$3:$E$534,"Sul")</f>
        <v>0</v>
      </c>
      <c r="T7" s="40">
        <f t="shared" si="2"/>
        <v>0</v>
      </c>
      <c r="U7" s="39">
        <f>SUMIFS('Reservatórios por endereço'!Y$3:Y$534,'Reservatórios por endereço'!$A$3:$A$534,$B7,'Reservatórios por endereço'!$E$3:$E$534,"Sul")</f>
        <v>4</v>
      </c>
      <c r="V7" s="40">
        <f t="shared" si="2"/>
        <v>8</v>
      </c>
      <c r="W7" s="39">
        <f>SUMIFS('Reservatórios por endereço'!AA$3:AA$534,'Reservatórios por endereço'!$A$3:$A$534,$B7,'Reservatórios por endereço'!$E$3:$E$534,"Sul")</f>
        <v>7</v>
      </c>
      <c r="X7" s="40">
        <f t="shared" si="2"/>
        <v>14</v>
      </c>
      <c r="Y7" s="39">
        <f>SUMIFS('Reservatórios por endereço'!AC$3:AC$534,'Reservatórios por endereço'!$A$3:$A$534,$B7,'Reservatórios por endereço'!$E$3:$E$534,"Sul")</f>
        <v>1</v>
      </c>
      <c r="Z7" s="40">
        <f t="shared" si="2"/>
        <v>2</v>
      </c>
      <c r="AA7" s="39">
        <f>SUMIFS('Reservatórios por endereço'!AE$3:AE$534,'Reservatórios por endereço'!$A$3:$A$534,$B7,'Reservatórios por endereço'!$E$3:$E$534,"Sul")</f>
        <v>7</v>
      </c>
      <c r="AB7" s="40">
        <f t="shared" si="2"/>
        <v>14</v>
      </c>
      <c r="AC7" s="39">
        <f>SUMIFS('Reservatórios por endereço'!AG$3:AG$534,'Reservatórios por endereço'!$A$3:$A$534,$B7,'Reservatórios por endereço'!$E$3:$E$534,"Sul")</f>
        <v>2</v>
      </c>
      <c r="AD7" s="40">
        <f t="shared" si="2"/>
        <v>4</v>
      </c>
      <c r="AE7" s="39">
        <f>SUMIFS('Reservatórios por endereço'!AI$3:AI$534,'Reservatórios por endereço'!$A$3:$A$534,$B7,'Reservatórios por endereço'!$E$3:$E$534,"Sul")</f>
        <v>1</v>
      </c>
      <c r="AF7" s="40">
        <f t="shared" si="2"/>
        <v>2</v>
      </c>
      <c r="AG7" s="39">
        <f>SUMIFS('Reservatórios por endereço'!AK$3:AK$534,'Reservatórios por endereço'!$A$3:$A$534,$B7,'Reservatórios por endereço'!$E$3:$E$534,"Sul")</f>
        <v>0</v>
      </c>
      <c r="AH7" s="40">
        <f t="shared" si="2"/>
        <v>0</v>
      </c>
      <c r="AI7" s="39">
        <f>SUMIFS('Reservatórios por endereço'!AM$3:AM$534,'Reservatórios por endereço'!$A$3:$A$534,$B7,'Reservatórios por endereço'!$E$3:$E$534,"Sul")</f>
        <v>0</v>
      </c>
      <c r="AJ7" s="40">
        <f t="shared" si="2"/>
        <v>0</v>
      </c>
      <c r="AK7" s="39">
        <f>SUMIFS('Reservatórios por endereço'!AO$3:AO$534,'Reservatórios por endereço'!$A$3:$A$534,$B7,'Reservatórios por endereço'!$E$3:$E$534,"Sul")</f>
        <v>0</v>
      </c>
      <c r="AL7" s="40">
        <f t="shared" si="3"/>
        <v>0</v>
      </c>
      <c r="AM7" s="39">
        <f t="shared" si="4"/>
        <v>29</v>
      </c>
      <c r="AN7" s="39">
        <f t="shared" si="4"/>
        <v>58</v>
      </c>
    </row>
    <row r="8" spans="1:40">
      <c r="A8" s="45">
        <f t="shared" si="5"/>
        <v>4</v>
      </c>
      <c r="B8" s="38" t="s">
        <v>76</v>
      </c>
      <c r="C8" s="39">
        <f>SUMIFS('Reservatórios por endereço'!G$3:G$534,'Reservatórios por endereço'!$A$3:$A$534,$B8,'Reservatórios por endereço'!$E$3:$E$534,"Sul")</f>
        <v>0</v>
      </c>
      <c r="D8" s="40">
        <f t="shared" si="2"/>
        <v>0</v>
      </c>
      <c r="E8" s="39">
        <f>SUMIFS('Reservatórios por endereço'!I$3:I$534,'Reservatórios por endereço'!$A$3:$A$534,$B8,'Reservatórios por endereço'!$E$3:$E$534,"Sul")</f>
        <v>8</v>
      </c>
      <c r="F8" s="40">
        <f t="shared" si="2"/>
        <v>16</v>
      </c>
      <c r="G8" s="39">
        <f>SUMIFS('Reservatórios por endereço'!K$3:K$534,'Reservatórios por endereço'!$A$3:$A$534,$B8,'Reservatórios por endereço'!$E$3:$E$534,"Sul")</f>
        <v>115</v>
      </c>
      <c r="H8" s="40">
        <f t="shared" si="2"/>
        <v>230</v>
      </c>
      <c r="I8" s="39">
        <f>SUMIFS('Reservatórios por endereço'!M$3:M$534,'Reservatórios por endereço'!$A$3:$A$534,$B8,'Reservatórios por endereço'!$E$3:$E$534,"Sul")</f>
        <v>5</v>
      </c>
      <c r="J8" s="40">
        <f t="shared" si="2"/>
        <v>10</v>
      </c>
      <c r="K8" s="39">
        <f>SUMIFS('Reservatórios por endereço'!O$3:O$534,'Reservatórios por endereço'!$A$3:$A$534,$B8,'Reservatórios por endereço'!$E$3:$E$534,"Sul")</f>
        <v>2</v>
      </c>
      <c r="L8" s="40">
        <f t="shared" si="2"/>
        <v>4</v>
      </c>
      <c r="M8" s="39">
        <f>SUMIFS('Reservatórios por endereço'!Q$3:Q$534,'Reservatórios por endereço'!$A$3:$A$534,$B8,'Reservatórios por endereço'!$E$3:$E$534,"Sul")</f>
        <v>7</v>
      </c>
      <c r="N8" s="40">
        <f t="shared" si="2"/>
        <v>14</v>
      </c>
      <c r="O8" s="39">
        <f>SUMIFS('Reservatórios por endereço'!S$3:S$534,'Reservatórios por endereço'!$A$3:$A$534,$B8,'Reservatórios por endereço'!$E$3:$E$534,"Sul")</f>
        <v>26</v>
      </c>
      <c r="P8" s="40">
        <f t="shared" si="2"/>
        <v>52</v>
      </c>
      <c r="Q8" s="39">
        <f>SUMIFS('Reservatórios por endereço'!U$3:U$534,'Reservatórios por endereço'!$A$3:$A$534,$B8,'Reservatórios por endereço'!$E$3:$E$534,"Sul")</f>
        <v>9</v>
      </c>
      <c r="R8" s="40">
        <f t="shared" si="2"/>
        <v>18</v>
      </c>
      <c r="S8" s="39">
        <f>SUMIFS('Reservatórios por endereço'!W$3:W$534,'Reservatórios por endereço'!$A$3:$A$534,$B8,'Reservatórios por endereço'!$E$3:$E$534,"Sul")</f>
        <v>6</v>
      </c>
      <c r="T8" s="40">
        <f t="shared" si="2"/>
        <v>12</v>
      </c>
      <c r="U8" s="39">
        <f>SUMIFS('Reservatórios por endereço'!Y$3:Y$534,'Reservatórios por endereço'!$A$3:$A$534,$B8,'Reservatórios por endereço'!$E$3:$E$534,"Sul")</f>
        <v>46</v>
      </c>
      <c r="V8" s="40">
        <f t="shared" si="2"/>
        <v>92</v>
      </c>
      <c r="W8" s="39">
        <f>SUMIFS('Reservatórios por endereço'!AA$3:AA$534,'Reservatórios por endereço'!$A$3:$A$534,$B8,'Reservatórios por endereço'!$E$3:$E$534,"Sul")</f>
        <v>95</v>
      </c>
      <c r="X8" s="40">
        <f t="shared" si="2"/>
        <v>190</v>
      </c>
      <c r="Y8" s="39">
        <f>SUMIFS('Reservatórios por endereço'!AC$3:AC$534,'Reservatórios por endereço'!$A$3:$A$534,$B8,'Reservatórios por endereço'!$E$3:$E$534,"Sul")</f>
        <v>14</v>
      </c>
      <c r="Z8" s="40">
        <f t="shared" si="2"/>
        <v>28</v>
      </c>
      <c r="AA8" s="39">
        <f>SUMIFS('Reservatórios por endereço'!AE$3:AE$534,'Reservatórios por endereço'!$A$3:$A$534,$B8,'Reservatórios por endereço'!$E$3:$E$534,"Sul")</f>
        <v>51</v>
      </c>
      <c r="AB8" s="40">
        <f t="shared" si="2"/>
        <v>102</v>
      </c>
      <c r="AC8" s="39">
        <f>SUMIFS('Reservatórios por endereço'!AG$3:AG$534,'Reservatórios por endereço'!$A$3:$A$534,$B8,'Reservatórios por endereço'!$E$3:$E$534,"Sul")</f>
        <v>8</v>
      </c>
      <c r="AD8" s="40">
        <f t="shared" si="2"/>
        <v>16</v>
      </c>
      <c r="AE8" s="39">
        <f>SUMIFS('Reservatórios por endereço'!AI$3:AI$534,'Reservatórios por endereço'!$A$3:$A$534,$B8,'Reservatórios por endereço'!$E$3:$E$534,"Sul")</f>
        <v>3</v>
      </c>
      <c r="AF8" s="40">
        <f t="shared" si="2"/>
        <v>6</v>
      </c>
      <c r="AG8" s="39">
        <f>SUMIFS('Reservatórios por endereço'!AK$3:AK$534,'Reservatórios por endereço'!$A$3:$A$534,$B8,'Reservatórios por endereço'!$E$3:$E$534,"Sul")</f>
        <v>13</v>
      </c>
      <c r="AH8" s="40">
        <f t="shared" si="2"/>
        <v>26</v>
      </c>
      <c r="AI8" s="39">
        <f>SUMIFS('Reservatórios por endereço'!AM$3:AM$534,'Reservatórios por endereço'!$A$3:$A$534,$B8,'Reservatórios por endereço'!$E$3:$E$534,"Sul")</f>
        <v>2</v>
      </c>
      <c r="AJ8" s="40">
        <f t="shared" si="2"/>
        <v>4</v>
      </c>
      <c r="AK8" s="39">
        <f>SUMIFS('Reservatórios por endereço'!AO$3:AO$534,'Reservatórios por endereço'!$A$3:$A$534,$B8,'Reservatórios por endereço'!$E$3:$E$534,"Sul")</f>
        <v>0</v>
      </c>
      <c r="AL8" s="40">
        <f t="shared" si="3"/>
        <v>0</v>
      </c>
      <c r="AM8" s="39">
        <f t="shared" si="4"/>
        <v>410</v>
      </c>
      <c r="AN8" s="39">
        <f t="shared" si="4"/>
        <v>820</v>
      </c>
    </row>
    <row r="9" spans="1:40">
      <c r="A9" s="45">
        <f t="shared" si="5"/>
        <v>5</v>
      </c>
      <c r="B9" s="38" t="s">
        <v>489</v>
      </c>
      <c r="C9" s="39">
        <f>SUMIFS('Reservatórios por endereço'!G$3:G$534,'Reservatórios por endereço'!$A$3:$A$534,$B9,'Reservatórios por endereço'!$E$3:$E$534,"Sul")</f>
        <v>0</v>
      </c>
      <c r="D9" s="40">
        <f t="shared" si="2"/>
        <v>0</v>
      </c>
      <c r="E9" s="39">
        <f>SUMIFS('Reservatórios por endereço'!I$3:I$534,'Reservatórios por endereço'!$A$3:$A$534,$B9,'Reservatórios por endereço'!$E$3:$E$534,"Sul")</f>
        <v>7</v>
      </c>
      <c r="F9" s="40">
        <f t="shared" si="2"/>
        <v>14</v>
      </c>
      <c r="G9" s="39">
        <f>SUMIFS('Reservatórios por endereço'!K$3:K$534,'Reservatórios por endereço'!$A$3:$A$534,$B9,'Reservatórios por endereço'!$E$3:$E$534,"Sul")</f>
        <v>32</v>
      </c>
      <c r="H9" s="40">
        <f t="shared" si="2"/>
        <v>64</v>
      </c>
      <c r="I9" s="39">
        <f>SUMIFS('Reservatórios por endereço'!M$3:M$534,'Reservatórios por endereço'!$A$3:$A$534,$B9,'Reservatórios por endereço'!$E$3:$E$534,"Sul")</f>
        <v>6</v>
      </c>
      <c r="J9" s="40">
        <f t="shared" si="2"/>
        <v>12</v>
      </c>
      <c r="K9" s="39">
        <f>SUMIFS('Reservatórios por endereço'!O$3:O$534,'Reservatórios por endereço'!$A$3:$A$534,$B9,'Reservatórios por endereço'!$E$3:$E$534,"Sul")</f>
        <v>9</v>
      </c>
      <c r="L9" s="40">
        <f t="shared" si="2"/>
        <v>18</v>
      </c>
      <c r="M9" s="39">
        <f>SUMIFS('Reservatórios por endereço'!Q$3:Q$534,'Reservatórios por endereço'!$A$3:$A$534,$B9,'Reservatórios por endereço'!$E$3:$E$534,"Sul")</f>
        <v>1</v>
      </c>
      <c r="N9" s="40">
        <f t="shared" si="2"/>
        <v>2</v>
      </c>
      <c r="O9" s="39">
        <f>SUMIFS('Reservatórios por endereço'!S$3:S$534,'Reservatórios por endereço'!$A$3:$A$534,$B9,'Reservatórios por endereço'!$E$3:$E$534,"Sul")</f>
        <v>17</v>
      </c>
      <c r="P9" s="40">
        <f t="shared" si="2"/>
        <v>34</v>
      </c>
      <c r="Q9" s="39">
        <f>SUMIFS('Reservatórios por endereço'!U$3:U$534,'Reservatórios por endereço'!$A$3:$A$534,$B9,'Reservatórios por endereço'!$E$3:$E$534,"Sul")</f>
        <v>2</v>
      </c>
      <c r="R9" s="40">
        <f t="shared" si="2"/>
        <v>4</v>
      </c>
      <c r="S9" s="39">
        <f>SUMIFS('Reservatórios por endereço'!W$3:W$534,'Reservatórios por endereço'!$A$3:$A$534,$B9,'Reservatórios por endereço'!$E$3:$E$534,"Sul")</f>
        <v>4</v>
      </c>
      <c r="T9" s="40">
        <f t="shared" si="2"/>
        <v>8</v>
      </c>
      <c r="U9" s="39">
        <f>SUMIFS('Reservatórios por endereço'!Y$3:Y$534,'Reservatórios por endereço'!$A$3:$A$534,$B9,'Reservatórios por endereço'!$E$3:$E$534,"Sul")</f>
        <v>11</v>
      </c>
      <c r="V9" s="40">
        <f t="shared" si="2"/>
        <v>22</v>
      </c>
      <c r="W9" s="39">
        <f>SUMIFS('Reservatórios por endereço'!AA$3:AA$534,'Reservatórios por endereço'!$A$3:$A$534,$B9,'Reservatórios por endereço'!$E$3:$E$534,"Sul")</f>
        <v>32</v>
      </c>
      <c r="X9" s="40">
        <f t="shared" si="2"/>
        <v>64</v>
      </c>
      <c r="Y9" s="39">
        <f>SUMIFS('Reservatórios por endereço'!AC$3:AC$534,'Reservatórios por endereço'!$A$3:$A$534,$B9,'Reservatórios por endereço'!$E$3:$E$534,"Sul")</f>
        <v>1</v>
      </c>
      <c r="Z9" s="40">
        <f t="shared" si="2"/>
        <v>2</v>
      </c>
      <c r="AA9" s="39">
        <f>SUMIFS('Reservatórios por endereço'!AE$3:AE$534,'Reservatórios por endereço'!$A$3:$A$534,$B9,'Reservatórios por endereço'!$E$3:$E$534,"Sul")</f>
        <v>14</v>
      </c>
      <c r="AB9" s="40">
        <f t="shared" si="2"/>
        <v>28</v>
      </c>
      <c r="AC9" s="39">
        <f>SUMIFS('Reservatórios por endereço'!AG$3:AG$534,'Reservatórios por endereço'!$A$3:$A$534,$B9,'Reservatórios por endereço'!$E$3:$E$534,"Sul")</f>
        <v>2</v>
      </c>
      <c r="AD9" s="40">
        <f t="shared" si="2"/>
        <v>4</v>
      </c>
      <c r="AE9" s="39">
        <f>SUMIFS('Reservatórios por endereço'!AI$3:AI$534,'Reservatórios por endereço'!$A$3:$A$534,$B9,'Reservatórios por endereço'!$E$3:$E$534,"Sul")</f>
        <v>0</v>
      </c>
      <c r="AF9" s="40">
        <f t="shared" si="2"/>
        <v>0</v>
      </c>
      <c r="AG9" s="39">
        <f>SUMIFS('Reservatórios por endereço'!AK$3:AK$534,'Reservatórios por endereço'!$A$3:$A$534,$B9,'Reservatórios por endereço'!$E$3:$E$534,"Sul")</f>
        <v>4</v>
      </c>
      <c r="AH9" s="40">
        <f t="shared" si="2"/>
        <v>8</v>
      </c>
      <c r="AI9" s="39">
        <f>SUMIFS('Reservatórios por endereço'!AM$3:AM$534,'Reservatórios por endereço'!$A$3:$A$534,$B9,'Reservatórios por endereço'!$E$3:$E$534,"Sul")</f>
        <v>1</v>
      </c>
      <c r="AJ9" s="40">
        <f t="shared" si="2"/>
        <v>2</v>
      </c>
      <c r="AK9" s="39">
        <f>SUMIFS('Reservatórios por endereço'!AO$3:AO$534,'Reservatórios por endereço'!$A$3:$A$534,$B9,'Reservatórios por endereço'!$E$3:$E$534,"Sul")</f>
        <v>0</v>
      </c>
      <c r="AL9" s="40">
        <f t="shared" si="3"/>
        <v>0</v>
      </c>
      <c r="AM9" s="39">
        <f t="shared" si="4"/>
        <v>143</v>
      </c>
      <c r="AN9" s="39">
        <f t="shared" si="4"/>
        <v>286</v>
      </c>
    </row>
    <row r="10" spans="1:40">
      <c r="A10" s="45">
        <f t="shared" si="5"/>
        <v>6</v>
      </c>
      <c r="B10" s="38" t="s">
        <v>647</v>
      </c>
      <c r="C10" s="39">
        <f>SUMIFS('Reservatórios por endereço'!G$3:G$534,'Reservatórios por endereço'!$A$3:$A$534,$B10,'Reservatórios por endereço'!$E$3:$E$534,"Sul")</f>
        <v>0</v>
      </c>
      <c r="D10" s="40">
        <f t="shared" si="2"/>
        <v>0</v>
      </c>
      <c r="E10" s="39">
        <f>SUMIFS('Reservatórios por endereço'!I$3:I$534,'Reservatórios por endereço'!$A$3:$A$534,$B10,'Reservatórios por endereço'!$E$3:$E$534,"Sul")</f>
        <v>1</v>
      </c>
      <c r="F10" s="40">
        <f t="shared" si="2"/>
        <v>2</v>
      </c>
      <c r="G10" s="39">
        <f>SUMIFS('Reservatórios por endereço'!K$3:K$534,'Reservatórios por endereço'!$A$3:$A$534,$B10,'Reservatórios por endereço'!$E$3:$E$534,"Sul")</f>
        <v>88</v>
      </c>
      <c r="H10" s="40">
        <f t="shared" si="2"/>
        <v>176</v>
      </c>
      <c r="I10" s="39">
        <f>SUMIFS('Reservatórios por endereço'!M$3:M$534,'Reservatórios por endereço'!$A$3:$A$534,$B10,'Reservatórios por endereço'!$E$3:$E$534,"Sul")</f>
        <v>5</v>
      </c>
      <c r="J10" s="40">
        <f t="shared" si="2"/>
        <v>10</v>
      </c>
      <c r="K10" s="39">
        <f>SUMIFS('Reservatórios por endereço'!O$3:O$534,'Reservatórios por endereço'!$A$3:$A$534,$B10,'Reservatórios por endereço'!$E$3:$E$534,"Sul")</f>
        <v>0</v>
      </c>
      <c r="L10" s="40">
        <f t="shared" si="2"/>
        <v>0</v>
      </c>
      <c r="M10" s="39">
        <f>SUMIFS('Reservatórios por endereço'!Q$3:Q$534,'Reservatórios por endereço'!$A$3:$A$534,$B10,'Reservatórios por endereço'!$E$3:$E$534,"Sul")</f>
        <v>6</v>
      </c>
      <c r="N10" s="40">
        <f t="shared" si="2"/>
        <v>12</v>
      </c>
      <c r="O10" s="39">
        <f>SUMIFS('Reservatórios por endereço'!S$3:S$534,'Reservatórios por endereço'!$A$3:$A$534,$B10,'Reservatórios por endereço'!$E$3:$E$534,"Sul")</f>
        <v>29</v>
      </c>
      <c r="P10" s="40">
        <f t="shared" si="2"/>
        <v>58</v>
      </c>
      <c r="Q10" s="39">
        <f>SUMIFS('Reservatórios por endereço'!U$3:U$534,'Reservatórios por endereço'!$A$3:$A$534,$B10,'Reservatórios por endereço'!$E$3:$E$534,"Sul")</f>
        <v>0</v>
      </c>
      <c r="R10" s="40">
        <f t="shared" si="2"/>
        <v>0</v>
      </c>
      <c r="S10" s="39">
        <f>SUMIFS('Reservatórios por endereço'!W$3:W$534,'Reservatórios por endereço'!$A$3:$A$534,$B10,'Reservatórios por endereço'!$E$3:$E$534,"Sul")</f>
        <v>0</v>
      </c>
      <c r="T10" s="40">
        <f t="shared" si="2"/>
        <v>0</v>
      </c>
      <c r="U10" s="39">
        <f>SUMIFS('Reservatórios por endereço'!Y$3:Y$534,'Reservatórios por endereço'!$A$3:$A$534,$B10,'Reservatórios por endereço'!$E$3:$E$534,"Sul")</f>
        <v>39</v>
      </c>
      <c r="V10" s="40">
        <f t="shared" si="2"/>
        <v>78</v>
      </c>
      <c r="W10" s="39">
        <f>SUMIFS('Reservatórios por endereço'!AA$3:AA$534,'Reservatórios por endereço'!$A$3:$A$534,$B10,'Reservatórios por endereço'!$E$3:$E$534,"Sul")</f>
        <v>82</v>
      </c>
      <c r="X10" s="40">
        <f t="shared" si="2"/>
        <v>164</v>
      </c>
      <c r="Y10" s="39">
        <f>SUMIFS('Reservatórios por endereço'!AC$3:AC$534,'Reservatórios por endereço'!$A$3:$A$534,$B10,'Reservatórios por endereço'!$E$3:$E$534,"Sul")</f>
        <v>27</v>
      </c>
      <c r="Z10" s="40">
        <f t="shared" si="2"/>
        <v>54</v>
      </c>
      <c r="AA10" s="39">
        <f>SUMIFS('Reservatórios por endereço'!AE$3:AE$534,'Reservatórios por endereço'!$A$3:$A$534,$B10,'Reservatórios por endereço'!$E$3:$E$534,"Sul")</f>
        <v>0</v>
      </c>
      <c r="AB10" s="40">
        <f t="shared" si="2"/>
        <v>0</v>
      </c>
      <c r="AC10" s="39">
        <f>SUMIFS('Reservatórios por endereço'!AG$3:AG$534,'Reservatórios por endereço'!$A$3:$A$534,$B10,'Reservatórios por endereço'!$E$3:$E$534,"Sul")</f>
        <v>0</v>
      </c>
      <c r="AD10" s="40">
        <f t="shared" si="2"/>
        <v>0</v>
      </c>
      <c r="AE10" s="39">
        <f>SUMIFS('Reservatórios por endereço'!AI$3:AI$534,'Reservatórios por endereço'!$A$3:$A$534,$B10,'Reservatórios por endereço'!$E$3:$E$534,"Sul")</f>
        <v>0</v>
      </c>
      <c r="AF10" s="40">
        <f t="shared" si="2"/>
        <v>0</v>
      </c>
      <c r="AG10" s="39">
        <f>SUMIFS('Reservatórios por endereço'!AK$3:AK$534,'Reservatórios por endereço'!$A$3:$A$534,$B10,'Reservatórios por endereço'!$E$3:$E$534,"Sul")</f>
        <v>3</v>
      </c>
      <c r="AH10" s="40">
        <f t="shared" si="2"/>
        <v>6</v>
      </c>
      <c r="AI10" s="39">
        <f>SUMIFS('Reservatórios por endereço'!AM$3:AM$534,'Reservatórios por endereço'!$A$3:$A$534,$B10,'Reservatórios por endereço'!$E$3:$E$534,"Sul")</f>
        <v>0</v>
      </c>
      <c r="AJ10" s="40">
        <f t="shared" si="2"/>
        <v>0</v>
      </c>
      <c r="AK10" s="39">
        <f>SUMIFS('Reservatórios por endereço'!AO$3:AO$534,'Reservatórios por endereço'!$A$3:$A$534,$B10,'Reservatórios por endereço'!$E$3:$E$534,"Sul")</f>
        <v>0</v>
      </c>
      <c r="AL10" s="40">
        <f t="shared" si="3"/>
        <v>0</v>
      </c>
      <c r="AM10" s="39">
        <f t="shared" si="4"/>
        <v>280</v>
      </c>
      <c r="AN10" s="39">
        <f t="shared" si="4"/>
        <v>560</v>
      </c>
    </row>
    <row r="11" spans="1:40">
      <c r="A11" s="45">
        <f t="shared" si="5"/>
        <v>7</v>
      </c>
      <c r="B11" s="38" t="s">
        <v>856</v>
      </c>
      <c r="C11" s="39">
        <f>SUMIFS('Reservatórios por endereço'!G$3:G$534,'Reservatórios por endereço'!$A$3:$A$534,$B11,'Reservatórios por endereço'!$E$3:$E$534,"Sul")</f>
        <v>0</v>
      </c>
      <c r="D11" s="40">
        <f t="shared" si="2"/>
        <v>0</v>
      </c>
      <c r="E11" s="39">
        <f>SUMIFS('Reservatórios por endereço'!I$3:I$534,'Reservatórios por endereço'!$A$3:$A$534,$B11,'Reservatórios por endereço'!$E$3:$E$534,"Sul")</f>
        <v>24</v>
      </c>
      <c r="F11" s="40">
        <f t="shared" si="2"/>
        <v>48</v>
      </c>
      <c r="G11" s="39">
        <f>SUMIFS('Reservatórios por endereço'!K$3:K$534,'Reservatórios por endereço'!$A$3:$A$534,$B11,'Reservatórios por endereço'!$E$3:$E$534,"Sul")</f>
        <v>25</v>
      </c>
      <c r="H11" s="40">
        <f t="shared" si="2"/>
        <v>50</v>
      </c>
      <c r="I11" s="39">
        <f>SUMIFS('Reservatórios por endereço'!M$3:M$534,'Reservatórios por endereço'!$A$3:$A$534,$B11,'Reservatórios por endereço'!$E$3:$E$534,"Sul")</f>
        <v>4</v>
      </c>
      <c r="J11" s="40">
        <f t="shared" si="2"/>
        <v>8</v>
      </c>
      <c r="K11" s="39">
        <f>SUMIFS('Reservatórios por endereço'!O$3:O$534,'Reservatórios por endereço'!$A$3:$A$534,$B11,'Reservatórios por endereço'!$E$3:$E$534,"Sul")</f>
        <v>6</v>
      </c>
      <c r="L11" s="40">
        <f t="shared" si="2"/>
        <v>12</v>
      </c>
      <c r="M11" s="39">
        <f>SUMIFS('Reservatórios por endereço'!Q$3:Q$534,'Reservatórios por endereço'!$A$3:$A$534,$B11,'Reservatórios por endereço'!$E$3:$E$534,"Sul")</f>
        <v>3</v>
      </c>
      <c r="N11" s="40">
        <f t="shared" si="2"/>
        <v>6</v>
      </c>
      <c r="O11" s="39">
        <f>SUMIFS('Reservatórios por endereço'!S$3:S$534,'Reservatórios por endereço'!$A$3:$A$534,$B11,'Reservatórios por endereço'!$E$3:$E$534,"Sul")</f>
        <v>2</v>
      </c>
      <c r="P11" s="40">
        <f t="shared" si="2"/>
        <v>4</v>
      </c>
      <c r="Q11" s="39">
        <f>SUMIFS('Reservatórios por endereço'!U$3:U$534,'Reservatórios por endereço'!$A$3:$A$534,$B11,'Reservatórios por endereço'!$E$3:$E$534,"Sul")</f>
        <v>1</v>
      </c>
      <c r="R11" s="40">
        <f t="shared" si="2"/>
        <v>2</v>
      </c>
      <c r="S11" s="39">
        <f>SUMIFS('Reservatórios por endereço'!W$3:W$534,'Reservatórios por endereço'!$A$3:$A$534,$B11,'Reservatórios por endereço'!$E$3:$E$534,"Sul")</f>
        <v>2</v>
      </c>
      <c r="T11" s="40">
        <f t="shared" si="2"/>
        <v>4</v>
      </c>
      <c r="U11" s="39">
        <f>SUMIFS('Reservatórios por endereço'!Y$3:Y$534,'Reservatórios por endereço'!$A$3:$A$534,$B11,'Reservatórios por endereço'!$E$3:$E$534,"Sul")</f>
        <v>2</v>
      </c>
      <c r="V11" s="40">
        <f t="shared" si="2"/>
        <v>4</v>
      </c>
      <c r="W11" s="39">
        <f>SUMIFS('Reservatórios por endereço'!AA$3:AA$534,'Reservatórios por endereço'!$A$3:$A$534,$B11,'Reservatórios por endereço'!$E$3:$E$534,"Sul")</f>
        <v>5</v>
      </c>
      <c r="X11" s="40">
        <f t="shared" si="2"/>
        <v>10</v>
      </c>
      <c r="Y11" s="39">
        <f>SUMIFS('Reservatórios por endereço'!AC$3:AC$534,'Reservatórios por endereço'!$A$3:$A$534,$B11,'Reservatórios por endereço'!$E$3:$E$534,"Sul")</f>
        <v>1</v>
      </c>
      <c r="Z11" s="40">
        <f t="shared" si="2"/>
        <v>2</v>
      </c>
      <c r="AA11" s="39">
        <f>SUMIFS('Reservatórios por endereço'!AE$3:AE$534,'Reservatórios por endereço'!$A$3:$A$534,$B11,'Reservatórios por endereço'!$E$3:$E$534,"Sul")</f>
        <v>0</v>
      </c>
      <c r="AB11" s="40">
        <f t="shared" si="2"/>
        <v>0</v>
      </c>
      <c r="AC11" s="39">
        <f>SUMIFS('Reservatórios por endereço'!AG$3:AG$534,'Reservatórios por endereço'!$A$3:$A$534,$B11,'Reservatórios por endereço'!$E$3:$E$534,"Sul")</f>
        <v>0</v>
      </c>
      <c r="AD11" s="40">
        <f t="shared" si="2"/>
        <v>0</v>
      </c>
      <c r="AE11" s="39">
        <f>SUMIFS('Reservatórios por endereço'!AI$3:AI$534,'Reservatórios por endereço'!$A$3:$A$534,$B11,'Reservatórios por endereço'!$E$3:$E$534,"Sul")</f>
        <v>0</v>
      </c>
      <c r="AF11" s="40">
        <f t="shared" si="2"/>
        <v>0</v>
      </c>
      <c r="AG11" s="39">
        <f>SUMIFS('Reservatórios por endereço'!AK$3:AK$534,'Reservatórios por endereço'!$A$3:$A$534,$B11,'Reservatórios por endereço'!$E$3:$E$534,"Sul")</f>
        <v>0</v>
      </c>
      <c r="AH11" s="40">
        <f t="shared" si="2"/>
        <v>0</v>
      </c>
      <c r="AI11" s="39">
        <f>SUMIFS('Reservatórios por endereço'!AM$3:AM$534,'Reservatórios por endereço'!$A$3:$A$534,$B11,'Reservatórios por endereço'!$E$3:$E$534,"Sul")</f>
        <v>0</v>
      </c>
      <c r="AJ11" s="40">
        <f t="shared" si="2"/>
        <v>0</v>
      </c>
      <c r="AK11" s="39">
        <f>SUMIFS('Reservatórios por endereço'!AO$3:AO$534,'Reservatórios por endereço'!$A$3:$A$534,$B11,'Reservatórios por endereço'!$E$3:$E$534,"Sul")</f>
        <v>0</v>
      </c>
      <c r="AL11" s="40">
        <f t="shared" si="3"/>
        <v>0</v>
      </c>
      <c r="AM11" s="39">
        <f t="shared" si="4"/>
        <v>75</v>
      </c>
      <c r="AN11" s="39">
        <f t="shared" si="4"/>
        <v>150</v>
      </c>
    </row>
    <row r="12" spans="1:40">
      <c r="A12" s="45">
        <f t="shared" si="5"/>
        <v>8</v>
      </c>
      <c r="B12" s="38" t="s">
        <v>925</v>
      </c>
      <c r="C12" s="39">
        <f>SUMIFS('Reservatórios por endereço'!G$3:G$534,'Reservatórios por endereço'!$A$3:$A$534,$B12,'Reservatórios por endereço'!$E$3:$E$534,"Sul")</f>
        <v>0</v>
      </c>
      <c r="D12" s="40">
        <f t="shared" si="2"/>
        <v>0</v>
      </c>
      <c r="E12" s="39">
        <f>SUMIFS('Reservatórios por endereço'!I$3:I$534,'Reservatórios por endereço'!$A$3:$A$534,$B12,'Reservatórios por endereço'!$E$3:$E$534,"Sul")</f>
        <v>68</v>
      </c>
      <c r="F12" s="40">
        <f t="shared" si="2"/>
        <v>136</v>
      </c>
      <c r="G12" s="39">
        <f>SUMIFS('Reservatórios por endereço'!K$3:K$534,'Reservatórios por endereço'!$A$3:$A$534,$B12,'Reservatórios por endereço'!$E$3:$E$534,"Sul")</f>
        <v>265</v>
      </c>
      <c r="H12" s="40">
        <f t="shared" si="2"/>
        <v>530</v>
      </c>
      <c r="I12" s="39">
        <f>SUMIFS('Reservatórios por endereço'!M$3:M$534,'Reservatórios por endereço'!$A$3:$A$534,$B12,'Reservatórios por endereço'!$E$3:$E$534,"Sul")</f>
        <v>2</v>
      </c>
      <c r="J12" s="40">
        <f t="shared" si="2"/>
        <v>4</v>
      </c>
      <c r="K12" s="39">
        <f>SUMIFS('Reservatórios por endereço'!O$3:O$534,'Reservatórios por endereço'!$A$3:$A$534,$B12,'Reservatórios por endereço'!$E$3:$E$534,"Sul")</f>
        <v>22</v>
      </c>
      <c r="L12" s="40">
        <f t="shared" si="2"/>
        <v>44</v>
      </c>
      <c r="M12" s="39">
        <f>SUMIFS('Reservatórios por endereço'!Q$3:Q$534,'Reservatórios por endereço'!$A$3:$A$534,$B12,'Reservatórios por endereço'!$E$3:$E$534,"Sul")</f>
        <v>0</v>
      </c>
      <c r="N12" s="40">
        <f t="shared" si="2"/>
        <v>0</v>
      </c>
      <c r="O12" s="39">
        <f>SUMIFS('Reservatórios por endereço'!S$3:S$534,'Reservatórios por endereço'!$A$3:$A$534,$B12,'Reservatórios por endereço'!$E$3:$E$534,"Sul")</f>
        <v>62</v>
      </c>
      <c r="P12" s="40">
        <f t="shared" si="2"/>
        <v>124</v>
      </c>
      <c r="Q12" s="39">
        <f>SUMIFS('Reservatórios por endereço'!U$3:U$534,'Reservatórios por endereço'!$A$3:$A$534,$B12,'Reservatórios por endereço'!$E$3:$E$534,"Sul")</f>
        <v>0</v>
      </c>
      <c r="R12" s="40">
        <f t="shared" si="2"/>
        <v>0</v>
      </c>
      <c r="S12" s="39">
        <f>SUMIFS('Reservatórios por endereço'!W$3:W$534,'Reservatórios por endereço'!$A$3:$A$534,$B12,'Reservatórios por endereço'!$E$3:$E$534,"Sul")</f>
        <v>6</v>
      </c>
      <c r="T12" s="40">
        <f t="shared" si="2"/>
        <v>12</v>
      </c>
      <c r="U12" s="39">
        <f>SUMIFS('Reservatórios por endereço'!Y$3:Y$534,'Reservatórios por endereço'!$A$3:$A$534,$B12,'Reservatórios por endereço'!$E$3:$E$534,"Sul")</f>
        <v>14</v>
      </c>
      <c r="V12" s="40">
        <f t="shared" si="2"/>
        <v>28</v>
      </c>
      <c r="W12" s="39">
        <f>SUMIFS('Reservatórios por endereço'!AA$3:AA$534,'Reservatórios por endereço'!$A$3:$A$534,$B12,'Reservatórios por endereço'!$E$3:$E$534,"Sul")</f>
        <v>2</v>
      </c>
      <c r="X12" s="40">
        <f t="shared" si="2"/>
        <v>4</v>
      </c>
      <c r="Y12" s="39">
        <f>SUMIFS('Reservatórios por endereço'!AC$3:AC$534,'Reservatórios por endereço'!$A$3:$A$534,$B12,'Reservatórios por endereço'!$E$3:$E$534,"Sul")</f>
        <v>4</v>
      </c>
      <c r="Z12" s="40">
        <f t="shared" si="2"/>
        <v>8</v>
      </c>
      <c r="AA12" s="39">
        <f>SUMIFS('Reservatórios por endereço'!AE$3:AE$534,'Reservatórios por endereço'!$A$3:$A$534,$B12,'Reservatórios por endereço'!$E$3:$E$534,"Sul")</f>
        <v>0</v>
      </c>
      <c r="AB12" s="40">
        <f t="shared" si="2"/>
        <v>0</v>
      </c>
      <c r="AC12" s="39">
        <f>SUMIFS('Reservatórios por endereço'!AG$3:AG$534,'Reservatórios por endereço'!$A$3:$A$534,$B12,'Reservatórios por endereço'!$E$3:$E$534,"Sul")</f>
        <v>0</v>
      </c>
      <c r="AD12" s="40">
        <f t="shared" si="2"/>
        <v>0</v>
      </c>
      <c r="AE12" s="39">
        <f>SUMIFS('Reservatórios por endereço'!AI$3:AI$534,'Reservatórios por endereço'!$A$3:$A$534,$B12,'Reservatórios por endereço'!$E$3:$E$534,"Sul")</f>
        <v>0</v>
      </c>
      <c r="AF12" s="40">
        <f t="shared" si="2"/>
        <v>0</v>
      </c>
      <c r="AG12" s="39">
        <f>SUMIFS('Reservatórios por endereço'!AK$3:AK$534,'Reservatórios por endereço'!$A$3:$A$534,$B12,'Reservatórios por endereço'!$E$3:$E$534,"Sul")</f>
        <v>0</v>
      </c>
      <c r="AH12" s="40">
        <f t="shared" si="2"/>
        <v>0</v>
      </c>
      <c r="AI12" s="39">
        <f>SUMIFS('Reservatórios por endereço'!AM$3:AM$534,'Reservatórios por endereço'!$A$3:$A$534,$B12,'Reservatórios por endereço'!$E$3:$E$534,"Sul")</f>
        <v>0</v>
      </c>
      <c r="AJ12" s="40">
        <f t="shared" si="2"/>
        <v>0</v>
      </c>
      <c r="AK12" s="39">
        <f>SUMIFS('Reservatórios por endereço'!AO$3:AO$534,'Reservatórios por endereço'!$A$3:$A$534,$B12,'Reservatórios por endereço'!$E$3:$E$534,"Sul")</f>
        <v>0</v>
      </c>
      <c r="AL12" s="40">
        <f t="shared" si="3"/>
        <v>0</v>
      </c>
      <c r="AM12" s="39">
        <f t="shared" si="4"/>
        <v>445</v>
      </c>
      <c r="AN12" s="39">
        <f t="shared" si="4"/>
        <v>890</v>
      </c>
    </row>
    <row r="13" spans="1:40">
      <c r="A13" s="45">
        <f t="shared" si="5"/>
        <v>9</v>
      </c>
      <c r="B13" s="38" t="s">
        <v>1207</v>
      </c>
      <c r="C13" s="39">
        <f>SUMIFS('Reservatórios por endereço'!G$3:G$534,'Reservatórios por endereço'!$A$3:$A$534,$B13,'Reservatórios por endereço'!$E$3:$E$534,"Sul")</f>
        <v>0</v>
      </c>
      <c r="D13" s="40">
        <f t="shared" si="2"/>
        <v>0</v>
      </c>
      <c r="E13" s="39">
        <f>SUMIFS('Reservatórios por endereço'!I$3:I$534,'Reservatórios por endereço'!$A$3:$A$534,$B13,'Reservatórios por endereço'!$E$3:$E$534,"Sul")</f>
        <v>9</v>
      </c>
      <c r="F13" s="40">
        <f t="shared" si="2"/>
        <v>18</v>
      </c>
      <c r="G13" s="39">
        <f>SUMIFS('Reservatórios por endereço'!K$3:K$534,'Reservatórios por endereço'!$A$3:$A$534,$B13,'Reservatórios por endereço'!$E$3:$E$534,"Sul")</f>
        <v>8</v>
      </c>
      <c r="H13" s="40">
        <f t="shared" si="2"/>
        <v>16</v>
      </c>
      <c r="I13" s="39">
        <f>SUMIFS('Reservatórios por endereço'!M$3:M$534,'Reservatórios por endereço'!$A$3:$A$534,$B13,'Reservatórios por endereço'!$E$3:$E$534,"Sul")</f>
        <v>4</v>
      </c>
      <c r="J13" s="40">
        <f t="shared" si="2"/>
        <v>8</v>
      </c>
      <c r="K13" s="39">
        <f>SUMIFS('Reservatórios por endereço'!O$3:O$534,'Reservatórios por endereço'!$A$3:$A$534,$B13,'Reservatórios por endereço'!$E$3:$E$534,"Sul")</f>
        <v>2</v>
      </c>
      <c r="L13" s="40">
        <f t="shared" si="2"/>
        <v>4</v>
      </c>
      <c r="M13" s="39">
        <f>SUMIFS('Reservatórios por endereço'!Q$3:Q$534,'Reservatórios por endereço'!$A$3:$A$534,$B13,'Reservatórios por endereço'!$E$3:$E$534,"Sul")</f>
        <v>0</v>
      </c>
      <c r="N13" s="40">
        <f t="shared" si="2"/>
        <v>0</v>
      </c>
      <c r="O13" s="39">
        <f>SUMIFS('Reservatórios por endereço'!S$3:S$534,'Reservatórios por endereço'!$A$3:$A$534,$B13,'Reservatórios por endereço'!$E$3:$E$534,"Sul")</f>
        <v>0</v>
      </c>
      <c r="P13" s="40">
        <f t="shared" si="2"/>
        <v>0</v>
      </c>
      <c r="Q13" s="39">
        <f>SUMIFS('Reservatórios por endereço'!U$3:U$534,'Reservatórios por endereço'!$A$3:$A$534,$B13,'Reservatórios por endereço'!$E$3:$E$534,"Sul")</f>
        <v>0</v>
      </c>
      <c r="R13" s="40">
        <f t="shared" si="2"/>
        <v>0</v>
      </c>
      <c r="S13" s="39">
        <f>SUMIFS('Reservatórios por endereço'!W$3:W$534,'Reservatórios por endereço'!$A$3:$A$534,$B13,'Reservatórios por endereço'!$E$3:$E$534,"Sul")</f>
        <v>0</v>
      </c>
      <c r="T13" s="40">
        <f t="shared" si="2"/>
        <v>0</v>
      </c>
      <c r="U13" s="39">
        <f>SUMIFS('Reservatórios por endereço'!Y$3:Y$534,'Reservatórios por endereço'!$A$3:$A$534,$B13,'Reservatórios por endereço'!$E$3:$E$534,"Sul")</f>
        <v>0</v>
      </c>
      <c r="V13" s="40">
        <f t="shared" si="2"/>
        <v>0</v>
      </c>
      <c r="W13" s="39">
        <f>SUMIFS('Reservatórios por endereço'!AA$3:AA$534,'Reservatórios por endereço'!$A$3:$A$534,$B13,'Reservatórios por endereço'!$E$3:$E$534,"Sul")</f>
        <v>0</v>
      </c>
      <c r="X13" s="40">
        <f t="shared" si="2"/>
        <v>0</v>
      </c>
      <c r="Y13" s="39">
        <f>SUMIFS('Reservatórios por endereço'!AC$3:AC$534,'Reservatórios por endereço'!$A$3:$A$534,$B13,'Reservatórios por endereço'!$E$3:$E$534,"Sul")</f>
        <v>0</v>
      </c>
      <c r="Z13" s="40">
        <f t="shared" si="2"/>
        <v>0</v>
      </c>
      <c r="AA13" s="39">
        <f>SUMIFS('Reservatórios por endereço'!AE$3:AE$534,'Reservatórios por endereço'!$A$3:$A$534,$B13,'Reservatórios por endereço'!$E$3:$E$534,"Sul")</f>
        <v>0</v>
      </c>
      <c r="AB13" s="40">
        <f t="shared" si="2"/>
        <v>0</v>
      </c>
      <c r="AC13" s="39">
        <f>SUMIFS('Reservatórios por endereço'!AG$3:AG$534,'Reservatórios por endereço'!$A$3:$A$534,$B13,'Reservatórios por endereço'!$E$3:$E$534,"Sul")</f>
        <v>0</v>
      </c>
      <c r="AD13" s="40">
        <f t="shared" si="2"/>
        <v>0</v>
      </c>
      <c r="AE13" s="39">
        <f>SUMIFS('Reservatórios por endereço'!AI$3:AI$534,'Reservatórios por endereço'!$A$3:$A$534,$B13,'Reservatórios por endereço'!$E$3:$E$534,"Sul")</f>
        <v>0</v>
      </c>
      <c r="AF13" s="40">
        <f t="shared" si="2"/>
        <v>0</v>
      </c>
      <c r="AG13" s="39">
        <f>SUMIFS('Reservatórios por endereço'!AK$3:AK$534,'Reservatórios por endereço'!$A$3:$A$534,$B13,'Reservatórios por endereço'!$E$3:$E$534,"Sul")</f>
        <v>0</v>
      </c>
      <c r="AH13" s="40">
        <f t="shared" si="2"/>
        <v>0</v>
      </c>
      <c r="AI13" s="39">
        <f>SUMIFS('Reservatórios por endereço'!AM$3:AM$534,'Reservatórios por endereço'!$A$3:$A$534,$B13,'Reservatórios por endereço'!$E$3:$E$534,"Sul")</f>
        <v>0</v>
      </c>
      <c r="AJ13" s="40">
        <f t="shared" si="2"/>
        <v>0</v>
      </c>
      <c r="AK13" s="39">
        <f>SUMIFS('Reservatórios por endereço'!AO$3:AO$534,'Reservatórios por endereço'!$A$3:$A$534,$B13,'Reservatórios por endereço'!$E$3:$E$534,"Sul")</f>
        <v>0</v>
      </c>
      <c r="AL13" s="40">
        <f t="shared" si="3"/>
        <v>0</v>
      </c>
      <c r="AM13" s="39">
        <f t="shared" si="4"/>
        <v>23</v>
      </c>
      <c r="AN13" s="39">
        <f t="shared" si="4"/>
        <v>46</v>
      </c>
    </row>
    <row r="14" spans="1:40">
      <c r="A14" s="45">
        <f t="shared" si="5"/>
        <v>10</v>
      </c>
      <c r="B14" s="38" t="s">
        <v>1236</v>
      </c>
      <c r="C14" s="39">
        <f>SUMIFS('Reservatórios por endereço'!G$3:G$534,'Reservatórios por endereço'!$A$3:$A$534,$B14,'Reservatórios por endereço'!$E$3:$E$534,"Sul")</f>
        <v>0</v>
      </c>
      <c r="D14" s="40">
        <f t="shared" si="2"/>
        <v>0</v>
      </c>
      <c r="E14" s="39">
        <f>SUMIFS('Reservatórios por endereço'!I$3:I$534,'Reservatórios por endereço'!$A$3:$A$534,$B14,'Reservatórios por endereço'!$E$3:$E$534,"Sul")</f>
        <v>3</v>
      </c>
      <c r="F14" s="40">
        <f t="shared" si="2"/>
        <v>6</v>
      </c>
      <c r="G14" s="39">
        <f>SUMIFS('Reservatórios por endereço'!K$3:K$534,'Reservatórios por endereço'!$A$3:$A$534,$B14,'Reservatórios por endereço'!$E$3:$E$534,"Sul")</f>
        <v>1</v>
      </c>
      <c r="H14" s="40">
        <f t="shared" si="2"/>
        <v>2</v>
      </c>
      <c r="I14" s="39">
        <f>SUMIFS('Reservatórios por endereço'!M$3:M$534,'Reservatórios por endereço'!$A$3:$A$534,$B14,'Reservatórios por endereço'!$E$3:$E$534,"Sul")</f>
        <v>0</v>
      </c>
      <c r="J14" s="40">
        <f t="shared" si="2"/>
        <v>0</v>
      </c>
      <c r="K14" s="39">
        <f>SUMIFS('Reservatórios por endereço'!O$3:O$534,'Reservatórios por endereço'!$A$3:$A$534,$B14,'Reservatórios por endereço'!$E$3:$E$534,"Sul")</f>
        <v>2</v>
      </c>
      <c r="L14" s="40">
        <f t="shared" si="2"/>
        <v>4</v>
      </c>
      <c r="M14" s="39">
        <f>SUMIFS('Reservatórios por endereço'!Q$3:Q$534,'Reservatórios por endereço'!$A$3:$A$534,$B14,'Reservatórios por endereço'!$E$3:$E$534,"Sul")</f>
        <v>0</v>
      </c>
      <c r="N14" s="40">
        <f t="shared" si="2"/>
        <v>0</v>
      </c>
      <c r="O14" s="39">
        <f>SUMIFS('Reservatórios por endereço'!S$3:S$534,'Reservatórios por endereço'!$A$3:$A$534,$B14,'Reservatórios por endereço'!$E$3:$E$534,"Sul")</f>
        <v>0</v>
      </c>
      <c r="P14" s="40">
        <f t="shared" si="2"/>
        <v>0</v>
      </c>
      <c r="Q14" s="39">
        <f>SUMIFS('Reservatórios por endereço'!U$3:U$534,'Reservatórios por endereço'!$A$3:$A$534,$B14,'Reservatórios por endereço'!$E$3:$E$534,"Sul")</f>
        <v>0</v>
      </c>
      <c r="R14" s="40">
        <f t="shared" si="2"/>
        <v>0</v>
      </c>
      <c r="S14" s="39">
        <f>SUMIFS('Reservatórios por endereço'!W$3:W$534,'Reservatórios por endereço'!$A$3:$A$534,$B14,'Reservatórios por endereço'!$E$3:$E$534,"Sul")</f>
        <v>0</v>
      </c>
      <c r="T14" s="40">
        <f t="shared" si="2"/>
        <v>0</v>
      </c>
      <c r="U14" s="39">
        <f>SUMIFS('Reservatórios por endereço'!Y$3:Y$534,'Reservatórios por endereço'!$A$3:$A$534,$B14,'Reservatórios por endereço'!$E$3:$E$534,"Sul")</f>
        <v>0</v>
      </c>
      <c r="V14" s="40">
        <f t="shared" si="2"/>
        <v>0</v>
      </c>
      <c r="W14" s="39">
        <f>SUMIFS('Reservatórios por endereço'!AA$3:AA$534,'Reservatórios por endereço'!$A$3:$A$534,$B14,'Reservatórios por endereço'!$E$3:$E$534,"Sul")</f>
        <v>0</v>
      </c>
      <c r="X14" s="40">
        <f t="shared" si="2"/>
        <v>0</v>
      </c>
      <c r="Y14" s="39">
        <f>SUMIFS('Reservatórios por endereço'!AC$3:AC$534,'Reservatórios por endereço'!$A$3:$A$534,$B14,'Reservatórios por endereço'!$E$3:$E$534,"Sul")</f>
        <v>0</v>
      </c>
      <c r="Z14" s="40">
        <f t="shared" si="2"/>
        <v>0</v>
      </c>
      <c r="AA14" s="39">
        <f>SUMIFS('Reservatórios por endereço'!AE$3:AE$534,'Reservatórios por endereço'!$A$3:$A$534,$B14,'Reservatórios por endereço'!$E$3:$E$534,"Sul")</f>
        <v>0</v>
      </c>
      <c r="AB14" s="40">
        <f t="shared" si="2"/>
        <v>0</v>
      </c>
      <c r="AC14" s="39">
        <f>SUMIFS('Reservatórios por endereço'!AG$3:AG$534,'Reservatórios por endereço'!$A$3:$A$534,$B14,'Reservatórios por endereço'!$E$3:$E$534,"Sul")</f>
        <v>0</v>
      </c>
      <c r="AD14" s="40">
        <f t="shared" si="2"/>
        <v>0</v>
      </c>
      <c r="AE14" s="39">
        <f>SUMIFS('Reservatórios por endereço'!AI$3:AI$534,'Reservatórios por endereço'!$A$3:$A$534,$B14,'Reservatórios por endereço'!$E$3:$E$534,"Sul")</f>
        <v>0</v>
      </c>
      <c r="AF14" s="40">
        <f t="shared" si="2"/>
        <v>0</v>
      </c>
      <c r="AG14" s="39">
        <f>SUMIFS('Reservatórios por endereço'!AK$3:AK$534,'Reservatórios por endereço'!$A$3:$A$534,$B14,'Reservatórios por endereço'!$E$3:$E$534,"Sul")</f>
        <v>0</v>
      </c>
      <c r="AH14" s="40">
        <f t="shared" si="2"/>
        <v>0</v>
      </c>
      <c r="AI14" s="39">
        <f>SUMIFS('Reservatórios por endereço'!AM$3:AM$534,'Reservatórios por endereço'!$A$3:$A$534,$B14,'Reservatórios por endereço'!$E$3:$E$534,"Sul")</f>
        <v>0</v>
      </c>
      <c r="AJ14" s="40">
        <f t="shared" si="2"/>
        <v>0</v>
      </c>
      <c r="AK14" s="39">
        <f>SUMIFS('Reservatórios por endereço'!AO$3:AO$534,'Reservatórios por endereço'!$A$3:$A$534,$B14,'Reservatórios por endereço'!$E$3:$E$534,"Sul")</f>
        <v>0</v>
      </c>
      <c r="AL14" s="40">
        <f t="shared" si="3"/>
        <v>0</v>
      </c>
      <c r="AM14" s="39">
        <f t="shared" si="4"/>
        <v>6</v>
      </c>
      <c r="AN14" s="39">
        <f t="shared" si="4"/>
        <v>12</v>
      </c>
    </row>
    <row r="15" spans="1:40">
      <c r="A15" s="45">
        <f t="shared" si="5"/>
        <v>11</v>
      </c>
      <c r="B15" s="38" t="s">
        <v>1239</v>
      </c>
      <c r="C15" s="39">
        <f>SUMIFS('Reservatórios por endereço'!G$3:G$534,'Reservatórios por endereço'!$A$3:$A$534,$B15,'Reservatórios por endereço'!$E$3:$E$534,"Sul")</f>
        <v>0</v>
      </c>
      <c r="D15" s="40">
        <f t="shared" si="2"/>
        <v>0</v>
      </c>
      <c r="E15" s="39">
        <f>SUMIFS('Reservatórios por endereço'!I$3:I$534,'Reservatórios por endereço'!$A$3:$A$534,$B15,'Reservatórios por endereço'!$E$3:$E$534,"Sul")</f>
        <v>8</v>
      </c>
      <c r="F15" s="40">
        <f t="shared" si="2"/>
        <v>16</v>
      </c>
      <c r="G15" s="39">
        <f>SUMIFS('Reservatórios por endereço'!K$3:K$534,'Reservatórios por endereço'!$A$3:$A$534,$B15,'Reservatórios por endereço'!$E$3:$E$534,"Sul")</f>
        <v>5</v>
      </c>
      <c r="H15" s="40">
        <f t="shared" si="2"/>
        <v>10</v>
      </c>
      <c r="I15" s="39">
        <f>SUMIFS('Reservatórios por endereço'!M$3:M$534,'Reservatórios por endereço'!$A$3:$A$534,$B15,'Reservatórios por endereço'!$E$3:$E$534,"Sul")</f>
        <v>0</v>
      </c>
      <c r="J15" s="40">
        <f t="shared" si="2"/>
        <v>0</v>
      </c>
      <c r="K15" s="39">
        <f>SUMIFS('Reservatórios por endereço'!O$3:O$534,'Reservatórios por endereço'!$A$3:$A$534,$B15,'Reservatórios por endereço'!$E$3:$E$534,"Sul")</f>
        <v>0</v>
      </c>
      <c r="L15" s="40">
        <f t="shared" si="2"/>
        <v>0</v>
      </c>
      <c r="M15" s="39">
        <f>SUMIFS('Reservatórios por endereço'!Q$3:Q$534,'Reservatórios por endereço'!$A$3:$A$534,$B15,'Reservatórios por endereço'!$E$3:$E$534,"Sul")</f>
        <v>0</v>
      </c>
      <c r="N15" s="40">
        <f t="shared" si="2"/>
        <v>0</v>
      </c>
      <c r="O15" s="39">
        <f>SUMIFS('Reservatórios por endereço'!S$3:S$534,'Reservatórios por endereço'!$A$3:$A$534,$B15,'Reservatórios por endereço'!$E$3:$E$534,"Sul")</f>
        <v>2</v>
      </c>
      <c r="P15" s="40">
        <f t="shared" si="2"/>
        <v>4</v>
      </c>
      <c r="Q15" s="39">
        <f>SUMIFS('Reservatórios por endereço'!U$3:U$534,'Reservatórios por endereço'!$A$3:$A$534,$B15,'Reservatórios por endereço'!$E$3:$E$534,"Sul")</f>
        <v>0</v>
      </c>
      <c r="R15" s="40">
        <f t="shared" si="2"/>
        <v>0</v>
      </c>
      <c r="S15" s="39">
        <f>SUMIFS('Reservatórios por endereço'!W$3:W$534,'Reservatórios por endereço'!$A$3:$A$534,$B15,'Reservatórios por endereço'!$E$3:$E$534,"Sul")</f>
        <v>0</v>
      </c>
      <c r="T15" s="40">
        <f t="shared" si="2"/>
        <v>0</v>
      </c>
      <c r="U15" s="39">
        <f>SUMIFS('Reservatórios por endereço'!Y$3:Y$534,'Reservatórios por endereço'!$A$3:$A$534,$B15,'Reservatórios por endereço'!$E$3:$E$534,"Sul")</f>
        <v>1</v>
      </c>
      <c r="V15" s="40">
        <f t="shared" si="2"/>
        <v>2</v>
      </c>
      <c r="W15" s="39">
        <f>SUMIFS('Reservatórios por endereço'!AA$3:AA$534,'Reservatórios por endereço'!$A$3:$A$534,$B15,'Reservatórios por endereço'!$E$3:$E$534,"Sul")</f>
        <v>0</v>
      </c>
      <c r="X15" s="40">
        <f t="shared" si="2"/>
        <v>0</v>
      </c>
      <c r="Y15" s="39">
        <f>SUMIFS('Reservatórios por endereço'!AC$3:AC$534,'Reservatórios por endereço'!$A$3:$A$534,$B15,'Reservatórios por endereço'!$E$3:$E$534,"Sul")</f>
        <v>0</v>
      </c>
      <c r="Z15" s="40">
        <f t="shared" si="2"/>
        <v>0</v>
      </c>
      <c r="AA15" s="39">
        <f>SUMIFS('Reservatórios por endereço'!AE$3:AE$534,'Reservatórios por endereço'!$A$3:$A$534,$B15,'Reservatórios por endereço'!$E$3:$E$534,"Sul")</f>
        <v>0</v>
      </c>
      <c r="AB15" s="40">
        <f t="shared" si="2"/>
        <v>0</v>
      </c>
      <c r="AC15" s="39">
        <f>SUMIFS('Reservatórios por endereço'!AG$3:AG$534,'Reservatórios por endereço'!$A$3:$A$534,$B15,'Reservatórios por endereço'!$E$3:$E$534,"Sul")</f>
        <v>0</v>
      </c>
      <c r="AD15" s="40">
        <f t="shared" si="2"/>
        <v>0</v>
      </c>
      <c r="AE15" s="39">
        <f>SUMIFS('Reservatórios por endereço'!AI$3:AI$534,'Reservatórios por endereço'!$A$3:$A$534,$B15,'Reservatórios por endereço'!$E$3:$E$534,"Sul")</f>
        <v>0</v>
      </c>
      <c r="AF15" s="40">
        <f t="shared" si="2"/>
        <v>0</v>
      </c>
      <c r="AG15" s="39">
        <f>SUMIFS('Reservatórios por endereço'!AK$3:AK$534,'Reservatórios por endereço'!$A$3:$A$534,$B15,'Reservatórios por endereço'!$E$3:$E$534,"Sul")</f>
        <v>0</v>
      </c>
      <c r="AH15" s="40">
        <f t="shared" si="2"/>
        <v>0</v>
      </c>
      <c r="AI15" s="39">
        <f>SUMIFS('Reservatórios por endereço'!AM$3:AM$534,'Reservatórios por endereço'!$A$3:$A$534,$B15,'Reservatórios por endereço'!$E$3:$E$534,"Sul")</f>
        <v>0</v>
      </c>
      <c r="AJ15" s="40">
        <f t="shared" si="2"/>
        <v>0</v>
      </c>
      <c r="AK15" s="39">
        <f>SUMIFS('Reservatórios por endereço'!AO$3:AO$534,'Reservatórios por endereço'!$A$3:$A$534,$B15,'Reservatórios por endereço'!$E$3:$E$534,"Sul")</f>
        <v>0</v>
      </c>
      <c r="AL15" s="40">
        <f t="shared" si="3"/>
        <v>0</v>
      </c>
      <c r="AM15" s="39">
        <f t="shared" si="4"/>
        <v>16</v>
      </c>
      <c r="AN15" s="39">
        <f t="shared" si="4"/>
        <v>32</v>
      </c>
    </row>
    <row r="16" spans="1:40">
      <c r="A16" s="45">
        <f t="shared" si="5"/>
        <v>12</v>
      </c>
      <c r="B16" s="38" t="s">
        <v>1250</v>
      </c>
      <c r="C16" s="39">
        <f>SUMIFS('Reservatórios por endereço'!G$3:G$534,'Reservatórios por endereço'!$A$3:$A$534,$B16,'Reservatórios por endereço'!$E$3:$E$534,"Sul")</f>
        <v>6</v>
      </c>
      <c r="D16" s="40">
        <f t="shared" si="2"/>
        <v>12</v>
      </c>
      <c r="E16" s="39">
        <f>SUMIFS('Reservatórios por endereço'!I$3:I$534,'Reservatórios por endereço'!$A$3:$A$534,$B16,'Reservatórios por endereço'!$E$3:$E$534,"Sul")</f>
        <v>0</v>
      </c>
      <c r="F16" s="40">
        <f t="shared" si="2"/>
        <v>0</v>
      </c>
      <c r="G16" s="39">
        <f>SUMIFS('Reservatórios por endereço'!K$3:K$534,'Reservatórios por endereço'!$A$3:$A$534,$B16,'Reservatórios por endereço'!$E$3:$E$534,"Sul")</f>
        <v>4</v>
      </c>
      <c r="H16" s="40">
        <f t="shared" si="2"/>
        <v>8</v>
      </c>
      <c r="I16" s="39">
        <f>SUMIFS('Reservatórios por endereço'!M$3:M$534,'Reservatórios por endereço'!$A$3:$A$534,$B16,'Reservatórios por endereço'!$E$3:$E$534,"Sul")</f>
        <v>0</v>
      </c>
      <c r="J16" s="40">
        <f t="shared" si="2"/>
        <v>0</v>
      </c>
      <c r="K16" s="39">
        <f>SUMIFS('Reservatórios por endereço'!O$3:O$534,'Reservatórios por endereço'!$A$3:$A$534,$B16,'Reservatórios por endereço'!$E$3:$E$534,"Sul")</f>
        <v>0</v>
      </c>
      <c r="L16" s="40">
        <f t="shared" si="2"/>
        <v>0</v>
      </c>
      <c r="M16" s="39">
        <f>SUMIFS('Reservatórios por endereço'!Q$3:Q$534,'Reservatórios por endereço'!$A$3:$A$534,$B16,'Reservatórios por endereço'!$E$3:$E$534,"Sul")</f>
        <v>0</v>
      </c>
      <c r="N16" s="40">
        <f t="shared" si="2"/>
        <v>0</v>
      </c>
      <c r="O16" s="39">
        <f>SUMIFS('Reservatórios por endereço'!S$3:S$534,'Reservatórios por endereço'!$A$3:$A$534,$B16,'Reservatórios por endereço'!$E$3:$E$534,"Sul")</f>
        <v>0</v>
      </c>
      <c r="P16" s="40">
        <f t="shared" si="2"/>
        <v>0</v>
      </c>
      <c r="Q16" s="39">
        <f>SUMIFS('Reservatórios por endereço'!U$3:U$534,'Reservatórios por endereço'!$A$3:$A$534,$B16,'Reservatórios por endereço'!$E$3:$E$534,"Sul")</f>
        <v>0</v>
      </c>
      <c r="R16" s="40">
        <f t="shared" si="2"/>
        <v>0</v>
      </c>
      <c r="S16" s="39">
        <f>SUMIFS('Reservatórios por endereço'!W$3:W$534,'Reservatórios por endereço'!$A$3:$A$534,$B16,'Reservatórios por endereço'!$E$3:$E$534,"Sul")</f>
        <v>0</v>
      </c>
      <c r="T16" s="40">
        <f t="shared" si="2"/>
        <v>0</v>
      </c>
      <c r="U16" s="39">
        <f>SUMIFS('Reservatórios por endereço'!Y$3:Y$534,'Reservatórios por endereço'!$A$3:$A$534,$B16,'Reservatórios por endereço'!$E$3:$E$534,"Sul")</f>
        <v>0</v>
      </c>
      <c r="V16" s="40">
        <f t="shared" si="2"/>
        <v>0</v>
      </c>
      <c r="W16" s="39">
        <f>SUMIFS('Reservatórios por endereço'!AA$3:AA$534,'Reservatórios por endereço'!$A$3:$A$534,$B16,'Reservatórios por endereço'!$E$3:$E$534,"Sul")</f>
        <v>0</v>
      </c>
      <c r="X16" s="40">
        <f t="shared" si="2"/>
        <v>0</v>
      </c>
      <c r="Y16" s="39">
        <f>SUMIFS('Reservatórios por endereço'!AC$3:AC$534,'Reservatórios por endereço'!$A$3:$A$534,$B16,'Reservatórios por endereço'!$E$3:$E$534,"Sul")</f>
        <v>0</v>
      </c>
      <c r="Z16" s="40">
        <f t="shared" si="2"/>
        <v>0</v>
      </c>
      <c r="AA16" s="39">
        <f>SUMIFS('Reservatórios por endereço'!AE$3:AE$534,'Reservatórios por endereço'!$A$3:$A$534,$B16,'Reservatórios por endereço'!$E$3:$E$534,"Sul")</f>
        <v>0</v>
      </c>
      <c r="AB16" s="40">
        <f t="shared" si="2"/>
        <v>0</v>
      </c>
      <c r="AC16" s="39">
        <f>SUMIFS('Reservatórios por endereço'!AG$3:AG$534,'Reservatórios por endereço'!$A$3:$A$534,$B16,'Reservatórios por endereço'!$E$3:$E$534,"Sul")</f>
        <v>0</v>
      </c>
      <c r="AD16" s="40">
        <f t="shared" si="2"/>
        <v>0</v>
      </c>
      <c r="AE16" s="39">
        <f>SUMIFS('Reservatórios por endereço'!AI$3:AI$534,'Reservatórios por endereço'!$A$3:$A$534,$B16,'Reservatórios por endereço'!$E$3:$E$534,"Sul")</f>
        <v>0</v>
      </c>
      <c r="AF16" s="40">
        <f t="shared" si="2"/>
        <v>0</v>
      </c>
      <c r="AG16" s="39">
        <f>SUMIFS('Reservatórios por endereço'!AK$3:AK$534,'Reservatórios por endereço'!$A$3:$A$534,$B16,'Reservatórios por endereço'!$E$3:$E$534,"Sul")</f>
        <v>0</v>
      </c>
      <c r="AH16" s="40">
        <f t="shared" si="2"/>
        <v>0</v>
      </c>
      <c r="AI16" s="39">
        <f>SUMIFS('Reservatórios por endereço'!AM$3:AM$534,'Reservatórios por endereço'!$A$3:$A$534,$B16,'Reservatórios por endereço'!$E$3:$E$534,"Sul")</f>
        <v>0</v>
      </c>
      <c r="AJ16" s="40">
        <f t="shared" si="2"/>
        <v>0</v>
      </c>
      <c r="AK16" s="39">
        <f>SUMIFS('Reservatórios por endereço'!AO$3:AO$534,'Reservatórios por endereço'!$A$3:$A$534,$B16,'Reservatórios por endereço'!$E$3:$E$534,"Sul")</f>
        <v>0</v>
      </c>
      <c r="AL16" s="40">
        <f t="shared" si="3"/>
        <v>0</v>
      </c>
      <c r="AM16" s="39">
        <f t="shared" si="4"/>
        <v>10</v>
      </c>
      <c r="AN16" s="39">
        <f t="shared" si="4"/>
        <v>20</v>
      </c>
    </row>
    <row r="17" spans="1:40">
      <c r="A17" s="45">
        <f t="shared" si="5"/>
        <v>13</v>
      </c>
      <c r="B17" s="38" t="s">
        <v>1257</v>
      </c>
      <c r="C17" s="39">
        <f>SUMIFS('Reservatórios por endereço'!G$3:G$534,'Reservatórios por endereço'!$A$3:$A$534,$B17,'Reservatórios por endereço'!$E$3:$E$534,"Sul")</f>
        <v>0</v>
      </c>
      <c r="D17" s="40">
        <f t="shared" si="2"/>
        <v>0</v>
      </c>
      <c r="E17" s="39">
        <f>SUMIFS('Reservatórios por endereço'!I$3:I$534,'Reservatórios por endereço'!$A$3:$A$534,$B17,'Reservatórios por endereço'!$E$3:$E$534,"Sul")</f>
        <v>0</v>
      </c>
      <c r="F17" s="40">
        <f t="shared" si="2"/>
        <v>0</v>
      </c>
      <c r="G17" s="39">
        <f>SUMIFS('Reservatórios por endereço'!K$3:K$534,'Reservatórios por endereço'!$A$3:$A$534,$B17,'Reservatórios por endereço'!$E$3:$E$534,"Sul")</f>
        <v>15</v>
      </c>
      <c r="H17" s="40">
        <f t="shared" si="2"/>
        <v>30</v>
      </c>
      <c r="I17" s="39">
        <f>SUMIFS('Reservatórios por endereço'!M$3:M$534,'Reservatórios por endereço'!$A$3:$A$534,$B17,'Reservatórios por endereço'!$E$3:$E$534,"Sul")</f>
        <v>0</v>
      </c>
      <c r="J17" s="40">
        <f t="shared" si="2"/>
        <v>0</v>
      </c>
      <c r="K17" s="39">
        <f>SUMIFS('Reservatórios por endereço'!O$3:O$534,'Reservatórios por endereço'!$A$3:$A$534,$B17,'Reservatórios por endereço'!$E$3:$E$534,"Sul")</f>
        <v>0</v>
      </c>
      <c r="L17" s="40">
        <f t="shared" si="2"/>
        <v>0</v>
      </c>
      <c r="M17" s="39">
        <f>SUMIFS('Reservatórios por endereço'!Q$3:Q$534,'Reservatórios por endereço'!$A$3:$A$534,$B17,'Reservatórios por endereço'!$E$3:$E$534,"Sul")</f>
        <v>0</v>
      </c>
      <c r="N17" s="40">
        <f t="shared" si="2"/>
        <v>0</v>
      </c>
      <c r="O17" s="39">
        <f>SUMIFS('Reservatórios por endereço'!S$3:S$534,'Reservatórios por endereço'!$A$3:$A$534,$B17,'Reservatórios por endereço'!$E$3:$E$534,"Sul")</f>
        <v>0</v>
      </c>
      <c r="P17" s="40">
        <f t="shared" si="2"/>
        <v>0</v>
      </c>
      <c r="Q17" s="39">
        <f>SUMIFS('Reservatórios por endereço'!U$3:U$534,'Reservatórios por endereço'!$A$3:$A$534,$B17,'Reservatórios por endereço'!$E$3:$E$534,"Sul")</f>
        <v>0</v>
      </c>
      <c r="R17" s="40">
        <f t="shared" si="2"/>
        <v>0</v>
      </c>
      <c r="S17" s="39">
        <f>SUMIFS('Reservatórios por endereço'!W$3:W$534,'Reservatórios por endereço'!$A$3:$A$534,$B17,'Reservatórios por endereço'!$E$3:$E$534,"Sul")</f>
        <v>0</v>
      </c>
      <c r="T17" s="40">
        <f t="shared" si="2"/>
        <v>0</v>
      </c>
      <c r="U17" s="39">
        <f>SUMIFS('Reservatórios por endereço'!Y$3:Y$534,'Reservatórios por endereço'!$A$3:$A$534,$B17,'Reservatórios por endereço'!$E$3:$E$534,"Sul")</f>
        <v>0</v>
      </c>
      <c r="V17" s="40">
        <f t="shared" si="2"/>
        <v>0</v>
      </c>
      <c r="W17" s="39">
        <f>SUMIFS('Reservatórios por endereço'!AA$3:AA$534,'Reservatórios por endereço'!$A$3:$A$534,$B17,'Reservatórios por endereço'!$E$3:$E$534,"Sul")</f>
        <v>1</v>
      </c>
      <c r="X17" s="40">
        <f t="shared" si="2"/>
        <v>2</v>
      </c>
      <c r="Y17" s="39">
        <f>SUMIFS('Reservatórios por endereço'!AC$3:AC$534,'Reservatórios por endereço'!$A$3:$A$534,$B17,'Reservatórios por endereço'!$E$3:$E$534,"Sul")</f>
        <v>0</v>
      </c>
      <c r="Z17" s="40">
        <f t="shared" si="2"/>
        <v>0</v>
      </c>
      <c r="AA17" s="39">
        <f>SUMIFS('Reservatórios por endereço'!AE$3:AE$534,'Reservatórios por endereço'!$A$3:$A$534,$B17,'Reservatórios por endereço'!$E$3:$E$534,"Sul")</f>
        <v>0</v>
      </c>
      <c r="AB17" s="40">
        <f t="shared" si="2"/>
        <v>0</v>
      </c>
      <c r="AC17" s="39">
        <f>SUMIFS('Reservatórios por endereço'!AG$3:AG$534,'Reservatórios por endereço'!$A$3:$A$534,$B17,'Reservatórios por endereço'!$E$3:$E$534,"Sul")</f>
        <v>0</v>
      </c>
      <c r="AD17" s="40">
        <f t="shared" si="2"/>
        <v>0</v>
      </c>
      <c r="AE17" s="39">
        <f>SUMIFS('Reservatórios por endereço'!AI$3:AI$534,'Reservatórios por endereço'!$A$3:$A$534,$B17,'Reservatórios por endereço'!$E$3:$E$534,"Sul")</f>
        <v>0</v>
      </c>
      <c r="AF17" s="40">
        <f t="shared" si="2"/>
        <v>0</v>
      </c>
      <c r="AG17" s="39">
        <f>SUMIFS('Reservatórios por endereço'!AK$3:AK$534,'Reservatórios por endereço'!$A$3:$A$534,$B17,'Reservatórios por endereço'!$E$3:$E$534,"Sul")</f>
        <v>0</v>
      </c>
      <c r="AH17" s="40">
        <f t="shared" si="2"/>
        <v>0</v>
      </c>
      <c r="AI17" s="39">
        <f>SUMIFS('Reservatórios por endereço'!AM$3:AM$534,'Reservatórios por endereço'!$A$3:$A$534,$B17,'Reservatórios por endereço'!$E$3:$E$534,"Sul")</f>
        <v>0</v>
      </c>
      <c r="AJ17" s="40">
        <f t="shared" si="2"/>
        <v>0</v>
      </c>
      <c r="AK17" s="39">
        <f>SUMIFS('Reservatórios por endereço'!AO$3:AO$534,'Reservatórios por endereço'!$A$3:$A$534,$B17,'Reservatórios por endereço'!$E$3:$E$534,"Sul")</f>
        <v>0</v>
      </c>
      <c r="AL17" s="40">
        <f t="shared" si="3"/>
        <v>0</v>
      </c>
      <c r="AM17" s="39">
        <f t="shared" si="4"/>
        <v>16</v>
      </c>
      <c r="AN17" s="39">
        <f t="shared" si="4"/>
        <v>32</v>
      </c>
    </row>
    <row r="18" spans="1:40">
      <c r="A18" s="45">
        <f t="shared" si="5"/>
        <v>14</v>
      </c>
      <c r="B18" s="38" t="s">
        <v>1263</v>
      </c>
      <c r="C18" s="39">
        <f>SUMIFS('Reservatórios por endereço'!G$3:G$534,'Reservatórios por endereço'!$A$3:$A$534,$B18,'Reservatórios por endereço'!$E$3:$E$534,"Sul")</f>
        <v>0</v>
      </c>
      <c r="D18" s="40">
        <f t="shared" si="2"/>
        <v>0</v>
      </c>
      <c r="E18" s="39">
        <f>SUMIFS('Reservatórios por endereço'!I$3:I$534,'Reservatórios por endereço'!$A$3:$A$534,$B18,'Reservatórios por endereço'!$E$3:$E$534,"Sul")</f>
        <v>2</v>
      </c>
      <c r="F18" s="40">
        <f t="shared" si="2"/>
        <v>4</v>
      </c>
      <c r="G18" s="39">
        <f>SUMIFS('Reservatórios por endereço'!K$3:K$534,'Reservatórios por endereço'!$A$3:$A$534,$B18,'Reservatórios por endereço'!$E$3:$E$534,"Sul")</f>
        <v>0</v>
      </c>
      <c r="H18" s="40">
        <f t="shared" si="2"/>
        <v>0</v>
      </c>
      <c r="I18" s="39">
        <f>SUMIFS('Reservatórios por endereço'!M$3:M$534,'Reservatórios por endereço'!$A$3:$A$534,$B18,'Reservatórios por endereço'!$E$3:$E$534,"Sul")</f>
        <v>0</v>
      </c>
      <c r="J18" s="40">
        <f t="shared" si="2"/>
        <v>0</v>
      </c>
      <c r="K18" s="39">
        <f>SUMIFS('Reservatórios por endereço'!O$3:O$534,'Reservatórios por endereço'!$A$3:$A$534,$B18,'Reservatórios por endereço'!$E$3:$E$534,"Sul")</f>
        <v>1</v>
      </c>
      <c r="L18" s="40">
        <f t="shared" si="2"/>
        <v>2</v>
      </c>
      <c r="M18" s="39">
        <f>SUMIFS('Reservatórios por endereço'!Q$3:Q$534,'Reservatórios por endereço'!$A$3:$A$534,$B18,'Reservatórios por endereço'!$E$3:$E$534,"Sul")</f>
        <v>0</v>
      </c>
      <c r="N18" s="40">
        <f t="shared" si="2"/>
        <v>0</v>
      </c>
      <c r="O18" s="39">
        <f>SUMIFS('Reservatórios por endereço'!S$3:S$534,'Reservatórios por endereço'!$A$3:$A$534,$B18,'Reservatórios por endereço'!$E$3:$E$534,"Sul")</f>
        <v>0</v>
      </c>
      <c r="P18" s="40">
        <f t="shared" si="2"/>
        <v>0</v>
      </c>
      <c r="Q18" s="39">
        <f>SUMIFS('Reservatórios por endereço'!U$3:U$534,'Reservatórios por endereço'!$A$3:$A$534,$B18,'Reservatórios por endereço'!$E$3:$E$534,"Sul")</f>
        <v>0</v>
      </c>
      <c r="R18" s="40">
        <f t="shared" si="2"/>
        <v>0</v>
      </c>
      <c r="S18" s="39">
        <f>SUMIFS('Reservatórios por endereço'!W$3:W$534,'Reservatórios por endereço'!$A$3:$A$534,$B18,'Reservatórios por endereço'!$E$3:$E$534,"Sul")</f>
        <v>0</v>
      </c>
      <c r="T18" s="40">
        <f t="shared" si="2"/>
        <v>0</v>
      </c>
      <c r="U18" s="39">
        <f>SUMIFS('Reservatórios por endereço'!Y$3:Y$534,'Reservatórios por endereço'!$A$3:$A$534,$B18,'Reservatórios por endereço'!$E$3:$E$534,"Sul")</f>
        <v>3</v>
      </c>
      <c r="V18" s="40">
        <f t="shared" si="2"/>
        <v>6</v>
      </c>
      <c r="W18" s="39">
        <f>SUMIFS('Reservatórios por endereço'!AA$3:AA$534,'Reservatórios por endereço'!$A$3:$A$534,$B18,'Reservatórios por endereço'!$E$3:$E$534,"Sul")</f>
        <v>1</v>
      </c>
      <c r="X18" s="40">
        <f t="shared" si="2"/>
        <v>2</v>
      </c>
      <c r="Y18" s="39">
        <f>SUMIFS('Reservatórios por endereço'!AC$3:AC$534,'Reservatórios por endereço'!$A$3:$A$534,$B18,'Reservatórios por endereço'!$E$3:$E$534,"Sul")</f>
        <v>0</v>
      </c>
      <c r="Z18" s="40">
        <f t="shared" si="2"/>
        <v>0</v>
      </c>
      <c r="AA18" s="39">
        <f>SUMIFS('Reservatórios por endereço'!AE$3:AE$534,'Reservatórios por endereço'!$A$3:$A$534,$B18,'Reservatórios por endereço'!$E$3:$E$534,"Sul")</f>
        <v>0</v>
      </c>
      <c r="AB18" s="40">
        <f t="shared" si="2"/>
        <v>0</v>
      </c>
      <c r="AC18" s="39">
        <f>SUMIFS('Reservatórios por endereço'!AG$3:AG$534,'Reservatórios por endereço'!$A$3:$A$534,$B18,'Reservatórios por endereço'!$E$3:$E$534,"Sul")</f>
        <v>0</v>
      </c>
      <c r="AD18" s="40">
        <f t="shared" si="2"/>
        <v>0</v>
      </c>
      <c r="AE18" s="39">
        <f>SUMIFS('Reservatórios por endereço'!AI$3:AI$534,'Reservatórios por endereço'!$A$3:$A$534,$B18,'Reservatórios por endereço'!$E$3:$E$534,"Sul")</f>
        <v>0</v>
      </c>
      <c r="AF18" s="40">
        <f t="shared" si="2"/>
        <v>0</v>
      </c>
      <c r="AG18" s="39">
        <f>SUMIFS('Reservatórios por endereço'!AK$3:AK$534,'Reservatórios por endereço'!$A$3:$A$534,$B18,'Reservatórios por endereço'!$E$3:$E$534,"Sul")</f>
        <v>0</v>
      </c>
      <c r="AH18" s="40">
        <f t="shared" si="2"/>
        <v>0</v>
      </c>
      <c r="AI18" s="39">
        <f>SUMIFS('Reservatórios por endereço'!AM$3:AM$534,'Reservatórios por endereço'!$A$3:$A$534,$B18,'Reservatórios por endereço'!$E$3:$E$534,"Sul")</f>
        <v>0</v>
      </c>
      <c r="AJ18" s="40">
        <f t="shared" si="2"/>
        <v>0</v>
      </c>
      <c r="AK18" s="39">
        <f>SUMIFS('Reservatórios por endereço'!AO$3:AO$534,'Reservatórios por endereço'!$A$3:$A$534,$B18,'Reservatórios por endereço'!$E$3:$E$534,"Sul")</f>
        <v>0</v>
      </c>
      <c r="AL18" s="40">
        <f t="shared" si="3"/>
        <v>0</v>
      </c>
      <c r="AM18" s="39">
        <f t="shared" si="4"/>
        <v>7</v>
      </c>
      <c r="AN18" s="39">
        <f t="shared" si="4"/>
        <v>14</v>
      </c>
    </row>
    <row r="19" spans="1:40">
      <c r="A19" s="45">
        <f t="shared" si="5"/>
        <v>15</v>
      </c>
      <c r="B19" s="38" t="s">
        <v>1268</v>
      </c>
      <c r="C19" s="39">
        <f>SUMIFS('Reservatórios por endereço'!G$3:G$534,'Reservatórios por endereço'!$A$3:$A$534,$B19,'Reservatórios por endereço'!$E$3:$E$534,"Sul")</f>
        <v>0</v>
      </c>
      <c r="D19" s="40">
        <f t="shared" si="2"/>
        <v>0</v>
      </c>
      <c r="E19" s="39">
        <f>SUMIFS('Reservatórios por endereço'!I$3:I$534,'Reservatórios por endereço'!$A$3:$A$534,$B19,'Reservatórios por endereço'!$E$3:$E$534,"Sul")</f>
        <v>3</v>
      </c>
      <c r="F19" s="40">
        <f t="shared" si="2"/>
        <v>6</v>
      </c>
      <c r="G19" s="39">
        <f>SUMIFS('Reservatórios por endereço'!K$3:K$534,'Reservatórios por endereço'!$A$3:$A$534,$B19,'Reservatórios por endereço'!$E$3:$E$534,"Sul")</f>
        <v>13</v>
      </c>
      <c r="H19" s="40">
        <f t="shared" si="2"/>
        <v>26</v>
      </c>
      <c r="I19" s="39">
        <f>SUMIFS('Reservatórios por endereço'!M$3:M$534,'Reservatórios por endereço'!$A$3:$A$534,$B19,'Reservatórios por endereço'!$E$3:$E$534,"Sul")</f>
        <v>1</v>
      </c>
      <c r="J19" s="40">
        <f t="shared" si="2"/>
        <v>2</v>
      </c>
      <c r="K19" s="39">
        <f>SUMIFS('Reservatórios por endereço'!O$3:O$534,'Reservatórios por endereço'!$A$3:$A$534,$B19,'Reservatórios por endereço'!$E$3:$E$534,"Sul")</f>
        <v>0</v>
      </c>
      <c r="L19" s="40">
        <f t="shared" si="2"/>
        <v>0</v>
      </c>
      <c r="M19" s="39">
        <f>SUMIFS('Reservatórios por endereço'!Q$3:Q$534,'Reservatórios por endereço'!$A$3:$A$534,$B19,'Reservatórios por endereço'!$E$3:$E$534,"Sul")</f>
        <v>0</v>
      </c>
      <c r="N19" s="40">
        <f t="shared" si="2"/>
        <v>0</v>
      </c>
      <c r="O19" s="39">
        <f>SUMIFS('Reservatórios por endereço'!S$3:S$534,'Reservatórios por endereço'!$A$3:$A$534,$B19,'Reservatórios por endereço'!$E$3:$E$534,"Sul")</f>
        <v>1</v>
      </c>
      <c r="P19" s="40">
        <f t="shared" si="2"/>
        <v>2</v>
      </c>
      <c r="Q19" s="39">
        <f>SUMIFS('Reservatórios por endereço'!U$3:U$534,'Reservatórios por endereço'!$A$3:$A$534,$B19,'Reservatórios por endereço'!$E$3:$E$534,"Sul")</f>
        <v>0</v>
      </c>
      <c r="R19" s="40">
        <f t="shared" si="2"/>
        <v>0</v>
      </c>
      <c r="S19" s="39">
        <f>SUMIFS('Reservatórios por endereço'!W$3:W$534,'Reservatórios por endereço'!$A$3:$A$534,$B19,'Reservatórios por endereço'!$E$3:$E$534,"Sul")</f>
        <v>0</v>
      </c>
      <c r="T19" s="40">
        <f t="shared" si="2"/>
        <v>0</v>
      </c>
      <c r="U19" s="39">
        <f>SUMIFS('Reservatórios por endereço'!Y$3:Y$534,'Reservatórios por endereço'!$A$3:$A$534,$B19,'Reservatórios por endereço'!$E$3:$E$534,"Sul")</f>
        <v>0</v>
      </c>
      <c r="V19" s="40">
        <f t="shared" si="2"/>
        <v>0</v>
      </c>
      <c r="W19" s="39">
        <f>SUMIFS('Reservatórios por endereço'!AA$3:AA$534,'Reservatórios por endereço'!$A$3:$A$534,$B19,'Reservatórios por endereço'!$E$3:$E$534,"Sul")</f>
        <v>0</v>
      </c>
      <c r="X19" s="40">
        <f t="shared" si="2"/>
        <v>0</v>
      </c>
      <c r="Y19" s="39">
        <f>SUMIFS('Reservatórios por endereço'!AC$3:AC$534,'Reservatórios por endereço'!$A$3:$A$534,$B19,'Reservatórios por endereço'!$E$3:$E$534,"Sul")</f>
        <v>0</v>
      </c>
      <c r="Z19" s="40">
        <f t="shared" si="2"/>
        <v>0</v>
      </c>
      <c r="AA19" s="39">
        <f>SUMIFS('Reservatórios por endereço'!AE$3:AE$534,'Reservatórios por endereço'!$A$3:$A$534,$B19,'Reservatórios por endereço'!$E$3:$E$534,"Sul")</f>
        <v>0</v>
      </c>
      <c r="AB19" s="40">
        <f t="shared" si="2"/>
        <v>0</v>
      </c>
      <c r="AC19" s="39">
        <f>SUMIFS('Reservatórios por endereço'!AG$3:AG$534,'Reservatórios por endereço'!$A$3:$A$534,$B19,'Reservatórios por endereço'!$E$3:$E$534,"Sul")</f>
        <v>0</v>
      </c>
      <c r="AD19" s="40">
        <f t="shared" si="2"/>
        <v>0</v>
      </c>
      <c r="AE19" s="39">
        <f>SUMIFS('Reservatórios por endereço'!AI$3:AI$534,'Reservatórios por endereço'!$A$3:$A$534,$B19,'Reservatórios por endereço'!$E$3:$E$534,"Sul")</f>
        <v>0</v>
      </c>
      <c r="AF19" s="40">
        <f t="shared" si="2"/>
        <v>0</v>
      </c>
      <c r="AG19" s="39">
        <f>SUMIFS('Reservatórios por endereço'!AK$3:AK$534,'Reservatórios por endereço'!$A$3:$A$534,$B19,'Reservatórios por endereço'!$E$3:$E$534,"Sul")</f>
        <v>0</v>
      </c>
      <c r="AH19" s="40">
        <f t="shared" si="2"/>
        <v>0</v>
      </c>
      <c r="AI19" s="39">
        <f>SUMIFS('Reservatórios por endereço'!AM$3:AM$534,'Reservatórios por endereço'!$A$3:$A$534,$B19,'Reservatórios por endereço'!$E$3:$E$534,"Sul")</f>
        <v>0</v>
      </c>
      <c r="AJ19" s="40">
        <f t="shared" si="2"/>
        <v>0</v>
      </c>
      <c r="AK19" s="39">
        <f>SUMIFS('Reservatórios por endereço'!AO$3:AO$534,'Reservatórios por endereço'!$A$3:$A$534,$B19,'Reservatórios por endereço'!$E$3:$E$534,"Sul")</f>
        <v>0</v>
      </c>
      <c r="AL19" s="40">
        <f t="shared" si="3"/>
        <v>0</v>
      </c>
      <c r="AM19" s="39">
        <f t="shared" si="4"/>
        <v>18</v>
      </c>
      <c r="AN19" s="39">
        <f t="shared" si="4"/>
        <v>36</v>
      </c>
    </row>
    <row r="20" spans="1:40">
      <c r="A20" s="45">
        <f t="shared" si="5"/>
        <v>16</v>
      </c>
      <c r="B20" s="38" t="s">
        <v>1277</v>
      </c>
      <c r="C20" s="39">
        <f>SUMIFS('Reservatórios por endereço'!G$3:G$534,'Reservatórios por endereço'!$A$3:$A$534,$B20,'Reservatórios por endereço'!$E$3:$E$534,"Sul")</f>
        <v>0</v>
      </c>
      <c r="D20" s="40">
        <f t="shared" si="2"/>
        <v>0</v>
      </c>
      <c r="E20" s="39">
        <f>SUMIFS('Reservatórios por endereço'!I$3:I$534,'Reservatórios por endereço'!$A$3:$A$534,$B20,'Reservatórios por endereço'!$E$3:$E$534,"Sul")</f>
        <v>24</v>
      </c>
      <c r="F20" s="40">
        <f t="shared" si="2"/>
        <v>48</v>
      </c>
      <c r="G20" s="39">
        <f>SUMIFS('Reservatórios por endereço'!K$3:K$534,'Reservatórios por endereço'!$A$3:$A$534,$B20,'Reservatórios por endereço'!$E$3:$E$534,"Sul")</f>
        <v>43</v>
      </c>
      <c r="H20" s="40">
        <f t="shared" si="2"/>
        <v>86</v>
      </c>
      <c r="I20" s="39">
        <f>SUMIFS('Reservatórios por endereço'!M$3:M$534,'Reservatórios por endereço'!$A$3:$A$534,$B20,'Reservatórios por endereço'!$E$3:$E$534,"Sul")</f>
        <v>2</v>
      </c>
      <c r="J20" s="40">
        <f t="shared" si="2"/>
        <v>4</v>
      </c>
      <c r="K20" s="39">
        <f>SUMIFS('Reservatórios por endereço'!O$3:O$534,'Reservatórios por endereço'!$A$3:$A$534,$B20,'Reservatórios por endereço'!$E$3:$E$534,"Sul")</f>
        <v>1</v>
      </c>
      <c r="L20" s="40">
        <f t="shared" si="2"/>
        <v>2</v>
      </c>
      <c r="M20" s="39">
        <f>SUMIFS('Reservatórios por endereço'!Q$3:Q$534,'Reservatórios por endereço'!$A$3:$A$534,$B20,'Reservatórios por endereço'!$E$3:$E$534,"Sul")</f>
        <v>0</v>
      </c>
      <c r="N20" s="40">
        <f t="shared" si="2"/>
        <v>0</v>
      </c>
      <c r="O20" s="39">
        <f>SUMIFS('Reservatórios por endereço'!S$3:S$534,'Reservatórios por endereço'!$A$3:$A$534,$B20,'Reservatórios por endereço'!$E$3:$E$534,"Sul")</f>
        <v>0</v>
      </c>
      <c r="P20" s="40">
        <f t="shared" si="2"/>
        <v>0</v>
      </c>
      <c r="Q20" s="39">
        <f>SUMIFS('Reservatórios por endereço'!U$3:U$534,'Reservatórios por endereço'!$A$3:$A$534,$B20,'Reservatórios por endereço'!$E$3:$E$534,"Sul")</f>
        <v>0</v>
      </c>
      <c r="R20" s="40">
        <f t="shared" si="2"/>
        <v>0</v>
      </c>
      <c r="S20" s="39">
        <f>SUMIFS('Reservatórios por endereço'!W$3:W$534,'Reservatórios por endereço'!$A$3:$A$534,$B20,'Reservatórios por endereço'!$E$3:$E$534,"Sul")</f>
        <v>0</v>
      </c>
      <c r="T20" s="40">
        <f t="shared" si="2"/>
        <v>0</v>
      </c>
      <c r="U20" s="39">
        <f>SUMIFS('Reservatórios por endereço'!Y$3:Y$534,'Reservatórios por endereço'!$A$3:$A$534,$B20,'Reservatórios por endereço'!$E$3:$E$534,"Sul")</f>
        <v>0</v>
      </c>
      <c r="V20" s="40">
        <f t="shared" si="2"/>
        <v>0</v>
      </c>
      <c r="W20" s="39">
        <f>SUMIFS('Reservatórios por endereço'!AA$3:AA$534,'Reservatórios por endereço'!$A$3:$A$534,$B20,'Reservatórios por endereço'!$E$3:$E$534,"Sul")</f>
        <v>7</v>
      </c>
      <c r="X20" s="40">
        <f t="shared" si="2"/>
        <v>14</v>
      </c>
      <c r="Y20" s="39">
        <f>SUMIFS('Reservatórios por endereço'!AC$3:AC$534,'Reservatórios por endereço'!$A$3:$A$534,$B20,'Reservatórios por endereço'!$E$3:$E$534,"Sul")</f>
        <v>2</v>
      </c>
      <c r="Z20" s="40">
        <f t="shared" si="2"/>
        <v>4</v>
      </c>
      <c r="AA20" s="39">
        <f>SUMIFS('Reservatórios por endereço'!AE$3:AE$534,'Reservatórios por endereço'!$A$3:$A$534,$B20,'Reservatórios por endereço'!$E$3:$E$534,"Sul")</f>
        <v>0</v>
      </c>
      <c r="AB20" s="40">
        <f t="shared" si="2"/>
        <v>0</v>
      </c>
      <c r="AC20" s="39">
        <f>SUMIFS('Reservatórios por endereço'!AG$3:AG$534,'Reservatórios por endereço'!$A$3:$A$534,$B20,'Reservatórios por endereço'!$E$3:$E$534,"Sul")</f>
        <v>0</v>
      </c>
      <c r="AD20" s="40">
        <f t="shared" si="2"/>
        <v>0</v>
      </c>
      <c r="AE20" s="39">
        <f>SUMIFS('Reservatórios por endereço'!AI$3:AI$534,'Reservatórios por endereço'!$A$3:$A$534,$B20,'Reservatórios por endereço'!$E$3:$E$534,"Sul")</f>
        <v>1</v>
      </c>
      <c r="AF20" s="40">
        <f t="shared" si="2"/>
        <v>2</v>
      </c>
      <c r="AG20" s="39">
        <f>SUMIFS('Reservatórios por endereço'!AK$3:AK$534,'Reservatórios por endereço'!$A$3:$A$534,$B20,'Reservatórios por endereço'!$E$3:$E$534,"Sul")</f>
        <v>0</v>
      </c>
      <c r="AH20" s="40">
        <f t="shared" si="2"/>
        <v>0</v>
      </c>
      <c r="AI20" s="39">
        <f>SUMIFS('Reservatórios por endereço'!AM$3:AM$534,'Reservatórios por endereço'!$A$3:$A$534,$B20,'Reservatórios por endereço'!$E$3:$E$534,"Sul")</f>
        <v>0</v>
      </c>
      <c r="AJ20" s="40">
        <f t="shared" si="2"/>
        <v>0</v>
      </c>
      <c r="AK20" s="39">
        <f>SUMIFS('Reservatórios por endereço'!AO$3:AO$534,'Reservatórios por endereço'!$A$3:$A$534,$B20,'Reservatórios por endereço'!$E$3:$E$534,"Sul")</f>
        <v>0</v>
      </c>
      <c r="AL20" s="40">
        <f t="shared" si="3"/>
        <v>0</v>
      </c>
      <c r="AM20" s="39">
        <f t="shared" si="4"/>
        <v>80</v>
      </c>
      <c r="AN20" s="39">
        <f t="shared" si="4"/>
        <v>160</v>
      </c>
    </row>
    <row r="21" spans="1:40">
      <c r="A21" s="46" t="s">
        <v>2170</v>
      </c>
      <c r="B21" s="41"/>
      <c r="C21" s="42">
        <f t="shared" ref="C21:AL21" si="6">SUM(C$5:C$17)</f>
        <v>6</v>
      </c>
      <c r="D21" s="43">
        <f t="shared" si="6"/>
        <v>12</v>
      </c>
      <c r="E21" s="42">
        <f t="shared" si="6"/>
        <v>130</v>
      </c>
      <c r="F21" s="43">
        <f t="shared" si="6"/>
        <v>260</v>
      </c>
      <c r="G21" s="42">
        <f t="shared" si="6"/>
        <v>569</v>
      </c>
      <c r="H21" s="43">
        <f t="shared" si="6"/>
        <v>1138</v>
      </c>
      <c r="I21" s="42">
        <f t="shared" si="6"/>
        <v>26</v>
      </c>
      <c r="J21" s="43">
        <f t="shared" si="6"/>
        <v>52</v>
      </c>
      <c r="K21" s="42">
        <f t="shared" si="6"/>
        <v>45</v>
      </c>
      <c r="L21" s="43">
        <f t="shared" si="6"/>
        <v>90</v>
      </c>
      <c r="M21" s="42">
        <f t="shared" si="6"/>
        <v>17</v>
      </c>
      <c r="N21" s="43">
        <f t="shared" si="6"/>
        <v>34</v>
      </c>
      <c r="O21" s="42">
        <f t="shared" si="6"/>
        <v>139</v>
      </c>
      <c r="P21" s="43">
        <f t="shared" si="6"/>
        <v>278</v>
      </c>
      <c r="Q21" s="42">
        <f t="shared" si="6"/>
        <v>12</v>
      </c>
      <c r="R21" s="43">
        <f t="shared" si="6"/>
        <v>24</v>
      </c>
      <c r="S21" s="42">
        <f t="shared" si="6"/>
        <v>18</v>
      </c>
      <c r="T21" s="43">
        <f t="shared" si="6"/>
        <v>36</v>
      </c>
      <c r="U21" s="42">
        <f t="shared" si="6"/>
        <v>118</v>
      </c>
      <c r="V21" s="43">
        <f t="shared" si="6"/>
        <v>236</v>
      </c>
      <c r="W21" s="42">
        <f t="shared" si="6"/>
        <v>227</v>
      </c>
      <c r="X21" s="43">
        <f t="shared" si="6"/>
        <v>454</v>
      </c>
      <c r="Y21" s="42">
        <f t="shared" si="6"/>
        <v>48</v>
      </c>
      <c r="Z21" s="43">
        <f t="shared" si="6"/>
        <v>96</v>
      </c>
      <c r="AA21" s="42">
        <f t="shared" si="6"/>
        <v>76</v>
      </c>
      <c r="AB21" s="43">
        <f t="shared" si="6"/>
        <v>152</v>
      </c>
      <c r="AC21" s="42">
        <f t="shared" si="6"/>
        <v>12</v>
      </c>
      <c r="AD21" s="43">
        <f t="shared" si="6"/>
        <v>24</v>
      </c>
      <c r="AE21" s="42">
        <f t="shared" si="6"/>
        <v>4</v>
      </c>
      <c r="AF21" s="43">
        <f t="shared" si="6"/>
        <v>8</v>
      </c>
      <c r="AG21" s="42">
        <f t="shared" si="6"/>
        <v>20</v>
      </c>
      <c r="AH21" s="43">
        <f t="shared" si="6"/>
        <v>40</v>
      </c>
      <c r="AI21" s="42">
        <f t="shared" si="6"/>
        <v>3</v>
      </c>
      <c r="AJ21" s="43">
        <f t="shared" si="6"/>
        <v>6</v>
      </c>
      <c r="AK21" s="42">
        <f t="shared" si="6"/>
        <v>0</v>
      </c>
      <c r="AL21" s="43">
        <f t="shared" si="6"/>
        <v>0</v>
      </c>
      <c r="AM21" s="42">
        <f>SUM(AM5:AM20)</f>
        <v>1575</v>
      </c>
      <c r="AN21" s="42">
        <f>SUM(AN5:AN20)</f>
        <v>3150</v>
      </c>
    </row>
  </sheetData>
  <sheetProtection sheet="1" objects="1" scenarios="1"/>
  <mergeCells count="41">
    <mergeCell ref="AN2:AN4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C2:AD2"/>
    <mergeCell ref="AE2:AF2"/>
    <mergeCell ref="AG2:AH2"/>
    <mergeCell ref="AI2:AJ2"/>
    <mergeCell ref="AK2:AL2"/>
    <mergeCell ref="U3:V3"/>
    <mergeCell ref="U2:V2"/>
    <mergeCell ref="W2:X2"/>
    <mergeCell ref="Y2:Z2"/>
    <mergeCell ref="AA2:AB2"/>
    <mergeCell ref="AE3:AF3"/>
    <mergeCell ref="W3:X3"/>
    <mergeCell ref="Y3:Z3"/>
    <mergeCell ref="AA3:AB3"/>
    <mergeCell ref="AC3:AD3"/>
    <mergeCell ref="I2:J2"/>
    <mergeCell ref="K2:L2"/>
    <mergeCell ref="M2:N2"/>
    <mergeCell ref="O2:P2"/>
    <mergeCell ref="A1:AN1"/>
    <mergeCell ref="A2:A4"/>
    <mergeCell ref="B2:B4"/>
    <mergeCell ref="C2:D2"/>
    <mergeCell ref="E2:F2"/>
    <mergeCell ref="G2:H2"/>
    <mergeCell ref="AM2:AM4"/>
    <mergeCell ref="AG3:AH3"/>
    <mergeCell ref="AI3:AJ3"/>
    <mergeCell ref="AK3:AL3"/>
    <mergeCell ref="Q2:R2"/>
    <mergeCell ref="S2:T2"/>
  </mergeCells>
  <conditionalFormatting sqref="C21 E21 G21 I21 K21 M21 O21 Q21 S21 U21 W21 Y21 AA21 AC21 AE21 AG21 AI21 AK21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1cf611-c5ab-4550-a640-09fcb21a938e">
      <Terms xmlns="http://schemas.microsoft.com/office/infopath/2007/PartnerControls"/>
    </lcf76f155ced4ddcb4097134ff3c332f>
    <TaxCatchAll xmlns="0350ef0f-744f-4f18-8640-0d713e2d0d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A4A33E332AB544942DCDBF0C112CF2" ma:contentTypeVersion="18" ma:contentTypeDescription="Crie um novo documento." ma:contentTypeScope="" ma:versionID="84e3c2ac5b6b6a93afe640d7e1a4435e">
  <xsd:schema xmlns:xsd="http://www.w3.org/2001/XMLSchema" xmlns:xs="http://www.w3.org/2001/XMLSchema" xmlns:p="http://schemas.microsoft.com/office/2006/metadata/properties" xmlns:ns2="0350ef0f-744f-4f18-8640-0d713e2d0d23" xmlns:ns3="591cf611-c5ab-4550-a640-09fcb21a938e" targetNamespace="http://schemas.microsoft.com/office/2006/metadata/properties" ma:root="true" ma:fieldsID="7ff049d5774e8d35dc28b4537abd4ca3" ns2:_="" ns3:_="">
    <xsd:import namespace="0350ef0f-744f-4f18-8640-0d713e2d0d23"/>
    <xsd:import namespace="591cf611-c5ab-4550-a640-09fcb21a93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ef0f-744f-4f18-8640-0d713e2d0d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bb3d63d-e29a-4e97-b8ea-4f713211f4af}" ma:internalName="TaxCatchAll" ma:showField="CatchAllData" ma:web="0350ef0f-744f-4f18-8640-0d713e2d0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1cf611-c5ab-4550-a640-09fcb21a9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2C0711-7BF8-4B60-A066-30FD25D8450C}"/>
</file>

<file path=customXml/itemProps2.xml><?xml version="1.0" encoding="utf-8"?>
<ds:datastoreItem xmlns:ds="http://schemas.openxmlformats.org/officeDocument/2006/customXml" ds:itemID="{334C78E2-0014-44CC-8360-37C930A3A4A8}"/>
</file>

<file path=customXml/itemProps3.xml><?xml version="1.0" encoding="utf-8"?>
<ds:datastoreItem xmlns:ds="http://schemas.openxmlformats.org/officeDocument/2006/customXml" ds:itemID="{C3A2597A-BE58-47F3-B900-AEFFF9C16C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Cesar Marques Silva</dc:creator>
  <cp:keywords/>
  <dc:description/>
  <cp:lastModifiedBy>Paulo Cesar Marques Silva</cp:lastModifiedBy>
  <cp:revision/>
  <dcterms:created xsi:type="dcterms:W3CDTF">2024-09-20T15:34:09Z</dcterms:created>
  <dcterms:modified xsi:type="dcterms:W3CDTF">2026-03-25T17:17:10Z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0x01010051A4A33E332AB544942DCDBF0C112CF2</vt:lpwstr>
  </property>
  <property fmtid="{D5CDD505-2E9C-101B-9397-08002B2CF9AE}" pid="3" name="MediaServiceImageTags">
    <vt:lpwstr/>
  </property>
</Properties>
</file>