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Zeladoria" sheetId="1" r:id="rId4"/>
    <sheet state="visible" name="Administrativos" sheetId="2" r:id="rId5"/>
  </sheets>
  <definedNames>
    <definedName hidden="1" localSheetId="0" name="_xlnm._FilterDatabase">Zeladoria!$A$2:$L$9</definedName>
    <definedName hidden="1" localSheetId="1" name="_xlnm._FilterDatabase">Administrativos!$A$2:$J$9</definedName>
  </definedNames>
  <calcPr/>
</workbook>
</file>

<file path=xl/sharedStrings.xml><?xml version="1.0" encoding="utf-8"?>
<sst xmlns="http://schemas.openxmlformats.org/spreadsheetml/2006/main" count="109" uniqueCount="79">
  <si>
    <t>CONTRATOS VIGENTES - SERVIÇOS DE ZELADORIA - SUBPREFEITURA JAÇANÃ/TREMEMBÉ - 2019 a 2023</t>
  </si>
  <si>
    <t>Dotação</t>
  </si>
  <si>
    <t>Processo SEI</t>
  </si>
  <si>
    <t>Nº Contrato</t>
  </si>
  <si>
    <t>Razão Social</t>
  </si>
  <si>
    <t>CNPJ</t>
  </si>
  <si>
    <t>Objeto Contratual</t>
  </si>
  <si>
    <t>Equipes / Qtd</t>
  </si>
  <si>
    <t>Início P0</t>
  </si>
  <si>
    <t>Término Vigência</t>
  </si>
  <si>
    <t>Valor por Equipe</t>
  </si>
  <si>
    <t>Valor Mensal Estimado</t>
  </si>
  <si>
    <t>Valor Anual Estimado</t>
  </si>
  <si>
    <t>2367.39</t>
  </si>
  <si>
    <t>6043.2019/0000299-0</t>
  </si>
  <si>
    <t>02/SUB-JT/2019</t>
  </si>
  <si>
    <t>CORPOTEC CONSTRUTORA E EMPREENDIMENTOS IMOBILIÁRIOS LTDA.</t>
  </si>
  <si>
    <t>56.182.090/0001-33</t>
  </si>
  <si>
    <t>Limpeza Manual de Córrego</t>
  </si>
  <si>
    <t>2705.39</t>
  </si>
  <si>
    <t>6043.2019/0000558-2</t>
  </si>
  <si>
    <t>06/SUB-JT/2019</t>
  </si>
  <si>
    <t>FBF CONSTRUÇÕES E SERVIÇOS EIRELLI</t>
  </si>
  <si>
    <t>02.542.939/0001-03</t>
  </si>
  <si>
    <t>Poda e Remoção - Manejo Arbóreo</t>
  </si>
  <si>
    <t>2339.39</t>
  </si>
  <si>
    <t>6043.2019/0000880-8</t>
  </si>
  <si>
    <t>07/SUB-JT/2019</t>
  </si>
  <si>
    <t>DEMAX SERVIÇOS E COMÉRCIO LTDA</t>
  </si>
  <si>
    <t>48.096.044/0001-93</t>
  </si>
  <si>
    <t>Conservação de Logradouros e Desfazimento</t>
  </si>
  <si>
    <t>6043.2020/0000519-3</t>
  </si>
  <si>
    <t>05/SUB-JT/2020</t>
  </si>
  <si>
    <t>6043.2020/0000029-9</t>
  </si>
  <si>
    <t>02/SUB-JT/2020</t>
  </si>
  <si>
    <t>Manutenção de Galerias</t>
  </si>
  <si>
    <t>6043.2020/0000737-4</t>
  </si>
  <si>
    <t>11/SUB-JT/2020</t>
  </si>
  <si>
    <t>6043.2020/0000785-4</t>
  </si>
  <si>
    <t>12/SUB-JT/2020</t>
  </si>
  <si>
    <t>Limpeza Mecanizada de Galerias e Canais</t>
  </si>
  <si>
    <t>500 ton/mês</t>
  </si>
  <si>
    <t>2100.36</t>
  </si>
  <si>
    <t>6043.2016/0000201-4</t>
  </si>
  <si>
    <t>S/N</t>
  </si>
  <si>
    <t>ARLETE FERNANDES MASETTO                                                                                    EDSON EMILIO MASETTO                                                                                         ENIO MASETTO                                                                                                                                   ELAINE APARECIDA MASETTO ALITO</t>
  </si>
  <si>
    <t>129.160.868-03                  758.669.788-49    008.345.898-00    073.232.118-24</t>
  </si>
  <si>
    <t>Aluguel Sede - Subprefeitura JT</t>
  </si>
  <si>
    <t>2100.39</t>
  </si>
  <si>
    <t>6043.2020/0000773-0</t>
  </si>
  <si>
    <t>13/SUB-JT/2020</t>
  </si>
  <si>
    <t>TELEFONICA BRASIL S.A.</t>
  </si>
  <si>
    <t>02.558.157/0001-62</t>
  </si>
  <si>
    <t>Prestação de Serviços de Telefonia Fixa - Comutada E1</t>
  </si>
  <si>
    <t>6043.2021/0000029-0</t>
  </si>
  <si>
    <t>18/SUB-JT/2021</t>
  </si>
  <si>
    <t>ANDORINHA SERVIÇOS OPERACIONAIS EIRELI</t>
  </si>
  <si>
    <t>17.894.410/0001-26</t>
  </si>
  <si>
    <t>Serviços de Limpeza, Asseio e Conservação Predial</t>
  </si>
  <si>
    <t>6043.2021/0002042-9</t>
  </si>
  <si>
    <t>01/SUB-JT/2022</t>
  </si>
  <si>
    <t>MOURA COFFEE VENDING LOCAÇÕES LTDA.</t>
  </si>
  <si>
    <t>22.083.708/0001-96</t>
  </si>
  <si>
    <t>Locação de Máquina de Café (Bebidas quentes)</t>
  </si>
  <si>
    <t>6043.2021/0001305-8</t>
  </si>
  <si>
    <t>NE 47.347/2022</t>
  </si>
  <si>
    <t>GSK COMERCIO E INDUSTRIA EIRELI-ME</t>
  </si>
  <si>
    <t>30.622.265/0001-92</t>
  </si>
  <si>
    <t>Manutenção Portas de Aço da Sede SUB-JT</t>
  </si>
  <si>
    <t>6043.2023/0000289-0</t>
  </si>
  <si>
    <t>01/SUB-JT/2023</t>
  </si>
  <si>
    <t>BRAZON MAXFILTER INDÚSTRIA E LOCAÇÃO DE PURIFICADORES DE ÁGUA LTDA.</t>
  </si>
  <si>
    <t>09.114.027/0001-80</t>
  </si>
  <si>
    <t>Locação de Purificadores de Água</t>
  </si>
  <si>
    <t>6043.2023/0000080-4</t>
  </si>
  <si>
    <t>02/SUB-JT/2023</t>
  </si>
  <si>
    <t xml:space="preserve">CLARO S.A. </t>
  </si>
  <si>
    <t>40.432.544/0001-47</t>
  </si>
  <si>
    <t>Prestação de Serviço Móvel Pessoal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</si>
</sst>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[$R$ -416]#,##0.00"/>
    <numFmt numFmtId="166" formatCode="_-&quot;R$&quot;\ * #,##0.00_-;\-&quot;R$&quot;\ * #,##0.00_-;_-&quot;R$&quot;\ * &quot;-&quot;??_-;_-@"/>
  </numFmts>
  <fonts count="5">
    <font>
      <sz val="10.0"/>
      <color rgb="FF000000"/>
      <name val="Arial"/>
      <scheme val="minor"/>
    </font>
    <font>
      <b/>
      <sz val="9.0"/>
      <color theme="1"/>
      <name val="Calibri"/>
    </font>
    <font>
      <sz val="9.0"/>
      <color theme="1"/>
      <name val="Calibri"/>
    </font>
    <font>
      <color theme="1"/>
      <name val="Calibri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1" fillId="0" fontId="1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2" fillId="0" fontId="3" numFmtId="0" xfId="0" applyAlignment="1" applyBorder="1" applyFont="1">
      <alignment shrinkToFit="0" vertical="bottom" wrapText="1"/>
    </xf>
    <xf borderId="1" fillId="0" fontId="2" numFmtId="0" xfId="0" applyAlignment="1" applyBorder="1" applyFont="1">
      <alignment horizontal="center" readingOrder="0" shrinkToFit="0" vertical="bottom" wrapText="1"/>
    </xf>
    <xf borderId="1" fillId="0" fontId="2" numFmtId="164" xfId="0" applyAlignment="1" applyBorder="1" applyFont="1" applyNumberFormat="1">
      <alignment horizontal="right" readingOrder="0" shrinkToFit="0" vertical="bottom" wrapText="1"/>
    </xf>
    <xf borderId="2" fillId="0" fontId="2" numFmtId="165" xfId="0" applyAlignment="1" applyBorder="1" applyFont="1" applyNumberFormat="1">
      <alignment horizontal="right" readingOrder="0" shrinkToFit="0" vertical="bottom" wrapText="1"/>
    </xf>
    <xf borderId="1" fillId="0" fontId="2" numFmtId="166" xfId="0" applyAlignment="1" applyBorder="1" applyFont="1" applyNumberFormat="1">
      <alignment horizontal="right" vertical="bottom"/>
    </xf>
    <xf borderId="2" fillId="0" fontId="3" numFmtId="0" xfId="0" applyAlignment="1" applyBorder="1" applyFont="1">
      <alignment shrinkToFit="0" vertical="bottom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center" readingOrder="0"/>
    </xf>
    <xf borderId="1" fillId="0" fontId="2" numFmtId="0" xfId="0" applyAlignment="1" applyBorder="1" applyFont="1">
      <alignment readingOrder="0" shrinkToFit="0" wrapText="1"/>
    </xf>
    <xf borderId="1" fillId="0" fontId="2" numFmtId="0" xfId="0" applyBorder="1" applyFont="1"/>
    <xf borderId="1" fillId="0" fontId="2" numFmtId="164" xfId="0" applyAlignment="1" applyBorder="1" applyFont="1" applyNumberFormat="1">
      <alignment horizontal="right" shrinkToFit="0" vertical="bottom" wrapText="1"/>
    </xf>
    <xf borderId="1" fillId="3" fontId="2" numFmtId="164" xfId="0" applyAlignment="1" applyBorder="1" applyFill="1" applyFont="1" applyNumberFormat="1">
      <alignment horizontal="right" shrinkToFit="0" vertical="bottom" wrapText="1"/>
    </xf>
    <xf borderId="1" fillId="0" fontId="2" numFmtId="166" xfId="0" applyAlignment="1" applyBorder="1" applyFont="1" applyNumberFormat="1">
      <alignment horizontal="right" readingOrder="0" vertical="bottom"/>
    </xf>
    <xf borderId="0" fillId="0" fontId="4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7.25"/>
    <col customWidth="1" min="2" max="2" width="19.5"/>
    <col customWidth="1" min="3" max="3" width="15.5"/>
    <col customWidth="1" min="4" max="4" width="44.0"/>
    <col customWidth="1" min="5" max="5" width="19.75"/>
    <col customWidth="1" min="6" max="6" width="31.38"/>
    <col customWidth="1" min="10" max="11" width="15.13"/>
    <col customWidth="1" min="12" max="12" width="14.13"/>
    <col customWidth="1" min="13" max="13" width="13.38"/>
  </cols>
  <sheetData>
    <row r="1">
      <c r="A1" s="1" t="s">
        <v>0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>
      <c r="A3" s="3" t="s">
        <v>13</v>
      </c>
      <c r="B3" s="4" t="s">
        <v>14</v>
      </c>
      <c r="C3" s="4" t="s">
        <v>15</v>
      </c>
      <c r="D3" s="3" t="s">
        <v>16</v>
      </c>
      <c r="E3" s="3" t="s">
        <v>17</v>
      </c>
      <c r="F3" s="3" t="s">
        <v>18</v>
      </c>
      <c r="G3" s="5">
        <v>2.0</v>
      </c>
      <c r="H3" s="6">
        <v>43539.0</v>
      </c>
      <c r="I3" s="6">
        <v>46012.0</v>
      </c>
      <c r="J3" s="7">
        <v>111787.2</v>
      </c>
      <c r="K3" s="8">
        <f t="shared" ref="K3:K8" si="1">J3*G3</f>
        <v>223574.4</v>
      </c>
      <c r="L3" s="8">
        <f t="shared" ref="L3:L9" si="2">K3*12</f>
        <v>2682892.8</v>
      </c>
    </row>
    <row r="4">
      <c r="A4" s="3" t="s">
        <v>19</v>
      </c>
      <c r="B4" s="4" t="s">
        <v>20</v>
      </c>
      <c r="C4" s="4" t="s">
        <v>21</v>
      </c>
      <c r="D4" s="3" t="s">
        <v>22</v>
      </c>
      <c r="E4" s="3" t="s">
        <v>23</v>
      </c>
      <c r="F4" s="3" t="s">
        <v>24</v>
      </c>
      <c r="G4" s="5">
        <v>1.0</v>
      </c>
      <c r="H4" s="6">
        <v>43643.0</v>
      </c>
      <c r="I4" s="6">
        <v>45895.0</v>
      </c>
      <c r="J4" s="7">
        <v>111099.02</v>
      </c>
      <c r="K4" s="8">
        <f t="shared" si="1"/>
        <v>111099.02</v>
      </c>
      <c r="L4" s="8">
        <f t="shared" si="2"/>
        <v>1333188.24</v>
      </c>
    </row>
    <row r="5">
      <c r="A5" s="3" t="s">
        <v>25</v>
      </c>
      <c r="B5" s="4" t="s">
        <v>26</v>
      </c>
      <c r="C5" s="9" t="s">
        <v>27</v>
      </c>
      <c r="D5" s="3" t="s">
        <v>28</v>
      </c>
      <c r="E5" s="3" t="s">
        <v>29</v>
      </c>
      <c r="F5" s="3" t="s">
        <v>30</v>
      </c>
      <c r="G5" s="5">
        <v>2.0</v>
      </c>
      <c r="H5" s="6">
        <v>43661.0</v>
      </c>
      <c r="I5" s="6">
        <v>45852.0</v>
      </c>
      <c r="J5" s="7">
        <v>142062.94</v>
      </c>
      <c r="K5" s="8">
        <f t="shared" si="1"/>
        <v>284125.88</v>
      </c>
      <c r="L5" s="8">
        <f t="shared" si="2"/>
        <v>3409510.56</v>
      </c>
    </row>
    <row r="6">
      <c r="A6" s="3" t="s">
        <v>13</v>
      </c>
      <c r="B6" s="4" t="s">
        <v>31</v>
      </c>
      <c r="C6" s="4" t="s">
        <v>32</v>
      </c>
      <c r="D6" s="3" t="s">
        <v>16</v>
      </c>
      <c r="E6" s="3" t="s">
        <v>17</v>
      </c>
      <c r="F6" s="3" t="s">
        <v>18</v>
      </c>
      <c r="G6" s="5">
        <v>1.0</v>
      </c>
      <c r="H6" s="6">
        <v>43927.0</v>
      </c>
      <c r="I6" s="6">
        <v>46143.0</v>
      </c>
      <c r="J6" s="7">
        <v>111787.2</v>
      </c>
      <c r="K6" s="8">
        <f t="shared" si="1"/>
        <v>111787.2</v>
      </c>
      <c r="L6" s="8">
        <f t="shared" si="2"/>
        <v>1341446.4</v>
      </c>
    </row>
    <row r="7">
      <c r="A7" s="3" t="s">
        <v>13</v>
      </c>
      <c r="B7" s="4" t="s">
        <v>33</v>
      </c>
      <c r="C7" s="4" t="s">
        <v>34</v>
      </c>
      <c r="D7" s="3" t="s">
        <v>16</v>
      </c>
      <c r="E7" s="3" t="s">
        <v>17</v>
      </c>
      <c r="F7" s="3" t="s">
        <v>35</v>
      </c>
      <c r="G7" s="5">
        <v>1.0</v>
      </c>
      <c r="H7" s="6">
        <v>43927.0</v>
      </c>
      <c r="I7" s="6">
        <v>46012.0</v>
      </c>
      <c r="J7" s="7">
        <v>167857.87</v>
      </c>
      <c r="K7" s="8">
        <f t="shared" si="1"/>
        <v>167857.87</v>
      </c>
      <c r="L7" s="8">
        <f t="shared" si="2"/>
        <v>2014294.44</v>
      </c>
    </row>
    <row r="8">
      <c r="A8" s="3" t="s">
        <v>19</v>
      </c>
      <c r="B8" s="4" t="s">
        <v>36</v>
      </c>
      <c r="C8" s="4" t="s">
        <v>37</v>
      </c>
      <c r="D8" s="3" t="s">
        <v>22</v>
      </c>
      <c r="E8" s="3" t="s">
        <v>23</v>
      </c>
      <c r="F8" s="3" t="s">
        <v>24</v>
      </c>
      <c r="G8" s="5">
        <v>1.0</v>
      </c>
      <c r="H8" s="6">
        <v>43943.0</v>
      </c>
      <c r="I8" s="6">
        <v>46177.0</v>
      </c>
      <c r="J8" s="7">
        <v>111099.02</v>
      </c>
      <c r="K8" s="8">
        <f t="shared" si="1"/>
        <v>111099.02</v>
      </c>
      <c r="L8" s="8">
        <f t="shared" si="2"/>
        <v>1333188.24</v>
      </c>
    </row>
    <row r="9">
      <c r="A9" s="3" t="s">
        <v>19</v>
      </c>
      <c r="B9" s="4" t="s">
        <v>38</v>
      </c>
      <c r="C9" s="4" t="s">
        <v>39</v>
      </c>
      <c r="D9" s="3" t="s">
        <v>16</v>
      </c>
      <c r="E9" s="3" t="s">
        <v>17</v>
      </c>
      <c r="F9" s="3" t="s">
        <v>40</v>
      </c>
      <c r="G9" s="5" t="s">
        <v>41</v>
      </c>
      <c r="H9" s="6">
        <v>43990.0</v>
      </c>
      <c r="I9" s="6">
        <v>45937.0</v>
      </c>
      <c r="J9" s="7">
        <v>118.05</v>
      </c>
      <c r="K9" s="8">
        <f>J9*500</f>
        <v>59025</v>
      </c>
      <c r="L9" s="8">
        <f t="shared" si="2"/>
        <v>708300</v>
      </c>
    </row>
  </sheetData>
  <autoFilter ref="$A$2:$L$9">
    <sortState ref="A2:L9">
      <sortCondition ref="H2:H9"/>
      <sortCondition ref="I2:I9"/>
    </sortState>
  </autoFilter>
  <mergeCells count="1">
    <mergeCell ref="A1:L1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8.13"/>
    <col customWidth="1" min="2" max="2" width="18.0"/>
    <col customWidth="1" min="3" max="3" width="13.75"/>
    <col customWidth="1" min="4" max="4" width="49.5"/>
    <col customWidth="1" min="5" max="5" width="13.75"/>
    <col customWidth="1" min="6" max="6" width="33.88"/>
    <col customWidth="1" min="9" max="9" width="15.13"/>
    <col customWidth="1" min="10" max="10" width="14.13"/>
  </cols>
  <sheetData>
    <row r="1">
      <c r="A1" s="1" t="s">
        <v>0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8</v>
      </c>
      <c r="H2" s="2" t="s">
        <v>9</v>
      </c>
      <c r="I2" s="2" t="s">
        <v>11</v>
      </c>
      <c r="J2" s="2" t="s">
        <v>12</v>
      </c>
    </row>
    <row r="3">
      <c r="A3" s="3" t="s">
        <v>42</v>
      </c>
      <c r="B3" s="10" t="s">
        <v>43</v>
      </c>
      <c r="C3" s="11" t="s">
        <v>44</v>
      </c>
      <c r="D3" s="12" t="s">
        <v>45</v>
      </c>
      <c r="E3" s="12" t="s">
        <v>46</v>
      </c>
      <c r="F3" s="13" t="s">
        <v>47</v>
      </c>
      <c r="G3" s="14">
        <v>37608.0</v>
      </c>
      <c r="H3" s="14">
        <v>45948.0</v>
      </c>
      <c r="I3" s="8">
        <v>30822.26</v>
      </c>
      <c r="J3" s="8">
        <f t="shared" ref="J3:J9" si="1">I3*12</f>
        <v>369867.12</v>
      </c>
    </row>
    <row r="4">
      <c r="A4" s="3" t="s">
        <v>48</v>
      </c>
      <c r="B4" s="10" t="s">
        <v>49</v>
      </c>
      <c r="C4" s="10" t="s">
        <v>50</v>
      </c>
      <c r="D4" s="3" t="s">
        <v>51</v>
      </c>
      <c r="E4" s="3" t="s">
        <v>52</v>
      </c>
      <c r="F4" s="3" t="s">
        <v>53</v>
      </c>
      <c r="G4" s="14">
        <v>44067.0</v>
      </c>
      <c r="H4" s="14">
        <v>45986.0</v>
      </c>
      <c r="I4" s="8">
        <v>1536.69</v>
      </c>
      <c r="J4" s="8">
        <f t="shared" si="1"/>
        <v>18440.28</v>
      </c>
    </row>
    <row r="5">
      <c r="A5" s="3" t="s">
        <v>48</v>
      </c>
      <c r="B5" s="10" t="s">
        <v>54</v>
      </c>
      <c r="C5" s="10" t="s">
        <v>55</v>
      </c>
      <c r="D5" s="3" t="s">
        <v>56</v>
      </c>
      <c r="E5" s="3" t="s">
        <v>57</v>
      </c>
      <c r="F5" s="3" t="s">
        <v>58</v>
      </c>
      <c r="G5" s="14">
        <v>44531.0</v>
      </c>
      <c r="H5" s="14">
        <v>45991.0</v>
      </c>
      <c r="I5" s="8">
        <v>10894.63</v>
      </c>
      <c r="J5" s="8">
        <f t="shared" si="1"/>
        <v>130735.56</v>
      </c>
    </row>
    <row r="6">
      <c r="A6" s="3" t="s">
        <v>48</v>
      </c>
      <c r="B6" s="10" t="s">
        <v>59</v>
      </c>
      <c r="C6" s="10" t="s">
        <v>60</v>
      </c>
      <c r="D6" s="3" t="s">
        <v>61</v>
      </c>
      <c r="E6" s="3" t="s">
        <v>62</v>
      </c>
      <c r="F6" s="3" t="s">
        <v>63</v>
      </c>
      <c r="G6" s="15">
        <v>44624.0</v>
      </c>
      <c r="H6" s="6">
        <v>45902.0</v>
      </c>
      <c r="I6" s="8">
        <f>1.29*7200</f>
        <v>9288</v>
      </c>
      <c r="J6" s="8">
        <f t="shared" si="1"/>
        <v>111456</v>
      </c>
    </row>
    <row r="7">
      <c r="A7" s="3" t="s">
        <v>48</v>
      </c>
      <c r="B7" s="10" t="s">
        <v>64</v>
      </c>
      <c r="C7" s="10" t="s">
        <v>65</v>
      </c>
      <c r="D7" s="3" t="s">
        <v>66</v>
      </c>
      <c r="E7" s="3" t="s">
        <v>67</v>
      </c>
      <c r="F7" s="3" t="s">
        <v>68</v>
      </c>
      <c r="G7" s="15">
        <v>44721.0</v>
      </c>
      <c r="H7" s="6">
        <v>46181.0</v>
      </c>
      <c r="I7" s="16">
        <v>1820.09</v>
      </c>
      <c r="J7" s="8">
        <f t="shared" si="1"/>
        <v>21841.08</v>
      </c>
    </row>
    <row r="8">
      <c r="A8" s="3" t="s">
        <v>48</v>
      </c>
      <c r="B8" s="10" t="s">
        <v>69</v>
      </c>
      <c r="C8" s="10" t="s">
        <v>70</v>
      </c>
      <c r="D8" s="3" t="s">
        <v>71</v>
      </c>
      <c r="E8" s="3" t="s">
        <v>72</v>
      </c>
      <c r="F8" s="13" t="s">
        <v>73</v>
      </c>
      <c r="G8" s="15">
        <v>45017.0</v>
      </c>
      <c r="H8" s="6">
        <v>46112.0</v>
      </c>
      <c r="I8" s="16">
        <v>622.08</v>
      </c>
      <c r="J8" s="8">
        <f t="shared" si="1"/>
        <v>7464.96</v>
      </c>
    </row>
    <row r="9">
      <c r="A9" s="3" t="s">
        <v>48</v>
      </c>
      <c r="B9" s="10" t="s">
        <v>74</v>
      </c>
      <c r="C9" s="10" t="s">
        <v>75</v>
      </c>
      <c r="D9" s="13" t="s">
        <v>76</v>
      </c>
      <c r="E9" s="3" t="s">
        <v>77</v>
      </c>
      <c r="F9" s="3" t="s">
        <v>78</v>
      </c>
      <c r="G9" s="14">
        <v>45026.0</v>
      </c>
      <c r="H9" s="6">
        <v>46121.0</v>
      </c>
      <c r="I9" s="16">
        <v>3922.7</v>
      </c>
      <c r="J9" s="8">
        <f t="shared" si="1"/>
        <v>47072.4</v>
      </c>
    </row>
    <row r="15">
      <c r="I15" s="17"/>
    </row>
    <row r="17">
      <c r="I17" s="17"/>
    </row>
  </sheetData>
  <autoFilter ref="$A$2:$J$9">
    <sortState ref="A2:J9">
      <sortCondition ref="G2:G9"/>
      <sortCondition ref="H2:H9"/>
    </sortState>
  </autoFilter>
  <mergeCells count="1">
    <mergeCell ref="A1:J1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