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891568\Documents\InfoCidade\Cultura\Tabelas info\"/>
    </mc:Choice>
  </mc:AlternateContent>
  <xr:revisionPtr revIDLastSave="0" documentId="13_ncr:1_{EC6A9D3D-5F04-4FD0-8E56-25FA4D70F408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dição manual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3" l="1"/>
  <c r="C139" i="3" l="1"/>
  <c r="B139" i="3"/>
  <c r="C136" i="3"/>
  <c r="B136" i="3"/>
  <c r="C133" i="3"/>
  <c r="B133" i="3"/>
  <c r="C130" i="3"/>
  <c r="B130" i="3"/>
  <c r="C126" i="3"/>
  <c r="B126" i="3"/>
  <c r="C122" i="3"/>
  <c r="B122" i="3"/>
  <c r="C117" i="3"/>
  <c r="B117" i="3"/>
  <c r="C115" i="3"/>
  <c r="B115" i="3"/>
  <c r="C111" i="3"/>
  <c r="B111" i="3"/>
  <c r="C105" i="3"/>
  <c r="B105" i="3"/>
  <c r="C98" i="3"/>
  <c r="B98" i="3"/>
  <c r="C92" i="3"/>
  <c r="B92" i="3"/>
  <c r="C87" i="3"/>
  <c r="B87" i="3"/>
  <c r="C84" i="3"/>
  <c r="B84" i="3"/>
  <c r="C81" i="3"/>
  <c r="B81" i="3"/>
  <c r="C77" i="3"/>
  <c r="B77" i="3"/>
  <c r="C72" i="3"/>
  <c r="B72" i="3"/>
  <c r="C68" i="3"/>
  <c r="B68" i="3"/>
  <c r="C65" i="3"/>
  <c r="B65" i="3"/>
  <c r="C60" i="3"/>
  <c r="B60" i="3"/>
  <c r="C56" i="3"/>
  <c r="B56" i="3"/>
  <c r="C51" i="3"/>
  <c r="B51" i="3"/>
  <c r="C48" i="3"/>
  <c r="B48" i="3"/>
  <c r="C45" i="3"/>
  <c r="B45" i="3"/>
  <c r="C42" i="3"/>
  <c r="B42" i="3"/>
  <c r="C40" i="3"/>
  <c r="B40" i="3"/>
  <c r="C36" i="3"/>
  <c r="B36" i="3"/>
  <c r="C34" i="3"/>
  <c r="B34" i="3"/>
  <c r="C29" i="3"/>
  <c r="B29" i="3"/>
  <c r="C22" i="3"/>
  <c r="B22" i="3"/>
  <c r="C18" i="3"/>
  <c r="B18" i="3"/>
  <c r="C7" i="3"/>
  <c r="B8" i="3"/>
  <c r="B7" i="3" s="1"/>
  <c r="B76" i="3" l="1"/>
  <c r="B91" i="3"/>
  <c r="B64" i="3"/>
  <c r="B110" i="3"/>
  <c r="C17" i="3"/>
  <c r="B39" i="3"/>
  <c r="C39" i="3"/>
  <c r="C76" i="3"/>
  <c r="B17" i="3"/>
  <c r="C110" i="3"/>
  <c r="B121" i="3"/>
  <c r="C121" i="3"/>
  <c r="C91" i="3"/>
  <c r="C64" i="3"/>
  <c r="B6" i="3" l="1"/>
  <c r="C6" i="3"/>
</calcChain>
</file>

<file path=xl/sharedStrings.xml><?xml version="1.0" encoding="utf-8"?>
<sst xmlns="http://schemas.openxmlformats.org/spreadsheetml/2006/main" count="145" uniqueCount="145">
  <si>
    <t>Sé</t>
  </si>
  <si>
    <t>Consolação</t>
  </si>
  <si>
    <t>Liberdade</t>
  </si>
  <si>
    <t>República</t>
  </si>
  <si>
    <t>Santa Cecília</t>
  </si>
  <si>
    <t>Bela Vista</t>
  </si>
  <si>
    <t>Bom Retiro</t>
  </si>
  <si>
    <t>Penha</t>
  </si>
  <si>
    <t>Mooca</t>
  </si>
  <si>
    <t>Pari</t>
  </si>
  <si>
    <t>Tatuapé</t>
  </si>
  <si>
    <t>Sapopemba</t>
  </si>
  <si>
    <t>São Miguel</t>
  </si>
  <si>
    <t>Itaquera</t>
  </si>
  <si>
    <t>Parque do Carmo</t>
  </si>
  <si>
    <t>Jaraguá</t>
  </si>
  <si>
    <t>Pirituba</t>
  </si>
  <si>
    <t>Casa Verde</t>
  </si>
  <si>
    <t>Mandaqui</t>
  </si>
  <si>
    <t>Santana</t>
  </si>
  <si>
    <t>Tremembé</t>
  </si>
  <si>
    <t>Lapa</t>
  </si>
  <si>
    <t>Barra Funda</t>
  </si>
  <si>
    <t>Perdizes</t>
  </si>
  <si>
    <t>Vila Leopoldina</t>
  </si>
  <si>
    <t>Butantã</t>
  </si>
  <si>
    <t>Morumbi</t>
  </si>
  <si>
    <t>Rio Pequeno</t>
  </si>
  <si>
    <t>Vila Sônia</t>
  </si>
  <si>
    <t>Pinheiros</t>
  </si>
  <si>
    <t>Alto de Pinheiros</t>
  </si>
  <si>
    <t>Itaim Bibi</t>
  </si>
  <si>
    <t>Jardim Paulista</t>
  </si>
  <si>
    <t>Vila Mariana</t>
  </si>
  <si>
    <t>Moema</t>
  </si>
  <si>
    <t>Ipiranga</t>
  </si>
  <si>
    <t>Cursino</t>
  </si>
  <si>
    <t>Jabaquara</t>
  </si>
  <si>
    <t>Santo Amaro</t>
  </si>
  <si>
    <t>Campo Belo</t>
  </si>
  <si>
    <t>Jardim Ângela</t>
  </si>
  <si>
    <t>Jardim São Luís</t>
  </si>
  <si>
    <t>Cidade Dutra</t>
  </si>
  <si>
    <t>Município de São Paulo, regiões, subprefeituras e distritos</t>
  </si>
  <si>
    <t>Unidades Territoriais</t>
  </si>
  <si>
    <t>Município de São Paulo</t>
  </si>
  <si>
    <t>Região Centro</t>
  </si>
  <si>
    <t>Cambuci</t>
  </si>
  <si>
    <t>Região Leste 1</t>
  </si>
  <si>
    <t>Subprefeitura Aricanduva/Formosa/Carrão</t>
  </si>
  <si>
    <t>Aricanduva</t>
  </si>
  <si>
    <t>Carrão</t>
  </si>
  <si>
    <t>Vila Formosa</t>
  </si>
  <si>
    <t>Subprefeitura Mooca</t>
  </si>
  <si>
    <t>Água Rasa</t>
  </si>
  <si>
    <t>Belém</t>
  </si>
  <si>
    <t>Brás</t>
  </si>
  <si>
    <t>Subprefeitura Penha</t>
  </si>
  <si>
    <t>Artur Alvim</t>
  </si>
  <si>
    <t>Cangaiba</t>
  </si>
  <si>
    <t>Vila Matilde</t>
  </si>
  <si>
    <t>Subprefeitura Sapopemba</t>
  </si>
  <si>
    <t>Subprefeitura Vila Prudente</t>
  </si>
  <si>
    <t>São Lucas</t>
  </si>
  <si>
    <t>Vila Prudente</t>
  </si>
  <si>
    <t>Região Leste 2</t>
  </si>
  <si>
    <t>Subprefeitura Cidade Tiradentes</t>
  </si>
  <si>
    <t>Cidade Tiradentes</t>
  </si>
  <si>
    <t>Subprefeitura Ermelino Matarazzo</t>
  </si>
  <si>
    <t>Ermelino Matarazzo</t>
  </si>
  <si>
    <t>Ponte Rasa</t>
  </si>
  <si>
    <t>Subprefeitura Guaianases</t>
  </si>
  <si>
    <t>Guaianases</t>
  </si>
  <si>
    <t>Lajeado</t>
  </si>
  <si>
    <t>Subprefeitura Itaim Paulista</t>
  </si>
  <si>
    <t>Itaim Paulista</t>
  </si>
  <si>
    <t>Vila Curuçá</t>
  </si>
  <si>
    <t>Subprefeitura Itaquera</t>
  </si>
  <si>
    <t>Cidade Lider</t>
  </si>
  <si>
    <t>José Bonifácio</t>
  </si>
  <si>
    <t>Subprefeitura São Mateus</t>
  </si>
  <si>
    <t>Iguatemi</t>
  </si>
  <si>
    <t>São Mateus</t>
  </si>
  <si>
    <t>São Rafael</t>
  </si>
  <si>
    <t>Subprefeitura São Miguel</t>
  </si>
  <si>
    <t>Jardim Helena</t>
  </si>
  <si>
    <t>Vila Jacuí</t>
  </si>
  <si>
    <t>Região Norte 1</t>
  </si>
  <si>
    <t>Subprefeitura Jaçanã/Tremembé</t>
  </si>
  <si>
    <t>Jaçanã</t>
  </si>
  <si>
    <t>Subprefeitura Santana/Tucuruvi</t>
  </si>
  <si>
    <t>Tucuruvi</t>
  </si>
  <si>
    <t>Subprefeitura Vila Maria/Vila Guilherme</t>
  </si>
  <si>
    <t>Vila Guilherme</t>
  </si>
  <si>
    <t>Vila Maria</t>
  </si>
  <si>
    <t>Vila Medeiros</t>
  </si>
  <si>
    <t>Região Norte 2</t>
  </si>
  <si>
    <t>Subprefeitura Casa Verde/Cachoeirinha</t>
  </si>
  <si>
    <t>Cachoeirinha</t>
  </si>
  <si>
    <t>Limão</t>
  </si>
  <si>
    <t>Subprefeitura Freguesia/Brasilândia</t>
  </si>
  <si>
    <t>Brasilândia</t>
  </si>
  <si>
    <t>Freguesia do Ó</t>
  </si>
  <si>
    <t>Subprefeitura Perus</t>
  </si>
  <si>
    <t>Anhanguera</t>
  </si>
  <si>
    <t>Perus</t>
  </si>
  <si>
    <t>Subprefeitura Pirituba/Jaraguá</t>
  </si>
  <si>
    <t>São Domingos</t>
  </si>
  <si>
    <t>Região Oeste</t>
  </si>
  <si>
    <t>Subprefeitura Butantã</t>
  </si>
  <si>
    <t>Raposo Tavares</t>
  </si>
  <si>
    <t>Subprefeitura Lapa</t>
  </si>
  <si>
    <t>Jaguara</t>
  </si>
  <si>
    <t>Jaguaré</t>
  </si>
  <si>
    <t>Subprefeitura Pinheiros</t>
  </si>
  <si>
    <t>Região Sul 1</t>
  </si>
  <si>
    <t>Subprefeitura Ipiranga</t>
  </si>
  <si>
    <t>Sacomã</t>
  </si>
  <si>
    <t>Subprefeitura Jabaquara</t>
  </si>
  <si>
    <t>Subprefeitura Vila Mariana</t>
  </si>
  <si>
    <t>Saúde</t>
  </si>
  <si>
    <t>Região Sul 2</t>
  </si>
  <si>
    <t>Subprefeitura Campo Limpo</t>
  </si>
  <si>
    <t>Campo Limpo</t>
  </si>
  <si>
    <t>Capão Redondo</t>
  </si>
  <si>
    <t>Vila Andrade</t>
  </si>
  <si>
    <t>Subprefeitura Capela do Socorro</t>
  </si>
  <si>
    <t>Grajaú</t>
  </si>
  <si>
    <t>Socorro</t>
  </si>
  <si>
    <t>Subprefeitura Cidade Ademar</t>
  </si>
  <si>
    <t>Cidade Ademar</t>
  </si>
  <si>
    <t>Pedreira</t>
  </si>
  <si>
    <t>Subprefeitura M'Boi Mirim</t>
  </si>
  <si>
    <t>Subprefeitura Parelheiros</t>
  </si>
  <si>
    <t>Marsilac</t>
  </si>
  <si>
    <t>Parelheiros</t>
  </si>
  <si>
    <t>Subprefeitura Santo Amaro</t>
  </si>
  <si>
    <t>Campo Grande</t>
  </si>
  <si>
    <r>
      <rPr>
        <b/>
        <i/>
        <sz val="8"/>
        <color theme="1"/>
        <rFont val="Arial"/>
        <family val="2"/>
      </rPr>
      <t>Elaboração</t>
    </r>
    <r>
      <rPr>
        <i/>
        <sz val="8"/>
        <color theme="1"/>
        <rFont val="Arial"/>
        <family val="2"/>
      </rPr>
      <t>: SMUL/Geoinfo</t>
    </r>
  </si>
  <si>
    <r>
      <rPr>
        <b/>
        <i/>
        <sz val="8"/>
        <color theme="1"/>
        <rFont val="Arial"/>
        <family val="2"/>
      </rPr>
      <t>Fonte</t>
    </r>
    <r>
      <rPr>
        <i/>
        <sz val="8"/>
        <color theme="1"/>
        <rFont val="Arial"/>
        <family val="2"/>
      </rPr>
      <t>: Secretaria Municipal de Cultura (SMC), 2024</t>
    </r>
  </si>
  <si>
    <t>Quantidade</t>
  </si>
  <si>
    <t>Subprefeitura Sé *</t>
  </si>
  <si>
    <t>Frequência anual</t>
  </si>
  <si>
    <t>Espaços de formação cultural municipais</t>
  </si>
  <si>
    <r>
      <rPr>
        <b/>
        <i/>
        <sz val="8"/>
        <color theme="1"/>
        <rFont val="Arial"/>
        <family val="2"/>
      </rPr>
      <t>Notas</t>
    </r>
    <r>
      <rPr>
        <i/>
        <sz val="8"/>
        <color theme="1"/>
        <rFont val="Arial"/>
        <family val="2"/>
      </rPr>
      <t>: Incluidos escolas de formação cultural - EMIAs e estúdios criativos da rede Daora
* Frequência não informada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</si>
</sst>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i/>
      <sz val="8"/>
      <color theme="1"/>
      <name val="Arial"/>
      <family val="2"/>
    </font>
    <font>
      <b/>
      <i/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7F7F7F"/>
        <bgColor rgb="FF7F7F7F"/>
      </patternFill>
    </fill>
    <fill>
      <patternFill patternType="solid">
        <fgColor rgb="FFA5A5A5"/>
        <bgColor rgb="FFA5A5A5"/>
      </patternFill>
    </fill>
    <fill>
      <patternFill patternType="solid">
        <fgColor rgb="FFD8D8D8"/>
        <bgColor rgb="FFD8D8D8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left"/>
    </xf>
    <xf numFmtId="0" fontId="3" fillId="0" borderId="0" xfId="0" applyFont="1"/>
    <xf numFmtId="0" fontId="4" fillId="2" borderId="0" xfId="0" applyFont="1" applyFill="1"/>
    <xf numFmtId="0" fontId="4" fillId="3" borderId="0" xfId="0" applyFont="1" applyFill="1"/>
    <xf numFmtId="0" fontId="4" fillId="4" borderId="0" xfId="0" applyFont="1" applyFill="1"/>
    <xf numFmtId="3" fontId="4" fillId="2" borderId="0" xfId="0" applyNumberFormat="1" applyFont="1" applyFill="1"/>
    <xf numFmtId="3" fontId="4" fillId="3" borderId="0" xfId="0" applyNumberFormat="1" applyFont="1" applyFill="1"/>
    <xf numFmtId="3" fontId="4" fillId="4" borderId="0" xfId="0" applyNumberFormat="1" applyFont="1" applyFill="1"/>
    <xf numFmtId="3" fontId="0" fillId="0" borderId="0" xfId="0" applyNumberFormat="1"/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0" borderId="0" xfId="0" applyFont="1"/>
    <xf numFmtId="0" fontId="4" fillId="0" borderId="0" xfId="0" applyFont="1" applyAlignment="1">
      <alignment vertical="center"/>
    </xf>
    <xf numFmtId="3" fontId="3" fillId="0" borderId="0" xfId="0" applyNumberFormat="1" applyFont="1"/>
    <xf numFmtId="3" fontId="4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592527-E25D-432D-BB17-6E1CC3B24941}">
  <sheetPr>
    <pageSetUpPr fitToPage="1"/>
  </sheetPr>
  <dimension ref="A1:G147"/>
  <sheetViews>
    <sheetView tabSelected="1" zoomScaleNormal="100" workbookViewId="0">
      <selection activeCell="A146" sqref="A146"/>
    </sheetView>
  </sheetViews>
  <sheetFormatPr defaultRowHeight="14.4" x14ac:dyDescent="0.3"/>
  <cols>
    <col min="1" max="1" width="36.44140625" customWidth="1"/>
    <col min="2" max="2" width="10.21875" customWidth="1"/>
    <col min="3" max="3" width="10.21875" style="11" customWidth="1"/>
    <col min="4" max="4" width="7.33203125" customWidth="1"/>
    <col min="5" max="7" width="8.44140625" customWidth="1"/>
    <col min="8" max="8" width="12.6640625" bestFit="1" customWidth="1"/>
  </cols>
  <sheetData>
    <row r="1" spans="1:7" x14ac:dyDescent="0.3">
      <c r="A1" s="2" t="s">
        <v>143</v>
      </c>
    </row>
    <row r="2" spans="1:7" x14ac:dyDescent="0.3">
      <c r="A2" s="2" t="s">
        <v>43</v>
      </c>
    </row>
    <row r="3" spans="1:7" x14ac:dyDescent="0.3">
      <c r="A3" s="3">
        <v>2024</v>
      </c>
    </row>
    <row r="5" spans="1:7" s="13" customFormat="1" ht="24" x14ac:dyDescent="0.3">
      <c r="A5" s="15" t="s">
        <v>44</v>
      </c>
      <c r="B5" s="12" t="s">
        <v>140</v>
      </c>
      <c r="C5" s="17" t="s">
        <v>142</v>
      </c>
    </row>
    <row r="6" spans="1:7" x14ac:dyDescent="0.3">
      <c r="A6" s="5" t="s">
        <v>45</v>
      </c>
      <c r="B6" s="8">
        <f>B7+B17+B39+B64+B76+B91+B110+B121</f>
        <v>11</v>
      </c>
      <c r="C6" s="8">
        <f>C7+C17+C39+C64+C76+C91+C110+C121</f>
        <v>33851</v>
      </c>
    </row>
    <row r="7" spans="1:7" x14ac:dyDescent="0.3">
      <c r="A7" s="6" t="s">
        <v>46</v>
      </c>
      <c r="B7" s="9">
        <f>B8</f>
        <v>2</v>
      </c>
      <c r="C7" s="9">
        <f t="shared" ref="C7" si="0">C8</f>
        <v>0</v>
      </c>
    </row>
    <row r="8" spans="1:7" s="1" customFormat="1" x14ac:dyDescent="0.3">
      <c r="A8" s="7" t="s">
        <v>141</v>
      </c>
      <c r="B8" s="10">
        <f t="shared" ref="B8:C8" si="1">SUM(B9:B16)</f>
        <v>2</v>
      </c>
      <c r="C8" s="10">
        <f t="shared" si="1"/>
        <v>0</v>
      </c>
      <c r="D8"/>
      <c r="E8"/>
      <c r="F8"/>
      <c r="G8"/>
    </row>
    <row r="9" spans="1:7" x14ac:dyDescent="0.3">
      <c r="A9" s="4" t="s">
        <v>5</v>
      </c>
      <c r="B9" s="4"/>
      <c r="C9" s="16"/>
    </row>
    <row r="10" spans="1:7" x14ac:dyDescent="0.3">
      <c r="A10" s="4" t="s">
        <v>6</v>
      </c>
      <c r="B10" s="4"/>
      <c r="C10" s="16"/>
    </row>
    <row r="11" spans="1:7" x14ac:dyDescent="0.3">
      <c r="A11" s="4" t="s">
        <v>47</v>
      </c>
      <c r="B11" s="4"/>
      <c r="C11" s="16"/>
    </row>
    <row r="12" spans="1:7" x14ac:dyDescent="0.3">
      <c r="A12" s="4" t="s">
        <v>1</v>
      </c>
      <c r="B12" s="4"/>
      <c r="C12" s="16"/>
    </row>
    <row r="13" spans="1:7" x14ac:dyDescent="0.3">
      <c r="A13" s="4" t="s">
        <v>2</v>
      </c>
      <c r="B13" s="4"/>
      <c r="C13" s="16"/>
    </row>
    <row r="14" spans="1:7" x14ac:dyDescent="0.3">
      <c r="A14" s="4" t="s">
        <v>3</v>
      </c>
      <c r="B14" s="4">
        <v>2</v>
      </c>
      <c r="C14" s="16"/>
    </row>
    <row r="15" spans="1:7" x14ac:dyDescent="0.3">
      <c r="A15" s="4" t="s">
        <v>4</v>
      </c>
      <c r="B15" s="4"/>
      <c r="C15" s="16"/>
    </row>
    <row r="16" spans="1:7" x14ac:dyDescent="0.3">
      <c r="A16" s="4" t="s">
        <v>0</v>
      </c>
      <c r="B16" s="4"/>
      <c r="C16" s="16"/>
    </row>
    <row r="17" spans="1:3" x14ac:dyDescent="0.3">
      <c r="A17" s="6" t="s">
        <v>48</v>
      </c>
      <c r="B17" s="9">
        <f>B18+B22+B29+B34+B36</f>
        <v>1</v>
      </c>
      <c r="C17" s="9">
        <f t="shared" ref="C17" si="2">C18+C22+C29+C34+C36</f>
        <v>1348</v>
      </c>
    </row>
    <row r="18" spans="1:3" x14ac:dyDescent="0.3">
      <c r="A18" s="7" t="s">
        <v>49</v>
      </c>
      <c r="B18" s="10">
        <f t="shared" ref="B18:C18" si="3">SUM(B19:B21)</f>
        <v>0</v>
      </c>
      <c r="C18" s="10">
        <f t="shared" si="3"/>
        <v>0</v>
      </c>
    </row>
    <row r="19" spans="1:3" x14ac:dyDescent="0.3">
      <c r="A19" s="4" t="s">
        <v>50</v>
      </c>
      <c r="B19" s="4"/>
      <c r="C19" s="16"/>
    </row>
    <row r="20" spans="1:3" x14ac:dyDescent="0.3">
      <c r="A20" s="4" t="s">
        <v>51</v>
      </c>
      <c r="B20" s="4"/>
      <c r="C20" s="16"/>
    </row>
    <row r="21" spans="1:3" x14ac:dyDescent="0.3">
      <c r="A21" s="4" t="s">
        <v>52</v>
      </c>
      <c r="B21" s="4"/>
      <c r="C21" s="16"/>
    </row>
    <row r="22" spans="1:3" x14ac:dyDescent="0.3">
      <c r="A22" s="7" t="s">
        <v>53</v>
      </c>
      <c r="B22" s="10">
        <f t="shared" ref="B22:C22" si="4">SUM(B23:B28)</f>
        <v>0</v>
      </c>
      <c r="C22" s="10">
        <f t="shared" si="4"/>
        <v>0</v>
      </c>
    </row>
    <row r="23" spans="1:3" x14ac:dyDescent="0.3">
      <c r="A23" s="4" t="s">
        <v>54</v>
      </c>
      <c r="B23" s="4"/>
      <c r="C23" s="16"/>
    </row>
    <row r="24" spans="1:3" x14ac:dyDescent="0.3">
      <c r="A24" s="4" t="s">
        <v>55</v>
      </c>
      <c r="B24" s="4"/>
      <c r="C24" s="16"/>
    </row>
    <row r="25" spans="1:3" x14ac:dyDescent="0.3">
      <c r="A25" s="4" t="s">
        <v>56</v>
      </c>
      <c r="B25" s="4"/>
      <c r="C25" s="16"/>
    </row>
    <row r="26" spans="1:3" x14ac:dyDescent="0.3">
      <c r="A26" s="4" t="s">
        <v>8</v>
      </c>
      <c r="B26" s="4"/>
      <c r="C26" s="16"/>
    </row>
    <row r="27" spans="1:3" x14ac:dyDescent="0.3">
      <c r="A27" s="4" t="s">
        <v>9</v>
      </c>
      <c r="B27" s="4"/>
      <c r="C27" s="16"/>
    </row>
    <row r="28" spans="1:3" x14ac:dyDescent="0.3">
      <c r="A28" s="4" t="s">
        <v>10</v>
      </c>
      <c r="B28" s="4"/>
      <c r="C28" s="16"/>
    </row>
    <row r="29" spans="1:3" x14ac:dyDescent="0.3">
      <c r="A29" s="7" t="s">
        <v>57</v>
      </c>
      <c r="B29" s="10">
        <f t="shared" ref="B29:C29" si="5">SUM(B30:B33)</f>
        <v>1</v>
      </c>
      <c r="C29" s="10">
        <f t="shared" si="5"/>
        <v>1348</v>
      </c>
    </row>
    <row r="30" spans="1:3" x14ac:dyDescent="0.3">
      <c r="A30" s="4" t="s">
        <v>58</v>
      </c>
      <c r="B30" s="4"/>
      <c r="C30" s="16"/>
    </row>
    <row r="31" spans="1:3" x14ac:dyDescent="0.3">
      <c r="A31" s="4" t="s">
        <v>59</v>
      </c>
      <c r="B31" s="4">
        <v>1</v>
      </c>
      <c r="C31" s="16">
        <v>1348</v>
      </c>
    </row>
    <row r="32" spans="1:3" x14ac:dyDescent="0.3">
      <c r="A32" s="4" t="s">
        <v>7</v>
      </c>
      <c r="B32" s="4"/>
      <c r="C32" s="16"/>
    </row>
    <row r="33" spans="1:3" x14ac:dyDescent="0.3">
      <c r="A33" s="4" t="s">
        <v>60</v>
      </c>
      <c r="B33" s="4"/>
      <c r="C33" s="16"/>
    </row>
    <row r="34" spans="1:3" x14ac:dyDescent="0.3">
      <c r="A34" s="7" t="s">
        <v>61</v>
      </c>
      <c r="B34" s="10">
        <f t="shared" ref="B34:C34" si="6">SUM(B35)</f>
        <v>0</v>
      </c>
      <c r="C34" s="10">
        <f t="shared" si="6"/>
        <v>0</v>
      </c>
    </row>
    <row r="35" spans="1:3" x14ac:dyDescent="0.3">
      <c r="A35" s="4" t="s">
        <v>11</v>
      </c>
      <c r="B35" s="4"/>
      <c r="C35" s="16"/>
    </row>
    <row r="36" spans="1:3" x14ac:dyDescent="0.3">
      <c r="A36" s="7" t="s">
        <v>62</v>
      </c>
      <c r="B36" s="10">
        <f t="shared" ref="B36:C36" si="7">SUM(B37:B38)</f>
        <v>0</v>
      </c>
      <c r="C36" s="10">
        <f t="shared" si="7"/>
        <v>0</v>
      </c>
    </row>
    <row r="37" spans="1:3" x14ac:dyDescent="0.3">
      <c r="A37" s="4" t="s">
        <v>63</v>
      </c>
      <c r="B37" s="4"/>
      <c r="C37" s="16"/>
    </row>
    <row r="38" spans="1:3" x14ac:dyDescent="0.3">
      <c r="A38" s="4" t="s">
        <v>64</v>
      </c>
      <c r="B38" s="4"/>
      <c r="C38" s="16"/>
    </row>
    <row r="39" spans="1:3" x14ac:dyDescent="0.3">
      <c r="A39" s="6" t="s">
        <v>65</v>
      </c>
      <c r="B39" s="9">
        <f>B40+B42+B45+B48+B51+B56+B60</f>
        <v>1</v>
      </c>
      <c r="C39" s="9">
        <f t="shared" ref="C39" si="8">C40+C42+C45+C48+C51+C56+C60</f>
        <v>1241</v>
      </c>
    </row>
    <row r="40" spans="1:3" x14ac:dyDescent="0.3">
      <c r="A40" s="7" t="s">
        <v>66</v>
      </c>
      <c r="B40" s="10">
        <f t="shared" ref="B40:C40" si="9">SUM(B41)</f>
        <v>0</v>
      </c>
      <c r="C40" s="10">
        <f t="shared" si="9"/>
        <v>0</v>
      </c>
    </row>
    <row r="41" spans="1:3" x14ac:dyDescent="0.3">
      <c r="A41" s="4" t="s">
        <v>67</v>
      </c>
      <c r="B41" s="4"/>
      <c r="C41" s="16"/>
    </row>
    <row r="42" spans="1:3" x14ac:dyDescent="0.3">
      <c r="A42" s="7" t="s">
        <v>68</v>
      </c>
      <c r="B42" s="10">
        <f t="shared" ref="B42:C42" si="10">SUM(B43:B44)</f>
        <v>0</v>
      </c>
      <c r="C42" s="10">
        <f t="shared" si="10"/>
        <v>0</v>
      </c>
    </row>
    <row r="43" spans="1:3" x14ac:dyDescent="0.3">
      <c r="A43" s="4" t="s">
        <v>69</v>
      </c>
      <c r="B43" s="4"/>
      <c r="C43" s="16"/>
    </row>
    <row r="44" spans="1:3" x14ac:dyDescent="0.3">
      <c r="A44" s="4" t="s">
        <v>70</v>
      </c>
      <c r="B44" s="4"/>
      <c r="C44" s="16"/>
    </row>
    <row r="45" spans="1:3" x14ac:dyDescent="0.3">
      <c r="A45" s="7" t="s">
        <v>71</v>
      </c>
      <c r="B45" s="10">
        <f t="shared" ref="B45:C45" si="11">SUM(B46:B47)</f>
        <v>0</v>
      </c>
      <c r="C45" s="10">
        <f t="shared" si="11"/>
        <v>0</v>
      </c>
    </row>
    <row r="46" spans="1:3" x14ac:dyDescent="0.3">
      <c r="A46" s="4" t="s">
        <v>72</v>
      </c>
      <c r="B46" s="4"/>
      <c r="C46" s="16"/>
    </row>
    <row r="47" spans="1:3" x14ac:dyDescent="0.3">
      <c r="A47" s="4" t="s">
        <v>73</v>
      </c>
      <c r="B47" s="4"/>
      <c r="C47" s="16"/>
    </row>
    <row r="48" spans="1:3" x14ac:dyDescent="0.3">
      <c r="A48" s="7" t="s">
        <v>74</v>
      </c>
      <c r="B48" s="10">
        <f t="shared" ref="B48:C48" si="12">SUM(B49:B50)</f>
        <v>1</v>
      </c>
      <c r="C48" s="10">
        <f t="shared" si="12"/>
        <v>1241</v>
      </c>
    </row>
    <row r="49" spans="1:3" x14ac:dyDescent="0.3">
      <c r="A49" s="4" t="s">
        <v>75</v>
      </c>
      <c r="B49" s="4"/>
      <c r="C49" s="16"/>
    </row>
    <row r="50" spans="1:3" x14ac:dyDescent="0.3">
      <c r="A50" s="4" t="s">
        <v>76</v>
      </c>
      <c r="B50" s="4">
        <v>1</v>
      </c>
      <c r="C50" s="16">
        <v>1241</v>
      </c>
    </row>
    <row r="51" spans="1:3" x14ac:dyDescent="0.3">
      <c r="A51" s="7" t="s">
        <v>77</v>
      </c>
      <c r="B51" s="10">
        <f t="shared" ref="B51:C51" si="13">SUM(B52:B55)</f>
        <v>0</v>
      </c>
      <c r="C51" s="10">
        <f t="shared" si="13"/>
        <v>0</v>
      </c>
    </row>
    <row r="52" spans="1:3" x14ac:dyDescent="0.3">
      <c r="A52" s="4" t="s">
        <v>78</v>
      </c>
      <c r="B52" s="4"/>
      <c r="C52" s="16"/>
    </row>
    <row r="53" spans="1:3" x14ac:dyDescent="0.3">
      <c r="A53" s="4" t="s">
        <v>13</v>
      </c>
      <c r="B53" s="4"/>
      <c r="C53" s="16"/>
    </row>
    <row r="54" spans="1:3" x14ac:dyDescent="0.3">
      <c r="A54" s="4" t="s">
        <v>79</v>
      </c>
      <c r="B54" s="4"/>
      <c r="C54" s="16"/>
    </row>
    <row r="55" spans="1:3" x14ac:dyDescent="0.3">
      <c r="A55" s="4" t="s">
        <v>14</v>
      </c>
      <c r="B55" s="4"/>
      <c r="C55" s="16"/>
    </row>
    <row r="56" spans="1:3" x14ac:dyDescent="0.3">
      <c r="A56" s="7" t="s">
        <v>80</v>
      </c>
      <c r="B56" s="10">
        <f t="shared" ref="B56:C56" si="14">SUM(B57:B59)</f>
        <v>0</v>
      </c>
      <c r="C56" s="10">
        <f t="shared" si="14"/>
        <v>0</v>
      </c>
    </row>
    <row r="57" spans="1:3" x14ac:dyDescent="0.3">
      <c r="A57" s="4" t="s">
        <v>81</v>
      </c>
      <c r="B57" s="4"/>
      <c r="C57" s="16"/>
    </row>
    <row r="58" spans="1:3" x14ac:dyDescent="0.3">
      <c r="A58" s="4" t="s">
        <v>82</v>
      </c>
      <c r="B58" s="4"/>
      <c r="C58" s="16"/>
    </row>
    <row r="59" spans="1:3" x14ac:dyDescent="0.3">
      <c r="A59" s="4" t="s">
        <v>83</v>
      </c>
      <c r="B59" s="4"/>
      <c r="C59" s="16"/>
    </row>
    <row r="60" spans="1:3" x14ac:dyDescent="0.3">
      <c r="A60" s="7" t="s">
        <v>84</v>
      </c>
      <c r="B60" s="10">
        <f t="shared" ref="B60:C60" si="15">SUM(B61:B63)</f>
        <v>0</v>
      </c>
      <c r="C60" s="10">
        <f t="shared" si="15"/>
        <v>0</v>
      </c>
    </row>
    <row r="61" spans="1:3" x14ac:dyDescent="0.3">
      <c r="A61" s="4" t="s">
        <v>85</v>
      </c>
      <c r="B61" s="4"/>
      <c r="C61" s="16"/>
    </row>
    <row r="62" spans="1:3" x14ac:dyDescent="0.3">
      <c r="A62" s="4" t="s">
        <v>12</v>
      </c>
      <c r="B62" s="4"/>
      <c r="C62" s="16"/>
    </row>
    <row r="63" spans="1:3" x14ac:dyDescent="0.3">
      <c r="A63" s="4" t="s">
        <v>86</v>
      </c>
      <c r="B63" s="4"/>
      <c r="C63" s="16"/>
    </row>
    <row r="64" spans="1:3" x14ac:dyDescent="0.3">
      <c r="A64" s="6" t="s">
        <v>87</v>
      </c>
      <c r="B64" s="9">
        <f>B65+B68+B72</f>
        <v>0</v>
      </c>
      <c r="C64" s="9">
        <f t="shared" ref="C64" si="16">C65+C68+C72</f>
        <v>0</v>
      </c>
    </row>
    <row r="65" spans="1:3" x14ac:dyDescent="0.3">
      <c r="A65" s="7" t="s">
        <v>88</v>
      </c>
      <c r="B65" s="10">
        <f t="shared" ref="B65:C65" si="17">SUM(B66:B67)</f>
        <v>0</v>
      </c>
      <c r="C65" s="10">
        <f t="shared" si="17"/>
        <v>0</v>
      </c>
    </row>
    <row r="66" spans="1:3" x14ac:dyDescent="0.3">
      <c r="A66" s="4" t="s">
        <v>89</v>
      </c>
      <c r="B66" s="4"/>
      <c r="C66" s="16"/>
    </row>
    <row r="67" spans="1:3" x14ac:dyDescent="0.3">
      <c r="A67" s="4" t="s">
        <v>20</v>
      </c>
      <c r="B67" s="4"/>
      <c r="C67" s="16"/>
    </row>
    <row r="68" spans="1:3" x14ac:dyDescent="0.3">
      <c r="A68" s="7" t="s">
        <v>90</v>
      </c>
      <c r="B68" s="10">
        <f t="shared" ref="B68:C68" si="18">SUM(B69:B71)</f>
        <v>0</v>
      </c>
      <c r="C68" s="10">
        <f t="shared" si="18"/>
        <v>0</v>
      </c>
    </row>
    <row r="69" spans="1:3" x14ac:dyDescent="0.3">
      <c r="A69" s="4" t="s">
        <v>18</v>
      </c>
      <c r="B69" s="4"/>
      <c r="C69" s="16"/>
    </row>
    <row r="70" spans="1:3" x14ac:dyDescent="0.3">
      <c r="A70" s="4" t="s">
        <v>19</v>
      </c>
      <c r="B70" s="4"/>
      <c r="C70" s="16"/>
    </row>
    <row r="71" spans="1:3" x14ac:dyDescent="0.3">
      <c r="A71" s="4" t="s">
        <v>91</v>
      </c>
      <c r="B71" s="4"/>
      <c r="C71" s="16"/>
    </row>
    <row r="72" spans="1:3" x14ac:dyDescent="0.3">
      <c r="A72" s="7" t="s">
        <v>92</v>
      </c>
      <c r="B72" s="10">
        <f t="shared" ref="B72:C72" si="19">SUM(B73:B75)</f>
        <v>0</v>
      </c>
      <c r="C72" s="10">
        <f t="shared" si="19"/>
        <v>0</v>
      </c>
    </row>
    <row r="73" spans="1:3" x14ac:dyDescent="0.3">
      <c r="A73" s="4" t="s">
        <v>93</v>
      </c>
      <c r="B73" s="4"/>
      <c r="C73" s="16"/>
    </row>
    <row r="74" spans="1:3" x14ac:dyDescent="0.3">
      <c r="A74" s="4" t="s">
        <v>94</v>
      </c>
      <c r="B74" s="4"/>
      <c r="C74" s="16"/>
    </row>
    <row r="75" spans="1:3" x14ac:dyDescent="0.3">
      <c r="A75" s="4" t="s">
        <v>95</v>
      </c>
      <c r="B75" s="4"/>
      <c r="C75" s="16"/>
    </row>
    <row r="76" spans="1:3" x14ac:dyDescent="0.3">
      <c r="A76" s="6" t="s">
        <v>96</v>
      </c>
      <c r="B76" s="9">
        <f>B77+B81+B84+B87</f>
        <v>2</v>
      </c>
      <c r="C76" s="9">
        <f t="shared" ref="C76" si="20">C77+C81+C84+C87</f>
        <v>3139</v>
      </c>
    </row>
    <row r="77" spans="1:3" x14ac:dyDescent="0.3">
      <c r="A77" s="7" t="s">
        <v>97</v>
      </c>
      <c r="B77" s="10">
        <f t="shared" ref="B77:C77" si="21">SUM(B78:B80)</f>
        <v>0</v>
      </c>
      <c r="C77" s="10">
        <f t="shared" si="21"/>
        <v>0</v>
      </c>
    </row>
    <row r="78" spans="1:3" x14ac:dyDescent="0.3">
      <c r="A78" s="4" t="s">
        <v>98</v>
      </c>
      <c r="B78" s="4"/>
      <c r="C78" s="16"/>
    </row>
    <row r="79" spans="1:3" x14ac:dyDescent="0.3">
      <c r="A79" s="4" t="s">
        <v>17</v>
      </c>
      <c r="B79" s="4"/>
      <c r="C79" s="16"/>
    </row>
    <row r="80" spans="1:3" x14ac:dyDescent="0.3">
      <c r="A80" s="4" t="s">
        <v>99</v>
      </c>
      <c r="B80" s="4"/>
      <c r="C80" s="16"/>
    </row>
    <row r="81" spans="1:3" x14ac:dyDescent="0.3">
      <c r="A81" s="7" t="s">
        <v>100</v>
      </c>
      <c r="B81" s="10">
        <f t="shared" ref="B81:C81" si="22">SUM(B82:B83)</f>
        <v>1</v>
      </c>
      <c r="C81" s="10">
        <f t="shared" si="22"/>
        <v>1045</v>
      </c>
    </row>
    <row r="82" spans="1:3" x14ac:dyDescent="0.3">
      <c r="A82" s="4" t="s">
        <v>101</v>
      </c>
      <c r="B82" s="4"/>
      <c r="C82" s="16"/>
    </row>
    <row r="83" spans="1:3" x14ac:dyDescent="0.3">
      <c r="A83" s="4" t="s">
        <v>102</v>
      </c>
      <c r="B83" s="4">
        <v>1</v>
      </c>
      <c r="C83" s="16">
        <v>1045</v>
      </c>
    </row>
    <row r="84" spans="1:3" x14ac:dyDescent="0.3">
      <c r="A84" s="7" t="s">
        <v>103</v>
      </c>
      <c r="B84" s="10">
        <f t="shared" ref="B84:C84" si="23">SUM(B85:B86)</f>
        <v>1</v>
      </c>
      <c r="C84" s="10">
        <f t="shared" si="23"/>
        <v>2094</v>
      </c>
    </row>
    <row r="85" spans="1:3" x14ac:dyDescent="0.3">
      <c r="A85" s="4" t="s">
        <v>104</v>
      </c>
      <c r="B85" s="4"/>
      <c r="C85" s="16"/>
    </row>
    <row r="86" spans="1:3" x14ac:dyDescent="0.3">
      <c r="A86" s="4" t="s">
        <v>105</v>
      </c>
      <c r="B86" s="4">
        <v>1</v>
      </c>
      <c r="C86" s="16">
        <v>2094</v>
      </c>
    </row>
    <row r="87" spans="1:3" x14ac:dyDescent="0.3">
      <c r="A87" s="7" t="s">
        <v>106</v>
      </c>
      <c r="B87" s="10">
        <f t="shared" ref="B87:C87" si="24">SUM(B88:B90)</f>
        <v>0</v>
      </c>
      <c r="C87" s="10">
        <f t="shared" si="24"/>
        <v>0</v>
      </c>
    </row>
    <row r="88" spans="1:3" x14ac:dyDescent="0.3">
      <c r="A88" s="4" t="s">
        <v>15</v>
      </c>
      <c r="B88" s="4"/>
      <c r="C88" s="16"/>
    </row>
    <row r="89" spans="1:3" x14ac:dyDescent="0.3">
      <c r="A89" s="4" t="s">
        <v>16</v>
      </c>
      <c r="B89" s="4"/>
      <c r="C89" s="16"/>
    </row>
    <row r="90" spans="1:3" x14ac:dyDescent="0.3">
      <c r="A90" s="4" t="s">
        <v>107</v>
      </c>
      <c r="B90" s="4"/>
      <c r="C90" s="16"/>
    </row>
    <row r="91" spans="1:3" x14ac:dyDescent="0.3">
      <c r="A91" s="6" t="s">
        <v>108</v>
      </c>
      <c r="B91" s="9">
        <f>B92+B98+B105</f>
        <v>2</v>
      </c>
      <c r="C91" s="9">
        <f t="shared" ref="C91" si="25">C92+C98+C105</f>
        <v>19813</v>
      </c>
    </row>
    <row r="92" spans="1:3" x14ac:dyDescent="0.3">
      <c r="A92" s="7" t="s">
        <v>109</v>
      </c>
      <c r="B92" s="10">
        <f t="shared" ref="B92:C92" si="26">SUM(B93:B97)</f>
        <v>2</v>
      </c>
      <c r="C92" s="10">
        <f t="shared" si="26"/>
        <v>19813</v>
      </c>
    </row>
    <row r="93" spans="1:3" x14ac:dyDescent="0.3">
      <c r="A93" s="4" t="s">
        <v>25</v>
      </c>
      <c r="B93">
        <v>1</v>
      </c>
      <c r="C93" s="11">
        <v>1053</v>
      </c>
    </row>
    <row r="94" spans="1:3" x14ac:dyDescent="0.3">
      <c r="A94" s="4" t="s">
        <v>26</v>
      </c>
      <c r="B94" s="4"/>
    </row>
    <row r="95" spans="1:3" x14ac:dyDescent="0.3">
      <c r="A95" s="4" t="s">
        <v>110</v>
      </c>
    </row>
    <row r="96" spans="1:3" x14ac:dyDescent="0.3">
      <c r="A96" s="4" t="s">
        <v>27</v>
      </c>
      <c r="B96" s="4"/>
    </row>
    <row r="97" spans="1:3" x14ac:dyDescent="0.3">
      <c r="A97" s="4" t="s">
        <v>28</v>
      </c>
      <c r="B97" s="4">
        <v>1</v>
      </c>
      <c r="C97" s="11">
        <v>18760</v>
      </c>
    </row>
    <row r="98" spans="1:3" x14ac:dyDescent="0.3">
      <c r="A98" s="7" t="s">
        <v>111</v>
      </c>
      <c r="B98" s="10">
        <f>SUM(B99:B104)</f>
        <v>0</v>
      </c>
      <c r="C98" s="10">
        <f t="shared" ref="C98" si="27">SUM(C99:C104)</f>
        <v>0</v>
      </c>
    </row>
    <row r="99" spans="1:3" x14ac:dyDescent="0.3">
      <c r="A99" s="4" t="s">
        <v>22</v>
      </c>
      <c r="B99" s="4"/>
    </row>
    <row r="100" spans="1:3" x14ac:dyDescent="0.3">
      <c r="A100" s="4" t="s">
        <v>112</v>
      </c>
    </row>
    <row r="101" spans="1:3" x14ac:dyDescent="0.3">
      <c r="A101" s="4" t="s">
        <v>113</v>
      </c>
    </row>
    <row r="102" spans="1:3" x14ac:dyDescent="0.3">
      <c r="A102" s="4" t="s">
        <v>21</v>
      </c>
      <c r="B102" s="4"/>
    </row>
    <row r="103" spans="1:3" x14ac:dyDescent="0.3">
      <c r="A103" s="4" t="s">
        <v>23</v>
      </c>
      <c r="B103" s="4"/>
    </row>
    <row r="104" spans="1:3" x14ac:dyDescent="0.3">
      <c r="A104" s="4" t="s">
        <v>24</v>
      </c>
    </row>
    <row r="105" spans="1:3" x14ac:dyDescent="0.3">
      <c r="A105" s="7" t="s">
        <v>114</v>
      </c>
      <c r="B105" s="10">
        <f>SUM(B106:B109)</f>
        <v>0</v>
      </c>
      <c r="C105" s="10">
        <f t="shared" ref="C105" si="28">SUM(C106:C109)</f>
        <v>0</v>
      </c>
    </row>
    <row r="106" spans="1:3" x14ac:dyDescent="0.3">
      <c r="A106" s="4" t="s">
        <v>30</v>
      </c>
      <c r="B106" s="4"/>
    </row>
    <row r="107" spans="1:3" x14ac:dyDescent="0.3">
      <c r="A107" s="4" t="s">
        <v>31</v>
      </c>
      <c r="B107" s="4"/>
    </row>
    <row r="108" spans="1:3" x14ac:dyDescent="0.3">
      <c r="A108" s="4" t="s">
        <v>32</v>
      </c>
      <c r="B108" s="4"/>
    </row>
    <row r="109" spans="1:3" x14ac:dyDescent="0.3">
      <c r="A109" s="4" t="s">
        <v>29</v>
      </c>
      <c r="B109" s="4"/>
    </row>
    <row r="110" spans="1:3" x14ac:dyDescent="0.3">
      <c r="A110" s="6" t="s">
        <v>115</v>
      </c>
      <c r="B110" s="9">
        <f>B111+B115+B117</f>
        <v>2</v>
      </c>
      <c r="C110" s="9">
        <f t="shared" ref="C110" si="29">C111+C115+C117</f>
        <v>7510</v>
      </c>
    </row>
    <row r="111" spans="1:3" x14ac:dyDescent="0.3">
      <c r="A111" s="7" t="s">
        <v>116</v>
      </c>
      <c r="B111" s="10">
        <f t="shared" ref="B111:C111" si="30">SUM(B112:B114)</f>
        <v>1</v>
      </c>
      <c r="C111" s="10">
        <f t="shared" si="30"/>
        <v>1125</v>
      </c>
    </row>
    <row r="112" spans="1:3" x14ac:dyDescent="0.3">
      <c r="A112" s="4" t="s">
        <v>36</v>
      </c>
    </row>
    <row r="113" spans="1:3" x14ac:dyDescent="0.3">
      <c r="A113" s="4" t="s">
        <v>35</v>
      </c>
      <c r="B113" s="4"/>
    </row>
    <row r="114" spans="1:3" x14ac:dyDescent="0.3">
      <c r="A114" s="4" t="s">
        <v>117</v>
      </c>
      <c r="B114">
        <v>1</v>
      </c>
      <c r="C114" s="11">
        <v>1125</v>
      </c>
    </row>
    <row r="115" spans="1:3" x14ac:dyDescent="0.3">
      <c r="A115" s="7" t="s">
        <v>118</v>
      </c>
      <c r="B115" s="10">
        <f>SUM(B116)</f>
        <v>1</v>
      </c>
      <c r="C115" s="10">
        <f t="shared" ref="C115" si="31">SUM(C116)</f>
        <v>6385</v>
      </c>
    </row>
    <row r="116" spans="1:3" x14ac:dyDescent="0.3">
      <c r="A116" s="4" t="s">
        <v>37</v>
      </c>
      <c r="B116">
        <v>1</v>
      </c>
      <c r="C116" s="11">
        <v>6385</v>
      </c>
    </row>
    <row r="117" spans="1:3" x14ac:dyDescent="0.3">
      <c r="A117" s="7" t="s">
        <v>119</v>
      </c>
      <c r="B117" s="10">
        <f t="shared" ref="B117:C117" si="32">SUM(B118:B120)</f>
        <v>0</v>
      </c>
      <c r="C117" s="10">
        <f t="shared" si="32"/>
        <v>0</v>
      </c>
    </row>
    <row r="118" spans="1:3" x14ac:dyDescent="0.3">
      <c r="A118" s="4" t="s">
        <v>34</v>
      </c>
      <c r="B118" s="4"/>
    </row>
    <row r="119" spans="1:3" x14ac:dyDescent="0.3">
      <c r="A119" s="4" t="s">
        <v>120</v>
      </c>
    </row>
    <row r="120" spans="1:3" x14ac:dyDescent="0.3">
      <c r="A120" s="4" t="s">
        <v>33</v>
      </c>
      <c r="B120" s="4"/>
      <c r="C120" s="16"/>
    </row>
    <row r="121" spans="1:3" x14ac:dyDescent="0.3">
      <c r="A121" s="6" t="s">
        <v>121</v>
      </c>
      <c r="B121" s="9">
        <f>B122+B126+B130+B133++B136+B139</f>
        <v>1</v>
      </c>
      <c r="C121" s="9">
        <f t="shared" ref="C121" si="33">C122+C126+C130+C133++C136+C139</f>
        <v>800</v>
      </c>
    </row>
    <row r="122" spans="1:3" x14ac:dyDescent="0.3">
      <c r="A122" s="7" t="s">
        <v>122</v>
      </c>
      <c r="B122" s="10">
        <f t="shared" ref="B122:C122" si="34">SUM(B123:B125)</f>
        <v>0</v>
      </c>
      <c r="C122" s="10">
        <f t="shared" si="34"/>
        <v>0</v>
      </c>
    </row>
    <row r="123" spans="1:3" x14ac:dyDescent="0.3">
      <c r="A123" s="4" t="s">
        <v>123</v>
      </c>
    </row>
    <row r="124" spans="1:3" x14ac:dyDescent="0.3">
      <c r="A124" s="4" t="s">
        <v>124</v>
      </c>
    </row>
    <row r="125" spans="1:3" x14ac:dyDescent="0.3">
      <c r="A125" s="4" t="s">
        <v>125</v>
      </c>
    </row>
    <row r="126" spans="1:3" x14ac:dyDescent="0.3">
      <c r="A126" s="7" t="s">
        <v>126</v>
      </c>
      <c r="B126" s="10">
        <f t="shared" ref="B126:C126" si="35">SUM(B127:B129)</f>
        <v>0</v>
      </c>
      <c r="C126" s="10">
        <f t="shared" si="35"/>
        <v>0</v>
      </c>
    </row>
    <row r="127" spans="1:3" x14ac:dyDescent="0.3">
      <c r="A127" s="4" t="s">
        <v>42</v>
      </c>
      <c r="B127" s="4"/>
    </row>
    <row r="128" spans="1:3" x14ac:dyDescent="0.3">
      <c r="A128" s="4" t="s">
        <v>127</v>
      </c>
    </row>
    <row r="129" spans="1:5" x14ac:dyDescent="0.3">
      <c r="A129" s="4" t="s">
        <v>128</v>
      </c>
    </row>
    <row r="130" spans="1:5" x14ac:dyDescent="0.3">
      <c r="A130" s="7" t="s">
        <v>129</v>
      </c>
      <c r="B130" s="10">
        <f t="shared" ref="B130:C130" si="36">SUM(B131:B132)</f>
        <v>0</v>
      </c>
      <c r="C130" s="10">
        <f t="shared" si="36"/>
        <v>0</v>
      </c>
    </row>
    <row r="131" spans="1:5" x14ac:dyDescent="0.3">
      <c r="A131" s="4" t="s">
        <v>130</v>
      </c>
    </row>
    <row r="132" spans="1:5" x14ac:dyDescent="0.3">
      <c r="A132" s="4" t="s">
        <v>131</v>
      </c>
    </row>
    <row r="133" spans="1:5" x14ac:dyDescent="0.3">
      <c r="A133" s="7" t="s">
        <v>132</v>
      </c>
      <c r="B133" s="10">
        <f t="shared" ref="B133:C133" si="37">SUM(B134:B135)</f>
        <v>0</v>
      </c>
      <c r="C133" s="10">
        <f t="shared" si="37"/>
        <v>0</v>
      </c>
    </row>
    <row r="134" spans="1:5" x14ac:dyDescent="0.3">
      <c r="A134" s="4" t="s">
        <v>40</v>
      </c>
    </row>
    <row r="135" spans="1:5" x14ac:dyDescent="0.3">
      <c r="A135" s="4" t="s">
        <v>41</v>
      </c>
      <c r="B135" s="4"/>
    </row>
    <row r="136" spans="1:5" x14ac:dyDescent="0.3">
      <c r="A136" s="7" t="s">
        <v>133</v>
      </c>
      <c r="B136" s="10">
        <f t="shared" ref="B136:C136" si="38">SUM(B137:B138)</f>
        <v>1</v>
      </c>
      <c r="C136" s="10">
        <f t="shared" si="38"/>
        <v>800</v>
      </c>
    </row>
    <row r="137" spans="1:5" x14ac:dyDescent="0.3">
      <c r="A137" s="4" t="s">
        <v>134</v>
      </c>
    </row>
    <row r="138" spans="1:5" x14ac:dyDescent="0.3">
      <c r="A138" s="4" t="s">
        <v>135</v>
      </c>
      <c r="B138">
        <v>1</v>
      </c>
      <c r="C138" s="11">
        <v>800</v>
      </c>
    </row>
    <row r="139" spans="1:5" x14ac:dyDescent="0.3">
      <c r="A139" s="7" t="s">
        <v>136</v>
      </c>
      <c r="B139" s="10">
        <f t="shared" ref="B139:C139" si="39">SUM(B140:B142)</f>
        <v>0</v>
      </c>
      <c r="C139" s="10">
        <f t="shared" si="39"/>
        <v>0</v>
      </c>
    </row>
    <row r="140" spans="1:5" x14ac:dyDescent="0.3">
      <c r="A140" s="4" t="s">
        <v>39</v>
      </c>
      <c r="B140" s="4"/>
    </row>
    <row r="141" spans="1:5" x14ac:dyDescent="0.3">
      <c r="A141" s="4" t="s">
        <v>137</v>
      </c>
    </row>
    <row r="142" spans="1:5" x14ac:dyDescent="0.3">
      <c r="A142" s="4" t="s">
        <v>38</v>
      </c>
    </row>
    <row r="144" spans="1:5" ht="25.2" customHeight="1" x14ac:dyDescent="0.3">
      <c r="A144" s="18" t="s">
        <v>144</v>
      </c>
      <c r="B144" s="18"/>
      <c r="C144" s="18"/>
      <c r="D144" s="18"/>
      <c r="E144" s="18"/>
    </row>
    <row r="145" spans="1:1" x14ac:dyDescent="0.3">
      <c r="A145" s="14" t="s">
        <v>139</v>
      </c>
    </row>
    <row r="146" spans="1:1" x14ac:dyDescent="0.3">
      <c r="A146" s="14" t="s">
        <v>138</v>
      </c>
    </row>
    <row r="147" spans="1:1" x14ac:dyDescent="0.3">
      <c r="A147" s="14"/>
    </row>
  </sheetData>
  <mergeCells count="1">
    <mergeCell ref="A144:E144"/>
  </mergeCells>
  <pageMargins left="0.7" right="0.7" top="0.75" bottom="0.75" header="0.3" footer="0.3"/>
  <pageSetup paperSize="9" scale="8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Adição manual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Fabio Sinai Guimarães Silva</cp:lastModifiedBy>
  <cp:lastPrinted>2025-11-19T14:15:33Z</cp:lastPrinted>
  <dcterms:created xsi:type="dcterms:W3CDTF">2025-11-18T18:21:54Z</dcterms:created>
  <dcterms:modified xsi:type="dcterms:W3CDTF">2025-11-28T17:08:41Z</dcterms:modified>
</cp:coreProperties>
</file>