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C8C4AB57-4C29-4F47-B982-A7A83F10A5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dição manual" sheetId="3" r:id="rId1"/>
    <sheet name="Planilha1" sheetId="4" r:id="rId2"/>
    <sheet name="Sheet1 (2)" sheetId="2" r:id="rId3"/>
  </sheets>
  <definedNames>
    <definedName name="_xlnm._FilterDatabase" localSheetId="1" hidden="1">Planilha1!$A$1:$M$83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3" l="1"/>
  <c r="H109" i="3"/>
  <c r="H108" i="3"/>
  <c r="H107" i="3"/>
  <c r="H104" i="3"/>
  <c r="H103" i="3"/>
  <c r="H100" i="3"/>
  <c r="H90" i="3"/>
  <c r="H70" i="3"/>
  <c r="H10" i="3"/>
  <c r="C7" i="3"/>
  <c r="E7" i="3"/>
  <c r="F7" i="3"/>
  <c r="G7" i="3"/>
  <c r="B7" i="3"/>
  <c r="H145" i="3"/>
  <c r="H141" i="3"/>
  <c r="G140" i="3"/>
  <c r="F140" i="3"/>
  <c r="E140" i="3"/>
  <c r="D140" i="3"/>
  <c r="C140" i="3"/>
  <c r="B140" i="3"/>
  <c r="H140" i="3" s="1"/>
  <c r="G137" i="3"/>
  <c r="G122" i="3" s="1"/>
  <c r="F137" i="3"/>
  <c r="E137" i="3"/>
  <c r="D137" i="3"/>
  <c r="C137" i="3"/>
  <c r="B137" i="3"/>
  <c r="H137" i="3" s="1"/>
  <c r="H136" i="3"/>
  <c r="H135" i="3"/>
  <c r="H134" i="3"/>
  <c r="G134" i="3"/>
  <c r="F134" i="3"/>
  <c r="E134" i="3"/>
  <c r="D134" i="3"/>
  <c r="C134" i="3"/>
  <c r="B134" i="3"/>
  <c r="G131" i="3"/>
  <c r="F131" i="3"/>
  <c r="E131" i="3"/>
  <c r="D131" i="3"/>
  <c r="C131" i="3"/>
  <c r="B131" i="3"/>
  <c r="H131" i="3" s="1"/>
  <c r="H128" i="3"/>
  <c r="G127" i="3"/>
  <c r="F127" i="3"/>
  <c r="E127" i="3"/>
  <c r="D127" i="3"/>
  <c r="C127" i="3"/>
  <c r="H127" i="3" s="1"/>
  <c r="B127" i="3"/>
  <c r="G123" i="3"/>
  <c r="F123" i="3"/>
  <c r="F122" i="3" s="1"/>
  <c r="E123" i="3"/>
  <c r="H123" i="3" s="1"/>
  <c r="D123" i="3"/>
  <c r="C123" i="3"/>
  <c r="C122" i="3" s="1"/>
  <c r="B123" i="3"/>
  <c r="B122" i="3" s="1"/>
  <c r="D122" i="3"/>
  <c r="H121" i="3"/>
  <c r="H119" i="3"/>
  <c r="G118" i="3"/>
  <c r="F118" i="3"/>
  <c r="E118" i="3"/>
  <c r="D118" i="3"/>
  <c r="C118" i="3"/>
  <c r="H118" i="3" s="1"/>
  <c r="B118" i="3"/>
  <c r="H117" i="3"/>
  <c r="G116" i="3"/>
  <c r="F116" i="3"/>
  <c r="E116" i="3"/>
  <c r="D116" i="3"/>
  <c r="C116" i="3"/>
  <c r="H116" i="3" s="1"/>
  <c r="B116" i="3"/>
  <c r="H114" i="3"/>
  <c r="H113" i="3"/>
  <c r="H112" i="3"/>
  <c r="G112" i="3"/>
  <c r="F112" i="3"/>
  <c r="F111" i="3" s="1"/>
  <c r="E112" i="3"/>
  <c r="E111" i="3" s="1"/>
  <c r="D112" i="3"/>
  <c r="C112" i="3"/>
  <c r="C111" i="3" s="1"/>
  <c r="B112" i="3"/>
  <c r="G111" i="3"/>
  <c r="D111" i="3"/>
  <c r="B111" i="3"/>
  <c r="G106" i="3"/>
  <c r="F106" i="3"/>
  <c r="E106" i="3"/>
  <c r="D106" i="3"/>
  <c r="C106" i="3"/>
  <c r="B106" i="3"/>
  <c r="H106" i="3" s="1"/>
  <c r="G99" i="3"/>
  <c r="G92" i="3" s="1"/>
  <c r="F99" i="3"/>
  <c r="E99" i="3"/>
  <c r="D99" i="3"/>
  <c r="C99" i="3"/>
  <c r="B99" i="3"/>
  <c r="H98" i="3"/>
  <c r="H97" i="3"/>
  <c r="H95" i="3"/>
  <c r="H94" i="3"/>
  <c r="G93" i="3"/>
  <c r="F93" i="3"/>
  <c r="F92" i="3" s="1"/>
  <c r="E93" i="3"/>
  <c r="D93" i="3"/>
  <c r="C93" i="3"/>
  <c r="H93" i="3" s="1"/>
  <c r="B93" i="3"/>
  <c r="E92" i="3"/>
  <c r="D92" i="3"/>
  <c r="D7" i="3" s="1"/>
  <c r="B92" i="3"/>
  <c r="H89" i="3"/>
  <c r="G88" i="3"/>
  <c r="F88" i="3"/>
  <c r="E88" i="3"/>
  <c r="D88" i="3"/>
  <c r="H88" i="3" s="1"/>
  <c r="C88" i="3"/>
  <c r="B88" i="3"/>
  <c r="G85" i="3"/>
  <c r="F85" i="3"/>
  <c r="E85" i="3"/>
  <c r="H85" i="3" s="1"/>
  <c r="D85" i="3"/>
  <c r="C85" i="3"/>
  <c r="B85" i="3"/>
  <c r="G82" i="3"/>
  <c r="F82" i="3"/>
  <c r="H82" i="3" s="1"/>
  <c r="E82" i="3"/>
  <c r="D82" i="3"/>
  <c r="C82" i="3"/>
  <c r="B82" i="3"/>
  <c r="H81" i="3"/>
  <c r="H78" i="3"/>
  <c r="G78" i="3"/>
  <c r="F78" i="3"/>
  <c r="F77" i="3" s="1"/>
  <c r="E78" i="3"/>
  <c r="E77" i="3" s="1"/>
  <c r="D78" i="3"/>
  <c r="C78" i="3"/>
  <c r="C77" i="3" s="1"/>
  <c r="B78" i="3"/>
  <c r="G77" i="3"/>
  <c r="D77" i="3"/>
  <c r="B77" i="3"/>
  <c r="G73" i="3"/>
  <c r="F73" i="3"/>
  <c r="E73" i="3"/>
  <c r="D73" i="3"/>
  <c r="C73" i="3"/>
  <c r="B73" i="3"/>
  <c r="H73" i="3" s="1"/>
  <c r="H71" i="3"/>
  <c r="G69" i="3"/>
  <c r="F69" i="3"/>
  <c r="E69" i="3"/>
  <c r="D69" i="3"/>
  <c r="C69" i="3"/>
  <c r="H69" i="3" s="1"/>
  <c r="B69" i="3"/>
  <c r="H68" i="3"/>
  <c r="G66" i="3"/>
  <c r="G65" i="3" s="1"/>
  <c r="F66" i="3"/>
  <c r="E66" i="3"/>
  <c r="D66" i="3"/>
  <c r="H66" i="3" s="1"/>
  <c r="C66" i="3"/>
  <c r="B66" i="3"/>
  <c r="B65" i="3" s="1"/>
  <c r="F65" i="3"/>
  <c r="E65" i="3"/>
  <c r="H64" i="3"/>
  <c r="H63" i="3"/>
  <c r="G61" i="3"/>
  <c r="F61" i="3"/>
  <c r="E61" i="3"/>
  <c r="H61" i="3" s="1"/>
  <c r="D61" i="3"/>
  <c r="C61" i="3"/>
  <c r="B61" i="3"/>
  <c r="G57" i="3"/>
  <c r="F57" i="3"/>
  <c r="E57" i="3"/>
  <c r="D57" i="3"/>
  <c r="C57" i="3"/>
  <c r="B57" i="3"/>
  <c r="H57" i="3" s="1"/>
  <c r="H56" i="3"/>
  <c r="G52" i="3"/>
  <c r="G40" i="3" s="1"/>
  <c r="F52" i="3"/>
  <c r="E52" i="3"/>
  <c r="D52" i="3"/>
  <c r="C52" i="3"/>
  <c r="B52" i="3"/>
  <c r="H52" i="3" s="1"/>
  <c r="G49" i="3"/>
  <c r="F49" i="3"/>
  <c r="E49" i="3"/>
  <c r="D49" i="3"/>
  <c r="C49" i="3"/>
  <c r="H49" i="3" s="1"/>
  <c r="B49" i="3"/>
  <c r="G46" i="3"/>
  <c r="F46" i="3"/>
  <c r="E46" i="3"/>
  <c r="D46" i="3"/>
  <c r="H46" i="3" s="1"/>
  <c r="C46" i="3"/>
  <c r="B46" i="3"/>
  <c r="G43" i="3"/>
  <c r="F43" i="3"/>
  <c r="E43" i="3"/>
  <c r="D43" i="3"/>
  <c r="C43" i="3"/>
  <c r="B43" i="3"/>
  <c r="H43" i="3" s="1"/>
  <c r="G41" i="3"/>
  <c r="F41" i="3"/>
  <c r="E41" i="3"/>
  <c r="H41" i="3" s="1"/>
  <c r="D41" i="3"/>
  <c r="C41" i="3"/>
  <c r="C40" i="3" s="1"/>
  <c r="B41" i="3"/>
  <c r="B40" i="3" s="1"/>
  <c r="F40" i="3"/>
  <c r="D40" i="3"/>
  <c r="G37" i="3"/>
  <c r="F37" i="3"/>
  <c r="E37" i="3"/>
  <c r="H37" i="3" s="1"/>
  <c r="D37" i="3"/>
  <c r="C37" i="3"/>
  <c r="B37" i="3"/>
  <c r="H36" i="3"/>
  <c r="G35" i="3"/>
  <c r="F35" i="3"/>
  <c r="E35" i="3"/>
  <c r="H35" i="3" s="1"/>
  <c r="D35" i="3"/>
  <c r="C35" i="3"/>
  <c r="B35" i="3"/>
  <c r="H32" i="3"/>
  <c r="H30" i="3"/>
  <c r="G30" i="3"/>
  <c r="F30" i="3"/>
  <c r="E30" i="3"/>
  <c r="D30" i="3"/>
  <c r="C30" i="3"/>
  <c r="B30" i="3"/>
  <c r="H29" i="3"/>
  <c r="H28" i="3"/>
  <c r="H27" i="3"/>
  <c r="G23" i="3"/>
  <c r="F23" i="3"/>
  <c r="E23" i="3"/>
  <c r="H23" i="3" s="1"/>
  <c r="D23" i="3"/>
  <c r="C23" i="3"/>
  <c r="B23" i="3"/>
  <c r="G19" i="3"/>
  <c r="G18" i="3" s="1"/>
  <c r="F19" i="3"/>
  <c r="E19" i="3"/>
  <c r="E18" i="3" s="1"/>
  <c r="D19" i="3"/>
  <c r="D18" i="3" s="1"/>
  <c r="C19" i="3"/>
  <c r="B19" i="3"/>
  <c r="B18" i="3" s="1"/>
  <c r="H18" i="3" s="1"/>
  <c r="F18" i="3"/>
  <c r="C18" i="3"/>
  <c r="H17" i="3"/>
  <c r="H16" i="3"/>
  <c r="H15" i="3"/>
  <c r="H14" i="3"/>
  <c r="H13" i="3"/>
  <c r="H11" i="3"/>
  <c r="G9" i="3"/>
  <c r="F9" i="3"/>
  <c r="E9" i="3"/>
  <c r="H9" i="3" s="1"/>
  <c r="D9" i="3"/>
  <c r="C9" i="3"/>
  <c r="C8" i="3" s="1"/>
  <c r="B9" i="3"/>
  <c r="B8" i="3" s="1"/>
  <c r="G8" i="3"/>
  <c r="F8" i="3"/>
  <c r="D8" i="3"/>
  <c r="I7" i="3"/>
  <c r="H145" i="2"/>
  <c r="I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7" i="2"/>
  <c r="C140" i="2"/>
  <c r="D140" i="2"/>
  <c r="E140" i="2"/>
  <c r="F140" i="2"/>
  <c r="G140" i="2"/>
  <c r="B140" i="2"/>
  <c r="C137" i="2"/>
  <c r="D137" i="2"/>
  <c r="E137" i="2"/>
  <c r="F137" i="2"/>
  <c r="G137" i="2"/>
  <c r="B137" i="2"/>
  <c r="C134" i="2"/>
  <c r="D134" i="2"/>
  <c r="E134" i="2"/>
  <c r="F134" i="2"/>
  <c r="G134" i="2"/>
  <c r="B134" i="2"/>
  <c r="C131" i="2"/>
  <c r="D131" i="2"/>
  <c r="E131" i="2"/>
  <c r="F131" i="2"/>
  <c r="G131" i="2"/>
  <c r="B131" i="2"/>
  <c r="C127" i="2"/>
  <c r="D127" i="2"/>
  <c r="E127" i="2"/>
  <c r="F127" i="2"/>
  <c r="G127" i="2"/>
  <c r="B127" i="2"/>
  <c r="C123" i="2"/>
  <c r="C122" i="2" s="1"/>
  <c r="D123" i="2"/>
  <c r="E123" i="2"/>
  <c r="F123" i="2"/>
  <c r="G123" i="2"/>
  <c r="B123" i="2"/>
  <c r="B122" i="2"/>
  <c r="C118" i="2"/>
  <c r="D118" i="2"/>
  <c r="E118" i="2"/>
  <c r="F118" i="2"/>
  <c r="G118" i="2"/>
  <c r="B118" i="2"/>
  <c r="C116" i="2"/>
  <c r="D116" i="2"/>
  <c r="E116" i="2"/>
  <c r="F116" i="2"/>
  <c r="G116" i="2"/>
  <c r="G111" i="2" s="1"/>
  <c r="B116" i="2"/>
  <c r="C112" i="2"/>
  <c r="C111" i="2" s="1"/>
  <c r="D112" i="2"/>
  <c r="E112" i="2"/>
  <c r="F112" i="2"/>
  <c r="G112" i="2"/>
  <c r="F111" i="2"/>
  <c r="B112" i="2"/>
  <c r="B111" i="2"/>
  <c r="C106" i="2"/>
  <c r="D106" i="2"/>
  <c r="E106" i="2"/>
  <c r="F106" i="2"/>
  <c r="G106" i="2"/>
  <c r="B106" i="2"/>
  <c r="C99" i="2"/>
  <c r="D99" i="2"/>
  <c r="E99" i="2"/>
  <c r="F99" i="2"/>
  <c r="G99" i="2"/>
  <c r="B99" i="2"/>
  <c r="C93" i="2"/>
  <c r="D93" i="2"/>
  <c r="E93" i="2"/>
  <c r="F93" i="2"/>
  <c r="G93" i="2"/>
  <c r="B93" i="2"/>
  <c r="C92" i="2"/>
  <c r="F92" i="2"/>
  <c r="C88" i="2"/>
  <c r="C77" i="2" s="1"/>
  <c r="D88" i="2"/>
  <c r="E88" i="2"/>
  <c r="F88" i="2"/>
  <c r="G88" i="2"/>
  <c r="B88" i="2"/>
  <c r="C85" i="2"/>
  <c r="D85" i="2"/>
  <c r="E85" i="2"/>
  <c r="F85" i="2"/>
  <c r="G85" i="2"/>
  <c r="B85" i="2"/>
  <c r="B77" i="2" s="1"/>
  <c r="C82" i="2"/>
  <c r="D82" i="2"/>
  <c r="E82" i="2"/>
  <c r="F82" i="2"/>
  <c r="G82" i="2"/>
  <c r="B82" i="2"/>
  <c r="C78" i="2"/>
  <c r="D78" i="2"/>
  <c r="E78" i="2"/>
  <c r="F78" i="2"/>
  <c r="G78" i="2"/>
  <c r="D77" i="2"/>
  <c r="B78" i="2"/>
  <c r="C73" i="2"/>
  <c r="D73" i="2"/>
  <c r="E73" i="2"/>
  <c r="F73" i="2"/>
  <c r="G73" i="2"/>
  <c r="B73" i="2"/>
  <c r="C69" i="2"/>
  <c r="D69" i="2"/>
  <c r="E69" i="2"/>
  <c r="F69" i="2"/>
  <c r="G69" i="2"/>
  <c r="B69" i="2"/>
  <c r="B65" i="2" s="1"/>
  <c r="C66" i="2"/>
  <c r="D66" i="2"/>
  <c r="E66" i="2"/>
  <c r="E65" i="2" s="1"/>
  <c r="F66" i="2"/>
  <c r="G66" i="2"/>
  <c r="C65" i="2"/>
  <c r="D65" i="2"/>
  <c r="B66" i="2"/>
  <c r="C61" i="2"/>
  <c r="D61" i="2"/>
  <c r="D40" i="2" s="1"/>
  <c r="E61" i="2"/>
  <c r="F61" i="2"/>
  <c r="G61" i="2"/>
  <c r="B61" i="2"/>
  <c r="C57" i="2"/>
  <c r="D57" i="2"/>
  <c r="E57" i="2"/>
  <c r="F57" i="2"/>
  <c r="G57" i="2"/>
  <c r="B57" i="2"/>
  <c r="C52" i="2"/>
  <c r="C40" i="2" s="1"/>
  <c r="D52" i="2"/>
  <c r="E52" i="2"/>
  <c r="F52" i="2"/>
  <c r="G52" i="2"/>
  <c r="B52" i="2"/>
  <c r="C49" i="2"/>
  <c r="D49" i="2"/>
  <c r="E49" i="2"/>
  <c r="F49" i="2"/>
  <c r="G49" i="2"/>
  <c r="B49" i="2"/>
  <c r="C46" i="2"/>
  <c r="D46" i="2"/>
  <c r="E46" i="2"/>
  <c r="F46" i="2"/>
  <c r="G46" i="2"/>
  <c r="B46" i="2"/>
  <c r="C43" i="2"/>
  <c r="D43" i="2"/>
  <c r="E43" i="2"/>
  <c r="F43" i="2"/>
  <c r="G43" i="2"/>
  <c r="B43" i="2"/>
  <c r="C41" i="2"/>
  <c r="D41" i="2"/>
  <c r="E41" i="2"/>
  <c r="F41" i="2"/>
  <c r="G41" i="2"/>
  <c r="B41" i="2"/>
  <c r="B40" i="2"/>
  <c r="C37" i="2"/>
  <c r="D37" i="2"/>
  <c r="E37" i="2"/>
  <c r="F37" i="2"/>
  <c r="G37" i="2"/>
  <c r="B37" i="2"/>
  <c r="B18" i="2" s="1"/>
  <c r="C35" i="2"/>
  <c r="D35" i="2"/>
  <c r="E35" i="2"/>
  <c r="F35" i="2"/>
  <c r="G35" i="2"/>
  <c r="B35" i="2"/>
  <c r="C30" i="2"/>
  <c r="D30" i="2"/>
  <c r="E30" i="2"/>
  <c r="F30" i="2"/>
  <c r="G30" i="2"/>
  <c r="B30" i="2"/>
  <c r="G23" i="2"/>
  <c r="G19" i="2"/>
  <c r="G9" i="2"/>
  <c r="G8" i="2"/>
  <c r="C23" i="2"/>
  <c r="D23" i="2"/>
  <c r="E23" i="2"/>
  <c r="F23" i="2"/>
  <c r="B23" i="2"/>
  <c r="C19" i="2"/>
  <c r="D19" i="2"/>
  <c r="E19" i="2"/>
  <c r="F19" i="2"/>
  <c r="B19" i="2"/>
  <c r="C9" i="2"/>
  <c r="C8" i="2" s="1"/>
  <c r="D9" i="2"/>
  <c r="D8" i="2" s="1"/>
  <c r="E9" i="2"/>
  <c r="E8" i="2" s="1"/>
  <c r="F9" i="2"/>
  <c r="F8" i="2" s="1"/>
  <c r="B9" i="2"/>
  <c r="B8" i="2" s="1"/>
  <c r="H99" i="3" l="1"/>
  <c r="H8" i="3"/>
  <c r="H77" i="3"/>
  <c r="H122" i="3"/>
  <c r="H111" i="3"/>
  <c r="E8" i="3"/>
  <c r="H19" i="3"/>
  <c r="E40" i="3"/>
  <c r="H40" i="3" s="1"/>
  <c r="D65" i="3"/>
  <c r="H65" i="3" s="1"/>
  <c r="C92" i="3"/>
  <c r="H92" i="3" s="1"/>
  <c r="E122" i="3"/>
  <c r="C65" i="3"/>
  <c r="D122" i="2"/>
  <c r="E122" i="2"/>
  <c r="G122" i="2"/>
  <c r="F122" i="2"/>
  <c r="E111" i="2"/>
  <c r="D111" i="2"/>
  <c r="D7" i="2" s="1"/>
  <c r="E92" i="2"/>
  <c r="D92" i="2"/>
  <c r="G92" i="2"/>
  <c r="B92" i="2"/>
  <c r="B7" i="2" s="1"/>
  <c r="E77" i="2"/>
  <c r="G77" i="2"/>
  <c r="F77" i="2"/>
  <c r="G65" i="2"/>
  <c r="F65" i="2"/>
  <c r="F40" i="2"/>
  <c r="G40" i="2"/>
  <c r="E40" i="2"/>
  <c r="D18" i="2"/>
  <c r="E18" i="2"/>
  <c r="G18" i="2"/>
  <c r="C18" i="2"/>
  <c r="C7" i="2" s="1"/>
  <c r="F18" i="2"/>
  <c r="H7" i="3" l="1"/>
  <c r="E7" i="2"/>
  <c r="F7" i="2"/>
  <c r="G7" i="2"/>
</calcChain>
</file>

<file path=xl/sharedStrings.xml><?xml version="1.0" encoding="utf-8"?>
<sst xmlns="http://schemas.openxmlformats.org/spreadsheetml/2006/main" count="1301" uniqueCount="304">
  <si>
    <t>Sé</t>
  </si>
  <si>
    <t>Consolação</t>
  </si>
  <si>
    <t>Aberto</t>
  </si>
  <si>
    <t>Liberdade</t>
  </si>
  <si>
    <t>Fechado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</si>
  <si>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</si>
  <si>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</si>
  <si>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</si>
  <si>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</si>
  <si>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</si>
  <si>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</si>
  <si>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</si>
  <si>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</si>
  <si>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</si>
  <si>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</si>
  <si>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</si>
  <si>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</si>
  <si>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</si>
  <si>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</si>
  <si>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</si>
  <si>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</si>
  <si>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</si>
  <si>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</si>
  <si>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</si>
  <si>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</si>
  <si>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</si>
  <si>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</si>
  <si>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</si>
  <si>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</si>
  <si>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</si>
  <si>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</si>
  <si>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</si>
  <si>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</si>
  <si>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</si>
  <si>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</si>
  <si>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</si>
  <si>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</si>
  <si>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</si>
  <si>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</si>
  <si>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</si>
  <si>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</si>
  <si>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</si>
  <si>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</si>
  <si>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</si>
  <si>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</si>
  <si>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</si>
  <si>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Museus públicos e privados</t>
  </si>
  <si>
    <t>Unidades Territoriais</t>
  </si>
  <si>
    <t>Estadual</t>
  </si>
  <si>
    <t>Municipal</t>
  </si>
  <si>
    <t>Federal</t>
  </si>
  <si>
    <t>Misto</t>
  </si>
  <si>
    <t>Não informado</t>
  </si>
  <si>
    <t>Gestão</t>
  </si>
  <si>
    <t>Privada</t>
  </si>
  <si>
    <t>Status</t>
  </si>
  <si>
    <t>Município de São Paulo</t>
  </si>
  <si>
    <t>Região Centro</t>
  </si>
  <si>
    <t>Cambuci</t>
  </si>
  <si>
    <t>Subprefeitura Sé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</si>
  <si>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</si>
  <si>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</si>
  <si>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</si>
  <si>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</si>
  <si>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</si>
  <si>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</si>
  <si>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</si>
  <si>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</si>
  <si>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</si>
  <si>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</si>
  <si>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</si>
  <si>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</si>
  <si>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</si>
  <si>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</si>
  <si>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</si>
  <si>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</si>
  <si>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</si>
  <si>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</si>
  <si>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</si>
  <si>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</si>
  <si>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</si>
  <si>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</si>
  <si>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</si>
  <si>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</si>
  <si>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</si>
  <si>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</si>
  <si>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</si>
  <si>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</si>
  <si>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</si>
  <si>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</si>
  <si>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</si>
  <si>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</si>
  <si>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</si>
  <si>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</si>
  <si>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</si>
  <si>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</si>
  <si>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</si>
  <si>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</si>
  <si>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</si>
  <si>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</si>
  <si>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</si>
  <si>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</si>
  <si>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</si>
  <si>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</si>
  <si>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</si>
  <si>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</si>
  <si>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</si>
  <si>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</si>
  <si>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</si>
  <si>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</si>
  <si>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</si>
  <si>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</si>
  <si>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</si>
  <si>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</si>
  <si>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</si>
  <si>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</si>
  <si>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</si>
  <si>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</si>
  <si>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</si>
  <si>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</si>
  <si>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</si>
  <si>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</si>
  <si>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</si>
  <si>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</si>
  <si>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</si>
  <si>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</si>
  <si>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</si>
  <si>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</si>
  <si>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</si>
  <si>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</si>
  <si>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</si>
  <si>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</si>
  <si>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</si>
  <si>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</si>
  <si>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</si>
  <si>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</si>
  <si>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</si>
  <si>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</si>
  <si>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</si>
  <si>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</si>
  <si>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</si>
  <si>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</si>
  <si>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</si>
  <si>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</si>
  <si>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</si>
  <si>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</si>
  <si>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</si>
  <si>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</si>
  <si>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</si>
  <si>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</si>
  <si>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t>Museus Virtuais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</si>
  <si>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</si>
  <si>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2024; Instituto Brasileiro de Museus (IBRAM), 2024.</t>
    </r>
  </si>
  <si>
    <t>cd_3_municipal_1_regiao5</t>
  </si>
  <si>
    <t>nm_3_municipal_1_regiao5</t>
  </si>
  <si>
    <t>cd_3_municipal_2_regiao8</t>
  </si>
  <si>
    <t>nm_3_municipal_2_regiao8</t>
  </si>
  <si>
    <t>cd_3_municipal_3_subprefeitura</t>
  </si>
  <si>
    <t>sg_3_municipal_3_subprefeitura</t>
  </si>
  <si>
    <t>nm_3_municipal_3_subprefeitura</t>
  </si>
  <si>
    <t>cd_3_municipal_4_distrito</t>
  </si>
  <si>
    <t>sg_3_municipal_4_distrito</t>
  </si>
  <si>
    <t>nm_3_municipal_4_distrito</t>
  </si>
  <si>
    <t>status_do_museu</t>
  </si>
  <si>
    <t>DEPENDENCIA_ADM</t>
  </si>
  <si>
    <t>n_museus</t>
  </si>
  <si>
    <t>1</t>
  </si>
  <si>
    <t>Centro</t>
  </si>
  <si>
    <t>09</t>
  </si>
  <si>
    <t>SE</t>
  </si>
  <si>
    <t>26</t>
  </si>
  <si>
    <t>CON</t>
  </si>
  <si>
    <t>Privado</t>
  </si>
  <si>
    <t>49</t>
  </si>
  <si>
    <t>LIB</t>
  </si>
  <si>
    <t>66</t>
  </si>
  <si>
    <t>REP</t>
  </si>
  <si>
    <t>69</t>
  </si>
  <si>
    <t>SCE</t>
  </si>
  <si>
    <t>7</t>
  </si>
  <si>
    <t>BVI</t>
  </si>
  <si>
    <t>78</t>
  </si>
  <si>
    <t>SEE</t>
  </si>
  <si>
    <t>9</t>
  </si>
  <si>
    <t>BRE</t>
  </si>
  <si>
    <t>2</t>
  </si>
  <si>
    <t>Leste</t>
  </si>
  <si>
    <t>Leste 1</t>
  </si>
  <si>
    <t>21</t>
  </si>
  <si>
    <t>PE</t>
  </si>
  <si>
    <t>18</t>
  </si>
  <si>
    <t>CNG</t>
  </si>
  <si>
    <t>Cangaíba</t>
  </si>
  <si>
    <t>25</t>
  </si>
  <si>
    <t>MO</t>
  </si>
  <si>
    <t>53</t>
  </si>
  <si>
    <t>MOO</t>
  </si>
  <si>
    <t>56</t>
  </si>
  <si>
    <t>PRI</t>
  </si>
  <si>
    <t>80</t>
  </si>
  <si>
    <t>TAT</t>
  </si>
  <si>
    <t>32</t>
  </si>
  <si>
    <t>SB</t>
  </si>
  <si>
    <t>76</t>
  </si>
  <si>
    <t>SAP</t>
  </si>
  <si>
    <t>3</t>
  </si>
  <si>
    <t>Leste 2</t>
  </si>
  <si>
    <t>23</t>
  </si>
  <si>
    <t>MP</t>
  </si>
  <si>
    <t>74</t>
  </si>
  <si>
    <t>SMI</t>
  </si>
  <si>
    <t>27</t>
  </si>
  <si>
    <t>IQ</t>
  </si>
  <si>
    <t>57</t>
  </si>
  <si>
    <t>PQC</t>
  </si>
  <si>
    <t>Norte</t>
  </si>
  <si>
    <t>4</t>
  </si>
  <si>
    <t>Norte 2</t>
  </si>
  <si>
    <t>02</t>
  </si>
  <si>
    <t>PJ</t>
  </si>
  <si>
    <t>Pirituba-Jaraguá</t>
  </si>
  <si>
    <t>42</t>
  </si>
  <si>
    <t>JAR</t>
  </si>
  <si>
    <t>63</t>
  </si>
  <si>
    <t>PIR</t>
  </si>
  <si>
    <t>04</t>
  </si>
  <si>
    <t>CV</t>
  </si>
  <si>
    <t>Casa Verde-Cachoeirinha</t>
  </si>
  <si>
    <t>CVE</t>
  </si>
  <si>
    <t>5</t>
  </si>
  <si>
    <t>Norte 1</t>
  </si>
  <si>
    <t>05</t>
  </si>
  <si>
    <t>ST</t>
  </si>
  <si>
    <t>Santana-Tucuruvi</t>
  </si>
  <si>
    <t>51</t>
  </si>
  <si>
    <t>MAN</t>
  </si>
  <si>
    <t>70</t>
  </si>
  <si>
    <t>STN</t>
  </si>
  <si>
    <t>06</t>
  </si>
  <si>
    <t>JT</t>
  </si>
  <si>
    <t>Jaçanã-Tremembé</t>
  </si>
  <si>
    <t>81</t>
  </si>
  <si>
    <t>TRE</t>
  </si>
  <si>
    <t>Oeste</t>
  </si>
  <si>
    <t>6</t>
  </si>
  <si>
    <t>08</t>
  </si>
  <si>
    <t>LA</t>
  </si>
  <si>
    <t>48</t>
  </si>
  <si>
    <t>LAP</t>
  </si>
  <si>
    <t>BFU</t>
  </si>
  <si>
    <t>60</t>
  </si>
  <si>
    <t>PRD</t>
  </si>
  <si>
    <t>88</t>
  </si>
  <si>
    <t>VLE</t>
  </si>
  <si>
    <t>10</t>
  </si>
  <si>
    <t>BT</t>
  </si>
  <si>
    <t>12</t>
  </si>
  <si>
    <t>BUT</t>
  </si>
  <si>
    <t>54</t>
  </si>
  <si>
    <t>MOR</t>
  </si>
  <si>
    <t>67</t>
  </si>
  <si>
    <t>RPE</t>
  </si>
  <si>
    <t>94</t>
  </si>
  <si>
    <t>VSO</t>
  </si>
  <si>
    <t>11</t>
  </si>
  <si>
    <t>PI</t>
  </si>
  <si>
    <t>API</t>
  </si>
  <si>
    <t>35</t>
  </si>
  <si>
    <t>IBI</t>
  </si>
  <si>
    <t>45</t>
  </si>
  <si>
    <t>JDP</t>
  </si>
  <si>
    <t>62</t>
  </si>
  <si>
    <t>PIN</t>
  </si>
  <si>
    <t>Sul</t>
  </si>
  <si>
    <t>Sul 1</t>
  </si>
  <si>
    <t>VM</t>
  </si>
  <si>
    <t>MOE</t>
  </si>
  <si>
    <t>90</t>
  </si>
  <si>
    <t>VMN</t>
  </si>
  <si>
    <t>13</t>
  </si>
  <si>
    <t>IP</t>
  </si>
  <si>
    <t>CUR</t>
  </si>
  <si>
    <t>34</t>
  </si>
  <si>
    <t>IPI</t>
  </si>
  <si>
    <t>15</t>
  </si>
  <si>
    <t>JA</t>
  </si>
  <si>
    <t>38</t>
  </si>
  <si>
    <t>JAB</t>
  </si>
  <si>
    <t>8</t>
  </si>
  <si>
    <t>Sul 2</t>
  </si>
  <si>
    <t>14</t>
  </si>
  <si>
    <t>SA</t>
  </si>
  <si>
    <t>CBE</t>
  </si>
  <si>
    <t>MB</t>
  </si>
  <si>
    <t>M Boi Mirim</t>
  </si>
  <si>
    <t>43</t>
  </si>
  <si>
    <t>JDA</t>
  </si>
  <si>
    <t>46</t>
  </si>
  <si>
    <t>JDS</t>
  </si>
  <si>
    <t>19</t>
  </si>
  <si>
    <t>CS</t>
  </si>
  <si>
    <t>Capela do Socorro</t>
  </si>
  <si>
    <t>CDU</t>
  </si>
  <si>
    <t>Não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</si>
</sst>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2527-E25D-432D-BB17-6E1CC3B24941}">
  <sheetPr>
    <pageSetUpPr fitToPage="1"/>
  </sheetPr>
  <dimension ref="A1:M148"/>
  <sheetViews>
    <sheetView tabSelected="1" zoomScaleNormal="100" workbookViewId="0">
      <selection activeCell="A8" sqref="A8"/>
    </sheetView>
  </sheetViews>
  <sheetFormatPr defaultRowHeight="14.4" x14ac:dyDescent="0.3"/>
  <cols>
    <col min="1" max="1" width="36.44140625" customWidth="1"/>
    <col min="2" max="7" width="9.109375" customWidth="1"/>
    <col min="8" max="9" width="8.5546875" customWidth="1"/>
    <col min="10" max="10" width="7.33203125" customWidth="1"/>
    <col min="11" max="13" width="8.44140625" customWidth="1"/>
    <col min="14" max="14" width="12.6640625" bestFit="1" customWidth="1"/>
  </cols>
  <sheetData>
    <row r="1" spans="1:13" x14ac:dyDescent="0.3">
      <c r="A1" s="2" t="s">
        <v>46</v>
      </c>
    </row>
    <row r="2" spans="1:13" x14ac:dyDescent="0.3">
      <c r="A2" s="2" t="s">
        <v>45</v>
      </c>
    </row>
    <row r="3" spans="1:13" x14ac:dyDescent="0.3">
      <c r="A3" s="3">
        <v>2024</v>
      </c>
    </row>
    <row r="5" spans="1:13" x14ac:dyDescent="0.3">
      <c r="A5" s="18" t="s">
        <v>47</v>
      </c>
      <c r="B5" s="19" t="s">
        <v>53</v>
      </c>
      <c r="C5" s="19"/>
      <c r="D5" s="19"/>
      <c r="E5" s="19"/>
      <c r="F5" s="19"/>
      <c r="G5" s="19"/>
      <c r="H5" s="19" t="s">
        <v>55</v>
      </c>
      <c r="I5" s="19"/>
      <c r="J5" s="1"/>
      <c r="K5" s="1"/>
      <c r="L5" s="1"/>
      <c r="M5" s="1"/>
    </row>
    <row r="6" spans="1:13" s="13" customFormat="1" ht="24" x14ac:dyDescent="0.3">
      <c r="A6" s="18"/>
      <c r="B6" s="20" t="s">
        <v>54</v>
      </c>
      <c r="C6" s="20" t="s">
        <v>50</v>
      </c>
      <c r="D6" s="20" t="s">
        <v>48</v>
      </c>
      <c r="E6" s="20" t="s">
        <v>49</v>
      </c>
      <c r="F6" s="20" t="s">
        <v>51</v>
      </c>
      <c r="G6" s="20" t="s">
        <v>303</v>
      </c>
      <c r="H6" s="20" t="s">
        <v>2</v>
      </c>
      <c r="I6" s="20" t="s">
        <v>4</v>
      </c>
    </row>
    <row r="7" spans="1:13" x14ac:dyDescent="0.3">
      <c r="A7" s="6" t="s">
        <v>56</v>
      </c>
      <c r="B7" s="9">
        <f>B8+B18+B40+B65+B77+B92+B111+B122+B145</f>
        <v>64</v>
      </c>
      <c r="C7" s="9">
        <f t="shared" ref="C7:G7" si="0">C8+C18+C40+C65+C77+C92+C111+C122+C145</f>
        <v>3</v>
      </c>
      <c r="D7" s="9">
        <f t="shared" si="0"/>
        <v>61</v>
      </c>
      <c r="E7" s="9">
        <f t="shared" si="0"/>
        <v>21</v>
      </c>
      <c r="F7" s="9">
        <f t="shared" si="0"/>
        <v>1</v>
      </c>
      <c r="G7" s="9">
        <f t="shared" si="0"/>
        <v>2</v>
      </c>
      <c r="H7" s="9">
        <f>B7+C7+D7+E7+F7+G7</f>
        <v>152</v>
      </c>
      <c r="I7" s="9">
        <f>SUM(I8:I143)</f>
        <v>16</v>
      </c>
    </row>
    <row r="8" spans="1:13" x14ac:dyDescent="0.3">
      <c r="A8" s="7" t="s">
        <v>57</v>
      </c>
      <c r="B8" s="10">
        <f>B9</f>
        <v>22</v>
      </c>
      <c r="C8" s="10">
        <f t="shared" ref="C8:G8" si="1">C9</f>
        <v>1</v>
      </c>
      <c r="D8" s="10">
        <f t="shared" si="1"/>
        <v>13</v>
      </c>
      <c r="E8" s="10">
        <f t="shared" si="1"/>
        <v>5</v>
      </c>
      <c r="F8" s="10">
        <f t="shared" si="1"/>
        <v>1</v>
      </c>
      <c r="G8" s="10">
        <f t="shared" si="1"/>
        <v>0</v>
      </c>
      <c r="H8" s="10">
        <f t="shared" ref="H8:H71" si="2">B8+C8+D8+E8+F8+G8</f>
        <v>42</v>
      </c>
      <c r="I8" s="10"/>
    </row>
    <row r="9" spans="1:13" s="1" customFormat="1" x14ac:dyDescent="0.3">
      <c r="A9" s="8" t="s">
        <v>59</v>
      </c>
      <c r="B9" s="11">
        <f t="shared" ref="B9:G9" si="3">SUM(B10:B17)</f>
        <v>22</v>
      </c>
      <c r="C9" s="11">
        <f t="shared" si="3"/>
        <v>1</v>
      </c>
      <c r="D9" s="11">
        <f t="shared" si="3"/>
        <v>13</v>
      </c>
      <c r="E9" s="11">
        <f t="shared" si="3"/>
        <v>5</v>
      </c>
      <c r="F9" s="11">
        <f t="shared" si="3"/>
        <v>1</v>
      </c>
      <c r="G9" s="11">
        <f t="shared" si="3"/>
        <v>0</v>
      </c>
      <c r="H9" s="11">
        <f t="shared" si="2"/>
        <v>42</v>
      </c>
      <c r="I9" s="11"/>
      <c r="J9"/>
      <c r="K9"/>
      <c r="L9"/>
      <c r="M9"/>
    </row>
    <row r="10" spans="1:13" x14ac:dyDescent="0.3">
      <c r="A10" s="4" t="s">
        <v>7</v>
      </c>
      <c r="B10" s="4">
        <v>4</v>
      </c>
      <c r="C10" s="4"/>
      <c r="D10" s="4"/>
      <c r="E10" s="4"/>
      <c r="F10" s="4"/>
      <c r="G10" s="4"/>
      <c r="H10" s="17">
        <f t="shared" si="2"/>
        <v>4</v>
      </c>
      <c r="I10" s="4"/>
    </row>
    <row r="11" spans="1:13" x14ac:dyDescent="0.3">
      <c r="A11" s="4" t="s">
        <v>8</v>
      </c>
      <c r="B11" s="4">
        <v>2</v>
      </c>
      <c r="C11" s="4"/>
      <c r="D11" s="4">
        <v>6</v>
      </c>
      <c r="E11" s="4">
        <v>1</v>
      </c>
      <c r="F11" s="4"/>
      <c r="G11" s="4"/>
      <c r="H11" s="17">
        <f t="shared" si="2"/>
        <v>9</v>
      </c>
      <c r="I11" s="4">
        <v>1</v>
      </c>
    </row>
    <row r="12" spans="1:13" x14ac:dyDescent="0.3">
      <c r="A12" s="4" t="s">
        <v>58</v>
      </c>
      <c r="B12" s="4"/>
      <c r="C12" s="4"/>
      <c r="D12" s="4"/>
      <c r="E12" s="4"/>
      <c r="F12" s="4"/>
      <c r="G12" s="4"/>
      <c r="H12" s="17"/>
      <c r="I12" s="4"/>
    </row>
    <row r="13" spans="1:13" x14ac:dyDescent="0.3">
      <c r="A13" s="4" t="s">
        <v>1</v>
      </c>
      <c r="B13" s="4">
        <v>5</v>
      </c>
      <c r="C13" s="4"/>
      <c r="D13" s="4">
        <v>1</v>
      </c>
      <c r="E13" s="4">
        <v>1</v>
      </c>
      <c r="F13" s="4"/>
      <c r="G13" s="4"/>
      <c r="H13" s="17">
        <f t="shared" si="2"/>
        <v>7</v>
      </c>
      <c r="I13" s="4"/>
    </row>
    <row r="14" spans="1:13" x14ac:dyDescent="0.3">
      <c r="A14" s="4" t="s">
        <v>3</v>
      </c>
      <c r="B14" s="4">
        <v>1</v>
      </c>
      <c r="C14" s="4"/>
      <c r="D14" s="4"/>
      <c r="E14" s="4">
        <v>1</v>
      </c>
      <c r="F14" s="4"/>
      <c r="G14" s="4"/>
      <c r="H14" s="17">
        <f t="shared" si="2"/>
        <v>2</v>
      </c>
      <c r="I14" s="4">
        <v>1</v>
      </c>
    </row>
    <row r="15" spans="1:13" x14ac:dyDescent="0.3">
      <c r="A15" s="4" t="s">
        <v>5</v>
      </c>
      <c r="B15" s="4">
        <v>4</v>
      </c>
      <c r="C15" s="4"/>
      <c r="D15" s="4">
        <v>1</v>
      </c>
      <c r="E15" s="4">
        <v>2</v>
      </c>
      <c r="F15" s="4"/>
      <c r="G15" s="4"/>
      <c r="H15" s="17">
        <f t="shared" si="2"/>
        <v>7</v>
      </c>
      <c r="I15" s="4">
        <v>1</v>
      </c>
    </row>
    <row r="16" spans="1:13" x14ac:dyDescent="0.3">
      <c r="A16" s="4" t="s">
        <v>6</v>
      </c>
      <c r="B16" s="4">
        <v>3</v>
      </c>
      <c r="C16" s="4"/>
      <c r="D16" s="4">
        <v>2</v>
      </c>
      <c r="E16" s="4"/>
      <c r="F16" s="4"/>
      <c r="G16" s="4"/>
      <c r="H16" s="17">
        <f t="shared" si="2"/>
        <v>5</v>
      </c>
      <c r="I16" s="4">
        <v>1</v>
      </c>
    </row>
    <row r="17" spans="1:9" x14ac:dyDescent="0.3">
      <c r="A17" s="4" t="s">
        <v>0</v>
      </c>
      <c r="B17" s="4">
        <v>3</v>
      </c>
      <c r="C17" s="4">
        <v>1</v>
      </c>
      <c r="D17" s="4">
        <v>3</v>
      </c>
      <c r="E17" s="4"/>
      <c r="F17" s="4">
        <v>1</v>
      </c>
      <c r="G17" s="4"/>
      <c r="H17" s="17">
        <f t="shared" si="2"/>
        <v>8</v>
      </c>
      <c r="I17" s="4">
        <v>3</v>
      </c>
    </row>
    <row r="18" spans="1:9" x14ac:dyDescent="0.3">
      <c r="A18" s="7" t="s">
        <v>60</v>
      </c>
      <c r="B18" s="10">
        <f>B19+B23+B30+B35+B37</f>
        <v>3</v>
      </c>
      <c r="C18" s="10">
        <f t="shared" ref="C18:G18" si="4">C19+C23+C30+C35+C37</f>
        <v>0</v>
      </c>
      <c r="D18" s="10">
        <f t="shared" si="4"/>
        <v>3</v>
      </c>
      <c r="E18" s="10">
        <f t="shared" si="4"/>
        <v>2</v>
      </c>
      <c r="F18" s="10">
        <f t="shared" si="4"/>
        <v>0</v>
      </c>
      <c r="G18" s="10">
        <f t="shared" si="4"/>
        <v>0</v>
      </c>
      <c r="H18" s="10">
        <f t="shared" si="2"/>
        <v>8</v>
      </c>
      <c r="I18" s="10"/>
    </row>
    <row r="19" spans="1:9" x14ac:dyDescent="0.3">
      <c r="A19" s="8" t="s">
        <v>61</v>
      </c>
      <c r="B19" s="11">
        <f t="shared" ref="B19:G19" si="5">SUM(B20:B22)</f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1">
        <f t="shared" si="2"/>
        <v>0</v>
      </c>
      <c r="I19" s="11"/>
    </row>
    <row r="20" spans="1:9" x14ac:dyDescent="0.3">
      <c r="A20" s="4" t="s">
        <v>62</v>
      </c>
      <c r="B20" s="4"/>
      <c r="C20" s="4"/>
      <c r="D20" s="4"/>
      <c r="E20" s="4"/>
      <c r="F20" s="4"/>
      <c r="G20" s="4"/>
      <c r="H20" s="17"/>
      <c r="I20" s="4"/>
    </row>
    <row r="21" spans="1:9" x14ac:dyDescent="0.3">
      <c r="A21" s="4" t="s">
        <v>63</v>
      </c>
      <c r="B21" s="4"/>
      <c r="C21" s="4"/>
      <c r="D21" s="4"/>
      <c r="E21" s="4"/>
      <c r="F21" s="4"/>
      <c r="G21" s="4"/>
      <c r="H21" s="17"/>
      <c r="I21" s="4"/>
    </row>
    <row r="22" spans="1:9" x14ac:dyDescent="0.3">
      <c r="A22" s="4" t="s">
        <v>64</v>
      </c>
      <c r="B22" s="4"/>
      <c r="C22" s="4"/>
      <c r="D22" s="4"/>
      <c r="E22" s="4"/>
      <c r="F22" s="4"/>
      <c r="G22" s="4"/>
      <c r="H22" s="17"/>
      <c r="I22" s="4"/>
    </row>
    <row r="23" spans="1:9" x14ac:dyDescent="0.3">
      <c r="A23" s="8" t="s">
        <v>65</v>
      </c>
      <c r="B23" s="11">
        <f t="shared" ref="B23:G23" si="6">SUM(B24:B29)</f>
        <v>2</v>
      </c>
      <c r="C23" s="11">
        <f t="shared" si="6"/>
        <v>0</v>
      </c>
      <c r="D23" s="11">
        <f t="shared" si="6"/>
        <v>1</v>
      </c>
      <c r="E23" s="11">
        <f t="shared" si="6"/>
        <v>2</v>
      </c>
      <c r="F23" s="11">
        <f t="shared" si="6"/>
        <v>0</v>
      </c>
      <c r="G23" s="11">
        <f t="shared" si="6"/>
        <v>0</v>
      </c>
      <c r="H23" s="11">
        <f t="shared" si="2"/>
        <v>5</v>
      </c>
      <c r="I23" s="11"/>
    </row>
    <row r="24" spans="1:9" x14ac:dyDescent="0.3">
      <c r="A24" s="4" t="s">
        <v>66</v>
      </c>
      <c r="B24" s="4"/>
      <c r="C24" s="4"/>
      <c r="D24" s="4"/>
      <c r="E24" s="4"/>
      <c r="F24" s="4"/>
      <c r="G24" s="4"/>
      <c r="H24" s="17"/>
      <c r="I24" s="4"/>
    </row>
    <row r="25" spans="1:9" x14ac:dyDescent="0.3">
      <c r="A25" s="4" t="s">
        <v>67</v>
      </c>
      <c r="B25" s="4"/>
      <c r="C25" s="4"/>
      <c r="D25" s="4"/>
      <c r="E25" s="4"/>
      <c r="F25" s="4"/>
      <c r="G25" s="4"/>
      <c r="H25" s="17"/>
      <c r="I25" s="4"/>
    </row>
    <row r="26" spans="1:9" x14ac:dyDescent="0.3">
      <c r="A26" s="4" t="s">
        <v>68</v>
      </c>
      <c r="B26" s="4"/>
      <c r="C26" s="4"/>
      <c r="D26" s="4"/>
      <c r="E26" s="4"/>
      <c r="F26" s="4"/>
      <c r="G26" s="4"/>
      <c r="H26" s="17"/>
      <c r="I26" s="4"/>
    </row>
    <row r="27" spans="1:9" x14ac:dyDescent="0.3">
      <c r="A27" s="4" t="s">
        <v>10</v>
      </c>
      <c r="B27" s="4"/>
      <c r="C27" s="4"/>
      <c r="D27" s="4">
        <v>1</v>
      </c>
      <c r="E27" s="4"/>
      <c r="F27" s="4"/>
      <c r="G27" s="4"/>
      <c r="H27" s="17">
        <f t="shared" si="2"/>
        <v>1</v>
      </c>
      <c r="I27" s="4"/>
    </row>
    <row r="28" spans="1:9" x14ac:dyDescent="0.3">
      <c r="A28" s="4" t="s">
        <v>11</v>
      </c>
      <c r="B28" s="4">
        <v>1</v>
      </c>
      <c r="C28" s="4"/>
      <c r="D28" s="4"/>
      <c r="E28" s="4">
        <v>1</v>
      </c>
      <c r="F28" s="4"/>
      <c r="G28" s="4"/>
      <c r="H28" s="17">
        <f t="shared" si="2"/>
        <v>2</v>
      </c>
      <c r="I28" s="4"/>
    </row>
    <row r="29" spans="1:9" x14ac:dyDescent="0.3">
      <c r="A29" s="4" t="s">
        <v>12</v>
      </c>
      <c r="B29" s="4">
        <v>1</v>
      </c>
      <c r="C29" s="4"/>
      <c r="D29" s="4"/>
      <c r="E29" s="4">
        <v>1</v>
      </c>
      <c r="F29" s="4"/>
      <c r="G29" s="4"/>
      <c r="H29" s="17">
        <f t="shared" si="2"/>
        <v>2</v>
      </c>
      <c r="I29" s="4"/>
    </row>
    <row r="30" spans="1:9" x14ac:dyDescent="0.3">
      <c r="A30" s="8" t="s">
        <v>69</v>
      </c>
      <c r="B30" s="11">
        <f t="shared" ref="B30:G30" si="7">SUM(B31:B34)</f>
        <v>0</v>
      </c>
      <c r="C30" s="11">
        <f t="shared" si="7"/>
        <v>0</v>
      </c>
      <c r="D30" s="11">
        <f t="shared" si="7"/>
        <v>2</v>
      </c>
      <c r="E30" s="11">
        <f t="shared" si="7"/>
        <v>0</v>
      </c>
      <c r="F30" s="11">
        <f t="shared" si="7"/>
        <v>0</v>
      </c>
      <c r="G30" s="11">
        <f t="shared" si="7"/>
        <v>0</v>
      </c>
      <c r="H30" s="11">
        <f t="shared" si="2"/>
        <v>2</v>
      </c>
      <c r="I30" s="11"/>
    </row>
    <row r="31" spans="1:9" x14ac:dyDescent="0.3">
      <c r="A31" s="4" t="s">
        <v>70</v>
      </c>
      <c r="B31" s="4"/>
      <c r="C31" s="4"/>
      <c r="D31" s="4"/>
      <c r="E31" s="4"/>
      <c r="F31" s="4"/>
      <c r="G31" s="4"/>
      <c r="H31" s="17"/>
      <c r="I31" s="4"/>
    </row>
    <row r="32" spans="1:9" x14ac:dyDescent="0.3">
      <c r="A32" s="4" t="s">
        <v>71</v>
      </c>
      <c r="B32" s="4"/>
      <c r="C32" s="4"/>
      <c r="D32" s="4">
        <v>2</v>
      </c>
      <c r="E32" s="4"/>
      <c r="F32" s="4"/>
      <c r="G32" s="4"/>
      <c r="H32" s="17">
        <f t="shared" si="2"/>
        <v>2</v>
      </c>
      <c r="I32" s="4"/>
    </row>
    <row r="33" spans="1:9" x14ac:dyDescent="0.3">
      <c r="A33" s="4" t="s">
        <v>9</v>
      </c>
      <c r="B33" s="4"/>
      <c r="C33" s="4"/>
      <c r="D33" s="4"/>
      <c r="E33" s="4"/>
      <c r="F33" s="4"/>
      <c r="G33" s="4"/>
      <c r="H33" s="17"/>
      <c r="I33" s="4"/>
    </row>
    <row r="34" spans="1:9" x14ac:dyDescent="0.3">
      <c r="A34" s="4" t="s">
        <v>72</v>
      </c>
      <c r="B34" s="4"/>
      <c r="C34" s="4"/>
      <c r="D34" s="4"/>
      <c r="E34" s="4"/>
      <c r="F34" s="4"/>
      <c r="G34" s="4"/>
      <c r="H34" s="17"/>
      <c r="I34" s="4"/>
    </row>
    <row r="35" spans="1:9" x14ac:dyDescent="0.3">
      <c r="A35" s="8" t="s">
        <v>73</v>
      </c>
      <c r="B35" s="11">
        <f t="shared" ref="B35:G35" si="8">SUM(B36)</f>
        <v>1</v>
      </c>
      <c r="C35" s="11">
        <f t="shared" si="8"/>
        <v>0</v>
      </c>
      <c r="D35" s="11">
        <f t="shared" si="8"/>
        <v>0</v>
      </c>
      <c r="E35" s="11">
        <f t="shared" si="8"/>
        <v>0</v>
      </c>
      <c r="F35" s="11">
        <f t="shared" si="8"/>
        <v>0</v>
      </c>
      <c r="G35" s="11">
        <f t="shared" si="8"/>
        <v>0</v>
      </c>
      <c r="H35" s="11">
        <f t="shared" si="2"/>
        <v>1</v>
      </c>
      <c r="I35" s="11"/>
    </row>
    <row r="36" spans="1:9" x14ac:dyDescent="0.3">
      <c r="A36" s="4" t="s">
        <v>13</v>
      </c>
      <c r="B36" s="4">
        <v>1</v>
      </c>
      <c r="C36" s="4"/>
      <c r="D36" s="4"/>
      <c r="E36" s="4"/>
      <c r="F36" s="4"/>
      <c r="G36" s="4"/>
      <c r="H36" s="17">
        <f t="shared" si="2"/>
        <v>1</v>
      </c>
      <c r="I36" s="4"/>
    </row>
    <row r="37" spans="1:9" x14ac:dyDescent="0.3">
      <c r="A37" s="8" t="s">
        <v>74</v>
      </c>
      <c r="B37" s="11">
        <f t="shared" ref="B37:G37" si="9">SUM(B38:B39)</f>
        <v>0</v>
      </c>
      <c r="C37" s="11">
        <f t="shared" si="9"/>
        <v>0</v>
      </c>
      <c r="D37" s="11">
        <f t="shared" si="9"/>
        <v>0</v>
      </c>
      <c r="E37" s="11">
        <f t="shared" si="9"/>
        <v>0</v>
      </c>
      <c r="F37" s="11">
        <f t="shared" si="9"/>
        <v>0</v>
      </c>
      <c r="G37" s="11">
        <f t="shared" si="9"/>
        <v>0</v>
      </c>
      <c r="H37" s="11">
        <f t="shared" si="2"/>
        <v>0</v>
      </c>
      <c r="I37" s="11"/>
    </row>
    <row r="38" spans="1:9" x14ac:dyDescent="0.3">
      <c r="A38" s="4" t="s">
        <v>75</v>
      </c>
      <c r="B38" s="4"/>
      <c r="C38" s="4"/>
      <c r="D38" s="4"/>
      <c r="E38" s="4"/>
      <c r="F38" s="4"/>
      <c r="G38" s="4"/>
      <c r="H38" s="17"/>
      <c r="I38" s="4"/>
    </row>
    <row r="39" spans="1:9" x14ac:dyDescent="0.3">
      <c r="A39" s="4" t="s">
        <v>76</v>
      </c>
      <c r="B39" s="4"/>
      <c r="C39" s="4"/>
      <c r="D39" s="4"/>
      <c r="E39" s="4"/>
      <c r="F39" s="4"/>
      <c r="G39" s="4"/>
      <c r="H39" s="17"/>
      <c r="I39" s="4"/>
    </row>
    <row r="40" spans="1:9" x14ac:dyDescent="0.3">
      <c r="A40" s="7" t="s">
        <v>77</v>
      </c>
      <c r="B40" s="10">
        <f>B41+B43+B46+B49+B52+B57+B61</f>
        <v>1</v>
      </c>
      <c r="C40" s="10">
        <f t="shared" ref="C40:G40" si="10">C41+C43+C46+C49+C52+C57+C61</f>
        <v>0</v>
      </c>
      <c r="D40" s="10">
        <f t="shared" si="10"/>
        <v>0</v>
      </c>
      <c r="E40" s="10">
        <f t="shared" si="10"/>
        <v>2</v>
      </c>
      <c r="F40" s="10">
        <f t="shared" si="10"/>
        <v>0</v>
      </c>
      <c r="G40" s="10">
        <f t="shared" si="10"/>
        <v>0</v>
      </c>
      <c r="H40" s="10">
        <f t="shared" si="2"/>
        <v>3</v>
      </c>
      <c r="I40" s="10"/>
    </row>
    <row r="41" spans="1:9" x14ac:dyDescent="0.3">
      <c r="A41" s="8" t="s">
        <v>78</v>
      </c>
      <c r="B41" s="11">
        <f t="shared" ref="B41:G41" si="11">SUM(B42)</f>
        <v>0</v>
      </c>
      <c r="C41" s="11">
        <f t="shared" si="11"/>
        <v>0</v>
      </c>
      <c r="D41" s="11">
        <f t="shared" si="11"/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1">
        <f t="shared" si="2"/>
        <v>0</v>
      </c>
      <c r="I41" s="11"/>
    </row>
    <row r="42" spans="1:9" x14ac:dyDescent="0.3">
      <c r="A42" s="4" t="s">
        <v>79</v>
      </c>
      <c r="B42" s="4"/>
      <c r="C42" s="4"/>
      <c r="D42" s="4"/>
      <c r="E42" s="4"/>
      <c r="F42" s="4"/>
      <c r="G42" s="4"/>
      <c r="H42" s="17"/>
      <c r="I42" s="4"/>
    </row>
    <row r="43" spans="1:9" x14ac:dyDescent="0.3">
      <c r="A43" s="8" t="s">
        <v>80</v>
      </c>
      <c r="B43" s="11">
        <f t="shared" ref="B43:G43" si="12">SUM(B44:B45)</f>
        <v>0</v>
      </c>
      <c r="C43" s="11">
        <f t="shared" si="12"/>
        <v>0</v>
      </c>
      <c r="D43" s="11">
        <f t="shared" si="12"/>
        <v>0</v>
      </c>
      <c r="E43" s="11">
        <f t="shared" si="12"/>
        <v>0</v>
      </c>
      <c r="F43" s="11">
        <f t="shared" si="12"/>
        <v>0</v>
      </c>
      <c r="G43" s="11">
        <f t="shared" si="12"/>
        <v>0</v>
      </c>
      <c r="H43" s="11">
        <f t="shared" si="2"/>
        <v>0</v>
      </c>
      <c r="I43" s="11"/>
    </row>
    <row r="44" spans="1:9" x14ac:dyDescent="0.3">
      <c r="A44" s="4" t="s">
        <v>81</v>
      </c>
      <c r="B44" s="4"/>
      <c r="C44" s="4"/>
      <c r="D44" s="4"/>
      <c r="E44" s="4"/>
      <c r="F44" s="4"/>
      <c r="G44" s="4"/>
      <c r="H44" s="17"/>
      <c r="I44" s="4"/>
    </row>
    <row r="45" spans="1:9" x14ac:dyDescent="0.3">
      <c r="A45" s="4" t="s">
        <v>82</v>
      </c>
      <c r="B45" s="4"/>
      <c r="C45" s="4"/>
      <c r="D45" s="4"/>
      <c r="E45" s="4"/>
      <c r="F45" s="4"/>
      <c r="G45" s="4"/>
      <c r="H45" s="17"/>
      <c r="I45" s="4"/>
    </row>
    <row r="46" spans="1:9" x14ac:dyDescent="0.3">
      <c r="A46" s="8" t="s">
        <v>83</v>
      </c>
      <c r="B46" s="11">
        <f t="shared" ref="B46:G46" si="13">SUM(B47:B48)</f>
        <v>0</v>
      </c>
      <c r="C46" s="11">
        <f t="shared" si="13"/>
        <v>0</v>
      </c>
      <c r="D46" s="11">
        <f t="shared" si="13"/>
        <v>0</v>
      </c>
      <c r="E46" s="11">
        <f t="shared" si="13"/>
        <v>0</v>
      </c>
      <c r="F46" s="11">
        <f t="shared" si="13"/>
        <v>0</v>
      </c>
      <c r="G46" s="11">
        <f t="shared" si="13"/>
        <v>0</v>
      </c>
      <c r="H46" s="11">
        <f t="shared" si="2"/>
        <v>0</v>
      </c>
      <c r="I46" s="11"/>
    </row>
    <row r="47" spans="1:9" x14ac:dyDescent="0.3">
      <c r="A47" s="4" t="s">
        <v>84</v>
      </c>
      <c r="B47" s="4"/>
      <c r="C47" s="4"/>
      <c r="D47" s="4"/>
      <c r="E47" s="4"/>
      <c r="F47" s="4"/>
      <c r="G47" s="4"/>
      <c r="H47" s="17"/>
      <c r="I47" s="4"/>
    </row>
    <row r="48" spans="1:9" x14ac:dyDescent="0.3">
      <c r="A48" s="4" t="s">
        <v>85</v>
      </c>
      <c r="B48" s="4"/>
      <c r="C48" s="4"/>
      <c r="D48" s="4"/>
      <c r="E48" s="4"/>
      <c r="F48" s="4"/>
      <c r="G48" s="4"/>
      <c r="H48" s="17"/>
      <c r="I48" s="4"/>
    </row>
    <row r="49" spans="1:9" x14ac:dyDescent="0.3">
      <c r="A49" s="8" t="s">
        <v>86</v>
      </c>
      <c r="B49" s="11">
        <f t="shared" ref="B49:G49" si="14">SUM(B50:B51)</f>
        <v>0</v>
      </c>
      <c r="C49" s="11">
        <f t="shared" si="14"/>
        <v>0</v>
      </c>
      <c r="D49" s="11">
        <f t="shared" si="14"/>
        <v>0</v>
      </c>
      <c r="E49" s="11">
        <f t="shared" si="14"/>
        <v>0</v>
      </c>
      <c r="F49" s="11">
        <f t="shared" si="14"/>
        <v>0</v>
      </c>
      <c r="G49" s="11">
        <f t="shared" si="14"/>
        <v>0</v>
      </c>
      <c r="H49" s="11">
        <f t="shared" si="2"/>
        <v>0</v>
      </c>
      <c r="I49" s="11"/>
    </row>
    <row r="50" spans="1:9" x14ac:dyDescent="0.3">
      <c r="A50" s="4" t="s">
        <v>87</v>
      </c>
      <c r="B50" s="4"/>
      <c r="C50" s="4"/>
      <c r="D50" s="4"/>
      <c r="E50" s="4"/>
      <c r="F50" s="4"/>
      <c r="G50" s="4"/>
      <c r="H50" s="17"/>
      <c r="I50" s="4"/>
    </row>
    <row r="51" spans="1:9" x14ac:dyDescent="0.3">
      <c r="A51" s="4" t="s">
        <v>88</v>
      </c>
      <c r="B51" s="4"/>
      <c r="C51" s="4"/>
      <c r="D51" s="4"/>
      <c r="E51" s="4"/>
      <c r="F51" s="4"/>
      <c r="G51" s="4"/>
      <c r="H51" s="17"/>
      <c r="I51" s="4"/>
    </row>
    <row r="52" spans="1:9" x14ac:dyDescent="0.3">
      <c r="A52" s="8" t="s">
        <v>89</v>
      </c>
      <c r="B52" s="11">
        <f t="shared" ref="B52:G52" si="15">SUM(B53:B56)</f>
        <v>0</v>
      </c>
      <c r="C52" s="11">
        <f t="shared" si="15"/>
        <v>0</v>
      </c>
      <c r="D52" s="11">
        <f t="shared" si="15"/>
        <v>0</v>
      </c>
      <c r="E52" s="11">
        <f t="shared" si="15"/>
        <v>1</v>
      </c>
      <c r="F52" s="11">
        <f t="shared" si="15"/>
        <v>0</v>
      </c>
      <c r="G52" s="11">
        <f t="shared" si="15"/>
        <v>0</v>
      </c>
      <c r="H52" s="11">
        <f t="shared" si="2"/>
        <v>1</v>
      </c>
      <c r="I52" s="11"/>
    </row>
    <row r="53" spans="1:9" x14ac:dyDescent="0.3">
      <c r="A53" s="4" t="s">
        <v>90</v>
      </c>
      <c r="B53" s="4"/>
      <c r="C53" s="4"/>
      <c r="D53" s="4"/>
      <c r="E53" s="4"/>
      <c r="F53" s="4"/>
      <c r="G53" s="4"/>
      <c r="H53" s="17"/>
      <c r="I53" s="4"/>
    </row>
    <row r="54" spans="1:9" x14ac:dyDescent="0.3">
      <c r="A54" s="4" t="s">
        <v>15</v>
      </c>
      <c r="B54" s="4"/>
      <c r="C54" s="4"/>
      <c r="D54" s="4"/>
      <c r="E54" s="4"/>
      <c r="F54" s="4"/>
      <c r="G54" s="4"/>
      <c r="H54" s="17"/>
      <c r="I54" s="4"/>
    </row>
    <row r="55" spans="1:9" x14ac:dyDescent="0.3">
      <c r="A55" s="4" t="s">
        <v>91</v>
      </c>
      <c r="B55" s="4"/>
      <c r="C55" s="4"/>
      <c r="D55" s="4"/>
      <c r="E55" s="4"/>
      <c r="F55" s="4"/>
      <c r="G55" s="4"/>
      <c r="H55" s="17"/>
      <c r="I55" s="4"/>
    </row>
    <row r="56" spans="1:9" x14ac:dyDescent="0.3">
      <c r="A56" s="4" t="s">
        <v>16</v>
      </c>
      <c r="B56" s="4"/>
      <c r="C56" s="4"/>
      <c r="D56" s="4"/>
      <c r="E56" s="4">
        <v>1</v>
      </c>
      <c r="F56" s="4"/>
      <c r="G56" s="4"/>
      <c r="H56" s="17">
        <f t="shared" si="2"/>
        <v>1</v>
      </c>
      <c r="I56" s="4"/>
    </row>
    <row r="57" spans="1:9" x14ac:dyDescent="0.3">
      <c r="A57" s="8" t="s">
        <v>92</v>
      </c>
      <c r="B57" s="11">
        <f t="shared" ref="B57:G57" si="16">SUM(B58:B60)</f>
        <v>0</v>
      </c>
      <c r="C57" s="11">
        <f t="shared" si="16"/>
        <v>0</v>
      </c>
      <c r="D57" s="11">
        <f t="shared" si="16"/>
        <v>0</v>
      </c>
      <c r="E57" s="11">
        <f t="shared" si="16"/>
        <v>0</v>
      </c>
      <c r="F57" s="11">
        <f t="shared" si="16"/>
        <v>0</v>
      </c>
      <c r="G57" s="11">
        <f t="shared" si="16"/>
        <v>0</v>
      </c>
      <c r="H57" s="11">
        <f t="shared" si="2"/>
        <v>0</v>
      </c>
      <c r="I57" s="11"/>
    </row>
    <row r="58" spans="1:9" x14ac:dyDescent="0.3">
      <c r="A58" s="4" t="s">
        <v>93</v>
      </c>
      <c r="B58" s="4"/>
      <c r="C58" s="4"/>
      <c r="D58" s="4"/>
      <c r="E58" s="4"/>
      <c r="F58" s="4"/>
      <c r="G58" s="4"/>
      <c r="H58" s="17"/>
      <c r="I58" s="4"/>
    </row>
    <row r="59" spans="1:9" x14ac:dyDescent="0.3">
      <c r="A59" s="4" t="s">
        <v>94</v>
      </c>
      <c r="B59" s="4"/>
      <c r="C59" s="4"/>
      <c r="D59" s="4"/>
      <c r="E59" s="4"/>
      <c r="F59" s="4"/>
      <c r="G59" s="4"/>
      <c r="H59" s="17"/>
      <c r="I59" s="4"/>
    </row>
    <row r="60" spans="1:9" x14ac:dyDescent="0.3">
      <c r="A60" s="4" t="s">
        <v>95</v>
      </c>
      <c r="B60" s="4"/>
      <c r="C60" s="4"/>
      <c r="D60" s="4"/>
      <c r="E60" s="4"/>
      <c r="F60" s="4"/>
      <c r="G60" s="4"/>
      <c r="H60" s="17"/>
      <c r="I60" s="4"/>
    </row>
    <row r="61" spans="1:9" x14ac:dyDescent="0.3">
      <c r="A61" s="8" t="s">
        <v>96</v>
      </c>
      <c r="B61" s="11">
        <f t="shared" ref="B61:G61" si="17">SUM(B62:B64)</f>
        <v>1</v>
      </c>
      <c r="C61" s="11">
        <f t="shared" si="17"/>
        <v>0</v>
      </c>
      <c r="D61" s="11">
        <f t="shared" si="17"/>
        <v>0</v>
      </c>
      <c r="E61" s="11">
        <f t="shared" si="17"/>
        <v>1</v>
      </c>
      <c r="F61" s="11">
        <f t="shared" si="17"/>
        <v>0</v>
      </c>
      <c r="G61" s="11">
        <f t="shared" si="17"/>
        <v>0</v>
      </c>
      <c r="H61" s="11">
        <f t="shared" si="2"/>
        <v>2</v>
      </c>
      <c r="I61" s="11"/>
    </row>
    <row r="62" spans="1:9" x14ac:dyDescent="0.3">
      <c r="A62" s="4" t="s">
        <v>97</v>
      </c>
      <c r="B62" s="4"/>
      <c r="C62" s="4"/>
      <c r="D62" s="4"/>
      <c r="E62" s="4"/>
      <c r="F62" s="4"/>
      <c r="G62" s="4"/>
      <c r="H62" s="17"/>
      <c r="I62" s="4"/>
    </row>
    <row r="63" spans="1:9" x14ac:dyDescent="0.3">
      <c r="A63" s="4" t="s">
        <v>14</v>
      </c>
      <c r="B63" s="4">
        <v>1</v>
      </c>
      <c r="C63" s="4"/>
      <c r="D63" s="4"/>
      <c r="E63" s="4"/>
      <c r="F63" s="4"/>
      <c r="G63" s="4"/>
      <c r="H63" s="17">
        <f t="shared" si="2"/>
        <v>1</v>
      </c>
      <c r="I63" s="4"/>
    </row>
    <row r="64" spans="1:9" x14ac:dyDescent="0.3">
      <c r="A64" s="4" t="s">
        <v>98</v>
      </c>
      <c r="B64" s="4"/>
      <c r="C64" s="4"/>
      <c r="D64" s="4"/>
      <c r="E64" s="4">
        <v>1</v>
      </c>
      <c r="F64" s="4"/>
      <c r="G64" s="4"/>
      <c r="H64" s="17">
        <f t="shared" si="2"/>
        <v>1</v>
      </c>
      <c r="I64" s="4"/>
    </row>
    <row r="65" spans="1:9" x14ac:dyDescent="0.3">
      <c r="A65" s="7" t="s">
        <v>99</v>
      </c>
      <c r="B65" s="10">
        <f>B66+B69+B73</f>
        <v>1</v>
      </c>
      <c r="C65" s="10">
        <f t="shared" ref="C65:G65" si="18">C66+C69+C73</f>
        <v>0</v>
      </c>
      <c r="D65" s="10">
        <f t="shared" si="18"/>
        <v>7</v>
      </c>
      <c r="E65" s="10">
        <f t="shared" si="18"/>
        <v>0</v>
      </c>
      <c r="F65" s="10">
        <f t="shared" si="18"/>
        <v>0</v>
      </c>
      <c r="G65" s="10">
        <f t="shared" si="18"/>
        <v>0</v>
      </c>
      <c r="H65" s="10">
        <f t="shared" si="2"/>
        <v>8</v>
      </c>
      <c r="I65" s="10"/>
    </row>
    <row r="66" spans="1:9" x14ac:dyDescent="0.3">
      <c r="A66" s="8" t="s">
        <v>100</v>
      </c>
      <c r="B66" s="11">
        <f t="shared" ref="B66:G66" si="19">SUM(B67:B68)</f>
        <v>0</v>
      </c>
      <c r="C66" s="11">
        <f t="shared" si="19"/>
        <v>0</v>
      </c>
      <c r="D66" s="11">
        <f t="shared" si="19"/>
        <v>2</v>
      </c>
      <c r="E66" s="11">
        <f t="shared" si="19"/>
        <v>0</v>
      </c>
      <c r="F66" s="11">
        <f t="shared" si="19"/>
        <v>0</v>
      </c>
      <c r="G66" s="11">
        <f t="shared" si="19"/>
        <v>0</v>
      </c>
      <c r="H66" s="11">
        <f t="shared" si="2"/>
        <v>2</v>
      </c>
      <c r="I66" s="11"/>
    </row>
    <row r="67" spans="1:9" x14ac:dyDescent="0.3">
      <c r="A67" s="4" t="s">
        <v>101</v>
      </c>
      <c r="B67" s="4"/>
      <c r="C67" s="4"/>
      <c r="D67" s="4"/>
      <c r="E67" s="4"/>
      <c r="F67" s="4"/>
      <c r="G67" s="4"/>
      <c r="H67" s="17"/>
      <c r="I67" s="4"/>
    </row>
    <row r="68" spans="1:9" x14ac:dyDescent="0.3">
      <c r="A68" s="4" t="s">
        <v>22</v>
      </c>
      <c r="B68" s="4"/>
      <c r="C68" s="4"/>
      <c r="D68" s="4">
        <v>2</v>
      </c>
      <c r="E68" s="4"/>
      <c r="F68" s="4"/>
      <c r="G68" s="4"/>
      <c r="H68" s="17">
        <f t="shared" si="2"/>
        <v>2</v>
      </c>
      <c r="I68" s="4"/>
    </row>
    <row r="69" spans="1:9" x14ac:dyDescent="0.3">
      <c r="A69" s="8" t="s">
        <v>102</v>
      </c>
      <c r="B69" s="11">
        <f t="shared" ref="B69:G69" si="20">SUM(B70:B72)</f>
        <v>1</v>
      </c>
      <c r="C69" s="11">
        <f t="shared" si="20"/>
        <v>0</v>
      </c>
      <c r="D69" s="11">
        <f t="shared" si="20"/>
        <v>5</v>
      </c>
      <c r="E69" s="11">
        <f t="shared" si="20"/>
        <v>0</v>
      </c>
      <c r="F69" s="11">
        <f t="shared" si="20"/>
        <v>0</v>
      </c>
      <c r="G69" s="11">
        <f t="shared" si="20"/>
        <v>0</v>
      </c>
      <c r="H69" s="11">
        <f t="shared" si="2"/>
        <v>6</v>
      </c>
      <c r="I69" s="11"/>
    </row>
    <row r="70" spans="1:9" x14ac:dyDescent="0.3">
      <c r="A70" s="4" t="s">
        <v>20</v>
      </c>
      <c r="B70" s="4"/>
      <c r="C70" s="4"/>
      <c r="D70" s="4">
        <v>3</v>
      </c>
      <c r="E70" s="4"/>
      <c r="F70" s="4"/>
      <c r="G70" s="4"/>
      <c r="H70" s="17">
        <f t="shared" si="2"/>
        <v>3</v>
      </c>
      <c r="I70" s="4"/>
    </row>
    <row r="71" spans="1:9" x14ac:dyDescent="0.3">
      <c r="A71" s="4" t="s">
        <v>21</v>
      </c>
      <c r="B71" s="4">
        <v>1</v>
      </c>
      <c r="C71" s="4"/>
      <c r="D71" s="4">
        <v>2</v>
      </c>
      <c r="E71" s="4"/>
      <c r="F71" s="4"/>
      <c r="G71" s="4"/>
      <c r="H71" s="17">
        <f t="shared" si="2"/>
        <v>3</v>
      </c>
      <c r="I71" s="4"/>
    </row>
    <row r="72" spans="1:9" x14ac:dyDescent="0.3">
      <c r="A72" s="4" t="s">
        <v>103</v>
      </c>
      <c r="B72" s="4"/>
      <c r="C72" s="4"/>
      <c r="D72" s="4"/>
      <c r="E72" s="4"/>
      <c r="F72" s="4"/>
      <c r="G72" s="4"/>
      <c r="H72" s="17"/>
      <c r="I72" s="4"/>
    </row>
    <row r="73" spans="1:9" x14ac:dyDescent="0.3">
      <c r="A73" s="8" t="s">
        <v>104</v>
      </c>
      <c r="B73" s="11">
        <f t="shared" ref="B73:G73" si="21">SUM(B74:B76)</f>
        <v>0</v>
      </c>
      <c r="C73" s="11">
        <f t="shared" si="21"/>
        <v>0</v>
      </c>
      <c r="D73" s="11">
        <f t="shared" si="21"/>
        <v>0</v>
      </c>
      <c r="E73" s="11">
        <f t="shared" si="21"/>
        <v>0</v>
      </c>
      <c r="F73" s="11">
        <f t="shared" si="21"/>
        <v>0</v>
      </c>
      <c r="G73" s="11">
        <f t="shared" si="21"/>
        <v>0</v>
      </c>
      <c r="H73" s="11">
        <f t="shared" ref="H73:H135" si="22">B73+C73+D73+E73+F73+G73</f>
        <v>0</v>
      </c>
      <c r="I73" s="11"/>
    </row>
    <row r="74" spans="1:9" x14ac:dyDescent="0.3">
      <c r="A74" s="4" t="s">
        <v>105</v>
      </c>
      <c r="B74" s="4"/>
      <c r="C74" s="4"/>
      <c r="D74" s="4"/>
      <c r="E74" s="4"/>
      <c r="F74" s="4"/>
      <c r="G74" s="4"/>
      <c r="H74" s="17"/>
      <c r="I74" s="4"/>
    </row>
    <row r="75" spans="1:9" x14ac:dyDescent="0.3">
      <c r="A75" s="4" t="s">
        <v>106</v>
      </c>
      <c r="B75" s="4"/>
      <c r="C75" s="4"/>
      <c r="D75" s="4"/>
      <c r="E75" s="4"/>
      <c r="F75" s="4"/>
      <c r="G75" s="4"/>
      <c r="H75" s="17"/>
      <c r="I75" s="4"/>
    </row>
    <row r="76" spans="1:9" x14ac:dyDescent="0.3">
      <c r="A76" s="4" t="s">
        <v>107</v>
      </c>
      <c r="B76" s="4"/>
      <c r="C76" s="4"/>
      <c r="D76" s="4"/>
      <c r="E76" s="4"/>
      <c r="F76" s="4"/>
      <c r="G76" s="4"/>
      <c r="H76" s="17"/>
      <c r="I76" s="4"/>
    </row>
    <row r="77" spans="1:9" x14ac:dyDescent="0.3">
      <c r="A77" s="7" t="s">
        <v>108</v>
      </c>
      <c r="B77" s="10">
        <f>B78+B82+B85+B88</f>
        <v>1</v>
      </c>
      <c r="C77" s="10">
        <f t="shared" ref="C77:G77" si="23">C78+C82+C85+C88</f>
        <v>0</v>
      </c>
      <c r="D77" s="10">
        <f>D78+D82+D85+D89</f>
        <v>1</v>
      </c>
      <c r="E77" s="10">
        <f t="shared" si="23"/>
        <v>1</v>
      </c>
      <c r="F77" s="10">
        <f t="shared" si="23"/>
        <v>0</v>
      </c>
      <c r="G77" s="10">
        <f t="shared" si="23"/>
        <v>0</v>
      </c>
      <c r="H77" s="10">
        <f t="shared" si="22"/>
        <v>3</v>
      </c>
      <c r="I77" s="10"/>
    </row>
    <row r="78" spans="1:9" x14ac:dyDescent="0.3">
      <c r="A78" s="8" t="s">
        <v>109</v>
      </c>
      <c r="B78" s="11">
        <f t="shared" ref="B78:G78" si="24">SUM(B79:B81)</f>
        <v>0</v>
      </c>
      <c r="C78" s="11">
        <f t="shared" si="24"/>
        <v>0</v>
      </c>
      <c r="D78" s="11">
        <f t="shared" si="24"/>
        <v>0</v>
      </c>
      <c r="E78" s="11">
        <f t="shared" si="24"/>
        <v>1</v>
      </c>
      <c r="F78" s="11">
        <f t="shared" si="24"/>
        <v>0</v>
      </c>
      <c r="G78" s="11">
        <f t="shared" si="24"/>
        <v>0</v>
      </c>
      <c r="H78" s="11">
        <f t="shared" si="22"/>
        <v>1</v>
      </c>
      <c r="I78" s="11"/>
    </row>
    <row r="79" spans="1:9" x14ac:dyDescent="0.3">
      <c r="A79" s="4" t="s">
        <v>110</v>
      </c>
      <c r="B79" s="4"/>
      <c r="C79" s="4"/>
      <c r="D79" s="4"/>
      <c r="E79" s="4"/>
      <c r="F79" s="4"/>
      <c r="G79" s="4"/>
      <c r="H79" s="17"/>
      <c r="I79" s="4"/>
    </row>
    <row r="80" spans="1:9" x14ac:dyDescent="0.3">
      <c r="A80" s="4" t="s">
        <v>19</v>
      </c>
      <c r="B80" s="4"/>
      <c r="C80" s="4"/>
      <c r="D80" s="4"/>
      <c r="E80" s="4"/>
      <c r="F80" s="4"/>
      <c r="G80" s="4"/>
      <c r="H80" s="17"/>
      <c r="I80" s="4"/>
    </row>
    <row r="81" spans="1:9" x14ac:dyDescent="0.3">
      <c r="A81" s="4" t="s">
        <v>111</v>
      </c>
      <c r="B81" s="4"/>
      <c r="C81" s="4"/>
      <c r="D81" s="4"/>
      <c r="E81" s="4">
        <v>1</v>
      </c>
      <c r="F81" s="4"/>
      <c r="G81" s="4"/>
      <c r="H81" s="17">
        <f t="shared" si="22"/>
        <v>1</v>
      </c>
      <c r="I81" s="4"/>
    </row>
    <row r="82" spans="1:9" x14ac:dyDescent="0.3">
      <c r="A82" s="8" t="s">
        <v>112</v>
      </c>
      <c r="B82" s="11">
        <f t="shared" ref="B82:G82" si="25">SUM(B83:B84)</f>
        <v>0</v>
      </c>
      <c r="C82" s="11">
        <f t="shared" si="25"/>
        <v>0</v>
      </c>
      <c r="D82" s="11">
        <f t="shared" si="25"/>
        <v>0</v>
      </c>
      <c r="E82" s="11">
        <f t="shared" si="25"/>
        <v>0</v>
      </c>
      <c r="F82" s="11">
        <f t="shared" si="25"/>
        <v>0</v>
      </c>
      <c r="G82" s="11">
        <f t="shared" si="25"/>
        <v>0</v>
      </c>
      <c r="H82" s="11">
        <f t="shared" si="22"/>
        <v>0</v>
      </c>
      <c r="I82" s="11"/>
    </row>
    <row r="83" spans="1:9" x14ac:dyDescent="0.3">
      <c r="A83" s="4" t="s">
        <v>113</v>
      </c>
      <c r="B83" s="4"/>
      <c r="C83" s="4"/>
      <c r="D83" s="4"/>
      <c r="E83" s="4"/>
      <c r="F83" s="4"/>
      <c r="G83" s="4"/>
      <c r="H83" s="17"/>
      <c r="I83" s="4"/>
    </row>
    <row r="84" spans="1:9" x14ac:dyDescent="0.3">
      <c r="A84" s="4" t="s">
        <v>114</v>
      </c>
      <c r="B84" s="4"/>
      <c r="C84" s="4"/>
      <c r="D84" s="4"/>
      <c r="E84" s="4"/>
      <c r="F84" s="4"/>
      <c r="G84" s="4"/>
      <c r="H84" s="17"/>
      <c r="I84" s="4"/>
    </row>
    <row r="85" spans="1:9" x14ac:dyDescent="0.3">
      <c r="A85" s="8" t="s">
        <v>115</v>
      </c>
      <c r="B85" s="11">
        <f t="shared" ref="B85:G85" si="26">SUM(B86:B87)</f>
        <v>0</v>
      </c>
      <c r="C85" s="11">
        <f t="shared" si="26"/>
        <v>0</v>
      </c>
      <c r="D85" s="11">
        <f t="shared" si="26"/>
        <v>0</v>
      </c>
      <c r="E85" s="11">
        <f t="shared" si="26"/>
        <v>0</v>
      </c>
      <c r="F85" s="11">
        <f t="shared" si="26"/>
        <v>0</v>
      </c>
      <c r="G85" s="11">
        <f t="shared" si="26"/>
        <v>0</v>
      </c>
      <c r="H85" s="11">
        <f t="shared" si="22"/>
        <v>0</v>
      </c>
      <c r="I85" s="11"/>
    </row>
    <row r="86" spans="1:9" x14ac:dyDescent="0.3">
      <c r="A86" s="4" t="s">
        <v>116</v>
      </c>
      <c r="B86" s="4"/>
      <c r="C86" s="4"/>
      <c r="D86" s="4"/>
      <c r="E86" s="4"/>
      <c r="F86" s="4"/>
      <c r="G86" s="4"/>
      <c r="H86" s="17"/>
      <c r="I86" s="4"/>
    </row>
    <row r="87" spans="1:9" x14ac:dyDescent="0.3">
      <c r="A87" s="4" t="s">
        <v>117</v>
      </c>
      <c r="B87" s="4"/>
      <c r="C87" s="4"/>
      <c r="D87" s="4"/>
      <c r="E87" s="4"/>
      <c r="F87" s="4"/>
      <c r="G87" s="4"/>
      <c r="H87" s="17"/>
      <c r="I87" s="4"/>
    </row>
    <row r="88" spans="1:9" x14ac:dyDescent="0.3">
      <c r="A88" s="8" t="s">
        <v>118</v>
      </c>
      <c r="B88" s="11">
        <f t="shared" ref="B88:G88" si="27">SUM(B89:B91)</f>
        <v>1</v>
      </c>
      <c r="C88" s="11">
        <f t="shared" si="27"/>
        <v>0</v>
      </c>
      <c r="D88" s="11">
        <f t="shared" si="27"/>
        <v>1</v>
      </c>
      <c r="E88" s="11">
        <f t="shared" si="27"/>
        <v>0</v>
      </c>
      <c r="F88" s="11">
        <f t="shared" si="27"/>
        <v>0</v>
      </c>
      <c r="G88" s="11">
        <f t="shared" si="27"/>
        <v>0</v>
      </c>
      <c r="H88" s="11">
        <f t="shared" si="22"/>
        <v>2</v>
      </c>
      <c r="I88" s="11"/>
    </row>
    <row r="89" spans="1:9" x14ac:dyDescent="0.3">
      <c r="A89" s="4" t="s">
        <v>17</v>
      </c>
      <c r="B89" s="4"/>
      <c r="C89" s="4"/>
      <c r="D89" s="4">
        <v>1</v>
      </c>
      <c r="E89" s="4"/>
      <c r="F89" s="4"/>
      <c r="G89" s="4"/>
      <c r="H89" s="17">
        <f t="shared" si="22"/>
        <v>1</v>
      </c>
      <c r="I89" s="4"/>
    </row>
    <row r="90" spans="1:9" x14ac:dyDescent="0.3">
      <c r="A90" s="4" t="s">
        <v>18</v>
      </c>
      <c r="B90" s="4">
        <v>1</v>
      </c>
      <c r="C90" s="4"/>
      <c r="D90" s="4"/>
      <c r="E90" s="4"/>
      <c r="F90" s="4"/>
      <c r="G90" s="4"/>
      <c r="H90" s="17">
        <f t="shared" si="22"/>
        <v>1</v>
      </c>
      <c r="I90" s="4"/>
    </row>
    <row r="91" spans="1:9" x14ac:dyDescent="0.3">
      <c r="A91" s="4" t="s">
        <v>119</v>
      </c>
      <c r="B91" s="4"/>
      <c r="C91" s="4"/>
      <c r="D91" s="4"/>
      <c r="E91" s="4"/>
      <c r="F91" s="4"/>
      <c r="G91" s="4"/>
      <c r="H91" s="17"/>
      <c r="I91" s="4"/>
    </row>
    <row r="92" spans="1:9" x14ac:dyDescent="0.3">
      <c r="A92" s="7" t="s">
        <v>120</v>
      </c>
      <c r="B92" s="10">
        <f>B93+B99+B106</f>
        <v>21</v>
      </c>
      <c r="C92" s="10">
        <f t="shared" ref="C92:G92" si="28">C93+C99+C106</f>
        <v>0</v>
      </c>
      <c r="D92" s="10">
        <f t="shared" si="28"/>
        <v>26</v>
      </c>
      <c r="E92" s="10">
        <f t="shared" si="28"/>
        <v>3</v>
      </c>
      <c r="F92" s="10">
        <f t="shared" si="28"/>
        <v>0</v>
      </c>
      <c r="G92" s="10">
        <f t="shared" si="28"/>
        <v>1</v>
      </c>
      <c r="H92" s="10">
        <f t="shared" si="22"/>
        <v>51</v>
      </c>
      <c r="I92" s="10"/>
    </row>
    <row r="93" spans="1:9" x14ac:dyDescent="0.3">
      <c r="A93" s="8" t="s">
        <v>121</v>
      </c>
      <c r="B93" s="11">
        <f t="shared" ref="B93:G93" si="29">SUM(B94:B98)</f>
        <v>6</v>
      </c>
      <c r="C93" s="11">
        <f t="shared" si="29"/>
        <v>0</v>
      </c>
      <c r="D93" s="11">
        <f t="shared" si="29"/>
        <v>15</v>
      </c>
      <c r="E93" s="11">
        <f t="shared" si="29"/>
        <v>2</v>
      </c>
      <c r="F93" s="11">
        <f t="shared" si="29"/>
        <v>0</v>
      </c>
      <c r="G93" s="11">
        <f t="shared" si="29"/>
        <v>0</v>
      </c>
      <c r="H93" s="11">
        <f t="shared" si="22"/>
        <v>23</v>
      </c>
      <c r="I93" s="11"/>
    </row>
    <row r="94" spans="1:9" x14ac:dyDescent="0.3">
      <c r="A94" s="4" t="s">
        <v>27</v>
      </c>
      <c r="B94" s="4"/>
      <c r="C94" s="4"/>
      <c r="D94" s="4">
        <v>14</v>
      </c>
      <c r="E94" s="4">
        <v>1</v>
      </c>
      <c r="F94" s="4"/>
      <c r="G94" s="4"/>
      <c r="H94" s="17">
        <f t="shared" si="22"/>
        <v>15</v>
      </c>
      <c r="I94" s="4">
        <v>3</v>
      </c>
    </row>
    <row r="95" spans="1:9" x14ac:dyDescent="0.3">
      <c r="A95" s="4" t="s">
        <v>28</v>
      </c>
      <c r="B95" s="4">
        <v>4</v>
      </c>
      <c r="C95" s="4"/>
      <c r="D95" s="4">
        <v>1</v>
      </c>
      <c r="E95" s="4">
        <v>1</v>
      </c>
      <c r="F95" s="4"/>
      <c r="G95" s="4"/>
      <c r="H95" s="17">
        <f t="shared" si="22"/>
        <v>6</v>
      </c>
      <c r="I95" s="4"/>
    </row>
    <row r="96" spans="1:9" x14ac:dyDescent="0.3">
      <c r="A96" s="4" t="s">
        <v>122</v>
      </c>
      <c r="B96" s="4"/>
      <c r="C96" s="4"/>
      <c r="D96" s="4"/>
      <c r="E96" s="4"/>
      <c r="F96" s="4"/>
      <c r="G96" s="4"/>
      <c r="H96" s="17"/>
      <c r="I96" s="4"/>
    </row>
    <row r="97" spans="1:9" x14ac:dyDescent="0.3">
      <c r="A97" s="4" t="s">
        <v>29</v>
      </c>
      <c r="B97" s="4">
        <v>1</v>
      </c>
      <c r="C97" s="4"/>
      <c r="D97" s="4"/>
      <c r="E97" s="4"/>
      <c r="F97" s="4"/>
      <c r="G97" s="4"/>
      <c r="H97" s="17">
        <f t="shared" si="22"/>
        <v>1</v>
      </c>
      <c r="I97" s="4"/>
    </row>
    <row r="98" spans="1:9" x14ac:dyDescent="0.3">
      <c r="A98" s="4" t="s">
        <v>30</v>
      </c>
      <c r="B98" s="4">
        <v>1</v>
      </c>
      <c r="C98" s="4"/>
      <c r="D98" s="4"/>
      <c r="E98" s="4"/>
      <c r="F98" s="4"/>
      <c r="G98" s="4"/>
      <c r="H98" s="17">
        <f t="shared" si="22"/>
        <v>1</v>
      </c>
      <c r="I98" s="4"/>
    </row>
    <row r="99" spans="1:9" x14ac:dyDescent="0.3">
      <c r="A99" s="8" t="s">
        <v>123</v>
      </c>
      <c r="B99" s="11">
        <f>SUM(B100:B105)</f>
        <v>5</v>
      </c>
      <c r="C99" s="11">
        <f t="shared" ref="C99:G99" si="30">SUM(C100:C105)</f>
        <v>0</v>
      </c>
      <c r="D99" s="11">
        <f t="shared" si="30"/>
        <v>4</v>
      </c>
      <c r="E99" s="11">
        <f t="shared" si="30"/>
        <v>0</v>
      </c>
      <c r="F99" s="11">
        <f t="shared" si="30"/>
        <v>0</v>
      </c>
      <c r="G99" s="11">
        <f t="shared" si="30"/>
        <v>1</v>
      </c>
      <c r="H99" s="11">
        <f t="shared" si="22"/>
        <v>10</v>
      </c>
      <c r="I99" s="11"/>
    </row>
    <row r="100" spans="1:9" x14ac:dyDescent="0.3">
      <c r="A100" s="4" t="s">
        <v>24</v>
      </c>
      <c r="B100" s="4">
        <v>1</v>
      </c>
      <c r="C100" s="4"/>
      <c r="D100" s="4">
        <v>3</v>
      </c>
      <c r="E100" s="4"/>
      <c r="F100" s="4"/>
      <c r="G100" s="4"/>
      <c r="H100" s="17">
        <f t="shared" si="22"/>
        <v>4</v>
      </c>
      <c r="I100" s="4"/>
    </row>
    <row r="101" spans="1:9" x14ac:dyDescent="0.3">
      <c r="A101" s="4" t="s">
        <v>124</v>
      </c>
      <c r="B101" s="4"/>
      <c r="C101" s="4"/>
      <c r="D101" s="4"/>
      <c r="E101" s="4"/>
      <c r="F101" s="4"/>
      <c r="G101" s="4"/>
      <c r="H101" s="17"/>
      <c r="I101" s="4"/>
    </row>
    <row r="102" spans="1:9" x14ac:dyDescent="0.3">
      <c r="A102" s="4" t="s">
        <v>125</v>
      </c>
      <c r="B102" s="4"/>
      <c r="C102" s="4"/>
      <c r="D102" s="4"/>
      <c r="E102" s="4"/>
      <c r="F102" s="4"/>
      <c r="G102" s="4"/>
      <c r="H102" s="17"/>
      <c r="I102" s="4"/>
    </row>
    <row r="103" spans="1:9" x14ac:dyDescent="0.3">
      <c r="A103" s="4" t="s">
        <v>23</v>
      </c>
      <c r="B103" s="4">
        <v>1</v>
      </c>
      <c r="C103" s="4"/>
      <c r="D103" s="4"/>
      <c r="E103" s="4"/>
      <c r="F103" s="4"/>
      <c r="G103" s="4">
        <v>1</v>
      </c>
      <c r="H103" s="17">
        <f t="shared" si="22"/>
        <v>2</v>
      </c>
      <c r="I103" s="4"/>
    </row>
    <row r="104" spans="1:9" x14ac:dyDescent="0.3">
      <c r="A104" s="4" t="s">
        <v>25</v>
      </c>
      <c r="B104" s="4">
        <v>3</v>
      </c>
      <c r="C104" s="4"/>
      <c r="D104" s="4">
        <v>1</v>
      </c>
      <c r="E104" s="4"/>
      <c r="F104" s="4"/>
      <c r="G104" s="4"/>
      <c r="H104" s="17">
        <f t="shared" si="22"/>
        <v>4</v>
      </c>
      <c r="I104" s="4"/>
    </row>
    <row r="105" spans="1:9" x14ac:dyDescent="0.3">
      <c r="A105" s="4" t="s">
        <v>26</v>
      </c>
      <c r="B105" s="4"/>
      <c r="C105" s="4"/>
      <c r="D105" s="4"/>
      <c r="E105" s="4"/>
      <c r="F105" s="4"/>
      <c r="G105" s="4"/>
      <c r="H105" s="17"/>
      <c r="I105" s="4"/>
    </row>
    <row r="106" spans="1:9" x14ac:dyDescent="0.3">
      <c r="A106" s="8" t="s">
        <v>126</v>
      </c>
      <c r="B106" s="11">
        <f>SUM(B107:B110)</f>
        <v>10</v>
      </c>
      <c r="C106" s="11">
        <f t="shared" ref="C106:G106" si="31">SUM(C107:C110)</f>
        <v>0</v>
      </c>
      <c r="D106" s="11">
        <f t="shared" si="31"/>
        <v>7</v>
      </c>
      <c r="E106" s="11">
        <f t="shared" si="31"/>
        <v>1</v>
      </c>
      <c r="F106" s="11">
        <f t="shared" si="31"/>
        <v>0</v>
      </c>
      <c r="G106" s="11">
        <f t="shared" si="31"/>
        <v>0</v>
      </c>
      <c r="H106" s="11">
        <f t="shared" si="22"/>
        <v>18</v>
      </c>
      <c r="I106" s="11"/>
    </row>
    <row r="107" spans="1:9" x14ac:dyDescent="0.3">
      <c r="A107" s="4" t="s">
        <v>32</v>
      </c>
      <c r="B107" s="4">
        <v>1</v>
      </c>
      <c r="C107" s="4"/>
      <c r="D107" s="4"/>
      <c r="E107" s="4"/>
      <c r="F107" s="4"/>
      <c r="G107" s="4"/>
      <c r="H107" s="17">
        <f t="shared" si="22"/>
        <v>1</v>
      </c>
      <c r="I107" s="4"/>
    </row>
    <row r="108" spans="1:9" x14ac:dyDescent="0.3">
      <c r="A108" s="4" t="s">
        <v>33</v>
      </c>
      <c r="B108" s="4">
        <v>2</v>
      </c>
      <c r="C108" s="4"/>
      <c r="D108" s="4"/>
      <c r="E108" s="4"/>
      <c r="F108" s="4"/>
      <c r="G108" s="4"/>
      <c r="H108" s="17">
        <f t="shared" si="22"/>
        <v>2</v>
      </c>
      <c r="I108" s="4"/>
    </row>
    <row r="109" spans="1:9" x14ac:dyDescent="0.3">
      <c r="A109" s="4" t="s">
        <v>34</v>
      </c>
      <c r="B109" s="4">
        <v>3</v>
      </c>
      <c r="C109" s="4"/>
      <c r="D109" s="4">
        <v>4</v>
      </c>
      <c r="E109" s="4"/>
      <c r="F109" s="4"/>
      <c r="G109" s="4"/>
      <c r="H109" s="17">
        <f t="shared" si="22"/>
        <v>7</v>
      </c>
      <c r="I109" s="4">
        <v>1</v>
      </c>
    </row>
    <row r="110" spans="1:9" x14ac:dyDescent="0.3">
      <c r="A110" s="4" t="s">
        <v>31</v>
      </c>
      <c r="B110" s="4">
        <v>4</v>
      </c>
      <c r="C110" s="4"/>
      <c r="D110" s="4">
        <v>3</v>
      </c>
      <c r="E110" s="4">
        <v>1</v>
      </c>
      <c r="F110" s="4"/>
      <c r="G110" s="4"/>
      <c r="H110" s="17">
        <f t="shared" si="22"/>
        <v>8</v>
      </c>
      <c r="I110" s="4"/>
    </row>
    <row r="111" spans="1:9" x14ac:dyDescent="0.3">
      <c r="A111" s="7" t="s">
        <v>127</v>
      </c>
      <c r="B111" s="10">
        <f>B112+B116+B118</f>
        <v>5</v>
      </c>
      <c r="C111" s="10">
        <f t="shared" ref="C111:G111" si="32">C112+C116+C118</f>
        <v>2</v>
      </c>
      <c r="D111" s="10">
        <f t="shared" si="32"/>
        <v>10</v>
      </c>
      <c r="E111" s="10">
        <f t="shared" si="32"/>
        <v>7</v>
      </c>
      <c r="F111" s="10">
        <f t="shared" si="32"/>
        <v>0</v>
      </c>
      <c r="G111" s="10">
        <f t="shared" si="32"/>
        <v>0</v>
      </c>
      <c r="H111" s="10">
        <f t="shared" si="22"/>
        <v>24</v>
      </c>
      <c r="I111" s="10"/>
    </row>
    <row r="112" spans="1:9" x14ac:dyDescent="0.3">
      <c r="A112" s="8" t="s">
        <v>128</v>
      </c>
      <c r="B112" s="11">
        <f t="shared" ref="B112:G112" si="33">SUM(B113:B115)</f>
        <v>1</v>
      </c>
      <c r="C112" s="11">
        <f t="shared" si="33"/>
        <v>0</v>
      </c>
      <c r="D112" s="11">
        <f t="shared" si="33"/>
        <v>4</v>
      </c>
      <c r="E112" s="11">
        <f t="shared" si="33"/>
        <v>2</v>
      </c>
      <c r="F112" s="11">
        <f t="shared" si="33"/>
        <v>0</v>
      </c>
      <c r="G112" s="11">
        <f t="shared" si="33"/>
        <v>0</v>
      </c>
      <c r="H112" s="11">
        <f t="shared" si="22"/>
        <v>7</v>
      </c>
      <c r="I112" s="11"/>
    </row>
    <row r="113" spans="1:9" x14ac:dyDescent="0.3">
      <c r="A113" s="4" t="s">
        <v>38</v>
      </c>
      <c r="B113" s="4"/>
      <c r="C113" s="4"/>
      <c r="D113" s="4">
        <v>2</v>
      </c>
      <c r="E113" s="4"/>
      <c r="F113" s="4"/>
      <c r="G113" s="4"/>
      <c r="H113" s="17">
        <f t="shared" si="22"/>
        <v>2</v>
      </c>
      <c r="I113" s="4">
        <v>1</v>
      </c>
    </row>
    <row r="114" spans="1:9" x14ac:dyDescent="0.3">
      <c r="A114" s="4" t="s">
        <v>37</v>
      </c>
      <c r="B114" s="4">
        <v>1</v>
      </c>
      <c r="C114" s="4"/>
      <c r="D114" s="4">
        <v>2</v>
      </c>
      <c r="E114" s="4">
        <v>2</v>
      </c>
      <c r="F114" s="4"/>
      <c r="G114" s="4"/>
      <c r="H114" s="17">
        <f t="shared" si="22"/>
        <v>5</v>
      </c>
      <c r="I114" s="4"/>
    </row>
    <row r="115" spans="1:9" x14ac:dyDescent="0.3">
      <c r="A115" s="4" t="s">
        <v>129</v>
      </c>
      <c r="B115" s="4"/>
      <c r="C115" s="4"/>
      <c r="D115" s="4"/>
      <c r="E115" s="4"/>
      <c r="F115" s="4"/>
      <c r="G115" s="4"/>
      <c r="H115" s="17"/>
      <c r="I115" s="4"/>
    </row>
    <row r="116" spans="1:9" x14ac:dyDescent="0.3">
      <c r="A116" s="8" t="s">
        <v>130</v>
      </c>
      <c r="B116" s="11">
        <f>SUM(B117)</f>
        <v>0</v>
      </c>
      <c r="C116" s="11">
        <f t="shared" ref="C116:G116" si="34">SUM(C117)</f>
        <v>0</v>
      </c>
      <c r="D116" s="11">
        <f t="shared" si="34"/>
        <v>0</v>
      </c>
      <c r="E116" s="11">
        <f t="shared" si="34"/>
        <v>1</v>
      </c>
      <c r="F116" s="11">
        <f t="shared" si="34"/>
        <v>0</v>
      </c>
      <c r="G116" s="11">
        <f t="shared" si="34"/>
        <v>0</v>
      </c>
      <c r="H116" s="11">
        <f t="shared" si="22"/>
        <v>1</v>
      </c>
      <c r="I116" s="11"/>
    </row>
    <row r="117" spans="1:9" x14ac:dyDescent="0.3">
      <c r="A117" s="4" t="s">
        <v>39</v>
      </c>
      <c r="B117" s="4"/>
      <c r="C117" s="4"/>
      <c r="D117" s="4"/>
      <c r="E117" s="4">
        <v>1</v>
      </c>
      <c r="F117" s="4"/>
      <c r="G117" s="4"/>
      <c r="H117" s="17">
        <f t="shared" si="22"/>
        <v>1</v>
      </c>
      <c r="I117" s="4"/>
    </row>
    <row r="118" spans="1:9" x14ac:dyDescent="0.3">
      <c r="A118" s="8" t="s">
        <v>131</v>
      </c>
      <c r="B118" s="11">
        <f t="shared" ref="B118:G118" si="35">SUM(B119:B121)</f>
        <v>4</v>
      </c>
      <c r="C118" s="11">
        <f t="shared" si="35"/>
        <v>2</v>
      </c>
      <c r="D118" s="11">
        <f t="shared" si="35"/>
        <v>6</v>
      </c>
      <c r="E118" s="11">
        <f t="shared" si="35"/>
        <v>4</v>
      </c>
      <c r="F118" s="11">
        <f t="shared" si="35"/>
        <v>0</v>
      </c>
      <c r="G118" s="11">
        <f t="shared" si="35"/>
        <v>0</v>
      </c>
      <c r="H118" s="11">
        <f t="shared" si="22"/>
        <v>16</v>
      </c>
      <c r="I118" s="11"/>
    </row>
    <row r="119" spans="1:9" x14ac:dyDescent="0.3">
      <c r="A119" s="4" t="s">
        <v>36</v>
      </c>
      <c r="B119" s="4">
        <v>1</v>
      </c>
      <c r="C119" s="4"/>
      <c r="D119" s="4">
        <v>4</v>
      </c>
      <c r="E119" s="4">
        <v>2</v>
      </c>
      <c r="F119" s="4"/>
      <c r="G119" s="4"/>
      <c r="H119" s="17">
        <f t="shared" si="22"/>
        <v>7</v>
      </c>
      <c r="I119" s="4">
        <v>1</v>
      </c>
    </row>
    <row r="120" spans="1:9" x14ac:dyDescent="0.3">
      <c r="A120" s="4" t="s">
        <v>132</v>
      </c>
      <c r="B120" s="4"/>
      <c r="C120" s="4"/>
      <c r="D120" s="4"/>
      <c r="E120" s="4"/>
      <c r="F120" s="4"/>
      <c r="G120" s="4"/>
      <c r="H120" s="17"/>
      <c r="I120" s="4"/>
    </row>
    <row r="121" spans="1:9" x14ac:dyDescent="0.3">
      <c r="A121" s="4" t="s">
        <v>35</v>
      </c>
      <c r="B121" s="4">
        <v>3</v>
      </c>
      <c r="C121" s="4">
        <v>2</v>
      </c>
      <c r="D121" s="4">
        <v>2</v>
      </c>
      <c r="E121" s="4">
        <v>2</v>
      </c>
      <c r="F121" s="4"/>
      <c r="G121" s="4"/>
      <c r="H121" s="17">
        <f t="shared" si="22"/>
        <v>9</v>
      </c>
      <c r="I121" s="4">
        <v>3</v>
      </c>
    </row>
    <row r="122" spans="1:9" x14ac:dyDescent="0.3">
      <c r="A122" s="7" t="s">
        <v>133</v>
      </c>
      <c r="B122" s="10">
        <f>B123+B127+B131+B134++B137+B140</f>
        <v>3</v>
      </c>
      <c r="C122" s="10">
        <f t="shared" ref="C122:G122" si="36">C123+C127+C131+C134++C137+C140</f>
        <v>0</v>
      </c>
      <c r="D122" s="10">
        <f t="shared" si="36"/>
        <v>1</v>
      </c>
      <c r="E122" s="10">
        <f t="shared" si="36"/>
        <v>0</v>
      </c>
      <c r="F122" s="10">
        <f t="shared" si="36"/>
        <v>0</v>
      </c>
      <c r="G122" s="10">
        <f t="shared" si="36"/>
        <v>0</v>
      </c>
      <c r="H122" s="10">
        <f t="shared" si="22"/>
        <v>4</v>
      </c>
      <c r="I122" s="10"/>
    </row>
    <row r="123" spans="1:9" x14ac:dyDescent="0.3">
      <c r="A123" s="8" t="s">
        <v>134</v>
      </c>
      <c r="B123" s="11">
        <f t="shared" ref="B123:G123" si="37">SUM(B124:B126)</f>
        <v>0</v>
      </c>
      <c r="C123" s="11">
        <f t="shared" si="37"/>
        <v>0</v>
      </c>
      <c r="D123" s="11">
        <f t="shared" si="37"/>
        <v>0</v>
      </c>
      <c r="E123" s="11">
        <f t="shared" si="37"/>
        <v>0</v>
      </c>
      <c r="F123" s="11">
        <f t="shared" si="37"/>
        <v>0</v>
      </c>
      <c r="G123" s="11">
        <f t="shared" si="37"/>
        <v>0</v>
      </c>
      <c r="H123" s="11">
        <f t="shared" si="22"/>
        <v>0</v>
      </c>
      <c r="I123" s="11"/>
    </row>
    <row r="124" spans="1:9" x14ac:dyDescent="0.3">
      <c r="A124" s="4" t="s">
        <v>135</v>
      </c>
      <c r="B124" s="4"/>
      <c r="C124" s="4"/>
      <c r="D124" s="4"/>
      <c r="E124" s="4"/>
      <c r="F124" s="4"/>
      <c r="G124" s="4"/>
      <c r="H124" s="17"/>
      <c r="I124" s="4"/>
    </row>
    <row r="125" spans="1:9" x14ac:dyDescent="0.3">
      <c r="A125" s="4" t="s">
        <v>136</v>
      </c>
      <c r="B125" s="4"/>
      <c r="C125" s="4"/>
      <c r="D125" s="4"/>
      <c r="E125" s="4"/>
      <c r="F125" s="4"/>
      <c r="G125" s="4"/>
      <c r="H125" s="17"/>
      <c r="I125" s="4"/>
    </row>
    <row r="126" spans="1:9" x14ac:dyDescent="0.3">
      <c r="A126" s="4" t="s">
        <v>137</v>
      </c>
      <c r="B126" s="4"/>
      <c r="C126" s="4"/>
      <c r="D126" s="4"/>
      <c r="E126" s="4"/>
      <c r="F126" s="4"/>
      <c r="G126" s="4"/>
      <c r="H126" s="17"/>
      <c r="I126" s="4"/>
    </row>
    <row r="127" spans="1:9" x14ac:dyDescent="0.3">
      <c r="A127" s="8" t="s">
        <v>138</v>
      </c>
      <c r="B127" s="11">
        <f t="shared" ref="B127:G127" si="38">SUM(B128:B130)</f>
        <v>1</v>
      </c>
      <c r="C127" s="11">
        <f t="shared" si="38"/>
        <v>0</v>
      </c>
      <c r="D127" s="11">
        <f t="shared" si="38"/>
        <v>0</v>
      </c>
      <c r="E127" s="11">
        <f t="shared" si="38"/>
        <v>0</v>
      </c>
      <c r="F127" s="11">
        <f t="shared" si="38"/>
        <v>0</v>
      </c>
      <c r="G127" s="11">
        <f t="shared" si="38"/>
        <v>0</v>
      </c>
      <c r="H127" s="11">
        <f t="shared" si="22"/>
        <v>1</v>
      </c>
      <c r="I127" s="11"/>
    </row>
    <row r="128" spans="1:9" x14ac:dyDescent="0.3">
      <c r="A128" s="4" t="s">
        <v>44</v>
      </c>
      <c r="B128" s="4">
        <v>1</v>
      </c>
      <c r="C128" s="4"/>
      <c r="D128" s="4"/>
      <c r="E128" s="4"/>
      <c r="F128" s="4"/>
      <c r="G128" s="4"/>
      <c r="H128" s="17">
        <f t="shared" si="22"/>
        <v>1</v>
      </c>
      <c r="I128" s="4"/>
    </row>
    <row r="129" spans="1:9" x14ac:dyDescent="0.3">
      <c r="A129" s="4" t="s">
        <v>139</v>
      </c>
      <c r="B129" s="4"/>
      <c r="C129" s="4"/>
      <c r="D129" s="4"/>
      <c r="E129" s="4"/>
      <c r="F129" s="4"/>
      <c r="G129" s="4"/>
      <c r="H129" s="17"/>
      <c r="I129" s="4"/>
    </row>
    <row r="130" spans="1:9" x14ac:dyDescent="0.3">
      <c r="A130" s="4" t="s">
        <v>140</v>
      </c>
      <c r="B130" s="4"/>
      <c r="C130" s="4"/>
      <c r="D130" s="4"/>
      <c r="E130" s="4"/>
      <c r="F130" s="4"/>
      <c r="G130" s="4"/>
      <c r="H130" s="17"/>
      <c r="I130" s="4"/>
    </row>
    <row r="131" spans="1:9" x14ac:dyDescent="0.3">
      <c r="A131" s="8" t="s">
        <v>141</v>
      </c>
      <c r="B131" s="11">
        <f t="shared" ref="B131:G131" si="39">SUM(B132:B133)</f>
        <v>0</v>
      </c>
      <c r="C131" s="11">
        <f t="shared" si="39"/>
        <v>0</v>
      </c>
      <c r="D131" s="11">
        <f t="shared" si="39"/>
        <v>0</v>
      </c>
      <c r="E131" s="11">
        <f t="shared" si="39"/>
        <v>0</v>
      </c>
      <c r="F131" s="11">
        <f t="shared" si="39"/>
        <v>0</v>
      </c>
      <c r="G131" s="11">
        <f t="shared" si="39"/>
        <v>0</v>
      </c>
      <c r="H131" s="11">
        <f t="shared" si="22"/>
        <v>0</v>
      </c>
      <c r="I131" s="11"/>
    </row>
    <row r="132" spans="1:9" x14ac:dyDescent="0.3">
      <c r="A132" s="4" t="s">
        <v>142</v>
      </c>
      <c r="B132" s="4"/>
      <c r="C132" s="4"/>
      <c r="D132" s="4"/>
      <c r="E132" s="4"/>
      <c r="F132" s="4"/>
      <c r="G132" s="4"/>
      <c r="H132" s="17"/>
      <c r="I132" s="4"/>
    </row>
    <row r="133" spans="1:9" x14ac:dyDescent="0.3">
      <c r="A133" s="4" t="s">
        <v>143</v>
      </c>
      <c r="B133" s="4"/>
      <c r="C133" s="4"/>
      <c r="D133" s="4"/>
      <c r="E133" s="4"/>
      <c r="F133" s="4"/>
      <c r="G133" s="4"/>
      <c r="H133" s="17"/>
      <c r="I133" s="4"/>
    </row>
    <row r="134" spans="1:9" x14ac:dyDescent="0.3">
      <c r="A134" s="8" t="s">
        <v>144</v>
      </c>
      <c r="B134" s="11">
        <f t="shared" ref="B134:G134" si="40">SUM(B135:B136)</f>
        <v>1</v>
      </c>
      <c r="C134" s="11">
        <f t="shared" si="40"/>
        <v>0</v>
      </c>
      <c r="D134" s="11">
        <f t="shared" si="40"/>
        <v>1</v>
      </c>
      <c r="E134" s="11">
        <f t="shared" si="40"/>
        <v>0</v>
      </c>
      <c r="F134" s="11">
        <f t="shared" si="40"/>
        <v>0</v>
      </c>
      <c r="G134" s="11">
        <f t="shared" si="40"/>
        <v>0</v>
      </c>
      <c r="H134" s="11">
        <f t="shared" si="22"/>
        <v>2</v>
      </c>
      <c r="I134" s="11"/>
    </row>
    <row r="135" spans="1:9" x14ac:dyDescent="0.3">
      <c r="A135" s="4" t="s">
        <v>42</v>
      </c>
      <c r="B135" s="4"/>
      <c r="C135" s="4"/>
      <c r="D135" s="4">
        <v>1</v>
      </c>
      <c r="E135" s="4"/>
      <c r="F135" s="4"/>
      <c r="G135" s="4"/>
      <c r="H135" s="17">
        <f t="shared" si="22"/>
        <v>1</v>
      </c>
      <c r="I135" s="4"/>
    </row>
    <row r="136" spans="1:9" x14ac:dyDescent="0.3">
      <c r="A136" s="4" t="s">
        <v>43</v>
      </c>
      <c r="B136" s="4">
        <v>1</v>
      </c>
      <c r="C136" s="4"/>
      <c r="D136" s="4"/>
      <c r="E136" s="4"/>
      <c r="F136" s="4"/>
      <c r="G136" s="4"/>
      <c r="H136" s="17">
        <f t="shared" ref="H136:H145" si="41">B136+C136+D136+E136+F136+G136</f>
        <v>1</v>
      </c>
      <c r="I136" s="4"/>
    </row>
    <row r="137" spans="1:9" x14ac:dyDescent="0.3">
      <c r="A137" s="8" t="s">
        <v>145</v>
      </c>
      <c r="B137" s="11">
        <f t="shared" ref="B137:G137" si="42">SUM(B138:B139)</f>
        <v>0</v>
      </c>
      <c r="C137" s="11">
        <f t="shared" si="42"/>
        <v>0</v>
      </c>
      <c r="D137" s="11">
        <f t="shared" si="42"/>
        <v>0</v>
      </c>
      <c r="E137" s="11">
        <f t="shared" si="42"/>
        <v>0</v>
      </c>
      <c r="F137" s="11">
        <f t="shared" si="42"/>
        <v>0</v>
      </c>
      <c r="G137" s="11">
        <f t="shared" si="42"/>
        <v>0</v>
      </c>
      <c r="H137" s="11">
        <f t="shared" si="41"/>
        <v>0</v>
      </c>
      <c r="I137" s="11"/>
    </row>
    <row r="138" spans="1:9" x14ac:dyDescent="0.3">
      <c r="A138" s="4" t="s">
        <v>146</v>
      </c>
      <c r="B138" s="4"/>
      <c r="C138" s="4"/>
      <c r="D138" s="4"/>
      <c r="E138" s="4"/>
      <c r="F138" s="4"/>
      <c r="G138" s="4"/>
      <c r="H138" s="17"/>
      <c r="I138" s="4"/>
    </row>
    <row r="139" spans="1:9" x14ac:dyDescent="0.3">
      <c r="A139" s="4" t="s">
        <v>147</v>
      </c>
      <c r="B139" s="4"/>
      <c r="C139" s="4"/>
      <c r="D139" s="4"/>
      <c r="E139" s="4"/>
      <c r="F139" s="4"/>
      <c r="G139" s="4"/>
      <c r="H139" s="17"/>
      <c r="I139" s="4"/>
    </row>
    <row r="140" spans="1:9" x14ac:dyDescent="0.3">
      <c r="A140" s="8" t="s">
        <v>148</v>
      </c>
      <c r="B140" s="11">
        <f t="shared" ref="B140:G140" si="43">SUM(B141:B143)</f>
        <v>1</v>
      </c>
      <c r="C140" s="11">
        <f t="shared" si="43"/>
        <v>0</v>
      </c>
      <c r="D140" s="11">
        <f t="shared" si="43"/>
        <v>0</v>
      </c>
      <c r="E140" s="11">
        <f t="shared" si="43"/>
        <v>0</v>
      </c>
      <c r="F140" s="11">
        <f t="shared" si="43"/>
        <v>0</v>
      </c>
      <c r="G140" s="11">
        <f t="shared" si="43"/>
        <v>0</v>
      </c>
      <c r="H140" s="11">
        <f t="shared" si="41"/>
        <v>1</v>
      </c>
      <c r="I140" s="11"/>
    </row>
    <row r="141" spans="1:9" x14ac:dyDescent="0.3">
      <c r="A141" s="4" t="s">
        <v>41</v>
      </c>
      <c r="B141" s="4">
        <v>1</v>
      </c>
      <c r="C141" s="4"/>
      <c r="D141" s="4"/>
      <c r="E141" s="4"/>
      <c r="F141" s="4"/>
      <c r="G141" s="4"/>
      <c r="H141" s="17">
        <f t="shared" si="41"/>
        <v>1</v>
      </c>
      <c r="I141" s="4"/>
    </row>
    <row r="142" spans="1:9" x14ac:dyDescent="0.3">
      <c r="A142" s="4" t="s">
        <v>149</v>
      </c>
      <c r="B142" s="4"/>
      <c r="C142" s="4"/>
      <c r="D142" s="4"/>
      <c r="E142" s="4"/>
      <c r="F142" s="4"/>
      <c r="G142" s="4"/>
      <c r="H142" s="17"/>
      <c r="I142" s="4"/>
    </row>
    <row r="143" spans="1:9" x14ac:dyDescent="0.3">
      <c r="A143" s="4" t="s">
        <v>40</v>
      </c>
      <c r="B143" s="4"/>
      <c r="C143" s="4"/>
      <c r="D143" s="4"/>
      <c r="E143" s="4"/>
      <c r="F143" s="4"/>
      <c r="G143" s="4"/>
      <c r="H143" s="17"/>
      <c r="I143" s="4"/>
    </row>
    <row r="144" spans="1:9" x14ac:dyDescent="0.3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3">
      <c r="A145" s="7" t="s">
        <v>150</v>
      </c>
      <c r="B145" s="7">
        <v>7</v>
      </c>
      <c r="C145" s="7"/>
      <c r="D145" s="7"/>
      <c r="E145" s="7">
        <v>1</v>
      </c>
      <c r="F145" s="7"/>
      <c r="G145" s="7">
        <v>1</v>
      </c>
      <c r="H145" s="7">
        <f t="shared" si="41"/>
        <v>9</v>
      </c>
      <c r="I145" s="7"/>
    </row>
    <row r="147" spans="1:9" x14ac:dyDescent="0.3">
      <c r="A147" s="14" t="s">
        <v>152</v>
      </c>
    </row>
    <row r="148" spans="1:9" x14ac:dyDescent="0.3">
      <c r="A148" s="14" t="s">
        <v>151</v>
      </c>
    </row>
  </sheetData>
  <mergeCells count="3">
    <mergeCell ref="H5:I5"/>
    <mergeCell ref="A5:A6"/>
    <mergeCell ref="B5:G5"/>
  </mergeCells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338A-9A11-469D-A426-12376C0B066E}">
  <dimension ref="A1:M83"/>
  <sheetViews>
    <sheetView workbookViewId="0">
      <selection activeCell="P20" sqref="P20"/>
    </sheetView>
  </sheetViews>
  <sheetFormatPr defaultRowHeight="14.4" x14ac:dyDescent="0.3"/>
  <cols>
    <col min="7" max="7" width="36" bestFit="1" customWidth="1"/>
    <col min="10" max="10" width="15.6640625" customWidth="1"/>
  </cols>
  <sheetData>
    <row r="1" spans="1:13" x14ac:dyDescent="0.3">
      <c r="A1" s="1" t="s">
        <v>153</v>
      </c>
      <c r="B1" s="1" t="s">
        <v>154</v>
      </c>
      <c r="C1" s="1" t="s">
        <v>155</v>
      </c>
      <c r="D1" s="1" t="s">
        <v>156</v>
      </c>
      <c r="E1" s="1" t="s">
        <v>157</v>
      </c>
      <c r="F1" s="1" t="s">
        <v>158</v>
      </c>
      <c r="G1" s="1" t="s">
        <v>159</v>
      </c>
      <c r="H1" s="1" t="s">
        <v>160</v>
      </c>
      <c r="I1" s="1" t="s">
        <v>161</v>
      </c>
      <c r="J1" s="1" t="s">
        <v>162</v>
      </c>
      <c r="K1" s="1" t="s">
        <v>163</v>
      </c>
      <c r="L1" s="1" t="s">
        <v>164</v>
      </c>
      <c r="M1" s="1" t="s">
        <v>165</v>
      </c>
    </row>
    <row r="2" spans="1:13" x14ac:dyDescent="0.3">
      <c r="A2" t="s">
        <v>166</v>
      </c>
      <c r="B2" t="s">
        <v>167</v>
      </c>
      <c r="C2" t="s">
        <v>166</v>
      </c>
      <c r="D2" t="s">
        <v>167</v>
      </c>
      <c r="E2" t="s">
        <v>168</v>
      </c>
      <c r="F2" t="s">
        <v>169</v>
      </c>
      <c r="G2" t="s">
        <v>0</v>
      </c>
      <c r="H2" t="s">
        <v>170</v>
      </c>
      <c r="I2" t="s">
        <v>171</v>
      </c>
      <c r="J2" t="s">
        <v>1</v>
      </c>
      <c r="K2" t="s">
        <v>2</v>
      </c>
      <c r="L2" t="s">
        <v>48</v>
      </c>
      <c r="M2">
        <v>1</v>
      </c>
    </row>
    <row r="3" spans="1:13" x14ac:dyDescent="0.3">
      <c r="A3" t="s">
        <v>166</v>
      </c>
      <c r="B3" t="s">
        <v>167</v>
      </c>
      <c r="C3" t="s">
        <v>166</v>
      </c>
      <c r="D3" t="s">
        <v>167</v>
      </c>
      <c r="E3" t="s">
        <v>168</v>
      </c>
      <c r="F3" t="s">
        <v>169</v>
      </c>
      <c r="G3" t="s">
        <v>0</v>
      </c>
      <c r="H3" t="s">
        <v>170</v>
      </c>
      <c r="I3" t="s">
        <v>171</v>
      </c>
      <c r="J3" t="s">
        <v>1</v>
      </c>
      <c r="K3" t="s">
        <v>2</v>
      </c>
      <c r="L3" t="s">
        <v>49</v>
      </c>
      <c r="M3">
        <v>1</v>
      </c>
    </row>
    <row r="4" spans="1:13" x14ac:dyDescent="0.3">
      <c r="A4" t="s">
        <v>166</v>
      </c>
      <c r="B4" t="s">
        <v>167</v>
      </c>
      <c r="C4" t="s">
        <v>166</v>
      </c>
      <c r="D4" t="s">
        <v>167</v>
      </c>
      <c r="E4" t="s">
        <v>168</v>
      </c>
      <c r="F4" t="s">
        <v>169</v>
      </c>
      <c r="G4" t="s">
        <v>0</v>
      </c>
      <c r="H4" t="s">
        <v>170</v>
      </c>
      <c r="I4" t="s">
        <v>171</v>
      </c>
      <c r="J4" t="s">
        <v>1</v>
      </c>
      <c r="K4" t="s">
        <v>2</v>
      </c>
      <c r="L4" t="s">
        <v>172</v>
      </c>
      <c r="M4">
        <v>5</v>
      </c>
    </row>
    <row r="5" spans="1:13" x14ac:dyDescent="0.3">
      <c r="A5" t="s">
        <v>166</v>
      </c>
      <c r="B5" t="s">
        <v>167</v>
      </c>
      <c r="C5" t="s">
        <v>166</v>
      </c>
      <c r="D5" t="s">
        <v>167</v>
      </c>
      <c r="E5" t="s">
        <v>168</v>
      </c>
      <c r="F5" t="s">
        <v>169</v>
      </c>
      <c r="G5" t="s">
        <v>0</v>
      </c>
      <c r="H5" t="s">
        <v>173</v>
      </c>
      <c r="I5" t="s">
        <v>174</v>
      </c>
      <c r="J5" t="s">
        <v>3</v>
      </c>
      <c r="K5" t="s">
        <v>2</v>
      </c>
      <c r="L5" t="s">
        <v>49</v>
      </c>
      <c r="M5">
        <v>1</v>
      </c>
    </row>
    <row r="6" spans="1:13" x14ac:dyDescent="0.3">
      <c r="A6" t="s">
        <v>166</v>
      </c>
      <c r="B6" t="s">
        <v>167</v>
      </c>
      <c r="C6" t="s">
        <v>166</v>
      </c>
      <c r="D6" t="s">
        <v>167</v>
      </c>
      <c r="E6" t="s">
        <v>168</v>
      </c>
      <c r="F6" t="s">
        <v>169</v>
      </c>
      <c r="G6" t="s">
        <v>0</v>
      </c>
      <c r="H6" t="s">
        <v>173</v>
      </c>
      <c r="I6" t="s">
        <v>174</v>
      </c>
      <c r="J6" t="s">
        <v>3</v>
      </c>
      <c r="K6" t="s">
        <v>2</v>
      </c>
      <c r="L6" t="s">
        <v>172</v>
      </c>
      <c r="M6">
        <v>1</v>
      </c>
    </row>
    <row r="7" spans="1:13" x14ac:dyDescent="0.3">
      <c r="A7" t="s">
        <v>166</v>
      </c>
      <c r="B7" t="s">
        <v>167</v>
      </c>
      <c r="C7" t="s">
        <v>166</v>
      </c>
      <c r="D7" t="s">
        <v>167</v>
      </c>
      <c r="E7" t="s">
        <v>168</v>
      </c>
      <c r="F7" t="s">
        <v>169</v>
      </c>
      <c r="G7" t="s">
        <v>0</v>
      </c>
      <c r="H7" t="s">
        <v>173</v>
      </c>
      <c r="I7" t="s">
        <v>174</v>
      </c>
      <c r="J7" t="s">
        <v>3</v>
      </c>
      <c r="K7" t="s">
        <v>4</v>
      </c>
      <c r="L7" t="s">
        <v>172</v>
      </c>
      <c r="M7">
        <v>1</v>
      </c>
    </row>
    <row r="8" spans="1:13" x14ac:dyDescent="0.3">
      <c r="A8" t="s">
        <v>166</v>
      </c>
      <c r="B8" t="s">
        <v>167</v>
      </c>
      <c r="C8" t="s">
        <v>166</v>
      </c>
      <c r="D8" t="s">
        <v>167</v>
      </c>
      <c r="E8" t="s">
        <v>168</v>
      </c>
      <c r="F8" t="s">
        <v>169</v>
      </c>
      <c r="G8" t="s">
        <v>0</v>
      </c>
      <c r="H8" t="s">
        <v>175</v>
      </c>
      <c r="I8" t="s">
        <v>176</v>
      </c>
      <c r="J8" t="s">
        <v>5</v>
      </c>
      <c r="K8" t="s">
        <v>2</v>
      </c>
      <c r="L8" t="s">
        <v>48</v>
      </c>
      <c r="M8">
        <v>1</v>
      </c>
    </row>
    <row r="9" spans="1:13" x14ac:dyDescent="0.3">
      <c r="A9" t="s">
        <v>166</v>
      </c>
      <c r="B9" t="s">
        <v>167</v>
      </c>
      <c r="C9" t="s">
        <v>166</v>
      </c>
      <c r="D9" t="s">
        <v>167</v>
      </c>
      <c r="E9" t="s">
        <v>168</v>
      </c>
      <c r="F9" t="s">
        <v>169</v>
      </c>
      <c r="G9" t="s">
        <v>0</v>
      </c>
      <c r="H9" t="s">
        <v>175</v>
      </c>
      <c r="I9" t="s">
        <v>176</v>
      </c>
      <c r="J9" t="s">
        <v>5</v>
      </c>
      <c r="K9" t="s">
        <v>2</v>
      </c>
      <c r="L9" t="s">
        <v>49</v>
      </c>
      <c r="M9">
        <v>2</v>
      </c>
    </row>
    <row r="10" spans="1:13" x14ac:dyDescent="0.3">
      <c r="A10" t="s">
        <v>166</v>
      </c>
      <c r="B10" t="s">
        <v>167</v>
      </c>
      <c r="C10" t="s">
        <v>166</v>
      </c>
      <c r="D10" t="s">
        <v>167</v>
      </c>
      <c r="E10" t="s">
        <v>168</v>
      </c>
      <c r="F10" t="s">
        <v>169</v>
      </c>
      <c r="G10" t="s">
        <v>0</v>
      </c>
      <c r="H10" t="s">
        <v>175</v>
      </c>
      <c r="I10" t="s">
        <v>176</v>
      </c>
      <c r="J10" t="s">
        <v>5</v>
      </c>
      <c r="K10" t="s">
        <v>2</v>
      </c>
      <c r="L10" t="s">
        <v>172</v>
      </c>
      <c r="M10">
        <v>4</v>
      </c>
    </row>
    <row r="11" spans="1:13" x14ac:dyDescent="0.3">
      <c r="A11" t="s">
        <v>166</v>
      </c>
      <c r="B11" t="s">
        <v>167</v>
      </c>
      <c r="C11" t="s">
        <v>166</v>
      </c>
      <c r="D11" t="s">
        <v>167</v>
      </c>
      <c r="E11" t="s">
        <v>168</v>
      </c>
      <c r="F11" t="s">
        <v>169</v>
      </c>
      <c r="G11" t="s">
        <v>0</v>
      </c>
      <c r="H11" t="s">
        <v>175</v>
      </c>
      <c r="I11" t="s">
        <v>176</v>
      </c>
      <c r="J11" t="s">
        <v>5</v>
      </c>
      <c r="K11" t="s">
        <v>4</v>
      </c>
      <c r="L11" t="s">
        <v>172</v>
      </c>
      <c r="M11">
        <v>1</v>
      </c>
    </row>
    <row r="12" spans="1:13" x14ac:dyDescent="0.3">
      <c r="A12" t="s">
        <v>166</v>
      </c>
      <c r="B12" t="s">
        <v>167</v>
      </c>
      <c r="C12" t="s">
        <v>166</v>
      </c>
      <c r="D12" t="s">
        <v>167</v>
      </c>
      <c r="E12" t="s">
        <v>168</v>
      </c>
      <c r="F12" t="s">
        <v>169</v>
      </c>
      <c r="G12" t="s">
        <v>0</v>
      </c>
      <c r="H12" t="s">
        <v>177</v>
      </c>
      <c r="I12" t="s">
        <v>178</v>
      </c>
      <c r="J12" t="s">
        <v>6</v>
      </c>
      <c r="K12" t="s">
        <v>2</v>
      </c>
      <c r="L12" t="s">
        <v>48</v>
      </c>
      <c r="M12">
        <v>2</v>
      </c>
    </row>
    <row r="13" spans="1:13" x14ac:dyDescent="0.3">
      <c r="A13" t="s">
        <v>166</v>
      </c>
      <c r="B13" t="s">
        <v>167</v>
      </c>
      <c r="C13" t="s">
        <v>166</v>
      </c>
      <c r="D13" t="s">
        <v>167</v>
      </c>
      <c r="E13" t="s">
        <v>168</v>
      </c>
      <c r="F13" t="s">
        <v>169</v>
      </c>
      <c r="G13" t="s">
        <v>0</v>
      </c>
      <c r="H13" t="s">
        <v>177</v>
      </c>
      <c r="I13" t="s">
        <v>178</v>
      </c>
      <c r="J13" t="s">
        <v>6</v>
      </c>
      <c r="K13" t="s">
        <v>2</v>
      </c>
      <c r="L13" t="s">
        <v>172</v>
      </c>
      <c r="M13">
        <v>3</v>
      </c>
    </row>
    <row r="14" spans="1:13" x14ac:dyDescent="0.3">
      <c r="A14" t="s">
        <v>166</v>
      </c>
      <c r="B14" t="s">
        <v>167</v>
      </c>
      <c r="C14" t="s">
        <v>166</v>
      </c>
      <c r="D14" t="s">
        <v>167</v>
      </c>
      <c r="E14" t="s">
        <v>168</v>
      </c>
      <c r="F14" t="s">
        <v>169</v>
      </c>
      <c r="G14" t="s">
        <v>0</v>
      </c>
      <c r="H14" t="s">
        <v>177</v>
      </c>
      <c r="I14" t="s">
        <v>178</v>
      </c>
      <c r="J14" t="s">
        <v>6</v>
      </c>
      <c r="K14" t="s">
        <v>4</v>
      </c>
      <c r="L14" t="s">
        <v>172</v>
      </c>
      <c r="M14">
        <v>1</v>
      </c>
    </row>
    <row r="15" spans="1:13" x14ac:dyDescent="0.3">
      <c r="A15" t="s">
        <v>166</v>
      </c>
      <c r="B15" t="s">
        <v>167</v>
      </c>
      <c r="C15" t="s">
        <v>166</v>
      </c>
      <c r="D15" t="s">
        <v>167</v>
      </c>
      <c r="E15" t="s">
        <v>168</v>
      </c>
      <c r="F15" t="s">
        <v>169</v>
      </c>
      <c r="G15" t="s">
        <v>0</v>
      </c>
      <c r="H15" t="s">
        <v>179</v>
      </c>
      <c r="I15" t="s">
        <v>180</v>
      </c>
      <c r="J15" t="s">
        <v>7</v>
      </c>
      <c r="K15" t="s">
        <v>2</v>
      </c>
      <c r="L15" t="s">
        <v>172</v>
      </c>
      <c r="M15">
        <v>4</v>
      </c>
    </row>
    <row r="16" spans="1:13" x14ac:dyDescent="0.3">
      <c r="A16" t="s">
        <v>166</v>
      </c>
      <c r="B16" t="s">
        <v>167</v>
      </c>
      <c r="C16" t="s">
        <v>166</v>
      </c>
      <c r="D16" t="s">
        <v>167</v>
      </c>
      <c r="E16" t="s">
        <v>168</v>
      </c>
      <c r="F16" t="s">
        <v>169</v>
      </c>
      <c r="G16" t="s">
        <v>0</v>
      </c>
      <c r="H16" t="s">
        <v>181</v>
      </c>
      <c r="I16" t="s">
        <v>182</v>
      </c>
      <c r="J16" t="s">
        <v>0</v>
      </c>
      <c r="K16" t="s">
        <v>2</v>
      </c>
      <c r="L16" t="s">
        <v>48</v>
      </c>
      <c r="M16">
        <v>3</v>
      </c>
    </row>
    <row r="17" spans="1:13" x14ac:dyDescent="0.3">
      <c r="A17" t="s">
        <v>166</v>
      </c>
      <c r="B17" t="s">
        <v>167</v>
      </c>
      <c r="C17" t="s">
        <v>166</v>
      </c>
      <c r="D17" t="s">
        <v>167</v>
      </c>
      <c r="E17" t="s">
        <v>168</v>
      </c>
      <c r="F17" t="s">
        <v>169</v>
      </c>
      <c r="G17" t="s">
        <v>0</v>
      </c>
      <c r="H17" t="s">
        <v>181</v>
      </c>
      <c r="I17" t="s">
        <v>182</v>
      </c>
      <c r="J17" t="s">
        <v>0</v>
      </c>
      <c r="K17" t="s">
        <v>2</v>
      </c>
      <c r="L17" t="s">
        <v>50</v>
      </c>
      <c r="M17">
        <v>1</v>
      </c>
    </row>
    <row r="18" spans="1:13" x14ac:dyDescent="0.3">
      <c r="A18" t="s">
        <v>166</v>
      </c>
      <c r="B18" t="s">
        <v>167</v>
      </c>
      <c r="C18" t="s">
        <v>166</v>
      </c>
      <c r="D18" t="s">
        <v>167</v>
      </c>
      <c r="E18" t="s">
        <v>168</v>
      </c>
      <c r="F18" t="s">
        <v>169</v>
      </c>
      <c r="G18" t="s">
        <v>0</v>
      </c>
      <c r="H18" t="s">
        <v>181</v>
      </c>
      <c r="I18" t="s">
        <v>182</v>
      </c>
      <c r="J18" t="s">
        <v>0</v>
      </c>
      <c r="K18" t="s">
        <v>2</v>
      </c>
      <c r="L18" t="s">
        <v>51</v>
      </c>
      <c r="M18">
        <v>1</v>
      </c>
    </row>
    <row r="19" spans="1:13" x14ac:dyDescent="0.3">
      <c r="A19" t="s">
        <v>166</v>
      </c>
      <c r="B19" t="s">
        <v>167</v>
      </c>
      <c r="C19" t="s">
        <v>166</v>
      </c>
      <c r="D19" t="s">
        <v>167</v>
      </c>
      <c r="E19" t="s">
        <v>168</v>
      </c>
      <c r="F19" t="s">
        <v>169</v>
      </c>
      <c r="G19" t="s">
        <v>0</v>
      </c>
      <c r="H19" t="s">
        <v>181</v>
      </c>
      <c r="I19" t="s">
        <v>182</v>
      </c>
      <c r="J19" t="s">
        <v>0</v>
      </c>
      <c r="K19" t="s">
        <v>2</v>
      </c>
      <c r="L19" t="s">
        <v>172</v>
      </c>
      <c r="M19">
        <v>3</v>
      </c>
    </row>
    <row r="20" spans="1:13" x14ac:dyDescent="0.3">
      <c r="A20" t="s">
        <v>166</v>
      </c>
      <c r="B20" t="s">
        <v>167</v>
      </c>
      <c r="C20" t="s">
        <v>166</v>
      </c>
      <c r="D20" t="s">
        <v>167</v>
      </c>
      <c r="E20" t="s">
        <v>168</v>
      </c>
      <c r="F20" t="s">
        <v>169</v>
      </c>
      <c r="G20" t="s">
        <v>0</v>
      </c>
      <c r="H20" t="s">
        <v>181</v>
      </c>
      <c r="I20" t="s">
        <v>182</v>
      </c>
      <c r="J20" t="s">
        <v>0</v>
      </c>
      <c r="K20" t="s">
        <v>4</v>
      </c>
      <c r="L20" t="s">
        <v>49</v>
      </c>
      <c r="M20">
        <v>3</v>
      </c>
    </row>
    <row r="21" spans="1:13" x14ac:dyDescent="0.3">
      <c r="A21" t="s">
        <v>166</v>
      </c>
      <c r="B21" t="s">
        <v>167</v>
      </c>
      <c r="C21" t="s">
        <v>166</v>
      </c>
      <c r="D21" t="s">
        <v>167</v>
      </c>
      <c r="E21" t="s">
        <v>168</v>
      </c>
      <c r="F21" t="s">
        <v>169</v>
      </c>
      <c r="G21" t="s">
        <v>0</v>
      </c>
      <c r="H21" t="s">
        <v>183</v>
      </c>
      <c r="I21" t="s">
        <v>184</v>
      </c>
      <c r="J21" t="s">
        <v>8</v>
      </c>
      <c r="K21" t="s">
        <v>2</v>
      </c>
      <c r="L21" t="s">
        <v>48</v>
      </c>
      <c r="M21">
        <v>6</v>
      </c>
    </row>
    <row r="22" spans="1:13" x14ac:dyDescent="0.3">
      <c r="A22" t="s">
        <v>166</v>
      </c>
      <c r="B22" t="s">
        <v>167</v>
      </c>
      <c r="C22" t="s">
        <v>166</v>
      </c>
      <c r="D22" t="s">
        <v>167</v>
      </c>
      <c r="E22" t="s">
        <v>168</v>
      </c>
      <c r="F22" t="s">
        <v>169</v>
      </c>
      <c r="G22" t="s">
        <v>0</v>
      </c>
      <c r="H22" t="s">
        <v>183</v>
      </c>
      <c r="I22" t="s">
        <v>184</v>
      </c>
      <c r="J22" t="s">
        <v>8</v>
      </c>
      <c r="K22" t="s">
        <v>2</v>
      </c>
      <c r="L22" t="s">
        <v>172</v>
      </c>
      <c r="M22">
        <v>2</v>
      </c>
    </row>
    <row r="23" spans="1:13" x14ac:dyDescent="0.3">
      <c r="A23" t="s">
        <v>166</v>
      </c>
      <c r="B23" t="s">
        <v>167</v>
      </c>
      <c r="C23" t="s">
        <v>166</v>
      </c>
      <c r="D23" t="s">
        <v>167</v>
      </c>
      <c r="E23" t="s">
        <v>168</v>
      </c>
      <c r="F23" t="s">
        <v>169</v>
      </c>
      <c r="G23" t="s">
        <v>0</v>
      </c>
      <c r="H23" t="s">
        <v>183</v>
      </c>
      <c r="I23" t="s">
        <v>184</v>
      </c>
      <c r="J23" t="s">
        <v>8</v>
      </c>
      <c r="K23" t="s">
        <v>4</v>
      </c>
      <c r="L23" t="s">
        <v>48</v>
      </c>
      <c r="M23">
        <v>1</v>
      </c>
    </row>
    <row r="24" spans="1:13" x14ac:dyDescent="0.3">
      <c r="A24" t="s">
        <v>185</v>
      </c>
      <c r="B24" t="s">
        <v>186</v>
      </c>
      <c r="C24" t="s">
        <v>185</v>
      </c>
      <c r="D24" t="s">
        <v>187</v>
      </c>
      <c r="E24" t="s">
        <v>188</v>
      </c>
      <c r="F24" t="s">
        <v>189</v>
      </c>
      <c r="G24" t="s">
        <v>9</v>
      </c>
      <c r="H24" t="s">
        <v>190</v>
      </c>
      <c r="I24" t="s">
        <v>191</v>
      </c>
      <c r="J24" t="s">
        <v>192</v>
      </c>
      <c r="K24" t="s">
        <v>2</v>
      </c>
      <c r="L24" t="s">
        <v>48</v>
      </c>
      <c r="M24">
        <v>2</v>
      </c>
    </row>
    <row r="25" spans="1:13" x14ac:dyDescent="0.3">
      <c r="A25" t="s">
        <v>185</v>
      </c>
      <c r="B25" t="s">
        <v>186</v>
      </c>
      <c r="C25" t="s">
        <v>185</v>
      </c>
      <c r="D25" t="s">
        <v>187</v>
      </c>
      <c r="E25" t="s">
        <v>193</v>
      </c>
      <c r="F25" t="s">
        <v>194</v>
      </c>
      <c r="G25" t="s">
        <v>10</v>
      </c>
      <c r="H25" t="s">
        <v>195</v>
      </c>
      <c r="I25" t="s">
        <v>196</v>
      </c>
      <c r="J25" t="s">
        <v>10</v>
      </c>
      <c r="K25" t="s">
        <v>2</v>
      </c>
      <c r="L25" t="s">
        <v>48</v>
      </c>
      <c r="M25">
        <v>1</v>
      </c>
    </row>
    <row r="26" spans="1:13" x14ac:dyDescent="0.3">
      <c r="A26" t="s">
        <v>185</v>
      </c>
      <c r="B26" t="s">
        <v>186</v>
      </c>
      <c r="C26" t="s">
        <v>185</v>
      </c>
      <c r="D26" t="s">
        <v>187</v>
      </c>
      <c r="E26" t="s">
        <v>193</v>
      </c>
      <c r="F26" t="s">
        <v>194</v>
      </c>
      <c r="G26" t="s">
        <v>10</v>
      </c>
      <c r="H26" t="s">
        <v>197</v>
      </c>
      <c r="I26" t="s">
        <v>198</v>
      </c>
      <c r="J26" t="s">
        <v>11</v>
      </c>
      <c r="K26" t="s">
        <v>2</v>
      </c>
      <c r="L26" t="s">
        <v>49</v>
      </c>
      <c r="M26">
        <v>1</v>
      </c>
    </row>
    <row r="27" spans="1:13" x14ac:dyDescent="0.3">
      <c r="A27" t="s">
        <v>185</v>
      </c>
      <c r="B27" t="s">
        <v>186</v>
      </c>
      <c r="C27" t="s">
        <v>185</v>
      </c>
      <c r="D27" t="s">
        <v>187</v>
      </c>
      <c r="E27" t="s">
        <v>193</v>
      </c>
      <c r="F27" t="s">
        <v>194</v>
      </c>
      <c r="G27" t="s">
        <v>10</v>
      </c>
      <c r="H27" t="s">
        <v>197</v>
      </c>
      <c r="I27" t="s">
        <v>198</v>
      </c>
      <c r="J27" t="s">
        <v>11</v>
      </c>
      <c r="K27" t="s">
        <v>2</v>
      </c>
      <c r="L27" t="s">
        <v>172</v>
      </c>
      <c r="M27">
        <v>1</v>
      </c>
    </row>
    <row r="28" spans="1:13" x14ac:dyDescent="0.3">
      <c r="A28" t="s">
        <v>185</v>
      </c>
      <c r="B28" t="s">
        <v>186</v>
      </c>
      <c r="C28" t="s">
        <v>185</v>
      </c>
      <c r="D28" t="s">
        <v>187</v>
      </c>
      <c r="E28" t="s">
        <v>193</v>
      </c>
      <c r="F28" t="s">
        <v>194</v>
      </c>
      <c r="G28" t="s">
        <v>10</v>
      </c>
      <c r="H28" t="s">
        <v>199</v>
      </c>
      <c r="I28" t="s">
        <v>200</v>
      </c>
      <c r="J28" t="s">
        <v>12</v>
      </c>
      <c r="K28" t="s">
        <v>2</v>
      </c>
      <c r="L28" t="s">
        <v>49</v>
      </c>
      <c r="M28">
        <v>1</v>
      </c>
    </row>
    <row r="29" spans="1:13" x14ac:dyDescent="0.3">
      <c r="A29" t="s">
        <v>185</v>
      </c>
      <c r="B29" t="s">
        <v>186</v>
      </c>
      <c r="C29" t="s">
        <v>185</v>
      </c>
      <c r="D29" t="s">
        <v>187</v>
      </c>
      <c r="E29" t="s">
        <v>193</v>
      </c>
      <c r="F29" t="s">
        <v>194</v>
      </c>
      <c r="G29" t="s">
        <v>10</v>
      </c>
      <c r="H29" t="s">
        <v>199</v>
      </c>
      <c r="I29" t="s">
        <v>200</v>
      </c>
      <c r="J29" t="s">
        <v>12</v>
      </c>
      <c r="K29" t="s">
        <v>2</v>
      </c>
      <c r="L29" t="s">
        <v>172</v>
      </c>
      <c r="M29">
        <v>1</v>
      </c>
    </row>
    <row r="30" spans="1:13" x14ac:dyDescent="0.3">
      <c r="A30" t="s">
        <v>185</v>
      </c>
      <c r="B30" t="s">
        <v>186</v>
      </c>
      <c r="C30" t="s">
        <v>185</v>
      </c>
      <c r="D30" t="s">
        <v>187</v>
      </c>
      <c r="E30" t="s">
        <v>201</v>
      </c>
      <c r="F30" t="s">
        <v>202</v>
      </c>
      <c r="G30" t="s">
        <v>13</v>
      </c>
      <c r="H30" t="s">
        <v>203</v>
      </c>
      <c r="I30" t="s">
        <v>204</v>
      </c>
      <c r="J30" t="s">
        <v>13</v>
      </c>
      <c r="K30" t="s">
        <v>2</v>
      </c>
      <c r="L30" t="s">
        <v>172</v>
      </c>
      <c r="M30">
        <v>1</v>
      </c>
    </row>
    <row r="31" spans="1:13" x14ac:dyDescent="0.3">
      <c r="A31" t="s">
        <v>185</v>
      </c>
      <c r="B31" t="s">
        <v>186</v>
      </c>
      <c r="C31" t="s">
        <v>205</v>
      </c>
      <c r="D31" t="s">
        <v>206</v>
      </c>
      <c r="E31" t="s">
        <v>207</v>
      </c>
      <c r="F31" t="s">
        <v>208</v>
      </c>
      <c r="G31" t="s">
        <v>14</v>
      </c>
      <c r="H31" t="s">
        <v>209</v>
      </c>
      <c r="I31" t="s">
        <v>210</v>
      </c>
      <c r="J31" t="s">
        <v>14</v>
      </c>
      <c r="K31" t="s">
        <v>2</v>
      </c>
      <c r="L31" t="s">
        <v>172</v>
      </c>
      <c r="M31">
        <v>1</v>
      </c>
    </row>
    <row r="32" spans="1:13" x14ac:dyDescent="0.3">
      <c r="A32" t="s">
        <v>185</v>
      </c>
      <c r="B32" t="s">
        <v>186</v>
      </c>
      <c r="C32" t="s">
        <v>205</v>
      </c>
      <c r="D32" t="s">
        <v>206</v>
      </c>
      <c r="E32" t="s">
        <v>211</v>
      </c>
      <c r="F32" t="s">
        <v>212</v>
      </c>
      <c r="G32" t="s">
        <v>15</v>
      </c>
      <c r="H32" t="s">
        <v>213</v>
      </c>
      <c r="I32" t="s">
        <v>214</v>
      </c>
      <c r="J32" t="s">
        <v>16</v>
      </c>
      <c r="K32" t="s">
        <v>2</v>
      </c>
      <c r="L32" t="s">
        <v>49</v>
      </c>
      <c r="M32">
        <v>1</v>
      </c>
    </row>
    <row r="33" spans="1:13" x14ac:dyDescent="0.3">
      <c r="A33" t="s">
        <v>205</v>
      </c>
      <c r="B33" t="s">
        <v>215</v>
      </c>
      <c r="C33" t="s">
        <v>216</v>
      </c>
      <c r="D33" t="s">
        <v>217</v>
      </c>
      <c r="E33" t="s">
        <v>218</v>
      </c>
      <c r="F33" t="s">
        <v>219</v>
      </c>
      <c r="G33" t="s">
        <v>220</v>
      </c>
      <c r="H33" t="s">
        <v>221</v>
      </c>
      <c r="I33" t="s">
        <v>222</v>
      </c>
      <c r="J33" t="s">
        <v>17</v>
      </c>
      <c r="K33" t="s">
        <v>2</v>
      </c>
      <c r="L33" t="s">
        <v>48</v>
      </c>
      <c r="M33">
        <v>1</v>
      </c>
    </row>
    <row r="34" spans="1:13" x14ac:dyDescent="0.3">
      <c r="A34" t="s">
        <v>205</v>
      </c>
      <c r="B34" t="s">
        <v>215</v>
      </c>
      <c r="C34" t="s">
        <v>216</v>
      </c>
      <c r="D34" t="s">
        <v>217</v>
      </c>
      <c r="E34" t="s">
        <v>218</v>
      </c>
      <c r="F34" t="s">
        <v>219</v>
      </c>
      <c r="G34" t="s">
        <v>220</v>
      </c>
      <c r="H34" t="s">
        <v>223</v>
      </c>
      <c r="I34" t="s">
        <v>224</v>
      </c>
      <c r="J34" t="s">
        <v>18</v>
      </c>
      <c r="K34" t="s">
        <v>2</v>
      </c>
      <c r="L34" t="s">
        <v>172</v>
      </c>
      <c r="M34">
        <v>1</v>
      </c>
    </row>
    <row r="35" spans="1:13" x14ac:dyDescent="0.3">
      <c r="A35" t="s">
        <v>205</v>
      </c>
      <c r="B35" t="s">
        <v>215</v>
      </c>
      <c r="C35" t="s">
        <v>216</v>
      </c>
      <c r="D35" t="s">
        <v>217</v>
      </c>
      <c r="E35" t="s">
        <v>225</v>
      </c>
      <c r="F35" t="s">
        <v>226</v>
      </c>
      <c r="G35" t="s">
        <v>227</v>
      </c>
      <c r="H35" t="s">
        <v>188</v>
      </c>
      <c r="I35" t="s">
        <v>228</v>
      </c>
      <c r="J35" t="s">
        <v>19</v>
      </c>
      <c r="K35" t="s">
        <v>2</v>
      </c>
      <c r="L35" t="s">
        <v>49</v>
      </c>
      <c r="M35">
        <v>1</v>
      </c>
    </row>
    <row r="36" spans="1:13" x14ac:dyDescent="0.3">
      <c r="A36" t="s">
        <v>205</v>
      </c>
      <c r="B36" t="s">
        <v>215</v>
      </c>
      <c r="C36" t="s">
        <v>229</v>
      </c>
      <c r="D36" t="s">
        <v>230</v>
      </c>
      <c r="E36" t="s">
        <v>231</v>
      </c>
      <c r="F36" t="s">
        <v>232</v>
      </c>
      <c r="G36" t="s">
        <v>233</v>
      </c>
      <c r="H36" t="s">
        <v>234</v>
      </c>
      <c r="I36" t="s">
        <v>235</v>
      </c>
      <c r="J36" t="s">
        <v>20</v>
      </c>
      <c r="K36" t="s">
        <v>2</v>
      </c>
      <c r="L36" t="s">
        <v>48</v>
      </c>
      <c r="M36">
        <v>3</v>
      </c>
    </row>
    <row r="37" spans="1:13" x14ac:dyDescent="0.3">
      <c r="A37" t="s">
        <v>205</v>
      </c>
      <c r="B37" t="s">
        <v>215</v>
      </c>
      <c r="C37" t="s">
        <v>229</v>
      </c>
      <c r="D37" t="s">
        <v>230</v>
      </c>
      <c r="E37" t="s">
        <v>231</v>
      </c>
      <c r="F37" t="s">
        <v>232</v>
      </c>
      <c r="G37" t="s">
        <v>233</v>
      </c>
      <c r="H37" t="s">
        <v>236</v>
      </c>
      <c r="I37" t="s">
        <v>237</v>
      </c>
      <c r="J37" t="s">
        <v>21</v>
      </c>
      <c r="K37" t="s">
        <v>2</v>
      </c>
      <c r="L37" t="s">
        <v>48</v>
      </c>
      <c r="M37">
        <v>2</v>
      </c>
    </row>
    <row r="38" spans="1:13" x14ac:dyDescent="0.3">
      <c r="A38" t="s">
        <v>205</v>
      </c>
      <c r="B38" t="s">
        <v>215</v>
      </c>
      <c r="C38" t="s">
        <v>229</v>
      </c>
      <c r="D38" t="s">
        <v>230</v>
      </c>
      <c r="E38" t="s">
        <v>231</v>
      </c>
      <c r="F38" t="s">
        <v>232</v>
      </c>
      <c r="G38" t="s">
        <v>233</v>
      </c>
      <c r="H38" t="s">
        <v>236</v>
      </c>
      <c r="I38" t="s">
        <v>237</v>
      </c>
      <c r="J38" t="s">
        <v>21</v>
      </c>
      <c r="K38" t="s">
        <v>2</v>
      </c>
      <c r="L38" t="s">
        <v>172</v>
      </c>
      <c r="M38">
        <v>1</v>
      </c>
    </row>
    <row r="39" spans="1:13" x14ac:dyDescent="0.3">
      <c r="A39" t="s">
        <v>205</v>
      </c>
      <c r="B39" t="s">
        <v>215</v>
      </c>
      <c r="C39" t="s">
        <v>229</v>
      </c>
      <c r="D39" t="s">
        <v>230</v>
      </c>
      <c r="E39" t="s">
        <v>238</v>
      </c>
      <c r="F39" t="s">
        <v>239</v>
      </c>
      <c r="G39" t="s">
        <v>240</v>
      </c>
      <c r="H39" t="s">
        <v>241</v>
      </c>
      <c r="I39" t="s">
        <v>242</v>
      </c>
      <c r="J39" t="s">
        <v>22</v>
      </c>
      <c r="K39" t="s">
        <v>2</v>
      </c>
      <c r="L39" t="s">
        <v>48</v>
      </c>
      <c r="M39">
        <v>2</v>
      </c>
    </row>
    <row r="40" spans="1:13" x14ac:dyDescent="0.3">
      <c r="A40" t="s">
        <v>216</v>
      </c>
      <c r="B40" t="s">
        <v>243</v>
      </c>
      <c r="C40" t="s">
        <v>244</v>
      </c>
      <c r="D40" t="s">
        <v>243</v>
      </c>
      <c r="E40" t="s">
        <v>245</v>
      </c>
      <c r="F40" t="s">
        <v>246</v>
      </c>
      <c r="G40" t="s">
        <v>23</v>
      </c>
      <c r="H40" t="s">
        <v>247</v>
      </c>
      <c r="I40" t="s">
        <v>248</v>
      </c>
      <c r="J40" t="s">
        <v>23</v>
      </c>
      <c r="K40" t="s">
        <v>2</v>
      </c>
      <c r="L40" t="s">
        <v>52</v>
      </c>
      <c r="M40">
        <v>1</v>
      </c>
    </row>
    <row r="41" spans="1:13" x14ac:dyDescent="0.3">
      <c r="A41" t="s">
        <v>216</v>
      </c>
      <c r="B41" t="s">
        <v>243</v>
      </c>
      <c r="C41" t="s">
        <v>244</v>
      </c>
      <c r="D41" t="s">
        <v>243</v>
      </c>
      <c r="E41" t="s">
        <v>245</v>
      </c>
      <c r="F41" t="s">
        <v>246</v>
      </c>
      <c r="G41" t="s">
        <v>23</v>
      </c>
      <c r="H41" t="s">
        <v>247</v>
      </c>
      <c r="I41" t="s">
        <v>248</v>
      </c>
      <c r="J41" t="s">
        <v>23</v>
      </c>
      <c r="K41" t="s">
        <v>2</v>
      </c>
      <c r="L41" t="s">
        <v>172</v>
      </c>
      <c r="M41">
        <v>1</v>
      </c>
    </row>
    <row r="42" spans="1:13" x14ac:dyDescent="0.3">
      <c r="A42" t="s">
        <v>216</v>
      </c>
      <c r="B42" t="s">
        <v>243</v>
      </c>
      <c r="C42" t="s">
        <v>244</v>
      </c>
      <c r="D42" t="s">
        <v>243</v>
      </c>
      <c r="E42" t="s">
        <v>245</v>
      </c>
      <c r="F42" t="s">
        <v>246</v>
      </c>
      <c r="G42" t="s">
        <v>23</v>
      </c>
      <c r="H42" t="s">
        <v>244</v>
      </c>
      <c r="I42" t="s">
        <v>249</v>
      </c>
      <c r="J42" t="s">
        <v>24</v>
      </c>
      <c r="K42" t="s">
        <v>2</v>
      </c>
      <c r="L42" t="s">
        <v>48</v>
      </c>
      <c r="M42">
        <v>3</v>
      </c>
    </row>
    <row r="43" spans="1:13" x14ac:dyDescent="0.3">
      <c r="A43" t="s">
        <v>216</v>
      </c>
      <c r="B43" t="s">
        <v>243</v>
      </c>
      <c r="C43" t="s">
        <v>244</v>
      </c>
      <c r="D43" t="s">
        <v>243</v>
      </c>
      <c r="E43" t="s">
        <v>245</v>
      </c>
      <c r="F43" t="s">
        <v>246</v>
      </c>
      <c r="G43" t="s">
        <v>23</v>
      </c>
      <c r="H43" t="s">
        <v>244</v>
      </c>
      <c r="I43" t="s">
        <v>249</v>
      </c>
      <c r="J43" t="s">
        <v>24</v>
      </c>
      <c r="K43" t="s">
        <v>2</v>
      </c>
      <c r="L43" t="s">
        <v>172</v>
      </c>
      <c r="M43">
        <v>1</v>
      </c>
    </row>
    <row r="44" spans="1:13" x14ac:dyDescent="0.3">
      <c r="A44" t="s">
        <v>216</v>
      </c>
      <c r="B44" t="s">
        <v>243</v>
      </c>
      <c r="C44" t="s">
        <v>244</v>
      </c>
      <c r="D44" t="s">
        <v>243</v>
      </c>
      <c r="E44" t="s">
        <v>245</v>
      </c>
      <c r="F44" t="s">
        <v>246</v>
      </c>
      <c r="G44" t="s">
        <v>23</v>
      </c>
      <c r="H44" t="s">
        <v>250</v>
      </c>
      <c r="I44" t="s">
        <v>251</v>
      </c>
      <c r="J44" t="s">
        <v>25</v>
      </c>
      <c r="K44" t="s">
        <v>2</v>
      </c>
      <c r="L44" t="s">
        <v>48</v>
      </c>
      <c r="M44">
        <v>1</v>
      </c>
    </row>
    <row r="45" spans="1:13" x14ac:dyDescent="0.3">
      <c r="A45" t="s">
        <v>216</v>
      </c>
      <c r="B45" t="s">
        <v>243</v>
      </c>
      <c r="C45" t="s">
        <v>244</v>
      </c>
      <c r="D45" t="s">
        <v>243</v>
      </c>
      <c r="E45" t="s">
        <v>245</v>
      </c>
      <c r="F45" t="s">
        <v>246</v>
      </c>
      <c r="G45" t="s">
        <v>23</v>
      </c>
      <c r="H45" t="s">
        <v>250</v>
      </c>
      <c r="I45" t="s">
        <v>251</v>
      </c>
      <c r="J45" t="s">
        <v>25</v>
      </c>
      <c r="K45" t="s">
        <v>2</v>
      </c>
      <c r="L45" t="s">
        <v>172</v>
      </c>
      <c r="M45">
        <v>3</v>
      </c>
    </row>
    <row r="46" spans="1:13" x14ac:dyDescent="0.3">
      <c r="A46" t="s">
        <v>216</v>
      </c>
      <c r="B46" t="s">
        <v>243</v>
      </c>
      <c r="C46" t="s">
        <v>244</v>
      </c>
      <c r="D46" t="s">
        <v>243</v>
      </c>
      <c r="E46" t="s">
        <v>245</v>
      </c>
      <c r="F46" t="s">
        <v>246</v>
      </c>
      <c r="G46" t="s">
        <v>23</v>
      </c>
      <c r="H46" t="s">
        <v>252</v>
      </c>
      <c r="I46" t="s">
        <v>253</v>
      </c>
      <c r="J46" t="s">
        <v>26</v>
      </c>
      <c r="K46" t="s">
        <v>2</v>
      </c>
      <c r="L46" t="s">
        <v>172</v>
      </c>
      <c r="M46">
        <v>1</v>
      </c>
    </row>
    <row r="47" spans="1:13" x14ac:dyDescent="0.3">
      <c r="A47" t="s">
        <v>216</v>
      </c>
      <c r="B47" t="s">
        <v>243</v>
      </c>
      <c r="C47" t="s">
        <v>244</v>
      </c>
      <c r="D47" t="s">
        <v>243</v>
      </c>
      <c r="E47" t="s">
        <v>254</v>
      </c>
      <c r="F47" t="s">
        <v>255</v>
      </c>
      <c r="G47" t="s">
        <v>27</v>
      </c>
      <c r="H47" t="s">
        <v>256</v>
      </c>
      <c r="I47" t="s">
        <v>257</v>
      </c>
      <c r="J47" t="s">
        <v>27</v>
      </c>
      <c r="K47" t="s">
        <v>2</v>
      </c>
      <c r="L47" t="s">
        <v>48</v>
      </c>
      <c r="M47">
        <v>14</v>
      </c>
    </row>
    <row r="48" spans="1:13" x14ac:dyDescent="0.3">
      <c r="A48" t="s">
        <v>216</v>
      </c>
      <c r="B48" t="s">
        <v>243</v>
      </c>
      <c r="C48" t="s">
        <v>244</v>
      </c>
      <c r="D48" t="s">
        <v>243</v>
      </c>
      <c r="E48" t="s">
        <v>254</v>
      </c>
      <c r="F48" t="s">
        <v>255</v>
      </c>
      <c r="G48" t="s">
        <v>27</v>
      </c>
      <c r="H48" t="s">
        <v>256</v>
      </c>
      <c r="I48" t="s">
        <v>257</v>
      </c>
      <c r="J48" t="s">
        <v>27</v>
      </c>
      <c r="K48" t="s">
        <v>2</v>
      </c>
      <c r="L48" t="s">
        <v>49</v>
      </c>
      <c r="M48">
        <v>1</v>
      </c>
    </row>
    <row r="49" spans="1:13" x14ac:dyDescent="0.3">
      <c r="A49" t="s">
        <v>216</v>
      </c>
      <c r="B49" t="s">
        <v>243</v>
      </c>
      <c r="C49" t="s">
        <v>244</v>
      </c>
      <c r="D49" t="s">
        <v>243</v>
      </c>
      <c r="E49" t="s">
        <v>254</v>
      </c>
      <c r="F49" t="s">
        <v>255</v>
      </c>
      <c r="G49" t="s">
        <v>27</v>
      </c>
      <c r="H49" t="s">
        <v>256</v>
      </c>
      <c r="I49" t="s">
        <v>257</v>
      </c>
      <c r="J49" t="s">
        <v>27</v>
      </c>
      <c r="K49" t="s">
        <v>4</v>
      </c>
      <c r="L49" t="s">
        <v>48</v>
      </c>
      <c r="M49">
        <v>2</v>
      </c>
    </row>
    <row r="50" spans="1:13" x14ac:dyDescent="0.3">
      <c r="A50" t="s">
        <v>216</v>
      </c>
      <c r="B50" t="s">
        <v>243</v>
      </c>
      <c r="C50" t="s">
        <v>244</v>
      </c>
      <c r="D50" t="s">
        <v>243</v>
      </c>
      <c r="E50" t="s">
        <v>254</v>
      </c>
      <c r="F50" t="s">
        <v>255</v>
      </c>
      <c r="G50" t="s">
        <v>27</v>
      </c>
      <c r="H50" t="s">
        <v>256</v>
      </c>
      <c r="I50" t="s">
        <v>257</v>
      </c>
      <c r="J50" t="s">
        <v>27</v>
      </c>
      <c r="K50" t="s">
        <v>4</v>
      </c>
      <c r="L50" t="s">
        <v>49</v>
      </c>
      <c r="M50">
        <v>1</v>
      </c>
    </row>
    <row r="51" spans="1:13" x14ac:dyDescent="0.3">
      <c r="A51" t="s">
        <v>216</v>
      </c>
      <c r="B51" t="s">
        <v>243</v>
      </c>
      <c r="C51" t="s">
        <v>244</v>
      </c>
      <c r="D51" t="s">
        <v>243</v>
      </c>
      <c r="E51" t="s">
        <v>254</v>
      </c>
      <c r="F51" t="s">
        <v>255</v>
      </c>
      <c r="G51" t="s">
        <v>27</v>
      </c>
      <c r="H51" t="s">
        <v>258</v>
      </c>
      <c r="I51" t="s">
        <v>259</v>
      </c>
      <c r="J51" t="s">
        <v>28</v>
      </c>
      <c r="K51" t="s">
        <v>2</v>
      </c>
      <c r="L51" t="s">
        <v>48</v>
      </c>
      <c r="M51">
        <v>1</v>
      </c>
    </row>
    <row r="52" spans="1:13" x14ac:dyDescent="0.3">
      <c r="A52" t="s">
        <v>216</v>
      </c>
      <c r="B52" t="s">
        <v>243</v>
      </c>
      <c r="C52" t="s">
        <v>244</v>
      </c>
      <c r="D52" t="s">
        <v>243</v>
      </c>
      <c r="E52" t="s">
        <v>254</v>
      </c>
      <c r="F52" t="s">
        <v>255</v>
      </c>
      <c r="G52" t="s">
        <v>27</v>
      </c>
      <c r="H52" t="s">
        <v>258</v>
      </c>
      <c r="I52" t="s">
        <v>259</v>
      </c>
      <c r="J52" t="s">
        <v>28</v>
      </c>
      <c r="K52" t="s">
        <v>2</v>
      </c>
      <c r="L52" t="s">
        <v>49</v>
      </c>
      <c r="M52">
        <v>1</v>
      </c>
    </row>
    <row r="53" spans="1:13" x14ac:dyDescent="0.3">
      <c r="A53" t="s">
        <v>216</v>
      </c>
      <c r="B53" t="s">
        <v>243</v>
      </c>
      <c r="C53" t="s">
        <v>244</v>
      </c>
      <c r="D53" t="s">
        <v>243</v>
      </c>
      <c r="E53" t="s">
        <v>254</v>
      </c>
      <c r="F53" t="s">
        <v>255</v>
      </c>
      <c r="G53" t="s">
        <v>27</v>
      </c>
      <c r="H53" t="s">
        <v>258</v>
      </c>
      <c r="I53" t="s">
        <v>259</v>
      </c>
      <c r="J53" t="s">
        <v>28</v>
      </c>
      <c r="K53" t="s">
        <v>2</v>
      </c>
      <c r="L53" t="s">
        <v>172</v>
      </c>
      <c r="M53">
        <v>4</v>
      </c>
    </row>
    <row r="54" spans="1:13" x14ac:dyDescent="0.3">
      <c r="A54" t="s">
        <v>216</v>
      </c>
      <c r="B54" t="s">
        <v>243</v>
      </c>
      <c r="C54" t="s">
        <v>244</v>
      </c>
      <c r="D54" t="s">
        <v>243</v>
      </c>
      <c r="E54" t="s">
        <v>254</v>
      </c>
      <c r="F54" t="s">
        <v>255</v>
      </c>
      <c r="G54" t="s">
        <v>27</v>
      </c>
      <c r="H54" t="s">
        <v>260</v>
      </c>
      <c r="I54" t="s">
        <v>261</v>
      </c>
      <c r="J54" t="s">
        <v>29</v>
      </c>
      <c r="K54" t="s">
        <v>4</v>
      </c>
      <c r="L54" t="s">
        <v>172</v>
      </c>
      <c r="M54">
        <v>1</v>
      </c>
    </row>
    <row r="55" spans="1:13" x14ac:dyDescent="0.3">
      <c r="A55" t="s">
        <v>216</v>
      </c>
      <c r="B55" t="s">
        <v>243</v>
      </c>
      <c r="C55" t="s">
        <v>244</v>
      </c>
      <c r="D55" t="s">
        <v>243</v>
      </c>
      <c r="E55" t="s">
        <v>254</v>
      </c>
      <c r="F55" t="s">
        <v>255</v>
      </c>
      <c r="G55" t="s">
        <v>27</v>
      </c>
      <c r="H55" t="s">
        <v>262</v>
      </c>
      <c r="I55" t="s">
        <v>263</v>
      </c>
      <c r="J55" t="s">
        <v>30</v>
      </c>
      <c r="K55" t="s">
        <v>2</v>
      </c>
      <c r="L55" t="s">
        <v>172</v>
      </c>
      <c r="M55">
        <v>1</v>
      </c>
    </row>
    <row r="56" spans="1:13" x14ac:dyDescent="0.3">
      <c r="A56" t="s">
        <v>216</v>
      </c>
      <c r="B56" t="s">
        <v>243</v>
      </c>
      <c r="C56" t="s">
        <v>244</v>
      </c>
      <c r="D56" t="s">
        <v>243</v>
      </c>
      <c r="E56" t="s">
        <v>264</v>
      </c>
      <c r="F56" t="s">
        <v>265</v>
      </c>
      <c r="G56" t="s">
        <v>31</v>
      </c>
      <c r="H56" t="s">
        <v>185</v>
      </c>
      <c r="I56" t="s">
        <v>266</v>
      </c>
      <c r="J56" t="s">
        <v>32</v>
      </c>
      <c r="K56" t="s">
        <v>2</v>
      </c>
      <c r="L56" t="s">
        <v>172</v>
      </c>
      <c r="M56">
        <v>1</v>
      </c>
    </row>
    <row r="57" spans="1:13" x14ac:dyDescent="0.3">
      <c r="A57" t="s">
        <v>216</v>
      </c>
      <c r="B57" t="s">
        <v>243</v>
      </c>
      <c r="C57" t="s">
        <v>244</v>
      </c>
      <c r="D57" t="s">
        <v>243</v>
      </c>
      <c r="E57" t="s">
        <v>264</v>
      </c>
      <c r="F57" t="s">
        <v>265</v>
      </c>
      <c r="G57" t="s">
        <v>31</v>
      </c>
      <c r="H57" t="s">
        <v>267</v>
      </c>
      <c r="I57" t="s">
        <v>268</v>
      </c>
      <c r="J57" t="s">
        <v>33</v>
      </c>
      <c r="K57" t="s">
        <v>2</v>
      </c>
      <c r="L57" t="s">
        <v>172</v>
      </c>
      <c r="M57">
        <v>2</v>
      </c>
    </row>
    <row r="58" spans="1:13" x14ac:dyDescent="0.3">
      <c r="A58" t="s">
        <v>216</v>
      </c>
      <c r="B58" t="s">
        <v>243</v>
      </c>
      <c r="C58" t="s">
        <v>244</v>
      </c>
      <c r="D58" t="s">
        <v>243</v>
      </c>
      <c r="E58" t="s">
        <v>264</v>
      </c>
      <c r="F58" t="s">
        <v>265</v>
      </c>
      <c r="G58" t="s">
        <v>31</v>
      </c>
      <c r="H58" t="s">
        <v>269</v>
      </c>
      <c r="I58" t="s">
        <v>270</v>
      </c>
      <c r="J58" t="s">
        <v>34</v>
      </c>
      <c r="K58" t="s">
        <v>2</v>
      </c>
      <c r="L58" t="s">
        <v>48</v>
      </c>
      <c r="M58">
        <v>4</v>
      </c>
    </row>
    <row r="59" spans="1:13" x14ac:dyDescent="0.3">
      <c r="A59" t="s">
        <v>216</v>
      </c>
      <c r="B59" t="s">
        <v>243</v>
      </c>
      <c r="C59" t="s">
        <v>244</v>
      </c>
      <c r="D59" t="s">
        <v>243</v>
      </c>
      <c r="E59" t="s">
        <v>264</v>
      </c>
      <c r="F59" t="s">
        <v>265</v>
      </c>
      <c r="G59" t="s">
        <v>31</v>
      </c>
      <c r="H59" t="s">
        <v>269</v>
      </c>
      <c r="I59" t="s">
        <v>270</v>
      </c>
      <c r="J59" t="s">
        <v>34</v>
      </c>
      <c r="K59" t="s">
        <v>2</v>
      </c>
      <c r="L59" t="s">
        <v>172</v>
      </c>
      <c r="M59">
        <v>3</v>
      </c>
    </row>
    <row r="60" spans="1:13" x14ac:dyDescent="0.3">
      <c r="A60" t="s">
        <v>216</v>
      </c>
      <c r="B60" t="s">
        <v>243</v>
      </c>
      <c r="C60" t="s">
        <v>244</v>
      </c>
      <c r="D60" t="s">
        <v>243</v>
      </c>
      <c r="E60" t="s">
        <v>264</v>
      </c>
      <c r="F60" t="s">
        <v>265</v>
      </c>
      <c r="G60" t="s">
        <v>31</v>
      </c>
      <c r="H60" t="s">
        <v>269</v>
      </c>
      <c r="I60" t="s">
        <v>270</v>
      </c>
      <c r="J60" t="s">
        <v>34</v>
      </c>
      <c r="K60" t="s">
        <v>4</v>
      </c>
      <c r="L60" t="s">
        <v>48</v>
      </c>
      <c r="M60">
        <v>1</v>
      </c>
    </row>
    <row r="61" spans="1:13" x14ac:dyDescent="0.3">
      <c r="A61" t="s">
        <v>216</v>
      </c>
      <c r="B61" t="s">
        <v>243</v>
      </c>
      <c r="C61" t="s">
        <v>244</v>
      </c>
      <c r="D61" t="s">
        <v>243</v>
      </c>
      <c r="E61" t="s">
        <v>264</v>
      </c>
      <c r="F61" t="s">
        <v>265</v>
      </c>
      <c r="G61" t="s">
        <v>31</v>
      </c>
      <c r="H61" t="s">
        <v>271</v>
      </c>
      <c r="I61" t="s">
        <v>272</v>
      </c>
      <c r="J61" t="s">
        <v>31</v>
      </c>
      <c r="K61" t="s">
        <v>2</v>
      </c>
      <c r="L61" t="s">
        <v>48</v>
      </c>
      <c r="M61">
        <v>3</v>
      </c>
    </row>
    <row r="62" spans="1:13" x14ac:dyDescent="0.3">
      <c r="A62" t="s">
        <v>216</v>
      </c>
      <c r="B62" t="s">
        <v>243</v>
      </c>
      <c r="C62" t="s">
        <v>244</v>
      </c>
      <c r="D62" t="s">
        <v>243</v>
      </c>
      <c r="E62" t="s">
        <v>264</v>
      </c>
      <c r="F62" t="s">
        <v>265</v>
      </c>
      <c r="G62" t="s">
        <v>31</v>
      </c>
      <c r="H62" t="s">
        <v>271</v>
      </c>
      <c r="I62" t="s">
        <v>272</v>
      </c>
      <c r="J62" t="s">
        <v>31</v>
      </c>
      <c r="K62" t="s">
        <v>2</v>
      </c>
      <c r="L62" t="s">
        <v>49</v>
      </c>
      <c r="M62">
        <v>1</v>
      </c>
    </row>
    <row r="63" spans="1:13" x14ac:dyDescent="0.3">
      <c r="A63" t="s">
        <v>216</v>
      </c>
      <c r="B63" t="s">
        <v>243</v>
      </c>
      <c r="C63" t="s">
        <v>244</v>
      </c>
      <c r="D63" t="s">
        <v>243</v>
      </c>
      <c r="E63" t="s">
        <v>264</v>
      </c>
      <c r="F63" t="s">
        <v>265</v>
      </c>
      <c r="G63" t="s">
        <v>31</v>
      </c>
      <c r="H63" t="s">
        <v>271</v>
      </c>
      <c r="I63" t="s">
        <v>272</v>
      </c>
      <c r="J63" t="s">
        <v>31</v>
      </c>
      <c r="K63" t="s">
        <v>2</v>
      </c>
      <c r="L63" t="s">
        <v>172</v>
      </c>
      <c r="M63">
        <v>4</v>
      </c>
    </row>
    <row r="64" spans="1:13" x14ac:dyDescent="0.3">
      <c r="A64" t="s">
        <v>229</v>
      </c>
      <c r="B64" t="s">
        <v>273</v>
      </c>
      <c r="C64" t="s">
        <v>179</v>
      </c>
      <c r="D64" t="s">
        <v>274</v>
      </c>
      <c r="E64" t="s">
        <v>256</v>
      </c>
      <c r="F64" t="s">
        <v>275</v>
      </c>
      <c r="G64" t="s">
        <v>35</v>
      </c>
      <c r="H64" t="s">
        <v>201</v>
      </c>
      <c r="I64" t="s">
        <v>276</v>
      </c>
      <c r="J64" t="s">
        <v>36</v>
      </c>
      <c r="K64" t="s">
        <v>2</v>
      </c>
      <c r="L64" t="s">
        <v>48</v>
      </c>
      <c r="M64">
        <v>4</v>
      </c>
    </row>
    <row r="65" spans="1:13" x14ac:dyDescent="0.3">
      <c r="A65" t="s">
        <v>229</v>
      </c>
      <c r="B65" t="s">
        <v>273</v>
      </c>
      <c r="C65" t="s">
        <v>179</v>
      </c>
      <c r="D65" t="s">
        <v>274</v>
      </c>
      <c r="E65" t="s">
        <v>256</v>
      </c>
      <c r="F65" t="s">
        <v>275</v>
      </c>
      <c r="G65" t="s">
        <v>35</v>
      </c>
      <c r="H65" t="s">
        <v>201</v>
      </c>
      <c r="I65" t="s">
        <v>276</v>
      </c>
      <c r="J65" t="s">
        <v>36</v>
      </c>
      <c r="K65" t="s">
        <v>2</v>
      </c>
      <c r="L65" t="s">
        <v>49</v>
      </c>
      <c r="M65">
        <v>2</v>
      </c>
    </row>
    <row r="66" spans="1:13" x14ac:dyDescent="0.3">
      <c r="A66" t="s">
        <v>229</v>
      </c>
      <c r="B66" t="s">
        <v>273</v>
      </c>
      <c r="C66" t="s">
        <v>179</v>
      </c>
      <c r="D66" t="s">
        <v>274</v>
      </c>
      <c r="E66" t="s">
        <v>256</v>
      </c>
      <c r="F66" t="s">
        <v>275</v>
      </c>
      <c r="G66" t="s">
        <v>35</v>
      </c>
      <c r="H66" t="s">
        <v>201</v>
      </c>
      <c r="I66" t="s">
        <v>276</v>
      </c>
      <c r="J66" t="s">
        <v>36</v>
      </c>
      <c r="K66" t="s">
        <v>2</v>
      </c>
      <c r="L66" t="s">
        <v>172</v>
      </c>
      <c r="M66">
        <v>1</v>
      </c>
    </row>
    <row r="67" spans="1:13" x14ac:dyDescent="0.3">
      <c r="A67" t="s">
        <v>229</v>
      </c>
      <c r="B67" t="s">
        <v>273</v>
      </c>
      <c r="C67" t="s">
        <v>179</v>
      </c>
      <c r="D67" t="s">
        <v>274</v>
      </c>
      <c r="E67" t="s">
        <v>256</v>
      </c>
      <c r="F67" t="s">
        <v>275</v>
      </c>
      <c r="G67" t="s">
        <v>35</v>
      </c>
      <c r="H67" t="s">
        <v>201</v>
      </c>
      <c r="I67" t="s">
        <v>276</v>
      </c>
      <c r="J67" t="s">
        <v>36</v>
      </c>
      <c r="K67" t="s">
        <v>4</v>
      </c>
      <c r="L67" t="s">
        <v>49</v>
      </c>
      <c r="M67">
        <v>1</v>
      </c>
    </row>
    <row r="68" spans="1:13" x14ac:dyDescent="0.3">
      <c r="A68" t="s">
        <v>229</v>
      </c>
      <c r="B68" t="s">
        <v>273</v>
      </c>
      <c r="C68" t="s">
        <v>179</v>
      </c>
      <c r="D68" t="s">
        <v>274</v>
      </c>
      <c r="E68" t="s">
        <v>256</v>
      </c>
      <c r="F68" t="s">
        <v>275</v>
      </c>
      <c r="G68" t="s">
        <v>35</v>
      </c>
      <c r="H68" t="s">
        <v>277</v>
      </c>
      <c r="I68" t="s">
        <v>278</v>
      </c>
      <c r="J68" t="s">
        <v>35</v>
      </c>
      <c r="K68" t="s">
        <v>2</v>
      </c>
      <c r="L68" t="s">
        <v>48</v>
      </c>
      <c r="M68">
        <v>2</v>
      </c>
    </row>
    <row r="69" spans="1:13" x14ac:dyDescent="0.3">
      <c r="A69" t="s">
        <v>229</v>
      </c>
      <c r="B69" t="s">
        <v>273</v>
      </c>
      <c r="C69" t="s">
        <v>179</v>
      </c>
      <c r="D69" t="s">
        <v>274</v>
      </c>
      <c r="E69" t="s">
        <v>256</v>
      </c>
      <c r="F69" t="s">
        <v>275</v>
      </c>
      <c r="G69" t="s">
        <v>35</v>
      </c>
      <c r="H69" t="s">
        <v>277</v>
      </c>
      <c r="I69" t="s">
        <v>278</v>
      </c>
      <c r="J69" t="s">
        <v>35</v>
      </c>
      <c r="K69" t="s">
        <v>2</v>
      </c>
      <c r="L69" t="s">
        <v>50</v>
      </c>
      <c r="M69">
        <v>2</v>
      </c>
    </row>
    <row r="70" spans="1:13" x14ac:dyDescent="0.3">
      <c r="A70" t="s">
        <v>229</v>
      </c>
      <c r="B70" t="s">
        <v>273</v>
      </c>
      <c r="C70" t="s">
        <v>179</v>
      </c>
      <c r="D70" t="s">
        <v>274</v>
      </c>
      <c r="E70" t="s">
        <v>256</v>
      </c>
      <c r="F70" t="s">
        <v>275</v>
      </c>
      <c r="G70" t="s">
        <v>35</v>
      </c>
      <c r="H70" t="s">
        <v>277</v>
      </c>
      <c r="I70" t="s">
        <v>278</v>
      </c>
      <c r="J70" t="s">
        <v>35</v>
      </c>
      <c r="K70" t="s">
        <v>2</v>
      </c>
      <c r="L70" t="s">
        <v>49</v>
      </c>
      <c r="M70">
        <v>2</v>
      </c>
    </row>
    <row r="71" spans="1:13" x14ac:dyDescent="0.3">
      <c r="A71" t="s">
        <v>229</v>
      </c>
      <c r="B71" t="s">
        <v>273</v>
      </c>
      <c r="C71" t="s">
        <v>179</v>
      </c>
      <c r="D71" t="s">
        <v>274</v>
      </c>
      <c r="E71" t="s">
        <v>256</v>
      </c>
      <c r="F71" t="s">
        <v>275</v>
      </c>
      <c r="G71" t="s">
        <v>35</v>
      </c>
      <c r="H71" t="s">
        <v>277</v>
      </c>
      <c r="I71" t="s">
        <v>278</v>
      </c>
      <c r="J71" t="s">
        <v>35</v>
      </c>
      <c r="K71" t="s">
        <v>2</v>
      </c>
      <c r="L71" t="s">
        <v>172</v>
      </c>
      <c r="M71">
        <v>3</v>
      </c>
    </row>
    <row r="72" spans="1:13" x14ac:dyDescent="0.3">
      <c r="A72" t="s">
        <v>229</v>
      </c>
      <c r="B72" t="s">
        <v>273</v>
      </c>
      <c r="C72" t="s">
        <v>179</v>
      </c>
      <c r="D72" t="s">
        <v>274</v>
      </c>
      <c r="E72" t="s">
        <v>256</v>
      </c>
      <c r="F72" t="s">
        <v>275</v>
      </c>
      <c r="G72" t="s">
        <v>35</v>
      </c>
      <c r="H72" t="s">
        <v>277</v>
      </c>
      <c r="I72" t="s">
        <v>278</v>
      </c>
      <c r="J72" t="s">
        <v>35</v>
      </c>
      <c r="K72" t="s">
        <v>4</v>
      </c>
      <c r="L72" t="s">
        <v>48</v>
      </c>
      <c r="M72">
        <v>1</v>
      </c>
    </row>
    <row r="73" spans="1:13" x14ac:dyDescent="0.3">
      <c r="A73" t="s">
        <v>229</v>
      </c>
      <c r="B73" t="s">
        <v>273</v>
      </c>
      <c r="C73" t="s">
        <v>179</v>
      </c>
      <c r="D73" t="s">
        <v>274</v>
      </c>
      <c r="E73" t="s">
        <v>256</v>
      </c>
      <c r="F73" t="s">
        <v>275</v>
      </c>
      <c r="G73" t="s">
        <v>35</v>
      </c>
      <c r="H73" t="s">
        <v>277</v>
      </c>
      <c r="I73" t="s">
        <v>278</v>
      </c>
      <c r="J73" t="s">
        <v>35</v>
      </c>
      <c r="K73" t="s">
        <v>4</v>
      </c>
      <c r="L73" t="s">
        <v>50</v>
      </c>
      <c r="M73">
        <v>2</v>
      </c>
    </row>
    <row r="74" spans="1:13" x14ac:dyDescent="0.3">
      <c r="A74" t="s">
        <v>229</v>
      </c>
      <c r="B74" t="s">
        <v>273</v>
      </c>
      <c r="C74" t="s">
        <v>179</v>
      </c>
      <c r="D74" t="s">
        <v>274</v>
      </c>
      <c r="E74" t="s">
        <v>279</v>
      </c>
      <c r="F74" t="s">
        <v>280</v>
      </c>
      <c r="G74" t="s">
        <v>37</v>
      </c>
      <c r="H74" t="s">
        <v>211</v>
      </c>
      <c r="I74" t="s">
        <v>281</v>
      </c>
      <c r="J74" t="s">
        <v>38</v>
      </c>
      <c r="K74" t="s">
        <v>2</v>
      </c>
      <c r="L74" t="s">
        <v>48</v>
      </c>
      <c r="M74">
        <v>2</v>
      </c>
    </row>
    <row r="75" spans="1:13" x14ac:dyDescent="0.3">
      <c r="A75" t="s">
        <v>229</v>
      </c>
      <c r="B75" t="s">
        <v>273</v>
      </c>
      <c r="C75" t="s">
        <v>179</v>
      </c>
      <c r="D75" t="s">
        <v>274</v>
      </c>
      <c r="E75" t="s">
        <v>279</v>
      </c>
      <c r="F75" t="s">
        <v>280</v>
      </c>
      <c r="G75" t="s">
        <v>37</v>
      </c>
      <c r="H75" t="s">
        <v>211</v>
      </c>
      <c r="I75" t="s">
        <v>281</v>
      </c>
      <c r="J75" t="s">
        <v>38</v>
      </c>
      <c r="K75" t="s">
        <v>4</v>
      </c>
      <c r="L75" t="s">
        <v>48</v>
      </c>
      <c r="M75">
        <v>1</v>
      </c>
    </row>
    <row r="76" spans="1:13" x14ac:dyDescent="0.3">
      <c r="A76" t="s">
        <v>229</v>
      </c>
      <c r="B76" t="s">
        <v>273</v>
      </c>
      <c r="C76" t="s">
        <v>179</v>
      </c>
      <c r="D76" t="s">
        <v>274</v>
      </c>
      <c r="E76" t="s">
        <v>279</v>
      </c>
      <c r="F76" t="s">
        <v>280</v>
      </c>
      <c r="G76" t="s">
        <v>37</v>
      </c>
      <c r="H76" t="s">
        <v>282</v>
      </c>
      <c r="I76" t="s">
        <v>283</v>
      </c>
      <c r="J76" t="s">
        <v>37</v>
      </c>
      <c r="K76" t="s">
        <v>2</v>
      </c>
      <c r="L76" t="s">
        <v>48</v>
      </c>
      <c r="M76">
        <v>2</v>
      </c>
    </row>
    <row r="77" spans="1:13" x14ac:dyDescent="0.3">
      <c r="A77" t="s">
        <v>229</v>
      </c>
      <c r="B77" t="s">
        <v>273</v>
      </c>
      <c r="C77" t="s">
        <v>179</v>
      </c>
      <c r="D77" t="s">
        <v>274</v>
      </c>
      <c r="E77" t="s">
        <v>279</v>
      </c>
      <c r="F77" t="s">
        <v>280</v>
      </c>
      <c r="G77" t="s">
        <v>37</v>
      </c>
      <c r="H77" t="s">
        <v>282</v>
      </c>
      <c r="I77" t="s">
        <v>283</v>
      </c>
      <c r="J77" t="s">
        <v>37</v>
      </c>
      <c r="K77" t="s">
        <v>2</v>
      </c>
      <c r="L77" t="s">
        <v>49</v>
      </c>
      <c r="M77">
        <v>2</v>
      </c>
    </row>
    <row r="78" spans="1:13" x14ac:dyDescent="0.3">
      <c r="A78" t="s">
        <v>229</v>
      </c>
      <c r="B78" t="s">
        <v>273</v>
      </c>
      <c r="C78" t="s">
        <v>179</v>
      </c>
      <c r="D78" t="s">
        <v>274</v>
      </c>
      <c r="E78" t="s">
        <v>279</v>
      </c>
      <c r="F78" t="s">
        <v>280</v>
      </c>
      <c r="G78" t="s">
        <v>37</v>
      </c>
      <c r="H78" t="s">
        <v>282</v>
      </c>
      <c r="I78" t="s">
        <v>283</v>
      </c>
      <c r="J78" t="s">
        <v>37</v>
      </c>
      <c r="K78" t="s">
        <v>2</v>
      </c>
      <c r="L78" t="s">
        <v>172</v>
      </c>
      <c r="M78">
        <v>1</v>
      </c>
    </row>
    <row r="79" spans="1:13" x14ac:dyDescent="0.3">
      <c r="A79" t="s">
        <v>229</v>
      </c>
      <c r="B79" t="s">
        <v>273</v>
      </c>
      <c r="C79" t="s">
        <v>179</v>
      </c>
      <c r="D79" t="s">
        <v>274</v>
      </c>
      <c r="E79" t="s">
        <v>284</v>
      </c>
      <c r="F79" t="s">
        <v>285</v>
      </c>
      <c r="G79" t="s">
        <v>39</v>
      </c>
      <c r="H79" t="s">
        <v>286</v>
      </c>
      <c r="I79" t="s">
        <v>287</v>
      </c>
      <c r="J79" t="s">
        <v>39</v>
      </c>
      <c r="K79" t="s">
        <v>2</v>
      </c>
      <c r="L79" t="s">
        <v>49</v>
      </c>
      <c r="M79">
        <v>1</v>
      </c>
    </row>
    <row r="80" spans="1:13" x14ac:dyDescent="0.3">
      <c r="A80" t="s">
        <v>229</v>
      </c>
      <c r="B80" t="s">
        <v>273</v>
      </c>
      <c r="C80" t="s">
        <v>288</v>
      </c>
      <c r="D80" t="s">
        <v>289</v>
      </c>
      <c r="E80" t="s">
        <v>290</v>
      </c>
      <c r="F80" t="s">
        <v>291</v>
      </c>
      <c r="G80" t="s">
        <v>40</v>
      </c>
      <c r="H80" t="s">
        <v>284</v>
      </c>
      <c r="I80" t="s">
        <v>292</v>
      </c>
      <c r="J80" t="s">
        <v>41</v>
      </c>
      <c r="K80" t="s">
        <v>2</v>
      </c>
      <c r="L80" t="s">
        <v>172</v>
      </c>
      <c r="M80">
        <v>1</v>
      </c>
    </row>
    <row r="81" spans="1:13" x14ac:dyDescent="0.3">
      <c r="A81" t="s">
        <v>229</v>
      </c>
      <c r="B81" t="s">
        <v>273</v>
      </c>
      <c r="C81" t="s">
        <v>288</v>
      </c>
      <c r="D81" t="s">
        <v>289</v>
      </c>
      <c r="E81" t="s">
        <v>190</v>
      </c>
      <c r="F81" t="s">
        <v>293</v>
      </c>
      <c r="G81" t="s">
        <v>294</v>
      </c>
      <c r="H81" t="s">
        <v>295</v>
      </c>
      <c r="I81" t="s">
        <v>296</v>
      </c>
      <c r="J81" t="s">
        <v>42</v>
      </c>
      <c r="K81" t="s">
        <v>2</v>
      </c>
      <c r="L81" t="s">
        <v>48</v>
      </c>
      <c r="M81">
        <v>1</v>
      </c>
    </row>
    <row r="82" spans="1:13" x14ac:dyDescent="0.3">
      <c r="A82" t="s">
        <v>229</v>
      </c>
      <c r="B82" t="s">
        <v>273</v>
      </c>
      <c r="C82" t="s">
        <v>288</v>
      </c>
      <c r="D82" t="s">
        <v>289</v>
      </c>
      <c r="E82" t="s">
        <v>190</v>
      </c>
      <c r="F82" t="s">
        <v>293</v>
      </c>
      <c r="G82" t="s">
        <v>294</v>
      </c>
      <c r="H82" t="s">
        <v>297</v>
      </c>
      <c r="I82" t="s">
        <v>298</v>
      </c>
      <c r="J82" t="s">
        <v>43</v>
      </c>
      <c r="K82" t="s">
        <v>2</v>
      </c>
      <c r="L82" t="s">
        <v>172</v>
      </c>
      <c r="M82">
        <v>1</v>
      </c>
    </row>
    <row r="83" spans="1:13" x14ac:dyDescent="0.3">
      <c r="A83" t="s">
        <v>229</v>
      </c>
      <c r="B83" t="s">
        <v>273</v>
      </c>
      <c r="C83" t="s">
        <v>288</v>
      </c>
      <c r="D83" t="s">
        <v>289</v>
      </c>
      <c r="E83" t="s">
        <v>299</v>
      </c>
      <c r="F83" t="s">
        <v>300</v>
      </c>
      <c r="G83" t="s">
        <v>301</v>
      </c>
      <c r="H83" t="s">
        <v>207</v>
      </c>
      <c r="I83" t="s">
        <v>302</v>
      </c>
      <c r="J83" t="s">
        <v>44</v>
      </c>
      <c r="K83" t="s">
        <v>2</v>
      </c>
      <c r="L83" t="s">
        <v>172</v>
      </c>
      <c r="M83">
        <v>1</v>
      </c>
    </row>
  </sheetData>
  <autoFilter ref="A1:M83" xr:uid="{1D31338A-9A11-469D-A426-12376C0B066E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4A4D-5213-434D-9EBE-E317DC292E69}">
  <dimension ref="A1:M145"/>
  <sheetViews>
    <sheetView zoomScaleNormal="100" workbookViewId="0">
      <selection activeCell="L11" sqref="L11"/>
    </sheetView>
  </sheetViews>
  <sheetFormatPr defaultRowHeight="14.4" x14ac:dyDescent="0.3"/>
  <cols>
    <col min="1" max="1" width="25.6640625" bestFit="1" customWidth="1"/>
    <col min="2" max="7" width="12.5546875" customWidth="1"/>
    <col min="8" max="10" width="7.33203125" customWidth="1"/>
    <col min="11" max="13" width="8.44140625" customWidth="1"/>
    <col min="14" max="14" width="12.6640625" bestFit="1" customWidth="1"/>
  </cols>
  <sheetData>
    <row r="1" spans="1:13" x14ac:dyDescent="0.3">
      <c r="A1" s="2" t="s">
        <v>46</v>
      </c>
    </row>
    <row r="2" spans="1:13" x14ac:dyDescent="0.3">
      <c r="A2" s="2" t="s">
        <v>45</v>
      </c>
    </row>
    <row r="3" spans="1:13" x14ac:dyDescent="0.3">
      <c r="A3" s="3">
        <v>2024</v>
      </c>
    </row>
    <row r="5" spans="1:13" x14ac:dyDescent="0.3">
      <c r="A5" s="5" t="s">
        <v>47</v>
      </c>
      <c r="B5" s="16" t="s">
        <v>53</v>
      </c>
      <c r="C5" s="16"/>
      <c r="D5" s="16"/>
      <c r="E5" s="16"/>
      <c r="F5" s="5"/>
      <c r="G5" s="5"/>
      <c r="H5" s="15" t="s">
        <v>55</v>
      </c>
      <c r="I5" s="15"/>
      <c r="J5" s="1"/>
      <c r="K5" s="1"/>
      <c r="L5" s="1"/>
      <c r="M5" s="1"/>
    </row>
    <row r="6" spans="1:13" x14ac:dyDescent="0.3">
      <c r="A6" s="4"/>
      <c r="B6" s="4" t="s">
        <v>54</v>
      </c>
      <c r="C6" s="4" t="s">
        <v>50</v>
      </c>
      <c r="D6" s="4" t="s">
        <v>48</v>
      </c>
      <c r="E6" s="4" t="s">
        <v>49</v>
      </c>
      <c r="F6" s="4" t="s">
        <v>51</v>
      </c>
      <c r="G6" s="4" t="s">
        <v>52</v>
      </c>
      <c r="H6" s="4" t="s">
        <v>2</v>
      </c>
      <c r="I6" s="4" t="s">
        <v>4</v>
      </c>
    </row>
    <row r="7" spans="1:13" x14ac:dyDescent="0.3">
      <c r="A7" s="6" t="s">
        <v>56</v>
      </c>
      <c r="B7" s="9">
        <f>B8+B18+B40+B65+B77+B92+B111+B122</f>
        <v>57</v>
      </c>
      <c r="C7" s="9">
        <f t="shared" ref="C7:G7" si="0">C8+C18+C40+C65+C77+C92+C111+C122</f>
        <v>3</v>
      </c>
      <c r="D7" s="9">
        <f t="shared" si="0"/>
        <v>62</v>
      </c>
      <c r="E7" s="9">
        <f t="shared" si="0"/>
        <v>18</v>
      </c>
      <c r="F7" s="9">
        <f t="shared" si="0"/>
        <v>1</v>
      </c>
      <c r="G7" s="9">
        <f t="shared" si="0"/>
        <v>1</v>
      </c>
      <c r="H7" s="12">
        <f>B7+C7+D7+E7+F7+G7</f>
        <v>142</v>
      </c>
      <c r="I7">
        <f>SUM(I8:I143)</f>
        <v>16</v>
      </c>
    </row>
    <row r="8" spans="1:13" x14ac:dyDescent="0.3">
      <c r="A8" s="7" t="s">
        <v>57</v>
      </c>
      <c r="B8" s="10">
        <f>B9</f>
        <v>22</v>
      </c>
      <c r="C8" s="10">
        <f t="shared" ref="C8:G8" si="1">C9</f>
        <v>1</v>
      </c>
      <c r="D8" s="10">
        <f t="shared" si="1"/>
        <v>13</v>
      </c>
      <c r="E8" s="10">
        <f t="shared" si="1"/>
        <v>4</v>
      </c>
      <c r="F8" s="10">
        <f t="shared" si="1"/>
        <v>1</v>
      </c>
      <c r="G8" s="10">
        <f t="shared" si="1"/>
        <v>0</v>
      </c>
      <c r="H8" s="12">
        <f t="shared" ref="H8:H71" si="2">B8+C8+D8+E8+F8+G8</f>
        <v>41</v>
      </c>
    </row>
    <row r="9" spans="1:13" s="1" customFormat="1" x14ac:dyDescent="0.3">
      <c r="A9" s="8" t="s">
        <v>59</v>
      </c>
      <c r="B9" s="11">
        <f t="shared" ref="B9:G9" si="3">SUM(B10:B17)</f>
        <v>22</v>
      </c>
      <c r="C9" s="11">
        <f t="shared" si="3"/>
        <v>1</v>
      </c>
      <c r="D9" s="11">
        <f t="shared" si="3"/>
        <v>13</v>
      </c>
      <c r="E9" s="11">
        <f t="shared" si="3"/>
        <v>4</v>
      </c>
      <c r="F9" s="11">
        <f t="shared" si="3"/>
        <v>1</v>
      </c>
      <c r="G9" s="11">
        <f t="shared" si="3"/>
        <v>0</v>
      </c>
      <c r="H9" s="12">
        <f t="shared" si="2"/>
        <v>41</v>
      </c>
      <c r="I9"/>
      <c r="J9"/>
      <c r="K9"/>
      <c r="L9"/>
      <c r="M9"/>
    </row>
    <row r="10" spans="1:13" x14ac:dyDescent="0.3">
      <c r="A10" s="4" t="s">
        <v>7</v>
      </c>
      <c r="B10" s="4">
        <v>4</v>
      </c>
      <c r="C10" s="4"/>
      <c r="H10" s="12">
        <f t="shared" si="2"/>
        <v>4</v>
      </c>
    </row>
    <row r="11" spans="1:13" x14ac:dyDescent="0.3">
      <c r="A11" s="4" t="s">
        <v>8</v>
      </c>
      <c r="B11" s="4">
        <v>2</v>
      </c>
      <c r="C11" s="4"/>
      <c r="D11" s="4">
        <v>6</v>
      </c>
      <c r="H11" s="12">
        <f t="shared" si="2"/>
        <v>8</v>
      </c>
      <c r="I11" s="4">
        <v>1</v>
      </c>
    </row>
    <row r="12" spans="1:13" x14ac:dyDescent="0.3">
      <c r="A12" s="4" t="s">
        <v>58</v>
      </c>
      <c r="B12" s="4"/>
      <c r="C12" s="4"/>
      <c r="H12" s="12">
        <f t="shared" si="2"/>
        <v>0</v>
      </c>
    </row>
    <row r="13" spans="1:13" x14ac:dyDescent="0.3">
      <c r="A13" s="4" t="s">
        <v>1</v>
      </c>
      <c r="B13" s="4">
        <v>5</v>
      </c>
      <c r="C13" s="4"/>
      <c r="D13" s="4">
        <v>1</v>
      </c>
      <c r="E13" s="4">
        <v>1</v>
      </c>
      <c r="F13" s="4"/>
      <c r="G13" s="4"/>
      <c r="H13" s="12">
        <f t="shared" si="2"/>
        <v>7</v>
      </c>
    </row>
    <row r="14" spans="1:13" x14ac:dyDescent="0.3">
      <c r="A14" s="4" t="s">
        <v>3</v>
      </c>
      <c r="B14" s="4">
        <v>1</v>
      </c>
      <c r="C14" s="4"/>
      <c r="E14" s="4">
        <v>1</v>
      </c>
      <c r="F14" s="4"/>
      <c r="G14" s="4"/>
      <c r="H14" s="12">
        <f t="shared" si="2"/>
        <v>2</v>
      </c>
      <c r="I14" s="4">
        <v>1</v>
      </c>
    </row>
    <row r="15" spans="1:13" x14ac:dyDescent="0.3">
      <c r="A15" s="4" t="s">
        <v>5</v>
      </c>
      <c r="B15" s="4">
        <v>4</v>
      </c>
      <c r="C15" s="4"/>
      <c r="D15" s="4">
        <v>1</v>
      </c>
      <c r="E15" s="4">
        <v>2</v>
      </c>
      <c r="F15" s="4"/>
      <c r="G15" s="4"/>
      <c r="H15" s="12">
        <f t="shared" si="2"/>
        <v>7</v>
      </c>
      <c r="I15" s="4">
        <v>1</v>
      </c>
    </row>
    <row r="16" spans="1:13" x14ac:dyDescent="0.3">
      <c r="A16" s="4" t="s">
        <v>6</v>
      </c>
      <c r="B16" s="4">
        <v>3</v>
      </c>
      <c r="C16" s="4"/>
      <c r="D16" s="4">
        <v>2</v>
      </c>
      <c r="H16" s="12">
        <f t="shared" si="2"/>
        <v>5</v>
      </c>
      <c r="I16" s="4">
        <v>1</v>
      </c>
    </row>
    <row r="17" spans="1:9" x14ac:dyDescent="0.3">
      <c r="A17" s="4" t="s">
        <v>0</v>
      </c>
      <c r="B17" s="4">
        <v>3</v>
      </c>
      <c r="C17" s="4">
        <v>1</v>
      </c>
      <c r="D17" s="4">
        <v>3</v>
      </c>
      <c r="F17" s="4">
        <v>1</v>
      </c>
      <c r="G17" s="4"/>
      <c r="H17" s="12">
        <f t="shared" si="2"/>
        <v>8</v>
      </c>
      <c r="I17" s="4">
        <v>3</v>
      </c>
    </row>
    <row r="18" spans="1:9" x14ac:dyDescent="0.3">
      <c r="A18" s="7" t="s">
        <v>60</v>
      </c>
      <c r="B18" s="10">
        <f>B19+B23+B30+B35+B37</f>
        <v>3</v>
      </c>
      <c r="C18" s="10">
        <f t="shared" ref="C18:G18" si="4">C19+C23+C30+C35+C37</f>
        <v>0</v>
      </c>
      <c r="D18" s="10">
        <f t="shared" si="4"/>
        <v>3</v>
      </c>
      <c r="E18" s="10">
        <f t="shared" si="4"/>
        <v>2</v>
      </c>
      <c r="F18" s="10">
        <f t="shared" si="4"/>
        <v>0</v>
      </c>
      <c r="G18" s="10">
        <f t="shared" si="4"/>
        <v>0</v>
      </c>
      <c r="H18" s="12">
        <f t="shared" si="2"/>
        <v>8</v>
      </c>
    </row>
    <row r="19" spans="1:9" x14ac:dyDescent="0.3">
      <c r="A19" s="8" t="s">
        <v>61</v>
      </c>
      <c r="B19" s="11">
        <f t="shared" ref="B19:G19" si="5">SUM(B20:B22)</f>
        <v>0</v>
      </c>
      <c r="C19" s="11">
        <f t="shared" si="5"/>
        <v>0</v>
      </c>
      <c r="D19" s="11">
        <f t="shared" si="5"/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2">
        <f t="shared" si="2"/>
        <v>0</v>
      </c>
    </row>
    <row r="20" spans="1:9" x14ac:dyDescent="0.3">
      <c r="A20" s="4" t="s">
        <v>62</v>
      </c>
      <c r="B20" s="4"/>
      <c r="C20" s="4"/>
      <c r="H20" s="12">
        <f t="shared" si="2"/>
        <v>0</v>
      </c>
    </row>
    <row r="21" spans="1:9" x14ac:dyDescent="0.3">
      <c r="A21" s="4" t="s">
        <v>63</v>
      </c>
      <c r="B21" s="4"/>
      <c r="C21" s="4"/>
      <c r="H21" s="12">
        <f t="shared" si="2"/>
        <v>0</v>
      </c>
    </row>
    <row r="22" spans="1:9" x14ac:dyDescent="0.3">
      <c r="A22" s="4" t="s">
        <v>64</v>
      </c>
      <c r="B22" s="4"/>
      <c r="C22" s="4"/>
      <c r="H22" s="12">
        <f t="shared" si="2"/>
        <v>0</v>
      </c>
    </row>
    <row r="23" spans="1:9" x14ac:dyDescent="0.3">
      <c r="A23" s="8" t="s">
        <v>65</v>
      </c>
      <c r="B23" s="11">
        <f t="shared" ref="B23:G23" si="6">SUM(B24:B29)</f>
        <v>2</v>
      </c>
      <c r="C23" s="11">
        <f t="shared" si="6"/>
        <v>0</v>
      </c>
      <c r="D23" s="11">
        <f t="shared" si="6"/>
        <v>1</v>
      </c>
      <c r="E23" s="11">
        <f t="shared" si="6"/>
        <v>2</v>
      </c>
      <c r="F23" s="11">
        <f t="shared" si="6"/>
        <v>0</v>
      </c>
      <c r="G23" s="11">
        <f t="shared" si="6"/>
        <v>0</v>
      </c>
      <c r="H23" s="12">
        <f t="shared" si="2"/>
        <v>5</v>
      </c>
    </row>
    <row r="24" spans="1:9" x14ac:dyDescent="0.3">
      <c r="A24" s="4" t="s">
        <v>66</v>
      </c>
      <c r="B24" s="4"/>
      <c r="C24" s="4"/>
      <c r="H24" s="12">
        <f t="shared" si="2"/>
        <v>0</v>
      </c>
    </row>
    <row r="25" spans="1:9" x14ac:dyDescent="0.3">
      <c r="A25" s="4" t="s">
        <v>67</v>
      </c>
      <c r="B25" s="4"/>
      <c r="C25" s="4"/>
      <c r="H25" s="12">
        <f t="shared" si="2"/>
        <v>0</v>
      </c>
    </row>
    <row r="26" spans="1:9" x14ac:dyDescent="0.3">
      <c r="A26" s="4" t="s">
        <v>68</v>
      </c>
      <c r="B26" s="4"/>
      <c r="C26" s="4"/>
      <c r="H26" s="12">
        <f t="shared" si="2"/>
        <v>0</v>
      </c>
    </row>
    <row r="27" spans="1:9" x14ac:dyDescent="0.3">
      <c r="A27" s="4" t="s">
        <v>10</v>
      </c>
      <c r="B27" s="4"/>
      <c r="C27" s="4"/>
      <c r="D27" s="4">
        <v>1</v>
      </c>
      <c r="H27" s="12">
        <f t="shared" si="2"/>
        <v>1</v>
      </c>
    </row>
    <row r="28" spans="1:9" x14ac:dyDescent="0.3">
      <c r="A28" s="4" t="s">
        <v>11</v>
      </c>
      <c r="B28" s="4">
        <v>1</v>
      </c>
      <c r="C28" s="4"/>
      <c r="E28" s="4">
        <v>1</v>
      </c>
      <c r="H28" s="12">
        <f t="shared" si="2"/>
        <v>2</v>
      </c>
    </row>
    <row r="29" spans="1:9" x14ac:dyDescent="0.3">
      <c r="A29" s="4" t="s">
        <v>12</v>
      </c>
      <c r="B29" s="4">
        <v>1</v>
      </c>
      <c r="C29" s="4"/>
      <c r="E29" s="4">
        <v>1</v>
      </c>
      <c r="H29" s="12">
        <f t="shared" si="2"/>
        <v>2</v>
      </c>
    </row>
    <row r="30" spans="1:9" x14ac:dyDescent="0.3">
      <c r="A30" s="8" t="s">
        <v>69</v>
      </c>
      <c r="B30" s="11">
        <f t="shared" ref="B30:G30" si="7">SUM(B31:B34)</f>
        <v>0</v>
      </c>
      <c r="C30" s="11">
        <f t="shared" si="7"/>
        <v>0</v>
      </c>
      <c r="D30" s="11">
        <f t="shared" si="7"/>
        <v>2</v>
      </c>
      <c r="E30" s="11">
        <f t="shared" si="7"/>
        <v>0</v>
      </c>
      <c r="F30" s="11">
        <f t="shared" si="7"/>
        <v>0</v>
      </c>
      <c r="G30" s="11">
        <f t="shared" si="7"/>
        <v>0</v>
      </c>
      <c r="H30" s="12">
        <f t="shared" si="2"/>
        <v>2</v>
      </c>
    </row>
    <row r="31" spans="1:9" x14ac:dyDescent="0.3">
      <c r="A31" s="4" t="s">
        <v>70</v>
      </c>
      <c r="B31" s="4"/>
      <c r="C31" s="4"/>
      <c r="H31" s="12">
        <f t="shared" si="2"/>
        <v>0</v>
      </c>
    </row>
    <row r="32" spans="1:9" x14ac:dyDescent="0.3">
      <c r="A32" s="4" t="s">
        <v>71</v>
      </c>
      <c r="B32" s="4"/>
      <c r="C32" s="4"/>
      <c r="D32" s="4">
        <v>2</v>
      </c>
      <c r="H32" s="12">
        <f t="shared" si="2"/>
        <v>2</v>
      </c>
    </row>
    <row r="33" spans="1:8" x14ac:dyDescent="0.3">
      <c r="A33" s="4" t="s">
        <v>9</v>
      </c>
      <c r="B33" s="4"/>
      <c r="C33" s="4"/>
      <c r="H33" s="12">
        <f t="shared" si="2"/>
        <v>0</v>
      </c>
    </row>
    <row r="34" spans="1:8" x14ac:dyDescent="0.3">
      <c r="A34" s="4" t="s">
        <v>72</v>
      </c>
      <c r="B34" s="4"/>
      <c r="C34" s="4"/>
      <c r="H34" s="12">
        <f t="shared" si="2"/>
        <v>0</v>
      </c>
    </row>
    <row r="35" spans="1:8" x14ac:dyDescent="0.3">
      <c r="A35" s="8" t="s">
        <v>73</v>
      </c>
      <c r="B35" s="11">
        <f t="shared" ref="B35:G35" si="8">SUM(B36)</f>
        <v>1</v>
      </c>
      <c r="C35" s="11">
        <f t="shared" si="8"/>
        <v>0</v>
      </c>
      <c r="D35" s="11">
        <f t="shared" si="8"/>
        <v>0</v>
      </c>
      <c r="E35" s="11">
        <f t="shared" si="8"/>
        <v>0</v>
      </c>
      <c r="F35" s="11">
        <f t="shared" si="8"/>
        <v>0</v>
      </c>
      <c r="G35" s="11">
        <f t="shared" si="8"/>
        <v>0</v>
      </c>
      <c r="H35" s="12">
        <f t="shared" si="2"/>
        <v>1</v>
      </c>
    </row>
    <row r="36" spans="1:8" x14ac:dyDescent="0.3">
      <c r="A36" s="4" t="s">
        <v>13</v>
      </c>
      <c r="B36" s="4">
        <v>1</v>
      </c>
      <c r="C36" s="4"/>
      <c r="H36" s="12">
        <f t="shared" si="2"/>
        <v>1</v>
      </c>
    </row>
    <row r="37" spans="1:8" x14ac:dyDescent="0.3">
      <c r="A37" s="8" t="s">
        <v>74</v>
      </c>
      <c r="B37" s="11">
        <f t="shared" ref="B37:G37" si="9">SUM(B38:B39)</f>
        <v>0</v>
      </c>
      <c r="C37" s="11">
        <f t="shared" si="9"/>
        <v>0</v>
      </c>
      <c r="D37" s="11">
        <f t="shared" si="9"/>
        <v>0</v>
      </c>
      <c r="E37" s="11">
        <f t="shared" si="9"/>
        <v>0</v>
      </c>
      <c r="F37" s="11">
        <f t="shared" si="9"/>
        <v>0</v>
      </c>
      <c r="G37" s="11">
        <f t="shared" si="9"/>
        <v>0</v>
      </c>
      <c r="H37" s="12">
        <f t="shared" si="2"/>
        <v>0</v>
      </c>
    </row>
    <row r="38" spans="1:8" x14ac:dyDescent="0.3">
      <c r="A38" s="4" t="s">
        <v>75</v>
      </c>
      <c r="B38" s="4"/>
      <c r="C38" s="4"/>
      <c r="H38" s="12">
        <f t="shared" si="2"/>
        <v>0</v>
      </c>
    </row>
    <row r="39" spans="1:8" x14ac:dyDescent="0.3">
      <c r="A39" s="4" t="s">
        <v>76</v>
      </c>
      <c r="B39" s="4"/>
      <c r="C39" s="4"/>
      <c r="H39" s="12">
        <f t="shared" si="2"/>
        <v>0</v>
      </c>
    </row>
    <row r="40" spans="1:8" x14ac:dyDescent="0.3">
      <c r="A40" s="7" t="s">
        <v>77</v>
      </c>
      <c r="B40" s="10">
        <f>B41+B43+B46+B49+B52+B57+B61</f>
        <v>1</v>
      </c>
      <c r="C40" s="10">
        <f t="shared" ref="C40:G40" si="10">C41+C43+C46+C49+C52+C57+C61</f>
        <v>0</v>
      </c>
      <c r="D40" s="10">
        <f t="shared" si="10"/>
        <v>0</v>
      </c>
      <c r="E40" s="10">
        <f t="shared" si="10"/>
        <v>1</v>
      </c>
      <c r="F40" s="10">
        <f t="shared" si="10"/>
        <v>0</v>
      </c>
      <c r="G40" s="10">
        <f t="shared" si="10"/>
        <v>0</v>
      </c>
      <c r="H40" s="12">
        <f t="shared" si="2"/>
        <v>2</v>
      </c>
    </row>
    <row r="41" spans="1:8" x14ac:dyDescent="0.3">
      <c r="A41" s="8" t="s">
        <v>78</v>
      </c>
      <c r="B41" s="11">
        <f t="shared" ref="B41:G41" si="11">SUM(B42)</f>
        <v>0</v>
      </c>
      <c r="C41" s="11">
        <f t="shared" si="11"/>
        <v>0</v>
      </c>
      <c r="D41" s="11">
        <f t="shared" si="11"/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2">
        <f t="shared" si="2"/>
        <v>0</v>
      </c>
    </row>
    <row r="42" spans="1:8" x14ac:dyDescent="0.3">
      <c r="A42" s="4" t="s">
        <v>79</v>
      </c>
      <c r="B42" s="4"/>
      <c r="C42" s="4"/>
      <c r="H42" s="12">
        <f t="shared" si="2"/>
        <v>0</v>
      </c>
    </row>
    <row r="43" spans="1:8" x14ac:dyDescent="0.3">
      <c r="A43" s="8" t="s">
        <v>80</v>
      </c>
      <c r="B43" s="11">
        <f t="shared" ref="B43:G43" si="12">SUM(B44:B45)</f>
        <v>0</v>
      </c>
      <c r="C43" s="11">
        <f t="shared" si="12"/>
        <v>0</v>
      </c>
      <c r="D43" s="11">
        <f t="shared" si="12"/>
        <v>0</v>
      </c>
      <c r="E43" s="11">
        <f t="shared" si="12"/>
        <v>0</v>
      </c>
      <c r="F43" s="11">
        <f t="shared" si="12"/>
        <v>0</v>
      </c>
      <c r="G43" s="11">
        <f t="shared" si="12"/>
        <v>0</v>
      </c>
      <c r="H43" s="12">
        <f t="shared" si="2"/>
        <v>0</v>
      </c>
    </row>
    <row r="44" spans="1:8" x14ac:dyDescent="0.3">
      <c r="A44" s="4" t="s">
        <v>81</v>
      </c>
      <c r="B44" s="4"/>
      <c r="C44" s="4"/>
      <c r="H44" s="12">
        <f t="shared" si="2"/>
        <v>0</v>
      </c>
    </row>
    <row r="45" spans="1:8" x14ac:dyDescent="0.3">
      <c r="A45" s="4" t="s">
        <v>82</v>
      </c>
      <c r="B45" s="4"/>
      <c r="C45" s="4"/>
      <c r="H45" s="12">
        <f t="shared" si="2"/>
        <v>0</v>
      </c>
    </row>
    <row r="46" spans="1:8" x14ac:dyDescent="0.3">
      <c r="A46" s="8" t="s">
        <v>83</v>
      </c>
      <c r="B46" s="11">
        <f t="shared" ref="B46:G46" si="13">SUM(B47:B48)</f>
        <v>0</v>
      </c>
      <c r="C46" s="11">
        <f t="shared" si="13"/>
        <v>0</v>
      </c>
      <c r="D46" s="11">
        <f t="shared" si="13"/>
        <v>0</v>
      </c>
      <c r="E46" s="11">
        <f t="shared" si="13"/>
        <v>0</v>
      </c>
      <c r="F46" s="11">
        <f t="shared" si="13"/>
        <v>0</v>
      </c>
      <c r="G46" s="11">
        <f t="shared" si="13"/>
        <v>0</v>
      </c>
      <c r="H46" s="12">
        <f t="shared" si="2"/>
        <v>0</v>
      </c>
    </row>
    <row r="47" spans="1:8" x14ac:dyDescent="0.3">
      <c r="A47" s="4" t="s">
        <v>84</v>
      </c>
      <c r="B47" s="4"/>
      <c r="C47" s="4"/>
      <c r="H47" s="12">
        <f t="shared" si="2"/>
        <v>0</v>
      </c>
    </row>
    <row r="48" spans="1:8" x14ac:dyDescent="0.3">
      <c r="A48" s="4" t="s">
        <v>85</v>
      </c>
      <c r="B48" s="4"/>
      <c r="C48" s="4"/>
      <c r="H48" s="12">
        <f t="shared" si="2"/>
        <v>0</v>
      </c>
    </row>
    <row r="49" spans="1:8" x14ac:dyDescent="0.3">
      <c r="A49" s="8" t="s">
        <v>86</v>
      </c>
      <c r="B49" s="11">
        <f t="shared" ref="B49:G49" si="14">SUM(B50:B51)</f>
        <v>0</v>
      </c>
      <c r="C49" s="11">
        <f t="shared" si="14"/>
        <v>0</v>
      </c>
      <c r="D49" s="11">
        <f t="shared" si="14"/>
        <v>0</v>
      </c>
      <c r="E49" s="11">
        <f t="shared" si="14"/>
        <v>0</v>
      </c>
      <c r="F49" s="11">
        <f t="shared" si="14"/>
        <v>0</v>
      </c>
      <c r="G49" s="11">
        <f t="shared" si="14"/>
        <v>0</v>
      </c>
      <c r="H49" s="12">
        <f t="shared" si="2"/>
        <v>0</v>
      </c>
    </row>
    <row r="50" spans="1:8" x14ac:dyDescent="0.3">
      <c r="A50" s="4" t="s">
        <v>87</v>
      </c>
      <c r="B50" s="4"/>
      <c r="C50" s="4"/>
      <c r="H50" s="12">
        <f t="shared" si="2"/>
        <v>0</v>
      </c>
    </row>
    <row r="51" spans="1:8" x14ac:dyDescent="0.3">
      <c r="A51" s="4" t="s">
        <v>88</v>
      </c>
      <c r="B51" s="4"/>
      <c r="C51" s="4"/>
      <c r="H51" s="12">
        <f t="shared" si="2"/>
        <v>0</v>
      </c>
    </row>
    <row r="52" spans="1:8" x14ac:dyDescent="0.3">
      <c r="A52" s="8" t="s">
        <v>89</v>
      </c>
      <c r="B52" s="11">
        <f t="shared" ref="B52:G52" si="15">SUM(B53:B56)</f>
        <v>0</v>
      </c>
      <c r="C52" s="11">
        <f t="shared" si="15"/>
        <v>0</v>
      </c>
      <c r="D52" s="11">
        <f t="shared" si="15"/>
        <v>0</v>
      </c>
      <c r="E52" s="11">
        <f t="shared" si="15"/>
        <v>1</v>
      </c>
      <c r="F52" s="11">
        <f t="shared" si="15"/>
        <v>0</v>
      </c>
      <c r="G52" s="11">
        <f t="shared" si="15"/>
        <v>0</v>
      </c>
      <c r="H52" s="12">
        <f t="shared" si="2"/>
        <v>1</v>
      </c>
    </row>
    <row r="53" spans="1:8" x14ac:dyDescent="0.3">
      <c r="A53" s="4" t="s">
        <v>90</v>
      </c>
      <c r="B53" s="4"/>
      <c r="C53" s="4"/>
      <c r="H53" s="12">
        <f t="shared" si="2"/>
        <v>0</v>
      </c>
    </row>
    <row r="54" spans="1:8" x14ac:dyDescent="0.3">
      <c r="A54" s="4" t="s">
        <v>15</v>
      </c>
      <c r="B54" s="4"/>
      <c r="C54" s="4"/>
      <c r="H54" s="12">
        <f t="shared" si="2"/>
        <v>0</v>
      </c>
    </row>
    <row r="55" spans="1:8" x14ac:dyDescent="0.3">
      <c r="A55" s="4" t="s">
        <v>91</v>
      </c>
      <c r="B55" s="4"/>
      <c r="C55" s="4"/>
      <c r="H55" s="12">
        <f t="shared" si="2"/>
        <v>0</v>
      </c>
    </row>
    <row r="56" spans="1:8" x14ac:dyDescent="0.3">
      <c r="A56" s="4" t="s">
        <v>16</v>
      </c>
      <c r="B56" s="4"/>
      <c r="C56" s="4"/>
      <c r="E56" s="4">
        <v>1</v>
      </c>
      <c r="H56" s="12">
        <f t="shared" si="2"/>
        <v>1</v>
      </c>
    </row>
    <row r="57" spans="1:8" x14ac:dyDescent="0.3">
      <c r="A57" s="8" t="s">
        <v>92</v>
      </c>
      <c r="B57" s="11">
        <f t="shared" ref="B57:G57" si="16">SUM(B58:B60)</f>
        <v>0</v>
      </c>
      <c r="C57" s="11">
        <f t="shared" si="16"/>
        <v>0</v>
      </c>
      <c r="D57" s="11">
        <f t="shared" si="16"/>
        <v>0</v>
      </c>
      <c r="E57" s="11">
        <f t="shared" si="16"/>
        <v>0</v>
      </c>
      <c r="F57" s="11">
        <f t="shared" si="16"/>
        <v>0</v>
      </c>
      <c r="G57" s="11">
        <f t="shared" si="16"/>
        <v>0</v>
      </c>
      <c r="H57" s="12">
        <f t="shared" si="2"/>
        <v>0</v>
      </c>
    </row>
    <row r="58" spans="1:8" x14ac:dyDescent="0.3">
      <c r="A58" s="4" t="s">
        <v>93</v>
      </c>
      <c r="B58" s="4"/>
      <c r="C58" s="4"/>
      <c r="H58" s="12">
        <f t="shared" si="2"/>
        <v>0</v>
      </c>
    </row>
    <row r="59" spans="1:8" x14ac:dyDescent="0.3">
      <c r="A59" s="4" t="s">
        <v>94</v>
      </c>
      <c r="B59" s="4"/>
      <c r="C59" s="4"/>
      <c r="H59" s="12">
        <f t="shared" si="2"/>
        <v>0</v>
      </c>
    </row>
    <row r="60" spans="1:8" x14ac:dyDescent="0.3">
      <c r="A60" s="4" t="s">
        <v>95</v>
      </c>
      <c r="B60" s="4"/>
      <c r="C60" s="4"/>
      <c r="H60" s="12">
        <f t="shared" si="2"/>
        <v>0</v>
      </c>
    </row>
    <row r="61" spans="1:8" x14ac:dyDescent="0.3">
      <c r="A61" s="8" t="s">
        <v>96</v>
      </c>
      <c r="B61" s="11">
        <f t="shared" ref="B61:G61" si="17">SUM(B62:B64)</f>
        <v>1</v>
      </c>
      <c r="C61" s="11">
        <f t="shared" si="17"/>
        <v>0</v>
      </c>
      <c r="D61" s="11">
        <f t="shared" si="17"/>
        <v>0</v>
      </c>
      <c r="E61" s="11">
        <f t="shared" si="17"/>
        <v>0</v>
      </c>
      <c r="F61" s="11">
        <f t="shared" si="17"/>
        <v>0</v>
      </c>
      <c r="G61" s="11">
        <f t="shared" si="17"/>
        <v>0</v>
      </c>
      <c r="H61" s="12">
        <f t="shared" si="2"/>
        <v>1</v>
      </c>
    </row>
    <row r="62" spans="1:8" x14ac:dyDescent="0.3">
      <c r="A62" s="4" t="s">
        <v>97</v>
      </c>
      <c r="B62" s="4"/>
      <c r="C62" s="4"/>
      <c r="H62" s="12">
        <f t="shared" si="2"/>
        <v>0</v>
      </c>
    </row>
    <row r="63" spans="1:8" x14ac:dyDescent="0.3">
      <c r="A63" s="4" t="s">
        <v>14</v>
      </c>
      <c r="B63" s="4">
        <v>1</v>
      </c>
      <c r="C63" s="4"/>
      <c r="H63" s="12">
        <f t="shared" si="2"/>
        <v>1</v>
      </c>
    </row>
    <row r="64" spans="1:8" x14ac:dyDescent="0.3">
      <c r="A64" s="4" t="s">
        <v>98</v>
      </c>
      <c r="B64" s="4"/>
      <c r="C64" s="4"/>
      <c r="H64" s="12">
        <f t="shared" si="2"/>
        <v>0</v>
      </c>
    </row>
    <row r="65" spans="1:8" x14ac:dyDescent="0.3">
      <c r="A65" s="7" t="s">
        <v>99</v>
      </c>
      <c r="B65" s="10">
        <f>B66+B69+B73</f>
        <v>1</v>
      </c>
      <c r="C65" s="10">
        <f t="shared" ref="C65:G65" si="18">C66+C69+C73</f>
        <v>0</v>
      </c>
      <c r="D65" s="10">
        <f t="shared" si="18"/>
        <v>7</v>
      </c>
      <c r="E65" s="10">
        <f t="shared" si="18"/>
        <v>0</v>
      </c>
      <c r="F65" s="10">
        <f t="shared" si="18"/>
        <v>0</v>
      </c>
      <c r="G65" s="10">
        <f t="shared" si="18"/>
        <v>0</v>
      </c>
      <c r="H65" s="12">
        <f t="shared" si="2"/>
        <v>8</v>
      </c>
    </row>
    <row r="66" spans="1:8" x14ac:dyDescent="0.3">
      <c r="A66" s="8" t="s">
        <v>100</v>
      </c>
      <c r="B66" s="11">
        <f t="shared" ref="B66:G66" si="19">SUM(B67:B68)</f>
        <v>0</v>
      </c>
      <c r="C66" s="11">
        <f t="shared" si="19"/>
        <v>0</v>
      </c>
      <c r="D66" s="11">
        <f t="shared" si="19"/>
        <v>2</v>
      </c>
      <c r="E66" s="11">
        <f t="shared" si="19"/>
        <v>0</v>
      </c>
      <c r="F66" s="11">
        <f t="shared" si="19"/>
        <v>0</v>
      </c>
      <c r="G66" s="11">
        <f t="shared" si="19"/>
        <v>0</v>
      </c>
      <c r="H66" s="12">
        <f t="shared" si="2"/>
        <v>2</v>
      </c>
    </row>
    <row r="67" spans="1:8" x14ac:dyDescent="0.3">
      <c r="A67" s="4" t="s">
        <v>101</v>
      </c>
      <c r="B67" s="4"/>
      <c r="C67" s="4"/>
      <c r="H67" s="12">
        <f t="shared" si="2"/>
        <v>0</v>
      </c>
    </row>
    <row r="68" spans="1:8" x14ac:dyDescent="0.3">
      <c r="A68" s="4" t="s">
        <v>22</v>
      </c>
      <c r="B68" s="4"/>
      <c r="C68" s="4"/>
      <c r="D68" s="4">
        <v>2</v>
      </c>
      <c r="H68" s="12">
        <f t="shared" si="2"/>
        <v>2</v>
      </c>
    </row>
    <row r="69" spans="1:8" x14ac:dyDescent="0.3">
      <c r="A69" s="8" t="s">
        <v>102</v>
      </c>
      <c r="B69" s="11">
        <f t="shared" ref="B69:G69" si="20">SUM(B70:B72)</f>
        <v>1</v>
      </c>
      <c r="C69" s="11">
        <f t="shared" si="20"/>
        <v>0</v>
      </c>
      <c r="D69" s="11">
        <f t="shared" si="20"/>
        <v>5</v>
      </c>
      <c r="E69" s="11">
        <f t="shared" si="20"/>
        <v>0</v>
      </c>
      <c r="F69" s="11">
        <f t="shared" si="20"/>
        <v>0</v>
      </c>
      <c r="G69" s="11">
        <f t="shared" si="20"/>
        <v>0</v>
      </c>
      <c r="H69" s="12">
        <f t="shared" si="2"/>
        <v>6</v>
      </c>
    </row>
    <row r="70" spans="1:8" x14ac:dyDescent="0.3">
      <c r="A70" s="4" t="s">
        <v>20</v>
      </c>
      <c r="B70" s="4"/>
      <c r="C70" s="4"/>
      <c r="D70" s="4">
        <v>3</v>
      </c>
      <c r="H70" s="12">
        <f t="shared" si="2"/>
        <v>3</v>
      </c>
    </row>
    <row r="71" spans="1:8" x14ac:dyDescent="0.3">
      <c r="A71" s="4" t="s">
        <v>21</v>
      </c>
      <c r="B71" s="4">
        <v>1</v>
      </c>
      <c r="C71" s="4"/>
      <c r="D71" s="4">
        <v>2</v>
      </c>
      <c r="H71" s="12">
        <f t="shared" si="2"/>
        <v>3</v>
      </c>
    </row>
    <row r="72" spans="1:8" x14ac:dyDescent="0.3">
      <c r="A72" s="4" t="s">
        <v>103</v>
      </c>
      <c r="B72" s="4"/>
      <c r="C72" s="4"/>
      <c r="H72" s="12">
        <f t="shared" ref="H72:H135" si="21">B72+C72+D72+E72+F72+G72</f>
        <v>0</v>
      </c>
    </row>
    <row r="73" spans="1:8" x14ac:dyDescent="0.3">
      <c r="A73" s="8" t="s">
        <v>104</v>
      </c>
      <c r="B73" s="11">
        <f t="shared" ref="B73:G73" si="22">SUM(B74:B76)</f>
        <v>0</v>
      </c>
      <c r="C73" s="11">
        <f t="shared" si="22"/>
        <v>0</v>
      </c>
      <c r="D73" s="11">
        <f t="shared" si="22"/>
        <v>0</v>
      </c>
      <c r="E73" s="11">
        <f t="shared" si="22"/>
        <v>0</v>
      </c>
      <c r="F73" s="11">
        <f t="shared" si="22"/>
        <v>0</v>
      </c>
      <c r="G73" s="11">
        <f t="shared" si="22"/>
        <v>0</v>
      </c>
      <c r="H73" s="12">
        <f t="shared" si="21"/>
        <v>0</v>
      </c>
    </row>
    <row r="74" spans="1:8" x14ac:dyDescent="0.3">
      <c r="A74" s="4" t="s">
        <v>105</v>
      </c>
      <c r="B74" s="4"/>
      <c r="C74" s="4"/>
      <c r="H74" s="12">
        <f t="shared" si="21"/>
        <v>0</v>
      </c>
    </row>
    <row r="75" spans="1:8" x14ac:dyDescent="0.3">
      <c r="A75" s="4" t="s">
        <v>106</v>
      </c>
      <c r="B75" s="4"/>
      <c r="C75" s="4"/>
      <c r="H75" s="12">
        <f t="shared" si="21"/>
        <v>0</v>
      </c>
    </row>
    <row r="76" spans="1:8" x14ac:dyDescent="0.3">
      <c r="A76" s="4" t="s">
        <v>107</v>
      </c>
      <c r="B76" s="4"/>
      <c r="C76" s="4"/>
      <c r="H76" s="12">
        <f t="shared" si="21"/>
        <v>0</v>
      </c>
    </row>
    <row r="77" spans="1:8" x14ac:dyDescent="0.3">
      <c r="A77" s="7" t="s">
        <v>108</v>
      </c>
      <c r="B77" s="10">
        <f>B78+B82+B85+B88</f>
        <v>1</v>
      </c>
      <c r="C77" s="10">
        <f t="shared" ref="C77:G77" si="23">C78+C82+C85+C88</f>
        <v>0</v>
      </c>
      <c r="D77" s="10">
        <f>D78+D82+D85+D89</f>
        <v>1</v>
      </c>
      <c r="E77" s="10">
        <f t="shared" si="23"/>
        <v>1</v>
      </c>
      <c r="F77" s="10">
        <f t="shared" si="23"/>
        <v>0</v>
      </c>
      <c r="G77" s="10">
        <f t="shared" si="23"/>
        <v>0</v>
      </c>
      <c r="H77" s="12">
        <f t="shared" si="21"/>
        <v>3</v>
      </c>
    </row>
    <row r="78" spans="1:8" x14ac:dyDescent="0.3">
      <c r="A78" s="8" t="s">
        <v>109</v>
      </c>
      <c r="B78" s="11">
        <f t="shared" ref="B78:G78" si="24">SUM(B79:B81)</f>
        <v>0</v>
      </c>
      <c r="C78" s="11">
        <f t="shared" si="24"/>
        <v>0</v>
      </c>
      <c r="D78" s="11">
        <f t="shared" si="24"/>
        <v>0</v>
      </c>
      <c r="E78" s="11">
        <f t="shared" si="24"/>
        <v>1</v>
      </c>
      <c r="F78" s="11">
        <f t="shared" si="24"/>
        <v>0</v>
      </c>
      <c r="G78" s="11">
        <f t="shared" si="24"/>
        <v>0</v>
      </c>
      <c r="H78" s="12">
        <f t="shared" si="21"/>
        <v>1</v>
      </c>
    </row>
    <row r="79" spans="1:8" x14ac:dyDescent="0.3">
      <c r="A79" s="4" t="s">
        <v>110</v>
      </c>
      <c r="B79" s="4"/>
      <c r="C79" s="4"/>
      <c r="H79" s="12">
        <f t="shared" si="21"/>
        <v>0</v>
      </c>
    </row>
    <row r="80" spans="1:8" x14ac:dyDescent="0.3">
      <c r="A80" s="4" t="s">
        <v>19</v>
      </c>
      <c r="B80" s="4"/>
      <c r="C80" s="4"/>
      <c r="H80" s="12">
        <f t="shared" si="21"/>
        <v>0</v>
      </c>
    </row>
    <row r="81" spans="1:9" x14ac:dyDescent="0.3">
      <c r="A81" s="4" t="s">
        <v>111</v>
      </c>
      <c r="B81" s="4"/>
      <c r="C81" s="4"/>
      <c r="E81" s="4">
        <v>1</v>
      </c>
      <c r="H81" s="12">
        <f t="shared" si="21"/>
        <v>1</v>
      </c>
    </row>
    <row r="82" spans="1:9" x14ac:dyDescent="0.3">
      <c r="A82" s="8" t="s">
        <v>112</v>
      </c>
      <c r="B82" s="11">
        <f t="shared" ref="B82:G82" si="25">SUM(B83:B84)</f>
        <v>0</v>
      </c>
      <c r="C82" s="11">
        <f t="shared" si="25"/>
        <v>0</v>
      </c>
      <c r="D82" s="11">
        <f t="shared" si="25"/>
        <v>0</v>
      </c>
      <c r="E82" s="11">
        <f t="shared" si="25"/>
        <v>0</v>
      </c>
      <c r="F82" s="11">
        <f t="shared" si="25"/>
        <v>0</v>
      </c>
      <c r="G82" s="11">
        <f t="shared" si="25"/>
        <v>0</v>
      </c>
      <c r="H82" s="12">
        <f t="shared" si="21"/>
        <v>0</v>
      </c>
    </row>
    <row r="83" spans="1:9" x14ac:dyDescent="0.3">
      <c r="A83" s="4" t="s">
        <v>113</v>
      </c>
      <c r="B83" s="4"/>
      <c r="C83" s="4"/>
      <c r="H83" s="12">
        <f t="shared" si="21"/>
        <v>0</v>
      </c>
    </row>
    <row r="84" spans="1:9" x14ac:dyDescent="0.3">
      <c r="A84" s="4" t="s">
        <v>114</v>
      </c>
      <c r="B84" s="4"/>
      <c r="C84" s="4"/>
      <c r="H84" s="12">
        <f t="shared" si="21"/>
        <v>0</v>
      </c>
    </row>
    <row r="85" spans="1:9" x14ac:dyDescent="0.3">
      <c r="A85" s="8" t="s">
        <v>115</v>
      </c>
      <c r="B85" s="11">
        <f t="shared" ref="B85:G85" si="26">SUM(B86:B87)</f>
        <v>0</v>
      </c>
      <c r="C85" s="11">
        <f t="shared" si="26"/>
        <v>0</v>
      </c>
      <c r="D85" s="11">
        <f t="shared" si="26"/>
        <v>0</v>
      </c>
      <c r="E85" s="11">
        <f t="shared" si="26"/>
        <v>0</v>
      </c>
      <c r="F85" s="11">
        <f t="shared" si="26"/>
        <v>0</v>
      </c>
      <c r="G85" s="11">
        <f t="shared" si="26"/>
        <v>0</v>
      </c>
      <c r="H85" s="12">
        <f t="shared" si="21"/>
        <v>0</v>
      </c>
    </row>
    <row r="86" spans="1:9" x14ac:dyDescent="0.3">
      <c r="A86" s="4" t="s">
        <v>116</v>
      </c>
      <c r="B86" s="4"/>
      <c r="C86" s="4"/>
      <c r="H86" s="12">
        <f t="shared" si="21"/>
        <v>0</v>
      </c>
    </row>
    <row r="87" spans="1:9" x14ac:dyDescent="0.3">
      <c r="A87" s="4" t="s">
        <v>117</v>
      </c>
      <c r="B87" s="4"/>
      <c r="C87" s="4"/>
      <c r="H87" s="12">
        <f t="shared" si="21"/>
        <v>0</v>
      </c>
    </row>
    <row r="88" spans="1:9" x14ac:dyDescent="0.3">
      <c r="A88" s="8" t="s">
        <v>118</v>
      </c>
      <c r="B88" s="11">
        <f t="shared" ref="B88:G88" si="27">SUM(B89:B91)</f>
        <v>1</v>
      </c>
      <c r="C88" s="11">
        <f t="shared" si="27"/>
        <v>0</v>
      </c>
      <c r="D88" s="11">
        <f t="shared" si="27"/>
        <v>1</v>
      </c>
      <c r="E88" s="11">
        <f t="shared" si="27"/>
        <v>0</v>
      </c>
      <c r="F88" s="11">
        <f t="shared" si="27"/>
        <v>0</v>
      </c>
      <c r="G88" s="11">
        <f t="shared" si="27"/>
        <v>0</v>
      </c>
      <c r="H88" s="12">
        <f t="shared" si="21"/>
        <v>2</v>
      </c>
    </row>
    <row r="89" spans="1:9" x14ac:dyDescent="0.3">
      <c r="A89" s="4" t="s">
        <v>17</v>
      </c>
      <c r="B89" s="4"/>
      <c r="C89" s="4"/>
      <c r="D89" s="4">
        <v>1</v>
      </c>
      <c r="H89" s="12">
        <f t="shared" si="21"/>
        <v>1</v>
      </c>
    </row>
    <row r="90" spans="1:9" x14ac:dyDescent="0.3">
      <c r="A90" s="4" t="s">
        <v>18</v>
      </c>
      <c r="B90" s="4">
        <v>1</v>
      </c>
      <c r="C90" s="4"/>
      <c r="H90" s="12">
        <f t="shared" si="21"/>
        <v>1</v>
      </c>
    </row>
    <row r="91" spans="1:9" x14ac:dyDescent="0.3">
      <c r="A91" s="4" t="s">
        <v>119</v>
      </c>
      <c r="B91" s="4"/>
      <c r="C91" s="4"/>
      <c r="H91" s="12">
        <f t="shared" si="21"/>
        <v>0</v>
      </c>
    </row>
    <row r="92" spans="1:9" x14ac:dyDescent="0.3">
      <c r="A92" s="7" t="s">
        <v>120</v>
      </c>
      <c r="B92" s="10">
        <f>B93+B99+B106</f>
        <v>21</v>
      </c>
      <c r="C92" s="10">
        <f t="shared" ref="C92:G92" si="28">C93+C99+C106</f>
        <v>0</v>
      </c>
      <c r="D92" s="10">
        <f t="shared" si="28"/>
        <v>27</v>
      </c>
      <c r="E92" s="10">
        <f t="shared" si="28"/>
        <v>3</v>
      </c>
      <c r="F92" s="10">
        <f t="shared" si="28"/>
        <v>0</v>
      </c>
      <c r="G92" s="10">
        <f t="shared" si="28"/>
        <v>1</v>
      </c>
      <c r="H92" s="12">
        <f t="shared" si="21"/>
        <v>52</v>
      </c>
    </row>
    <row r="93" spans="1:9" x14ac:dyDescent="0.3">
      <c r="A93" s="8" t="s">
        <v>121</v>
      </c>
      <c r="B93" s="11">
        <f t="shared" ref="B93:G93" si="29">SUM(B94:B98)</f>
        <v>6</v>
      </c>
      <c r="C93" s="11">
        <f t="shared" si="29"/>
        <v>0</v>
      </c>
      <c r="D93" s="11">
        <f t="shared" si="29"/>
        <v>15</v>
      </c>
      <c r="E93" s="11">
        <f t="shared" si="29"/>
        <v>2</v>
      </c>
      <c r="F93" s="11">
        <f t="shared" si="29"/>
        <v>0</v>
      </c>
      <c r="G93" s="11">
        <f t="shared" si="29"/>
        <v>0</v>
      </c>
      <c r="H93" s="12">
        <f t="shared" si="21"/>
        <v>23</v>
      </c>
    </row>
    <row r="94" spans="1:9" x14ac:dyDescent="0.3">
      <c r="A94" s="4" t="s">
        <v>27</v>
      </c>
      <c r="D94" s="4">
        <v>14</v>
      </c>
      <c r="E94" s="4">
        <v>1</v>
      </c>
      <c r="H94" s="12">
        <f t="shared" si="21"/>
        <v>15</v>
      </c>
      <c r="I94">
        <v>3</v>
      </c>
    </row>
    <row r="95" spans="1:9" x14ac:dyDescent="0.3">
      <c r="A95" s="4" t="s">
        <v>28</v>
      </c>
      <c r="B95" s="4">
        <v>4</v>
      </c>
      <c r="D95" s="4">
        <v>1</v>
      </c>
      <c r="E95" s="4">
        <v>1</v>
      </c>
      <c r="H95" s="12">
        <f t="shared" si="21"/>
        <v>6</v>
      </c>
    </row>
    <row r="96" spans="1:9" x14ac:dyDescent="0.3">
      <c r="A96" s="4" t="s">
        <v>122</v>
      </c>
      <c r="H96" s="12">
        <f t="shared" si="21"/>
        <v>0</v>
      </c>
    </row>
    <row r="97" spans="1:9" x14ac:dyDescent="0.3">
      <c r="A97" s="4" t="s">
        <v>29</v>
      </c>
      <c r="B97" s="4">
        <v>1</v>
      </c>
      <c r="H97" s="12">
        <f t="shared" si="21"/>
        <v>1</v>
      </c>
    </row>
    <row r="98" spans="1:9" x14ac:dyDescent="0.3">
      <c r="A98" s="4" t="s">
        <v>30</v>
      </c>
      <c r="B98" s="4">
        <v>1</v>
      </c>
      <c r="H98" s="12">
        <f t="shared" si="21"/>
        <v>1</v>
      </c>
    </row>
    <row r="99" spans="1:9" x14ac:dyDescent="0.3">
      <c r="A99" s="8" t="s">
        <v>123</v>
      </c>
      <c r="B99" s="11">
        <f>SUM(B100:B105)</f>
        <v>5</v>
      </c>
      <c r="C99" s="11">
        <f t="shared" ref="C99:G99" si="30">SUM(C100:C105)</f>
        <v>0</v>
      </c>
      <c r="D99" s="11">
        <f t="shared" si="30"/>
        <v>5</v>
      </c>
      <c r="E99" s="11">
        <f t="shared" si="30"/>
        <v>0</v>
      </c>
      <c r="F99" s="11">
        <f t="shared" si="30"/>
        <v>0</v>
      </c>
      <c r="G99" s="11">
        <f t="shared" si="30"/>
        <v>1</v>
      </c>
      <c r="H99" s="12">
        <f t="shared" si="21"/>
        <v>11</v>
      </c>
    </row>
    <row r="100" spans="1:9" x14ac:dyDescent="0.3">
      <c r="A100" s="4" t="s">
        <v>24</v>
      </c>
      <c r="B100" s="4">
        <v>1</v>
      </c>
      <c r="D100" s="4">
        <v>3</v>
      </c>
      <c r="H100" s="12">
        <f t="shared" si="21"/>
        <v>4</v>
      </c>
    </row>
    <row r="101" spans="1:9" x14ac:dyDescent="0.3">
      <c r="A101" s="4" t="s">
        <v>124</v>
      </c>
      <c r="H101" s="12">
        <f t="shared" si="21"/>
        <v>0</v>
      </c>
    </row>
    <row r="102" spans="1:9" x14ac:dyDescent="0.3">
      <c r="A102" s="4" t="s">
        <v>125</v>
      </c>
      <c r="H102" s="12">
        <f t="shared" si="21"/>
        <v>0</v>
      </c>
    </row>
    <row r="103" spans="1:9" x14ac:dyDescent="0.3">
      <c r="A103" s="4" t="s">
        <v>23</v>
      </c>
      <c r="B103" s="4">
        <v>1</v>
      </c>
      <c r="G103" s="4">
        <v>1</v>
      </c>
      <c r="H103" s="12">
        <f t="shared" si="21"/>
        <v>2</v>
      </c>
    </row>
    <row r="104" spans="1:9" x14ac:dyDescent="0.3">
      <c r="A104" s="4" t="s">
        <v>25</v>
      </c>
      <c r="B104" s="4">
        <v>3</v>
      </c>
      <c r="D104" s="4">
        <v>1</v>
      </c>
      <c r="H104" s="12">
        <f t="shared" si="21"/>
        <v>4</v>
      </c>
    </row>
    <row r="105" spans="1:9" x14ac:dyDescent="0.3">
      <c r="A105" s="4" t="s">
        <v>26</v>
      </c>
      <c r="D105" s="4">
        <v>1</v>
      </c>
      <c r="H105" s="12">
        <f t="shared" si="21"/>
        <v>1</v>
      </c>
    </row>
    <row r="106" spans="1:9" x14ac:dyDescent="0.3">
      <c r="A106" s="8" t="s">
        <v>126</v>
      </c>
      <c r="B106" s="11">
        <f>SUM(B107:B110)</f>
        <v>10</v>
      </c>
      <c r="C106" s="11">
        <f t="shared" ref="C106:G106" si="31">SUM(C107:C110)</f>
        <v>0</v>
      </c>
      <c r="D106" s="11">
        <f t="shared" si="31"/>
        <v>7</v>
      </c>
      <c r="E106" s="11">
        <f t="shared" si="31"/>
        <v>1</v>
      </c>
      <c r="F106" s="11">
        <f t="shared" si="31"/>
        <v>0</v>
      </c>
      <c r="G106" s="11">
        <f t="shared" si="31"/>
        <v>0</v>
      </c>
      <c r="H106" s="12">
        <f t="shared" si="21"/>
        <v>18</v>
      </c>
    </row>
    <row r="107" spans="1:9" x14ac:dyDescent="0.3">
      <c r="A107" s="4" t="s">
        <v>32</v>
      </c>
      <c r="B107" s="4">
        <v>1</v>
      </c>
      <c r="H107" s="12">
        <f t="shared" si="21"/>
        <v>1</v>
      </c>
    </row>
    <row r="108" spans="1:9" x14ac:dyDescent="0.3">
      <c r="A108" s="4" t="s">
        <v>33</v>
      </c>
      <c r="B108" s="4">
        <v>2</v>
      </c>
      <c r="H108" s="12">
        <f t="shared" si="21"/>
        <v>2</v>
      </c>
    </row>
    <row r="109" spans="1:9" x14ac:dyDescent="0.3">
      <c r="A109" s="4" t="s">
        <v>34</v>
      </c>
      <c r="B109" s="4">
        <v>3</v>
      </c>
      <c r="D109" s="4">
        <v>4</v>
      </c>
      <c r="H109" s="12">
        <f t="shared" si="21"/>
        <v>7</v>
      </c>
      <c r="I109" s="4">
        <v>1</v>
      </c>
    </row>
    <row r="110" spans="1:9" x14ac:dyDescent="0.3">
      <c r="A110" s="4" t="s">
        <v>31</v>
      </c>
      <c r="B110" s="4">
        <v>4</v>
      </c>
      <c r="D110" s="4">
        <v>3</v>
      </c>
      <c r="E110" s="4">
        <v>1</v>
      </c>
      <c r="H110" s="12">
        <f t="shared" si="21"/>
        <v>8</v>
      </c>
    </row>
    <row r="111" spans="1:9" x14ac:dyDescent="0.3">
      <c r="A111" s="7" t="s">
        <v>127</v>
      </c>
      <c r="B111" s="10">
        <f>B112+B116+B118</f>
        <v>5</v>
      </c>
      <c r="C111" s="10">
        <f t="shared" ref="C111:G111" si="32">C112+C116+C118</f>
        <v>2</v>
      </c>
      <c r="D111" s="10">
        <f t="shared" si="32"/>
        <v>10</v>
      </c>
      <c r="E111" s="10">
        <f t="shared" si="32"/>
        <v>7</v>
      </c>
      <c r="F111" s="10">
        <f t="shared" si="32"/>
        <v>0</v>
      </c>
      <c r="G111" s="10">
        <f t="shared" si="32"/>
        <v>0</v>
      </c>
      <c r="H111" s="12">
        <f t="shared" si="21"/>
        <v>24</v>
      </c>
    </row>
    <row r="112" spans="1:9" x14ac:dyDescent="0.3">
      <c r="A112" s="8" t="s">
        <v>128</v>
      </c>
      <c r="B112" s="11">
        <f t="shared" ref="B112:G112" si="33">SUM(B113:B115)</f>
        <v>1</v>
      </c>
      <c r="C112" s="11">
        <f t="shared" si="33"/>
        <v>0</v>
      </c>
      <c r="D112" s="11">
        <f t="shared" si="33"/>
        <v>4</v>
      </c>
      <c r="E112" s="11">
        <f t="shared" si="33"/>
        <v>2</v>
      </c>
      <c r="F112" s="11">
        <f t="shared" si="33"/>
        <v>0</v>
      </c>
      <c r="G112" s="11">
        <f t="shared" si="33"/>
        <v>0</v>
      </c>
      <c r="H112" s="12">
        <f t="shared" si="21"/>
        <v>7</v>
      </c>
    </row>
    <row r="113" spans="1:9" x14ac:dyDescent="0.3">
      <c r="A113" s="4" t="s">
        <v>38</v>
      </c>
      <c r="D113" s="4">
        <v>2</v>
      </c>
      <c r="H113" s="12">
        <f t="shared" si="21"/>
        <v>2</v>
      </c>
      <c r="I113" s="4">
        <v>1</v>
      </c>
    </row>
    <row r="114" spans="1:9" x14ac:dyDescent="0.3">
      <c r="A114" s="4" t="s">
        <v>37</v>
      </c>
      <c r="B114" s="4">
        <v>1</v>
      </c>
      <c r="D114" s="4">
        <v>2</v>
      </c>
      <c r="E114" s="4">
        <v>2</v>
      </c>
      <c r="H114" s="12">
        <f t="shared" si="21"/>
        <v>5</v>
      </c>
    </row>
    <row r="115" spans="1:9" x14ac:dyDescent="0.3">
      <c r="A115" s="4" t="s">
        <v>129</v>
      </c>
      <c r="H115" s="12">
        <f t="shared" si="21"/>
        <v>0</v>
      </c>
    </row>
    <row r="116" spans="1:9" x14ac:dyDescent="0.3">
      <c r="A116" s="8" t="s">
        <v>130</v>
      </c>
      <c r="B116" s="11">
        <f>SUM(B117)</f>
        <v>0</v>
      </c>
      <c r="C116" s="11">
        <f t="shared" ref="C116:G116" si="34">SUM(C117)</f>
        <v>0</v>
      </c>
      <c r="D116" s="11">
        <f t="shared" si="34"/>
        <v>0</v>
      </c>
      <c r="E116" s="11">
        <f t="shared" si="34"/>
        <v>1</v>
      </c>
      <c r="F116" s="11">
        <f t="shared" si="34"/>
        <v>0</v>
      </c>
      <c r="G116" s="11">
        <f t="shared" si="34"/>
        <v>0</v>
      </c>
      <c r="H116" s="12">
        <f t="shared" si="21"/>
        <v>1</v>
      </c>
    </row>
    <row r="117" spans="1:9" x14ac:dyDescent="0.3">
      <c r="A117" s="4" t="s">
        <v>39</v>
      </c>
      <c r="E117" s="4">
        <v>1</v>
      </c>
      <c r="H117" s="12">
        <f t="shared" si="21"/>
        <v>1</v>
      </c>
    </row>
    <row r="118" spans="1:9" x14ac:dyDescent="0.3">
      <c r="A118" s="8" t="s">
        <v>131</v>
      </c>
      <c r="B118" s="11">
        <f t="shared" ref="B118:G118" si="35">SUM(B119:B121)</f>
        <v>4</v>
      </c>
      <c r="C118" s="11">
        <f t="shared" si="35"/>
        <v>2</v>
      </c>
      <c r="D118" s="11">
        <f t="shared" si="35"/>
        <v>6</v>
      </c>
      <c r="E118" s="11">
        <f t="shared" si="35"/>
        <v>4</v>
      </c>
      <c r="F118" s="11">
        <f t="shared" si="35"/>
        <v>0</v>
      </c>
      <c r="G118" s="11">
        <f t="shared" si="35"/>
        <v>0</v>
      </c>
      <c r="H118" s="12">
        <f t="shared" si="21"/>
        <v>16</v>
      </c>
    </row>
    <row r="119" spans="1:9" x14ac:dyDescent="0.3">
      <c r="A119" s="4" t="s">
        <v>36</v>
      </c>
      <c r="B119" s="4">
        <v>1</v>
      </c>
      <c r="D119" s="4">
        <v>4</v>
      </c>
      <c r="E119" s="4">
        <v>2</v>
      </c>
      <c r="H119" s="12">
        <f t="shared" si="21"/>
        <v>7</v>
      </c>
      <c r="I119" s="4">
        <v>1</v>
      </c>
    </row>
    <row r="120" spans="1:9" x14ac:dyDescent="0.3">
      <c r="A120" s="4" t="s">
        <v>132</v>
      </c>
      <c r="H120" s="12">
        <f t="shared" si="21"/>
        <v>0</v>
      </c>
    </row>
    <row r="121" spans="1:9" x14ac:dyDescent="0.3">
      <c r="A121" s="4" t="s">
        <v>35</v>
      </c>
      <c r="B121" s="4">
        <v>3</v>
      </c>
      <c r="C121" s="4">
        <v>2</v>
      </c>
      <c r="D121" s="4">
        <v>2</v>
      </c>
      <c r="E121" s="4">
        <v>2</v>
      </c>
      <c r="H121" s="12">
        <f t="shared" si="21"/>
        <v>9</v>
      </c>
      <c r="I121">
        <v>3</v>
      </c>
    </row>
    <row r="122" spans="1:9" x14ac:dyDescent="0.3">
      <c r="A122" s="7" t="s">
        <v>133</v>
      </c>
      <c r="B122" s="10">
        <f>B123+B127+B131+B134++B137+B140</f>
        <v>3</v>
      </c>
      <c r="C122" s="10">
        <f t="shared" ref="C122:G122" si="36">C123+C127+C131+C134++C137+C140</f>
        <v>0</v>
      </c>
      <c r="D122" s="10">
        <f t="shared" si="36"/>
        <v>1</v>
      </c>
      <c r="E122" s="10">
        <f t="shared" si="36"/>
        <v>0</v>
      </c>
      <c r="F122" s="10">
        <f t="shared" si="36"/>
        <v>0</v>
      </c>
      <c r="G122" s="10">
        <f t="shared" si="36"/>
        <v>0</v>
      </c>
      <c r="H122" s="12">
        <f t="shared" si="21"/>
        <v>4</v>
      </c>
    </row>
    <row r="123" spans="1:9" x14ac:dyDescent="0.3">
      <c r="A123" s="8" t="s">
        <v>134</v>
      </c>
      <c r="B123" s="11">
        <f t="shared" ref="B123:G123" si="37">SUM(B124:B126)</f>
        <v>0</v>
      </c>
      <c r="C123" s="11">
        <f t="shared" si="37"/>
        <v>0</v>
      </c>
      <c r="D123" s="11">
        <f t="shared" si="37"/>
        <v>0</v>
      </c>
      <c r="E123" s="11">
        <f t="shared" si="37"/>
        <v>0</v>
      </c>
      <c r="F123" s="11">
        <f t="shared" si="37"/>
        <v>0</v>
      </c>
      <c r="G123" s="11">
        <f t="shared" si="37"/>
        <v>0</v>
      </c>
      <c r="H123" s="12">
        <f t="shared" si="21"/>
        <v>0</v>
      </c>
    </row>
    <row r="124" spans="1:9" x14ac:dyDescent="0.3">
      <c r="A124" s="4" t="s">
        <v>135</v>
      </c>
      <c r="H124" s="12">
        <f t="shared" si="21"/>
        <v>0</v>
      </c>
    </row>
    <row r="125" spans="1:9" x14ac:dyDescent="0.3">
      <c r="A125" s="4" t="s">
        <v>136</v>
      </c>
      <c r="H125" s="12">
        <f t="shared" si="21"/>
        <v>0</v>
      </c>
    </row>
    <row r="126" spans="1:9" x14ac:dyDescent="0.3">
      <c r="A126" s="4" t="s">
        <v>137</v>
      </c>
      <c r="H126" s="12">
        <f t="shared" si="21"/>
        <v>0</v>
      </c>
    </row>
    <row r="127" spans="1:9" x14ac:dyDescent="0.3">
      <c r="A127" s="8" t="s">
        <v>138</v>
      </c>
      <c r="B127" s="11">
        <f t="shared" ref="B127:G127" si="38">SUM(B128:B130)</f>
        <v>1</v>
      </c>
      <c r="C127" s="11">
        <f t="shared" si="38"/>
        <v>0</v>
      </c>
      <c r="D127" s="11">
        <f t="shared" si="38"/>
        <v>0</v>
      </c>
      <c r="E127" s="11">
        <f t="shared" si="38"/>
        <v>0</v>
      </c>
      <c r="F127" s="11">
        <f t="shared" si="38"/>
        <v>0</v>
      </c>
      <c r="G127" s="11">
        <f t="shared" si="38"/>
        <v>0</v>
      </c>
      <c r="H127" s="12">
        <f t="shared" si="21"/>
        <v>1</v>
      </c>
    </row>
    <row r="128" spans="1:9" x14ac:dyDescent="0.3">
      <c r="A128" s="4" t="s">
        <v>44</v>
      </c>
      <c r="B128" s="4">
        <v>1</v>
      </c>
      <c r="H128" s="12">
        <f t="shared" si="21"/>
        <v>1</v>
      </c>
    </row>
    <row r="129" spans="1:8" x14ac:dyDescent="0.3">
      <c r="A129" s="4" t="s">
        <v>139</v>
      </c>
      <c r="H129" s="12">
        <f t="shared" si="21"/>
        <v>0</v>
      </c>
    </row>
    <row r="130" spans="1:8" x14ac:dyDescent="0.3">
      <c r="A130" s="4" t="s">
        <v>140</v>
      </c>
      <c r="H130" s="12">
        <f t="shared" si="21"/>
        <v>0</v>
      </c>
    </row>
    <row r="131" spans="1:8" x14ac:dyDescent="0.3">
      <c r="A131" s="8" t="s">
        <v>141</v>
      </c>
      <c r="B131" s="11">
        <f t="shared" ref="B131:G131" si="39">SUM(B132:B133)</f>
        <v>0</v>
      </c>
      <c r="C131" s="11">
        <f t="shared" si="39"/>
        <v>0</v>
      </c>
      <c r="D131" s="11">
        <f t="shared" si="39"/>
        <v>0</v>
      </c>
      <c r="E131" s="11">
        <f t="shared" si="39"/>
        <v>0</v>
      </c>
      <c r="F131" s="11">
        <f t="shared" si="39"/>
        <v>0</v>
      </c>
      <c r="G131" s="11">
        <f t="shared" si="39"/>
        <v>0</v>
      </c>
      <c r="H131" s="12">
        <f t="shared" si="21"/>
        <v>0</v>
      </c>
    </row>
    <row r="132" spans="1:8" x14ac:dyDescent="0.3">
      <c r="A132" s="4" t="s">
        <v>142</v>
      </c>
      <c r="H132" s="12">
        <f t="shared" si="21"/>
        <v>0</v>
      </c>
    </row>
    <row r="133" spans="1:8" x14ac:dyDescent="0.3">
      <c r="A133" s="4" t="s">
        <v>143</v>
      </c>
      <c r="H133" s="12">
        <f t="shared" si="21"/>
        <v>0</v>
      </c>
    </row>
    <row r="134" spans="1:8" x14ac:dyDescent="0.3">
      <c r="A134" s="8" t="s">
        <v>144</v>
      </c>
      <c r="B134" s="11">
        <f t="shared" ref="B134:G134" si="40">SUM(B135:B136)</f>
        <v>1</v>
      </c>
      <c r="C134" s="11">
        <f t="shared" si="40"/>
        <v>0</v>
      </c>
      <c r="D134" s="11">
        <f t="shared" si="40"/>
        <v>1</v>
      </c>
      <c r="E134" s="11">
        <f t="shared" si="40"/>
        <v>0</v>
      </c>
      <c r="F134" s="11">
        <f t="shared" si="40"/>
        <v>0</v>
      </c>
      <c r="G134" s="11">
        <f t="shared" si="40"/>
        <v>0</v>
      </c>
      <c r="H134" s="12">
        <f t="shared" si="21"/>
        <v>2</v>
      </c>
    </row>
    <row r="135" spans="1:8" x14ac:dyDescent="0.3">
      <c r="A135" s="4" t="s">
        <v>42</v>
      </c>
      <c r="D135" s="4">
        <v>1</v>
      </c>
      <c r="H135" s="12">
        <f t="shared" si="21"/>
        <v>1</v>
      </c>
    </row>
    <row r="136" spans="1:8" x14ac:dyDescent="0.3">
      <c r="A136" s="4" t="s">
        <v>43</v>
      </c>
      <c r="B136" s="4">
        <v>1</v>
      </c>
      <c r="H136" s="12">
        <f t="shared" ref="H136:H145" si="41">B136+C136+D136+E136+F136+G136</f>
        <v>1</v>
      </c>
    </row>
    <row r="137" spans="1:8" x14ac:dyDescent="0.3">
      <c r="A137" s="8" t="s">
        <v>145</v>
      </c>
      <c r="B137" s="11">
        <f t="shared" ref="B137:G137" si="42">SUM(B138:B139)</f>
        <v>0</v>
      </c>
      <c r="C137" s="11">
        <f t="shared" si="42"/>
        <v>0</v>
      </c>
      <c r="D137" s="11">
        <f t="shared" si="42"/>
        <v>0</v>
      </c>
      <c r="E137" s="11">
        <f t="shared" si="42"/>
        <v>0</v>
      </c>
      <c r="F137" s="11">
        <f t="shared" si="42"/>
        <v>0</v>
      </c>
      <c r="G137" s="11">
        <f t="shared" si="42"/>
        <v>0</v>
      </c>
      <c r="H137" s="12">
        <f t="shared" si="41"/>
        <v>0</v>
      </c>
    </row>
    <row r="138" spans="1:8" x14ac:dyDescent="0.3">
      <c r="A138" s="4" t="s">
        <v>146</v>
      </c>
      <c r="H138" s="12">
        <f t="shared" si="41"/>
        <v>0</v>
      </c>
    </row>
    <row r="139" spans="1:8" x14ac:dyDescent="0.3">
      <c r="A139" s="4" t="s">
        <v>147</v>
      </c>
      <c r="H139" s="12">
        <f t="shared" si="41"/>
        <v>0</v>
      </c>
    </row>
    <row r="140" spans="1:8" x14ac:dyDescent="0.3">
      <c r="A140" s="8" t="s">
        <v>148</v>
      </c>
      <c r="B140" s="11">
        <f t="shared" ref="B140:G140" si="43">SUM(B141:B143)</f>
        <v>1</v>
      </c>
      <c r="C140" s="11">
        <f t="shared" si="43"/>
        <v>0</v>
      </c>
      <c r="D140" s="11">
        <f t="shared" si="43"/>
        <v>0</v>
      </c>
      <c r="E140" s="11">
        <f t="shared" si="43"/>
        <v>0</v>
      </c>
      <c r="F140" s="11">
        <f t="shared" si="43"/>
        <v>0</v>
      </c>
      <c r="G140" s="11">
        <f t="shared" si="43"/>
        <v>0</v>
      </c>
      <c r="H140" s="12">
        <f t="shared" si="41"/>
        <v>1</v>
      </c>
    </row>
    <row r="141" spans="1:8" x14ac:dyDescent="0.3">
      <c r="A141" s="4" t="s">
        <v>41</v>
      </c>
      <c r="B141" s="4">
        <v>1</v>
      </c>
      <c r="H141" s="12">
        <f t="shared" si="41"/>
        <v>1</v>
      </c>
    </row>
    <row r="142" spans="1:8" x14ac:dyDescent="0.3">
      <c r="A142" s="4" t="s">
        <v>149</v>
      </c>
      <c r="H142" s="12">
        <f t="shared" si="41"/>
        <v>0</v>
      </c>
    </row>
    <row r="143" spans="1:8" x14ac:dyDescent="0.3">
      <c r="A143" s="4" t="s">
        <v>40</v>
      </c>
      <c r="H143" s="12">
        <f t="shared" si="41"/>
        <v>0</v>
      </c>
    </row>
    <row r="145" spans="1:8" x14ac:dyDescent="0.3">
      <c r="A145" s="7" t="s">
        <v>150</v>
      </c>
      <c r="B145">
        <v>7</v>
      </c>
      <c r="E145">
        <v>1</v>
      </c>
      <c r="G145">
        <v>1</v>
      </c>
      <c r="H145" s="12">
        <f t="shared" si="41"/>
        <v>9</v>
      </c>
    </row>
  </sheetData>
  <mergeCells count="2">
    <mergeCell ref="B5:E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Adição manual</vt:lpstr>
      <vt:lpstr>Planilha1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2025-11-28T17:16:41Z</cp:lastPrinted>
  <dcterms:created xsi:type="dcterms:W3CDTF">2025-11-18T18:21:54Z</dcterms:created>
  <dcterms:modified xsi:type="dcterms:W3CDTF">2025-11-28T17:17:07Z</dcterms:modified>
</cp:coreProperties>
</file>