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793379\Desktop\PLDO_26\"/>
    </mc:Choice>
  </mc:AlternateContent>
  <xr:revisionPtr revIDLastSave="0" documentId="13_ncr:1_{455EA5D4-AAA4-4229-97ED-72F7976E01F9}" xr6:coauthVersionLast="47" xr6:coauthVersionMax="47" xr10:uidLastSave="{00000000-0000-0000-0000-000000000000}"/>
  <bookViews>
    <workbookView xWindow="-120" yWindow="-120" windowWidth="29040" windowHeight="15720" xr2:uid="{A989DD33-5D09-41E8-BDA2-47B07F9905DA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C47" i="1"/>
  <c r="B47" i="1"/>
  <c r="B46" i="1"/>
  <c r="D46" i="1" s="1"/>
  <c r="B10" i="1"/>
  <c r="E10" i="1"/>
  <c r="H10" i="1"/>
  <c r="C46" i="1" l="1"/>
</calcChain>
</file>

<file path=xl/sharedStrings.xml><?xml version="1.0" encoding="utf-8"?>
<sst xmlns="http://schemas.openxmlformats.org/spreadsheetml/2006/main" count="62" uniqueCount="49">
  <si>
    <t>Valor</t>
  </si>
  <si>
    <t>AMF/Tabela 1 - DEMONSTRATIVO I – METAS ANUAIS</t>
  </si>
  <si>
    <t>PREFEITURA MUNICIPAL DE SÃO PAULO</t>
  </si>
  <si>
    <t>LEI DE DIRETRIZES ORÇAMENTÁRIAS</t>
  </si>
  <si>
    <t>ANEXO DE  METAS FISCAIS</t>
  </si>
  <si>
    <t>METAS ANUAIS</t>
  </si>
  <si>
    <t>AMF - Demonstrativo 1 (LRF, art. 4º, § 1º)</t>
  </si>
  <si>
    <t>ESPECIFICAÇÃO</t>
  </si>
  <si>
    <t>% RCL</t>
  </si>
  <si>
    <t>Corrente</t>
  </si>
  <si>
    <t>Constante</t>
  </si>
  <si>
    <t>(a / RCL)</t>
  </si>
  <si>
    <t>(b / RCL)</t>
  </si>
  <si>
    <t>(c / RCL)</t>
  </si>
  <si>
    <t>(a)</t>
  </si>
  <si>
    <t>x 100</t>
  </si>
  <si>
    <t>(b)</t>
  </si>
  <si>
    <t>(c)</t>
  </si>
  <si>
    <t xml:space="preserve"> Receita Total (EXCETO FONTES RPPS)</t>
  </si>
  <si>
    <t xml:space="preserve"> Receitas Primárias (EXCETO FONTES RPPS) (I)</t>
  </si>
  <si>
    <t xml:space="preserve"> Receitas Primárias Correntes</t>
  </si>
  <si>
    <t xml:space="preserve"> Impostos, Taxas e Contribuições de Melhoria</t>
  </si>
  <si>
    <t xml:space="preserve"> Transferências Correntes</t>
  </si>
  <si>
    <t xml:space="preserve"> Demais Receitas Primárias Correntes</t>
  </si>
  <si>
    <t xml:space="preserve"> Receitas Primárias de Capital</t>
  </si>
  <si>
    <r>
      <t xml:space="preserve"> Despesa Total (EXCETO FONTES RPPS)</t>
    </r>
    <r>
      <rPr>
        <vertAlign val="superscript"/>
        <sz val="12"/>
        <rFont val="Times New Roman"/>
        <family val="1"/>
      </rPr>
      <t>1</t>
    </r>
  </si>
  <si>
    <r>
      <t xml:space="preserve"> Despesas Primárias (EXCETO FONTES RPPS) (II)</t>
    </r>
    <r>
      <rPr>
        <vertAlign val="superscript"/>
        <sz val="12"/>
        <rFont val="Times New Roman"/>
        <family val="1"/>
      </rPr>
      <t>2</t>
    </r>
  </si>
  <si>
    <t xml:space="preserve"> Despesas Primárias Correntes</t>
  </si>
  <si>
    <t xml:space="preserve"> Pessoal e Encargos Sociais</t>
  </si>
  <si>
    <t xml:space="preserve"> Outras Despesas Correntes</t>
  </si>
  <si>
    <t xml:space="preserve"> Despesas Primárias de Capital </t>
  </si>
  <si>
    <t xml:space="preserve"> Pagamento de Restos a Pagar de Despesas Primárias</t>
  </si>
  <si>
    <t xml:space="preserve"> Receita Total (COM FONTES RPPS)</t>
  </si>
  <si>
    <t xml:space="preserve"> Receitas Primárias (COM FONTES RPPS) (III)</t>
  </si>
  <si>
    <r>
      <t xml:space="preserve"> Despesa Total</t>
    </r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(COM FONTES RPPS)</t>
    </r>
  </si>
  <si>
    <r>
      <t xml:space="preserve"> Despesas Primárias (COM FONTES RPPS) (IV)</t>
    </r>
    <r>
      <rPr>
        <vertAlign val="superscript"/>
        <sz val="12"/>
        <rFont val="Times New Roman"/>
        <family val="1"/>
      </rPr>
      <t>2</t>
    </r>
  </si>
  <si>
    <t xml:space="preserve"> Resultado Primário (SEM RPPS) - Acima da Linha (V) = (I – II)</t>
  </si>
  <si>
    <t xml:space="preserve"> Resultado Primário (COM RPPS) - Acima da Linha (VI) = (V) + (III – IV)</t>
  </si>
  <si>
    <t xml:space="preserve"> Juros, Encargos e Variações Monetárias Ativos (Exceto RPPS)</t>
  </si>
  <si>
    <t xml:space="preserve"> Juros, Encargos e Variações Monetárias Passivos (Exceto RPPS)</t>
  </si>
  <si>
    <t xml:space="preserve"> Dívida Pública Consolidada (DC)</t>
  </si>
  <si>
    <t xml:space="preserve"> Dívida Consolidada Líquida (DCL)</t>
  </si>
  <si>
    <t xml:space="preserve"> Resultado Nominal (SEM RPPS) - Abaixo da linha</t>
  </si>
  <si>
    <t>FONTE: Secretaria Municipal da Fazenda e Secretaria Executiva de Planejamento e Eficiência</t>
  </si>
  <si>
    <t>Notas:</t>
  </si>
  <si>
    <t>1 - Despesa Total Empenhada</t>
  </si>
  <si>
    <t>2 - Despesa Primária Paga, inclusive restos a pagar (processados e não processados) de exercícios anteriores.</t>
  </si>
  <si>
    <t>Parâmetros</t>
  </si>
  <si>
    <t>Receita Corrente Líquida - RCL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</si>
</sst>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 &quot;#,##0.00_);[Red]\(&quot;R$ &quot;#,##0.00\)"/>
    <numFmt numFmtId="165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vertAlign val="superscript"/>
      <sz val="12"/>
      <name val="Times New Roman"/>
      <family val="1"/>
    </font>
    <font>
      <sz val="11"/>
      <name val="Times New Roman"/>
      <family val="1"/>
    </font>
    <font>
      <sz val="12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6" xfId="1" applyFont="1" applyBorder="1" applyAlignment="1">
      <alignment horizontal="left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3" fillId="2" borderId="13" xfId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15" xfId="1" applyFont="1" applyFill="1" applyBorder="1" applyAlignment="1">
      <alignment horizontal="center" vertical="top" wrapText="1"/>
    </xf>
    <xf numFmtId="0" fontId="3" fillId="2" borderId="17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vertical="top" wrapText="1"/>
    </xf>
    <xf numFmtId="0" fontId="3" fillId="2" borderId="16" xfId="1" applyFont="1" applyFill="1" applyBorder="1" applyAlignment="1">
      <alignment horizontal="center" vertical="top" wrapText="1"/>
    </xf>
    <xf numFmtId="0" fontId="3" fillId="2" borderId="18" xfId="1" applyFont="1" applyFill="1" applyBorder="1" applyAlignment="1">
      <alignment horizontal="center" wrapText="1"/>
    </xf>
    <xf numFmtId="0" fontId="5" fillId="0" borderId="11" xfId="1" applyFont="1" applyBorder="1" applyAlignment="1">
      <alignment wrapText="1"/>
    </xf>
    <xf numFmtId="165" fontId="5" fillId="0" borderId="14" xfId="0" applyNumberFormat="1" applyFont="1" applyBorder="1"/>
    <xf numFmtId="10" fontId="5" fillId="0" borderId="11" xfId="1" applyNumberFormat="1" applyFont="1" applyBorder="1" applyAlignment="1">
      <alignment wrapText="1"/>
    </xf>
    <xf numFmtId="10" fontId="5" fillId="0" borderId="0" xfId="1" applyNumberFormat="1" applyFont="1" applyAlignment="1">
      <alignment wrapText="1"/>
    </xf>
    <xf numFmtId="10" fontId="5" fillId="0" borderId="13" xfId="1" applyNumberFormat="1" applyFont="1" applyBorder="1" applyAlignment="1">
      <alignment wrapText="1"/>
    </xf>
    <xf numFmtId="10" fontId="5" fillId="0" borderId="15" xfId="1" applyNumberFormat="1" applyFont="1" applyBorder="1" applyAlignment="1">
      <alignment wrapText="1"/>
    </xf>
    <xf numFmtId="0" fontId="5" fillId="0" borderId="11" xfId="1" applyFont="1" applyBorder="1" applyAlignment="1">
      <alignment horizontal="left" wrapText="1" indent="1"/>
    </xf>
    <xf numFmtId="0" fontId="5" fillId="0" borderId="11" xfId="1" applyFont="1" applyBorder="1" applyAlignment="1">
      <alignment horizontal="left" wrapText="1" indent="2"/>
    </xf>
    <xf numFmtId="10" fontId="5" fillId="0" borderId="14" xfId="1" applyNumberFormat="1" applyFont="1" applyBorder="1" applyAlignment="1">
      <alignment wrapText="1"/>
    </xf>
    <xf numFmtId="0" fontId="5" fillId="0" borderId="16" xfId="1" applyFont="1" applyBorder="1" applyAlignment="1">
      <alignment wrapText="1"/>
    </xf>
    <xf numFmtId="165" fontId="5" fillId="0" borderId="17" xfId="0" applyNumberFormat="1" applyFont="1" applyBorder="1"/>
    <xf numFmtId="10" fontId="5" fillId="0" borderId="16" xfId="1" applyNumberFormat="1" applyFont="1" applyBorder="1" applyAlignment="1">
      <alignment wrapText="1"/>
    </xf>
    <xf numFmtId="10" fontId="5" fillId="0" borderId="17" xfId="1" applyNumberFormat="1" applyFont="1" applyBorder="1" applyAlignment="1">
      <alignment wrapText="1"/>
    </xf>
    <xf numFmtId="10" fontId="5" fillId="0" borderId="18" xfId="1" applyNumberFormat="1" applyFont="1" applyBorder="1" applyAlignment="1">
      <alignment wrapText="1"/>
    </xf>
    <xf numFmtId="0" fontId="8" fillId="0" borderId="19" xfId="2" applyFont="1" applyBorder="1"/>
    <xf numFmtId="0" fontId="9" fillId="0" borderId="0" xfId="1" applyFont="1"/>
    <xf numFmtId="0" fontId="8" fillId="0" borderId="0" xfId="0" applyFont="1"/>
    <xf numFmtId="0" fontId="3" fillId="2" borderId="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164" fontId="5" fillId="0" borderId="21" xfId="1" applyNumberFormat="1" applyFont="1" applyBorder="1" applyAlignment="1">
      <alignment horizontal="right" wrapText="1"/>
    </xf>
    <xf numFmtId="164" fontId="5" fillId="0" borderId="20" xfId="1" applyNumberFormat="1" applyFont="1" applyBorder="1" applyAlignment="1">
      <alignment horizontal="right" wrapText="1"/>
    </xf>
    <xf numFmtId="0" fontId="3" fillId="2" borderId="22" xfId="2" applyFont="1" applyFill="1" applyBorder="1" applyAlignment="1">
      <alignment horizontal="center" vertical="center" wrapText="1"/>
    </xf>
    <xf numFmtId="0" fontId="5" fillId="0" borderId="22" xfId="2" applyFont="1" applyBorder="1"/>
    <xf numFmtId="165" fontId="5" fillId="0" borderId="22" xfId="0" applyNumberFormat="1" applyFont="1" applyBorder="1"/>
  </cellXfs>
  <cellStyles count="4">
    <cellStyle name="Normal" xfId="0" builtinId="0"/>
    <cellStyle name="Normal 10 2" xfId="1" xr:uid="{1F9037FC-2CD7-4B47-9204-8EEAA5E187C5}"/>
    <cellStyle name="Normal 2" xfId="2" xr:uid="{12AF3856-3614-407F-A2B2-676EA6003D54}"/>
    <cellStyle name="Separador de milhares 2" xfId="3" xr:uid="{2C1A200E-8672-4726-85A6-C4353D3E6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793379\Downloads\20250407_AMF_VERS&#195;O%20FINAL_TCM.xlsx" TargetMode="External"/><Relationship Id="rId1" Type="http://schemas.openxmlformats.org/officeDocument/2006/relationships/externalLinkPath" Target="/Users/d793379/Downloads/20250407_AMF_VERS&#195;O%20FINAL_TC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ívida DEDIP"/>
      <sheetName val="Previdência"/>
      <sheetName val="Rec2"/>
      <sheetName val="Apresentação"/>
      <sheetName val="AMF - 1 APOIO"/>
      <sheetName val="AMF - Dem 1"/>
      <sheetName val="Memo e Metod"/>
      <sheetName val="IRRF"/>
      <sheetName val="Memo e Evol Result Nom"/>
      <sheetName val="AMF - Dem 2"/>
      <sheetName val="Revisão das Metas"/>
      <sheetName val="AMF - Dem 3"/>
      <sheetName val="Despesa sobre Receita Corrente"/>
      <sheetName val="AMF - Dem 4"/>
      <sheetName val="AMF - Dem 5"/>
      <sheetName val="AMF - Dem 6"/>
      <sheetName val="AMF - Dem 8"/>
    </sheetNames>
    <sheetDataSet>
      <sheetData sheetId="0"/>
      <sheetData sheetId="1"/>
      <sheetData sheetId="2"/>
      <sheetData sheetId="3"/>
      <sheetData sheetId="4">
        <row r="3">
          <cell r="F3">
            <v>103988232159</v>
          </cell>
          <cell r="G3">
            <v>111149998659</v>
          </cell>
          <cell r="H3">
            <v>118516140184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9E13-AE7A-4EB2-A50F-40EB13B59972}">
  <dimension ref="A1:J47"/>
  <sheetViews>
    <sheetView showGridLines="0" tabSelected="1" zoomScaleNormal="100" workbookViewId="0">
      <selection activeCell="C42" sqref="C42"/>
    </sheetView>
  </sheetViews>
  <sheetFormatPr defaultRowHeight="15" x14ac:dyDescent="0.25"/>
  <cols>
    <col min="1" max="1" width="73.42578125" customWidth="1"/>
    <col min="2" max="3" width="19.42578125" customWidth="1"/>
    <col min="4" max="4" width="19.28515625" customWidth="1"/>
    <col min="5" max="6" width="19.42578125" customWidth="1"/>
    <col min="7" max="7" width="19.28515625" customWidth="1"/>
    <col min="8" max="9" width="19.42578125" customWidth="1"/>
    <col min="10" max="10" width="19.28515625" customWidth="1"/>
  </cols>
  <sheetData>
    <row r="1" spans="1:10" ht="15.75" x14ac:dyDescent="0.25">
      <c r="A1" s="1" t="s">
        <v>1</v>
      </c>
      <c r="B1" s="1"/>
      <c r="C1" s="1"/>
      <c r="D1" s="1"/>
      <c r="E1" s="1"/>
      <c r="F1" s="1"/>
      <c r="G1" s="1"/>
      <c r="H1" s="1"/>
      <c r="I1" s="1"/>
      <c r="J1" s="2"/>
    </row>
    <row r="2" spans="1:10" ht="15.75" x14ac:dyDescent="0.25">
      <c r="A2" s="37"/>
      <c r="B2" s="38"/>
      <c r="C2" s="38"/>
      <c r="D2" s="38"/>
      <c r="E2" s="38"/>
      <c r="F2" s="38"/>
      <c r="G2" s="38"/>
      <c r="H2" s="38"/>
      <c r="I2" s="38"/>
      <c r="J2" s="2"/>
    </row>
    <row r="3" spans="1:10" ht="15.75" x14ac:dyDescent="0.25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x14ac:dyDescent="0.25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5.75" x14ac:dyDescent="0.25">
      <c r="A5" s="39" t="s">
        <v>4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15.75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15.75" customHeight="1" x14ac:dyDescent="0.25">
      <c r="A7" s="39">
        <v>2026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15.75" x14ac:dyDescent="0.25">
      <c r="A8" s="37"/>
      <c r="B8" s="38"/>
      <c r="C8" s="38"/>
      <c r="D8" s="38"/>
      <c r="E8" s="38"/>
      <c r="F8" s="38"/>
      <c r="G8" s="38"/>
      <c r="H8" s="38"/>
      <c r="I8" s="38"/>
      <c r="J8" s="2"/>
    </row>
    <row r="9" spans="1:10" ht="15.75" customHeight="1" x14ac:dyDescent="0.25">
      <c r="A9" s="41" t="s">
        <v>6</v>
      </c>
      <c r="B9" s="42"/>
      <c r="C9" s="42"/>
      <c r="D9" s="42"/>
      <c r="E9" s="42"/>
      <c r="F9" s="42"/>
      <c r="G9" s="3"/>
      <c r="H9" s="43">
        <v>1</v>
      </c>
      <c r="I9" s="44"/>
      <c r="J9" s="44"/>
    </row>
    <row r="10" spans="1:10" ht="15.75" x14ac:dyDescent="0.25">
      <c r="A10" s="31" t="s">
        <v>7</v>
      </c>
      <c r="B10" s="34">
        <f>A7</f>
        <v>2026</v>
      </c>
      <c r="C10" s="35"/>
      <c r="D10" s="36"/>
      <c r="E10" s="34">
        <f>B10+1</f>
        <v>2027</v>
      </c>
      <c r="F10" s="35"/>
      <c r="G10" s="36"/>
      <c r="H10" s="34">
        <f>E10+1</f>
        <v>2028</v>
      </c>
      <c r="I10" s="35"/>
      <c r="J10" s="35"/>
    </row>
    <row r="11" spans="1:10" ht="15.75" customHeight="1" x14ac:dyDescent="0.25">
      <c r="A11" s="32"/>
      <c r="B11" s="4" t="s">
        <v>0</v>
      </c>
      <c r="C11" s="5" t="s">
        <v>0</v>
      </c>
      <c r="D11" s="5" t="s">
        <v>8</v>
      </c>
      <c r="E11" s="5" t="s">
        <v>0</v>
      </c>
      <c r="F11" s="5" t="s">
        <v>0</v>
      </c>
      <c r="G11" s="5" t="s">
        <v>8</v>
      </c>
      <c r="H11" s="5" t="s">
        <v>0</v>
      </c>
      <c r="I11" s="5" t="s">
        <v>0</v>
      </c>
      <c r="J11" s="6" t="s">
        <v>8</v>
      </c>
    </row>
    <row r="12" spans="1:10" ht="15.75" customHeight="1" x14ac:dyDescent="0.25">
      <c r="A12" s="32"/>
      <c r="B12" s="7" t="s">
        <v>9</v>
      </c>
      <c r="C12" s="8" t="s">
        <v>10</v>
      </c>
      <c r="D12" s="8" t="s">
        <v>11</v>
      </c>
      <c r="E12" s="8" t="s">
        <v>9</v>
      </c>
      <c r="F12" s="8" t="s">
        <v>10</v>
      </c>
      <c r="G12" s="8" t="s">
        <v>12</v>
      </c>
      <c r="H12" s="8" t="s">
        <v>9</v>
      </c>
      <c r="I12" s="8" t="s">
        <v>10</v>
      </c>
      <c r="J12" s="9" t="s">
        <v>13</v>
      </c>
    </row>
    <row r="13" spans="1:10" ht="15.75" customHeight="1" x14ac:dyDescent="0.25">
      <c r="A13" s="33"/>
      <c r="B13" s="10" t="s">
        <v>14</v>
      </c>
      <c r="C13" s="11"/>
      <c r="D13" s="12" t="s">
        <v>15</v>
      </c>
      <c r="E13" s="12" t="s">
        <v>16</v>
      </c>
      <c r="F13" s="11"/>
      <c r="G13" s="12" t="s">
        <v>15</v>
      </c>
      <c r="H13" s="12" t="s">
        <v>17</v>
      </c>
      <c r="I13" s="11"/>
      <c r="J13" s="13" t="s">
        <v>15</v>
      </c>
    </row>
    <row r="14" spans="1:10" ht="15.75" customHeight="1" x14ac:dyDescent="0.25">
      <c r="A14" s="14" t="s">
        <v>18</v>
      </c>
      <c r="B14" s="15">
        <v>114086189170</v>
      </c>
      <c r="C14" s="15">
        <v>109330320240</v>
      </c>
      <c r="D14" s="16">
        <v>1.0971067283417226</v>
      </c>
      <c r="E14" s="15">
        <v>120320698488</v>
      </c>
      <c r="F14" s="15">
        <v>110870128716</v>
      </c>
      <c r="G14" s="17">
        <v>1.0825074218591313</v>
      </c>
      <c r="H14" s="15">
        <v>127771779144</v>
      </c>
      <c r="I14" s="15">
        <v>113425785596</v>
      </c>
      <c r="J14" s="18">
        <v>1.0780960208932753</v>
      </c>
    </row>
    <row r="15" spans="1:10" ht="15.75" customHeight="1" x14ac:dyDescent="0.25">
      <c r="A15" s="14" t="s">
        <v>19</v>
      </c>
      <c r="B15" s="15">
        <v>104867041760</v>
      </c>
      <c r="C15" s="15">
        <v>100495488031</v>
      </c>
      <c r="D15" s="16">
        <v>1.0084510485730374</v>
      </c>
      <c r="E15" s="15">
        <v>112039856828</v>
      </c>
      <c r="F15" s="15">
        <v>103239704423</v>
      </c>
      <c r="G15" s="17">
        <v>1.0080059215450827</v>
      </c>
      <c r="H15" s="15">
        <v>119418238155</v>
      </c>
      <c r="I15" s="15">
        <v>106010165688</v>
      </c>
      <c r="J15" s="19">
        <v>1.0076116043738808</v>
      </c>
    </row>
    <row r="16" spans="1:10" ht="15.75" customHeight="1" x14ac:dyDescent="0.25">
      <c r="A16" s="20" t="s">
        <v>20</v>
      </c>
      <c r="B16" s="15">
        <v>101516127641</v>
      </c>
      <c r="C16" s="15">
        <v>97284262234</v>
      </c>
      <c r="D16" s="16">
        <v>0.97622707428836653</v>
      </c>
      <c r="E16" s="15">
        <v>108464801013</v>
      </c>
      <c r="F16" s="15">
        <v>99945450788</v>
      </c>
      <c r="G16" s="17">
        <v>0.97584167630772545</v>
      </c>
      <c r="H16" s="15">
        <v>115605411022</v>
      </c>
      <c r="I16" s="15">
        <v>102625436166</v>
      </c>
      <c r="J16" s="19">
        <v>0.97544022984986689</v>
      </c>
    </row>
    <row r="17" spans="1:10" ht="15.75" customHeight="1" x14ac:dyDescent="0.25">
      <c r="A17" s="21" t="s">
        <v>21</v>
      </c>
      <c r="B17" s="15">
        <v>70862728209</v>
      </c>
      <c r="C17" s="15">
        <v>67908699769</v>
      </c>
      <c r="D17" s="16">
        <v>0.68144949421439849</v>
      </c>
      <c r="E17" s="15">
        <v>76635612638</v>
      </c>
      <c r="F17" s="15">
        <v>70616280858</v>
      </c>
      <c r="G17" s="17">
        <v>0.68947920434180487</v>
      </c>
      <c r="H17" s="15">
        <v>82594762770</v>
      </c>
      <c r="I17" s="15">
        <v>73321166193</v>
      </c>
      <c r="J17" s="19">
        <v>0.69690729584821998</v>
      </c>
    </row>
    <row r="18" spans="1:10" ht="18.75" customHeight="1" x14ac:dyDescent="0.25">
      <c r="A18" s="21" t="s">
        <v>22</v>
      </c>
      <c r="B18" s="15">
        <v>26475777297</v>
      </c>
      <c r="C18" s="15">
        <v>25372091324</v>
      </c>
      <c r="D18" s="16">
        <v>0.25460359068820432</v>
      </c>
      <c r="E18" s="15">
        <v>27496625445</v>
      </c>
      <c r="F18" s="15">
        <v>25336907454</v>
      </c>
      <c r="G18" s="17">
        <v>0.24738304792389265</v>
      </c>
      <c r="H18" s="15">
        <v>28517767994</v>
      </c>
      <c r="I18" s="15">
        <v>25315842511</v>
      </c>
      <c r="J18" s="19">
        <v>0.24062349608859415</v>
      </c>
    </row>
    <row r="19" spans="1:10" ht="15.75" customHeight="1" x14ac:dyDescent="0.25">
      <c r="A19" s="21" t="s">
        <v>23</v>
      </c>
      <c r="B19" s="15">
        <v>4177622135</v>
      </c>
      <c r="C19" s="15">
        <v>4003471140</v>
      </c>
      <c r="D19" s="16">
        <v>4.0173989385763727E-2</v>
      </c>
      <c r="E19" s="15">
        <v>4332562930</v>
      </c>
      <c r="F19" s="15">
        <v>3992262477</v>
      </c>
      <c r="G19" s="17">
        <v>3.8979424042027956E-2</v>
      </c>
      <c r="H19" s="15">
        <v>4492880258</v>
      </c>
      <c r="I19" s="15">
        <v>3988427462</v>
      </c>
      <c r="J19" s="19">
        <v>3.7909437913052714E-2</v>
      </c>
    </row>
    <row r="20" spans="1:10" ht="15.75" customHeight="1" x14ac:dyDescent="0.25">
      <c r="A20" s="20" t="s">
        <v>24</v>
      </c>
      <c r="B20" s="15">
        <v>3350914119</v>
      </c>
      <c r="C20" s="15">
        <v>3211225797</v>
      </c>
      <c r="D20" s="16">
        <v>3.2223974284670866E-2</v>
      </c>
      <c r="E20" s="15">
        <v>3575055815</v>
      </c>
      <c r="F20" s="15">
        <v>3294253635</v>
      </c>
      <c r="G20" s="17">
        <v>3.2164245237357197E-2</v>
      </c>
      <c r="H20" s="15">
        <v>3812827133</v>
      </c>
      <c r="I20" s="15">
        <v>3384729522</v>
      </c>
      <c r="J20" s="19">
        <v>3.2171374524013918E-2</v>
      </c>
    </row>
    <row r="21" spans="1:10" ht="15.75" customHeight="1" x14ac:dyDescent="0.25">
      <c r="A21" s="14" t="s">
        <v>25</v>
      </c>
      <c r="B21" s="15">
        <v>118356564102</v>
      </c>
      <c r="C21" s="15">
        <v>113422677625</v>
      </c>
      <c r="D21" s="16">
        <v>1.1381726724715402</v>
      </c>
      <c r="E21" s="15">
        <v>121562181339</v>
      </c>
      <c r="F21" s="15">
        <v>112014099498</v>
      </c>
      <c r="G21" s="17">
        <v>1.0936768583501635</v>
      </c>
      <c r="H21" s="15">
        <v>128002464551</v>
      </c>
      <c r="I21" s="15">
        <v>113630570046</v>
      </c>
      <c r="J21" s="19">
        <v>1.0800424680745777</v>
      </c>
    </row>
    <row r="22" spans="1:10" ht="15.75" customHeight="1" x14ac:dyDescent="0.25">
      <c r="A22" s="14" t="s">
        <v>26</v>
      </c>
      <c r="B22" s="15">
        <v>114347525408</v>
      </c>
      <c r="C22" s="15">
        <v>109580762250</v>
      </c>
      <c r="D22" s="16">
        <v>1.0996198611508314</v>
      </c>
      <c r="E22" s="15">
        <v>116699916377</v>
      </c>
      <c r="F22" s="15">
        <v>107533740350</v>
      </c>
      <c r="G22" s="17">
        <v>1.0499317839402476</v>
      </c>
      <c r="H22" s="15">
        <v>122409208260</v>
      </c>
      <c r="I22" s="15">
        <v>108665314862</v>
      </c>
      <c r="J22" s="19">
        <v>1.032848421067003</v>
      </c>
    </row>
    <row r="23" spans="1:10" ht="15.75" customHeight="1" x14ac:dyDescent="0.25">
      <c r="A23" s="20" t="s">
        <v>27</v>
      </c>
      <c r="B23" s="15">
        <v>99086136377.586517</v>
      </c>
      <c r="C23" s="15">
        <v>94955569121</v>
      </c>
      <c r="D23" s="16">
        <v>0.95285912954152274</v>
      </c>
      <c r="E23" s="15">
        <v>105565032457.58557</v>
      </c>
      <c r="F23" s="15">
        <v>97273444084</v>
      </c>
      <c r="G23" s="17">
        <v>0.94975289006931352</v>
      </c>
      <c r="H23" s="15">
        <v>112651533672.53265</v>
      </c>
      <c r="I23" s="15">
        <v>100003215037</v>
      </c>
      <c r="J23" s="19">
        <v>0.9505163895621106</v>
      </c>
    </row>
    <row r="24" spans="1:10" ht="15.75" x14ac:dyDescent="0.25">
      <c r="A24" s="21" t="s">
        <v>28</v>
      </c>
      <c r="B24" s="15">
        <v>40565797986.610001</v>
      </c>
      <c r="C24" s="15">
        <v>38874746513</v>
      </c>
      <c r="D24" s="16">
        <v>0.39009989057785038</v>
      </c>
      <c r="E24" s="15">
        <v>42869263212.610001</v>
      </c>
      <c r="F24" s="15">
        <v>39502103878</v>
      </c>
      <c r="G24" s="17">
        <v>0.38568838263444105</v>
      </c>
      <c r="H24" s="15">
        <v>45325569240.730003</v>
      </c>
      <c r="I24" s="15">
        <v>40236493013</v>
      </c>
      <c r="J24" s="19">
        <v>0.382442165011117</v>
      </c>
    </row>
    <row r="25" spans="1:10" ht="15.75" customHeight="1" x14ac:dyDescent="0.25">
      <c r="A25" s="21" t="s">
        <v>29</v>
      </c>
      <c r="B25" s="15">
        <v>58520338390.976509</v>
      </c>
      <c r="C25" s="15">
        <v>56080822608</v>
      </c>
      <c r="D25" s="16">
        <v>0.5627592389636723</v>
      </c>
      <c r="E25" s="15">
        <v>62695769244.975571</v>
      </c>
      <c r="F25" s="15">
        <v>57771340206</v>
      </c>
      <c r="G25" s="17">
        <v>0.56406450743487246</v>
      </c>
      <c r="H25" s="15">
        <v>67325964431.802643</v>
      </c>
      <c r="I25" s="15">
        <v>59766722025</v>
      </c>
      <c r="J25" s="19">
        <v>0.56807422455099355</v>
      </c>
    </row>
    <row r="26" spans="1:10" ht="15.75" customHeight="1" x14ac:dyDescent="0.25">
      <c r="A26" s="20" t="s">
        <v>30</v>
      </c>
      <c r="B26" s="15">
        <v>4009038694</v>
      </c>
      <c r="C26" s="15">
        <v>3841915375</v>
      </c>
      <c r="D26" s="16">
        <v>3.8552811320708896E-2</v>
      </c>
      <c r="E26" s="15">
        <v>4862264962</v>
      </c>
      <c r="F26" s="15">
        <v>4480359148</v>
      </c>
      <c r="G26" s="17">
        <v>4.3745074409915832E-2</v>
      </c>
      <c r="H26" s="15">
        <v>5593256291</v>
      </c>
      <c r="I26" s="15">
        <v>4965255185</v>
      </c>
      <c r="J26" s="19">
        <v>4.7194047007574624E-2</v>
      </c>
    </row>
    <row r="27" spans="1:10" ht="15.75" customHeight="1" x14ac:dyDescent="0.25">
      <c r="A27" s="20" t="s">
        <v>31</v>
      </c>
      <c r="B27" s="15">
        <v>4230200189</v>
      </c>
      <c r="C27" s="15">
        <v>4053857392</v>
      </c>
      <c r="D27" s="16">
        <v>4.0679604808858974E-2</v>
      </c>
      <c r="E27" s="15">
        <v>4449869857</v>
      </c>
      <c r="F27" s="15">
        <v>4100355550</v>
      </c>
      <c r="G27" s="17">
        <v>4.0034817010226625E-2</v>
      </c>
      <c r="H27" s="15">
        <v>4707000697</v>
      </c>
      <c r="I27" s="15">
        <v>4178506830</v>
      </c>
      <c r="J27" s="19">
        <v>3.9716115372068601E-2</v>
      </c>
    </row>
    <row r="28" spans="1:10" ht="15.75" customHeight="1" x14ac:dyDescent="0.25">
      <c r="A28" s="20" t="s">
        <v>32</v>
      </c>
      <c r="B28" s="15">
        <v>14780183211</v>
      </c>
      <c r="C28" s="15">
        <v>14164047160</v>
      </c>
      <c r="D28" s="16">
        <v>0.14213322896383906</v>
      </c>
      <c r="E28" s="15">
        <v>15992075618</v>
      </c>
      <c r="F28" s="15">
        <v>14735980629</v>
      </c>
      <c r="G28" s="17">
        <v>0.14387832488475782</v>
      </c>
      <c r="H28" s="15">
        <v>17321325407</v>
      </c>
      <c r="I28" s="15">
        <v>15376517061</v>
      </c>
      <c r="J28" s="19">
        <v>0.14615161597490522</v>
      </c>
    </row>
    <row r="29" spans="1:10" ht="15.75" customHeight="1" x14ac:dyDescent="0.25">
      <c r="A29" s="20" t="s">
        <v>33</v>
      </c>
      <c r="B29" s="15">
        <v>14623703800</v>
      </c>
      <c r="C29" s="15">
        <v>14014090848</v>
      </c>
      <c r="D29" s="16">
        <v>0.14062844897334226</v>
      </c>
      <c r="E29" s="15">
        <v>15819968589</v>
      </c>
      <c r="F29" s="15">
        <v>14577391719</v>
      </c>
      <c r="G29" s="17">
        <v>0.14232990355253622</v>
      </c>
      <c r="H29" s="15">
        <v>17132027998</v>
      </c>
      <c r="I29" s="15">
        <v>15208473636</v>
      </c>
      <c r="J29" s="19">
        <v>0.14455438703455911</v>
      </c>
    </row>
    <row r="30" spans="1:10" ht="18.75" x14ac:dyDescent="0.25">
      <c r="A30" s="20" t="s">
        <v>34</v>
      </c>
      <c r="B30" s="15">
        <v>15509808279</v>
      </c>
      <c r="C30" s="15">
        <v>14863256616</v>
      </c>
      <c r="D30" s="16">
        <v>0.14914964854181967</v>
      </c>
      <c r="E30" s="15">
        <v>16750592767</v>
      </c>
      <c r="F30" s="15">
        <v>15434920172</v>
      </c>
      <c r="G30" s="22">
        <v>0.15070259081504431</v>
      </c>
      <c r="H30" s="15">
        <v>18090640000</v>
      </c>
      <c r="I30" s="15">
        <v>16059454347</v>
      </c>
      <c r="J30" s="19">
        <v>0.15264283811397938</v>
      </c>
    </row>
    <row r="31" spans="1:10" ht="15.75" customHeight="1" x14ac:dyDescent="0.25">
      <c r="A31" s="20" t="s">
        <v>35</v>
      </c>
      <c r="B31" s="15">
        <v>14780183211</v>
      </c>
      <c r="C31" s="15">
        <v>14164047160</v>
      </c>
      <c r="D31" s="16">
        <v>0.14213322896383906</v>
      </c>
      <c r="E31" s="15">
        <v>15992075618</v>
      </c>
      <c r="F31" s="15">
        <v>14735980629</v>
      </c>
      <c r="G31" s="22">
        <v>0.14387832488475782</v>
      </c>
      <c r="H31" s="15">
        <v>17321325407</v>
      </c>
      <c r="I31" s="15">
        <v>15376517061</v>
      </c>
      <c r="J31" s="19">
        <v>0.14615161597490522</v>
      </c>
    </row>
    <row r="32" spans="1:10" ht="15.75" x14ac:dyDescent="0.25">
      <c r="A32" s="14" t="s">
        <v>36</v>
      </c>
      <c r="B32" s="15">
        <v>-9480483648</v>
      </c>
      <c r="C32" s="15">
        <v>-9085274219</v>
      </c>
      <c r="D32" s="16">
        <v>-9.1168812577793981E-2</v>
      </c>
      <c r="E32" s="15">
        <v>-4660059549</v>
      </c>
      <c r="F32" s="15">
        <v>-4294035927</v>
      </c>
      <c r="G32" s="17">
        <v>-4.1925862395164923E-2</v>
      </c>
      <c r="H32" s="15">
        <v>-2990970105</v>
      </c>
      <c r="I32" s="15">
        <v>-2655149174</v>
      </c>
      <c r="J32" s="19">
        <v>-2.5236816693122353E-2</v>
      </c>
    </row>
    <row r="33" spans="1:10" ht="15.75" customHeight="1" x14ac:dyDescent="0.25">
      <c r="A33" s="14" t="s">
        <v>37</v>
      </c>
      <c r="B33" s="15">
        <v>-9636963059</v>
      </c>
      <c r="C33" s="15">
        <v>-9235230531</v>
      </c>
      <c r="D33" s="16">
        <v>-9.2673592568290789E-2</v>
      </c>
      <c r="E33" s="15">
        <v>-4832166578</v>
      </c>
      <c r="F33" s="15">
        <v>-4452624837</v>
      </c>
      <c r="G33" s="17">
        <v>-4.3474283727386542E-2</v>
      </c>
      <c r="H33" s="15">
        <v>-3180267514</v>
      </c>
      <c r="I33" s="15">
        <v>-2823192599</v>
      </c>
      <c r="J33" s="19">
        <v>-2.6834045633468452E-2</v>
      </c>
    </row>
    <row r="34" spans="1:10" ht="15.75" customHeight="1" x14ac:dyDescent="0.25">
      <c r="A34" s="14" t="s">
        <v>38</v>
      </c>
      <c r="B34" s="15">
        <v>3055829461</v>
      </c>
      <c r="C34" s="15">
        <v>2928442224</v>
      </c>
      <c r="D34" s="16">
        <v>2.9386300714561414E-2</v>
      </c>
      <c r="E34" s="15">
        <v>3275101539</v>
      </c>
      <c r="F34" s="15">
        <v>3017859219</v>
      </c>
      <c r="G34" s="17">
        <v>2.9465601246184178E-2</v>
      </c>
      <c r="H34" s="15">
        <v>3508945947</v>
      </c>
      <c r="I34" s="15">
        <v>3114967588</v>
      </c>
      <c r="J34" s="19">
        <v>2.9607325563862037E-2</v>
      </c>
    </row>
    <row r="35" spans="1:10" ht="15.75" customHeight="1" x14ac:dyDescent="0.25">
      <c r="A35" s="14" t="s">
        <v>39</v>
      </c>
      <c r="B35" s="15">
        <v>6686607115</v>
      </c>
      <c r="C35" s="15">
        <v>6407864988</v>
      </c>
      <c r="D35" s="16">
        <v>6.4301575054916307E-2</v>
      </c>
      <c r="E35" s="15">
        <v>6240084280</v>
      </c>
      <c r="F35" s="15">
        <v>5749957871</v>
      </c>
      <c r="G35" s="17">
        <v>5.6141109809133859E-2</v>
      </c>
      <c r="H35" s="15">
        <v>6203810582</v>
      </c>
      <c r="I35" s="15">
        <v>5507257500</v>
      </c>
      <c r="J35" s="19">
        <v>5.2345702217169665E-2</v>
      </c>
    </row>
    <row r="36" spans="1:10" ht="15.75" customHeight="1" x14ac:dyDescent="0.25">
      <c r="A36" s="14" t="s">
        <v>40</v>
      </c>
      <c r="B36" s="15">
        <v>48346350594</v>
      </c>
      <c r="C36" s="15">
        <v>46330954091</v>
      </c>
      <c r="D36" s="16">
        <v>0.46492136264108713</v>
      </c>
      <c r="E36" s="15">
        <v>51799017371</v>
      </c>
      <c r="F36" s="15">
        <v>47730471943</v>
      </c>
      <c r="G36" s="17">
        <v>0.46602805214524173</v>
      </c>
      <c r="H36" s="15">
        <v>53994534446</v>
      </c>
      <c r="I36" s="15">
        <v>47932121854</v>
      </c>
      <c r="J36" s="19">
        <v>0.45558802676303667</v>
      </c>
    </row>
    <row r="37" spans="1:10" ht="15.75" customHeight="1" x14ac:dyDescent="0.25">
      <c r="A37" s="14" t="s">
        <v>41</v>
      </c>
      <c r="B37" s="15">
        <v>43207247152</v>
      </c>
      <c r="C37" s="15">
        <v>41406082561</v>
      </c>
      <c r="D37" s="16">
        <v>0.4155013144750388</v>
      </c>
      <c r="E37" s="15">
        <v>47778109720</v>
      </c>
      <c r="F37" s="15">
        <v>44025385832</v>
      </c>
      <c r="G37" s="17">
        <v>0.42985254427739328</v>
      </c>
      <c r="H37" s="15">
        <v>50009360992</v>
      </c>
      <c r="I37" s="15">
        <v>44394396757</v>
      </c>
      <c r="J37" s="19">
        <v>0.42196245097384127</v>
      </c>
    </row>
    <row r="38" spans="1:10" ht="15.75" customHeight="1" x14ac:dyDescent="0.25">
      <c r="A38" s="23" t="s">
        <v>42</v>
      </c>
      <c r="B38" s="24">
        <v>-10471230369</v>
      </c>
      <c r="C38" s="24">
        <v>-10034720047</v>
      </c>
      <c r="D38" s="25">
        <v>-0.10069630141408009</v>
      </c>
      <c r="E38" s="24">
        <v>-4570862568</v>
      </c>
      <c r="F38" s="24">
        <v>-4211844908</v>
      </c>
      <c r="G38" s="26">
        <v>-4.1123370428667927E-2</v>
      </c>
      <c r="H38" s="24">
        <v>-2231251272</v>
      </c>
      <c r="I38" s="24">
        <v>-1980730253</v>
      </c>
      <c r="J38" s="27">
        <v>-1.882656040380587E-2</v>
      </c>
    </row>
    <row r="39" spans="1:10" ht="15.75" customHeight="1" x14ac:dyDescent="0.25">
      <c r="A39" s="28" t="s">
        <v>43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customHeight="1" x14ac:dyDescent="0.25">
      <c r="A41" s="30" t="s">
        <v>44</v>
      </c>
      <c r="B41" s="2"/>
      <c r="C41" s="2"/>
      <c r="D41" s="2"/>
      <c r="E41" s="2"/>
      <c r="F41" s="2"/>
      <c r="G41" s="2"/>
      <c r="H41" s="2"/>
      <c r="I41" s="2"/>
      <c r="J41" s="2"/>
    </row>
    <row r="42" spans="1:10" ht="15.75" customHeight="1" x14ac:dyDescent="0.25">
      <c r="A42" s="30" t="s">
        <v>45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ht="15.75" customHeight="1" x14ac:dyDescent="0.25">
      <c r="A43" s="30" t="s">
        <v>46</v>
      </c>
      <c r="B43" s="2"/>
      <c r="C43" s="2"/>
      <c r="D43" s="2"/>
      <c r="E43" s="2"/>
      <c r="F43" s="2"/>
      <c r="G43" s="2"/>
      <c r="H43" s="2"/>
      <c r="I43" s="2"/>
      <c r="J43" s="2"/>
    </row>
    <row r="46" spans="1:10" ht="15.75" x14ac:dyDescent="0.25">
      <c r="A46" s="45" t="s">
        <v>47</v>
      </c>
      <c r="B46" s="45">
        <f>A7</f>
        <v>2026</v>
      </c>
      <c r="C46" s="45">
        <f>B46+1</f>
        <v>2027</v>
      </c>
      <c r="D46" s="45">
        <f>B46+2</f>
        <v>2028</v>
      </c>
    </row>
    <row r="47" spans="1:10" ht="15.75" x14ac:dyDescent="0.25">
      <c r="A47" s="46" t="s">
        <v>48</v>
      </c>
      <c r="B47" s="47">
        <f>'[1]AMF - 1 APOIO'!F3</f>
        <v>103988232159</v>
      </c>
      <c r="C47" s="47">
        <f>'[1]AMF - 1 APOIO'!G3</f>
        <v>111149998659</v>
      </c>
      <c r="D47" s="47">
        <f>'[1]AMF - 1 APOIO'!H3</f>
        <v>118516140184</v>
      </c>
    </row>
  </sheetData>
  <mergeCells count="13">
    <mergeCell ref="A10:A13"/>
    <mergeCell ref="B10:D10"/>
    <mergeCell ref="E10:G10"/>
    <mergeCell ref="H10:J10"/>
    <mergeCell ref="A2:I2"/>
    <mergeCell ref="A3:J3"/>
    <mergeCell ref="A4:J4"/>
    <mergeCell ref="A5:J5"/>
    <mergeCell ref="A6:J6"/>
    <mergeCell ref="A7:J7"/>
    <mergeCell ref="A8:I8"/>
    <mergeCell ref="A9:F9"/>
    <mergeCell ref="H9:J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Maria Drago</dc:creator>
  <cp:lastModifiedBy>Patricia Maria Drago</cp:lastModifiedBy>
  <dcterms:created xsi:type="dcterms:W3CDTF">2025-05-21T16:10:06Z</dcterms:created>
  <dcterms:modified xsi:type="dcterms:W3CDTF">2025-05-21T16:35:54Z</dcterms:modified>
</cp:coreProperties>
</file>