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defaultThemeVersion="124226"/>
  <xr:revisionPtr revIDLastSave="195" documentId="11_FDFB2495655E3F47305D8FF71EA3939498AB9B8B" xr6:coauthVersionLast="47" xr6:coauthVersionMax="47" xr10:uidLastSave="{6F451FEE-B521-4593-8F4A-5B7940C54406}"/>
  <bookViews>
    <workbookView xWindow="15990" yWindow="-60" windowWidth="12840" windowHeight="11535" firstSheet="12" xr2:uid="{00000000-000D-0000-FFFF-FFFF00000000}"/>
  </bookViews>
  <sheets>
    <sheet name="Janeiro" sheetId="1" r:id="rId1"/>
    <sheet name="Fevereiro" sheetId="4" r:id="rId2"/>
    <sheet name="Março" sheetId="5" r:id="rId3"/>
    <sheet name="Abril" sheetId="6" r:id="rId4"/>
    <sheet name="Maio" sheetId="7" r:id="rId5"/>
    <sheet name="Junho" sheetId="8" r:id="rId6"/>
    <sheet name="Julho" sheetId="11" r:id="rId7"/>
    <sheet name="Agosto" sheetId="9" r:id="rId8"/>
    <sheet name="Setembro" sheetId="10" r:id="rId9"/>
    <sheet name="Outubro" sheetId="12" r:id="rId10"/>
    <sheet name="Novembro" sheetId="13" r:id="rId11"/>
    <sheet name="Dezembro" sheetId="14" r:id="rId12"/>
    <sheet name="2025" sheetId="3" r:id="rId13"/>
  </sheets>
  <definedNames>
    <definedName name="_xlnm.Print_Area" localSheetId="11">Dezembro!$A$1:$J$64</definedName>
    <definedName name="_xlnm.Print_Area" localSheetId="1">Fevereiro!$A$1:$J$71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2" l="1"/>
  <c r="H45" i="3"/>
  <c r="F45" i="3"/>
  <c r="H44" i="3"/>
  <c r="F44" i="3"/>
  <c r="H63" i="13"/>
  <c r="F63" i="13"/>
  <c r="D63" i="13"/>
  <c r="C63" i="13"/>
  <c r="H54" i="13"/>
  <c r="F54" i="13"/>
  <c r="H17" i="13" s="1"/>
  <c r="D54" i="13"/>
  <c r="I20" i="13" s="1"/>
  <c r="C54" i="13"/>
  <c r="E12" i="13"/>
  <c r="D12" i="13"/>
  <c r="I8" i="13" s="1"/>
  <c r="J11" i="13"/>
  <c r="J10" i="13"/>
  <c r="I10" i="13" s="1"/>
  <c r="J9" i="13"/>
  <c r="I9" i="13" s="1"/>
  <c r="H64" i="12"/>
  <c r="F64" i="12"/>
  <c r="D64" i="12"/>
  <c r="C64" i="12"/>
  <c r="H55" i="12"/>
  <c r="F55" i="12"/>
  <c r="H17" i="12" s="1"/>
  <c r="D55" i="12"/>
  <c r="C55" i="12"/>
  <c r="E12" i="12"/>
  <c r="D12" i="12"/>
  <c r="I8" i="12" s="1"/>
  <c r="J11" i="12"/>
  <c r="J10" i="12"/>
  <c r="I10" i="12" s="1"/>
  <c r="J9" i="12"/>
  <c r="I9" i="12" s="1"/>
  <c r="H63" i="10"/>
  <c r="F63" i="10"/>
  <c r="D63" i="10"/>
  <c r="C63" i="10"/>
  <c r="H54" i="10"/>
  <c r="H32" i="3" s="1"/>
  <c r="F54" i="10"/>
  <c r="D54" i="10"/>
  <c r="B12" i="10" s="1"/>
  <c r="C54" i="10"/>
  <c r="C32" i="3" s="1"/>
  <c r="E12" i="10"/>
  <c r="D12" i="10"/>
  <c r="I8" i="10" s="1"/>
  <c r="J11" i="10"/>
  <c r="J10" i="10"/>
  <c r="I10" i="10" s="1"/>
  <c r="J9" i="10"/>
  <c r="I9" i="10" s="1"/>
  <c r="H64" i="9"/>
  <c r="F64" i="9"/>
  <c r="D64" i="9"/>
  <c r="C64" i="9"/>
  <c r="H55" i="9"/>
  <c r="H31" i="3" s="1"/>
  <c r="F55" i="9"/>
  <c r="F31" i="3" s="1"/>
  <c r="D55" i="9"/>
  <c r="B12" i="9" s="1"/>
  <c r="I20" i="9" s="1"/>
  <c r="C55" i="9"/>
  <c r="C31" i="3" s="1"/>
  <c r="E12" i="9"/>
  <c r="D12" i="9"/>
  <c r="J11" i="9"/>
  <c r="J10" i="9"/>
  <c r="I10" i="9" s="1"/>
  <c r="J9" i="9"/>
  <c r="I9" i="9" s="1"/>
  <c r="H64" i="11"/>
  <c r="F64" i="11"/>
  <c r="D64" i="11"/>
  <c r="C64" i="11"/>
  <c r="H55" i="11"/>
  <c r="F55" i="11"/>
  <c r="H17" i="11" s="1"/>
  <c r="D55" i="11"/>
  <c r="C55" i="11"/>
  <c r="E12" i="11"/>
  <c r="D12" i="11"/>
  <c r="J11" i="11"/>
  <c r="J10" i="11"/>
  <c r="I10" i="11" s="1"/>
  <c r="J9" i="11"/>
  <c r="I9" i="11" s="1"/>
  <c r="H64" i="8"/>
  <c r="F64" i="8"/>
  <c r="D64" i="8"/>
  <c r="C64" i="8"/>
  <c r="H55" i="8"/>
  <c r="F55" i="8"/>
  <c r="H17" i="8" s="1"/>
  <c r="D55" i="8"/>
  <c r="I20" i="8" s="1"/>
  <c r="C55" i="8"/>
  <c r="E12" i="8"/>
  <c r="D12" i="8"/>
  <c r="I8" i="8" s="1"/>
  <c r="J11" i="8"/>
  <c r="J10" i="8"/>
  <c r="I10" i="8" s="1"/>
  <c r="J9" i="8"/>
  <c r="I9" i="8" s="1"/>
  <c r="H64" i="7"/>
  <c r="F64" i="7"/>
  <c r="D64" i="7"/>
  <c r="C64" i="7"/>
  <c r="H55" i="7"/>
  <c r="F55" i="7"/>
  <c r="H17" i="7" s="1"/>
  <c r="D55" i="7"/>
  <c r="B12" i="7" s="1"/>
  <c r="C55" i="7"/>
  <c r="E12" i="7"/>
  <c r="D12" i="7"/>
  <c r="J11" i="7"/>
  <c r="J10" i="7"/>
  <c r="I10" i="7" s="1"/>
  <c r="J9" i="7"/>
  <c r="I9" i="7" s="1"/>
  <c r="H64" i="6"/>
  <c r="F64" i="6"/>
  <c r="D64" i="6"/>
  <c r="C64" i="6"/>
  <c r="H55" i="6"/>
  <c r="H17" i="6"/>
  <c r="C55" i="6"/>
  <c r="I20" i="6" s="1"/>
  <c r="E12" i="6"/>
  <c r="D12" i="6"/>
  <c r="I8" i="6" s="1"/>
  <c r="J11" i="6"/>
  <c r="J10" i="6"/>
  <c r="I10" i="6" s="1"/>
  <c r="J9" i="6"/>
  <c r="I9" i="6" s="1"/>
  <c r="H64" i="5"/>
  <c r="F64" i="5"/>
  <c r="D64" i="5"/>
  <c r="C64" i="5"/>
  <c r="H55" i="5"/>
  <c r="E17" i="5"/>
  <c r="D55" i="5"/>
  <c r="B12" i="5" s="1"/>
  <c r="C55" i="5"/>
  <c r="E12" i="5"/>
  <c r="D12" i="5"/>
  <c r="J11" i="5"/>
  <c r="J10" i="5"/>
  <c r="I10" i="5" s="1"/>
  <c r="J9" i="5"/>
  <c r="I9" i="5" s="1"/>
  <c r="H64" i="4"/>
  <c r="F64" i="4"/>
  <c r="D64" i="4"/>
  <c r="C64" i="4"/>
  <c r="H55" i="4"/>
  <c r="H25" i="3" s="1"/>
  <c r="F55" i="4"/>
  <c r="B16" i="4" s="1"/>
  <c r="H17" i="4" s="1"/>
  <c r="D55" i="4"/>
  <c r="B12" i="4" s="1"/>
  <c r="C55" i="4"/>
  <c r="E12" i="4"/>
  <c r="D12" i="4"/>
  <c r="I8" i="4" s="1"/>
  <c r="J11" i="4"/>
  <c r="J10" i="4"/>
  <c r="I10" i="4" s="1"/>
  <c r="J9" i="4"/>
  <c r="I9" i="4" s="1"/>
  <c r="H64" i="1"/>
  <c r="F64" i="1"/>
  <c r="D64" i="1"/>
  <c r="C64" i="1"/>
  <c r="H55" i="1"/>
  <c r="F55" i="1"/>
  <c r="H17" i="1" s="1"/>
  <c r="D55" i="1"/>
  <c r="B12" i="1" s="1"/>
  <c r="C55" i="1"/>
  <c r="E12" i="1"/>
  <c r="D12" i="1"/>
  <c r="I8" i="1" s="1"/>
  <c r="J11" i="1"/>
  <c r="J10" i="1"/>
  <c r="J9" i="1"/>
  <c r="I9" i="1" s="1"/>
  <c r="H16" i="3"/>
  <c r="J11" i="14"/>
  <c r="J10" i="14"/>
  <c r="I10" i="14" s="1"/>
  <c r="J9" i="14"/>
  <c r="I9" i="14" s="1"/>
  <c r="I12" i="13" l="1"/>
  <c r="I12" i="12"/>
  <c r="B16" i="9"/>
  <c r="H17" i="9" s="1"/>
  <c r="D31" i="3"/>
  <c r="I12" i="11"/>
  <c r="D32" i="3"/>
  <c r="I8" i="11"/>
  <c r="F25" i="3"/>
  <c r="D25" i="3"/>
  <c r="I12" i="5"/>
  <c r="I12" i="10"/>
  <c r="B16" i="10"/>
  <c r="G17" i="10" s="1"/>
  <c r="F32" i="3"/>
  <c r="G17" i="13"/>
  <c r="I12" i="9"/>
  <c r="I8" i="9"/>
  <c r="I12" i="8"/>
  <c r="I12" i="7"/>
  <c r="I8" i="7"/>
  <c r="I12" i="6"/>
  <c r="I8" i="5"/>
  <c r="H17" i="5"/>
  <c r="C17" i="5"/>
  <c r="I12" i="4"/>
  <c r="I12" i="1"/>
  <c r="E17" i="13"/>
  <c r="C17" i="13"/>
  <c r="G17" i="12"/>
  <c r="E17" i="12"/>
  <c r="C17" i="12"/>
  <c r="G17" i="11"/>
  <c r="E17" i="11"/>
  <c r="C17" i="11"/>
  <c r="G17" i="8"/>
  <c r="E17" i="8"/>
  <c r="C17" i="8"/>
  <c r="G17" i="7"/>
  <c r="E17" i="7"/>
  <c r="C17" i="7"/>
  <c r="G17" i="6"/>
  <c r="E17" i="6"/>
  <c r="C17" i="6"/>
  <c r="G17" i="5"/>
  <c r="G17" i="4"/>
  <c r="E17" i="4"/>
  <c r="C17" i="4"/>
  <c r="G17" i="1"/>
  <c r="E17" i="1"/>
  <c r="C17" i="1"/>
  <c r="H17" i="10" l="1"/>
  <c r="E17" i="10"/>
  <c r="C17" i="10"/>
  <c r="G17" i="9"/>
  <c r="E17" i="9"/>
  <c r="C17" i="9"/>
  <c r="B17" i="13"/>
  <c r="B17" i="5"/>
  <c r="B17" i="12"/>
  <c r="B17" i="11"/>
  <c r="B17" i="7"/>
  <c r="B17" i="6"/>
  <c r="B17" i="4"/>
  <c r="B17" i="1"/>
  <c r="B17" i="9" l="1"/>
  <c r="B17" i="10"/>
  <c r="C44" i="3"/>
  <c r="C45" i="3"/>
  <c r="C16" i="3" l="1"/>
  <c r="E16" i="3"/>
  <c r="G16" i="3"/>
  <c r="H29" i="3" l="1"/>
  <c r="C29" i="3"/>
  <c r="D29" i="3" l="1"/>
  <c r="F29" i="3"/>
  <c r="E10" i="3" l="1"/>
  <c r="E9" i="3"/>
  <c r="D10" i="3"/>
  <c r="D9" i="3"/>
  <c r="J9" i="3" l="1"/>
  <c r="I9" i="3" s="1"/>
  <c r="J11" i="3"/>
  <c r="J10" i="3"/>
  <c r="I10" i="3" s="1"/>
  <c r="H20" i="3"/>
  <c r="E35" i="3" l="1"/>
  <c r="G35" i="3"/>
  <c r="I35" i="3"/>
  <c r="E34" i="3"/>
  <c r="G34" i="3"/>
  <c r="I34" i="3"/>
  <c r="E33" i="3"/>
  <c r="G33" i="3"/>
  <c r="I33" i="3"/>
  <c r="E31" i="3"/>
  <c r="G31" i="3"/>
  <c r="I31" i="3"/>
  <c r="H64" i="14"/>
  <c r="F64" i="14"/>
  <c r="C64" i="14"/>
  <c r="H55" i="14"/>
  <c r="H35" i="3" s="1"/>
  <c r="F35" i="3"/>
  <c r="D55" i="14"/>
  <c r="C55" i="14"/>
  <c r="C35" i="3" s="1"/>
  <c r="E12" i="14"/>
  <c r="D12" i="14"/>
  <c r="H34" i="3"/>
  <c r="F34" i="3"/>
  <c r="D34" i="3"/>
  <c r="C34" i="3"/>
  <c r="H33" i="3"/>
  <c r="C33" i="3"/>
  <c r="B12" i="14" l="1"/>
  <c r="I12" i="14"/>
  <c r="I8" i="14"/>
  <c r="D35" i="3"/>
  <c r="D33" i="3"/>
  <c r="F33" i="3"/>
  <c r="C30" i="3"/>
  <c r="H30" i="3"/>
  <c r="H17" i="14" l="1"/>
  <c r="I20" i="14"/>
  <c r="G17" i="14"/>
  <c r="F30" i="3"/>
  <c r="D30" i="3"/>
  <c r="D64" i="14"/>
  <c r="C17" i="14"/>
  <c r="E17" i="14"/>
  <c r="B17" i="14" l="1"/>
  <c r="H47" i="3" l="1"/>
  <c r="F47" i="3"/>
  <c r="H28" i="3"/>
  <c r="H27" i="3"/>
  <c r="C27" i="3"/>
  <c r="H26" i="3"/>
  <c r="C26" i="3"/>
  <c r="F28" i="3" l="1"/>
  <c r="D28" i="3"/>
  <c r="F27" i="3"/>
  <c r="D27" i="3"/>
  <c r="F26" i="3"/>
  <c r="D26" i="3"/>
  <c r="C47" i="3" l="1"/>
  <c r="E12" i="3"/>
  <c r="D12" i="3"/>
  <c r="I12" i="3" s="1"/>
  <c r="H24" i="3"/>
  <c r="H36" i="3" s="1"/>
  <c r="F24" i="3"/>
  <c r="C24" i="3"/>
  <c r="F36" i="3" l="1"/>
  <c r="D24" i="3"/>
  <c r="D36" i="3" s="1"/>
  <c r="B12" i="3" s="1"/>
  <c r="I20" i="3"/>
  <c r="B16" i="3" l="1"/>
  <c r="H17" i="3" s="1"/>
  <c r="D47" i="3"/>
  <c r="G17" i="3" l="1"/>
  <c r="E17" i="3"/>
  <c r="C17" i="3"/>
  <c r="C28" i="3"/>
  <c r="C36" i="3" s="1"/>
  <c r="B17" i="3" l="1"/>
</calcChain>
</file>

<file path=xl/sharedStrings.xml><?xml version="1.0" encoding="utf-8"?>
<sst xmlns="http://schemas.openxmlformats.org/spreadsheetml/2006/main" count="505" uniqueCount="48">
  <si>
    <t>CEJUSC - PMSP</t>
  </si>
  <si>
    <t>Sessões de Mediação realizadas</t>
  </si>
  <si>
    <t>Total  de</t>
  </si>
  <si>
    <t>Tipo</t>
  </si>
  <si>
    <t>Acordos</t>
  </si>
  <si>
    <t>Sem Acordo</t>
  </si>
  <si>
    <t>Total de conciliações Frutíferas:</t>
  </si>
  <si>
    <t xml:space="preserve">Sessões </t>
  </si>
  <si>
    <t>Família</t>
  </si>
  <si>
    <t>índice de Acordos em família:</t>
  </si>
  <si>
    <t>Realizadas</t>
  </si>
  <si>
    <t>Cível</t>
  </si>
  <si>
    <t>Índice de Acordos em Cível:</t>
  </si>
  <si>
    <t>no CEJUSC</t>
  </si>
  <si>
    <t xml:space="preserve"> </t>
  </si>
  <si>
    <t>TOTAL</t>
  </si>
  <si>
    <t>Índice Total de Acordos:</t>
  </si>
  <si>
    <t>Sessões de Mediação- Não realizadas</t>
  </si>
  <si>
    <t>Total de sessões não realizadas</t>
  </si>
  <si>
    <t>Não realizada pela ausência do Requerente</t>
  </si>
  <si>
    <t>Não realizada pela ausência do Requerido</t>
  </si>
  <si>
    <t>Não realizada pela ausência de ambos</t>
  </si>
  <si>
    <t>Não Realizada por falta de documentos</t>
  </si>
  <si>
    <t>Encaminhamentos à equipamentos de atendimento à Violência Doméstica:</t>
  </si>
  <si>
    <t>Panorama Geral</t>
  </si>
  <si>
    <t>Data</t>
  </si>
  <si>
    <t>Agendadas</t>
  </si>
  <si>
    <t>Não realizadas</t>
  </si>
  <si>
    <t>Reagendadas</t>
  </si>
  <si>
    <t>Total do Mês</t>
  </si>
  <si>
    <t>Agendamentos/ Convites Realizados</t>
  </si>
  <si>
    <t>Inclusos no SAJ</t>
  </si>
  <si>
    <t>CEJUSC</t>
  </si>
  <si>
    <t>Defensoria</t>
  </si>
  <si>
    <t>Total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</si>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</sst>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rgb="FF000000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7" fillId="0" borderId="0" xfId="0" applyFont="1"/>
    <xf numFmtId="17" fontId="8" fillId="0" borderId="0" xfId="0" applyNumberFormat="1" applyFont="1" applyAlignment="1">
      <alignment horizontal="center" wrapText="1"/>
    </xf>
    <xf numFmtId="17" fontId="7" fillId="0" borderId="0" xfId="0" applyNumberFormat="1" applyFont="1" applyAlignment="1">
      <alignment wrapText="1"/>
    </xf>
    <xf numFmtId="0" fontId="7" fillId="0" borderId="9" xfId="0" applyFont="1" applyBorder="1"/>
    <xf numFmtId="0" fontId="13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11" xfId="0" applyFont="1" applyBorder="1"/>
    <xf numFmtId="0" fontId="1" fillId="0" borderId="0" xfId="0" applyFont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4" fillId="9" borderId="11" xfId="0" applyFont="1" applyFill="1" applyBorder="1"/>
    <xf numFmtId="0" fontId="9" fillId="0" borderId="16" xfId="0" applyFont="1" applyBorder="1"/>
    <xf numFmtId="0" fontId="9" fillId="0" borderId="0" xfId="0" applyFont="1"/>
    <xf numFmtId="0" fontId="9" fillId="0" borderId="23" xfId="0" applyFont="1" applyBorder="1"/>
    <xf numFmtId="0" fontId="9" fillId="0" borderId="22" xfId="0" applyFont="1" applyBorder="1"/>
    <xf numFmtId="0" fontId="9" fillId="0" borderId="18" xfId="0" applyFont="1" applyBorder="1"/>
    <xf numFmtId="0" fontId="7" fillId="0" borderId="26" xfId="0" applyFont="1" applyBorder="1"/>
    <xf numFmtId="0" fontId="7" fillId="0" borderId="13" xfId="0" applyFont="1" applyBorder="1"/>
    <xf numFmtId="0" fontId="11" fillId="4" borderId="17" xfId="0" applyFont="1" applyFill="1" applyBorder="1"/>
    <xf numFmtId="0" fontId="11" fillId="4" borderId="20" xfId="0" applyFont="1" applyFill="1" applyBorder="1"/>
    <xf numFmtId="0" fontId="3" fillId="4" borderId="20" xfId="0" applyFont="1" applyFill="1" applyBorder="1"/>
    <xf numFmtId="0" fontId="7" fillId="4" borderId="20" xfId="0" applyFont="1" applyFill="1" applyBorder="1"/>
    <xf numFmtId="0" fontId="7" fillId="4" borderId="18" xfId="0" applyFont="1" applyFill="1" applyBorder="1"/>
    <xf numFmtId="0" fontId="7" fillId="4" borderId="0" xfId="0" applyFont="1" applyFill="1"/>
    <xf numFmtId="0" fontId="9" fillId="10" borderId="1" xfId="0" applyFont="1" applyFill="1" applyBorder="1"/>
    <xf numFmtId="0" fontId="9" fillId="10" borderId="1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10" fontId="7" fillId="0" borderId="9" xfId="0" applyNumberFormat="1" applyFont="1" applyBorder="1" applyAlignment="1">
      <alignment horizontal="center"/>
    </xf>
    <xf numFmtId="0" fontId="9" fillId="0" borderId="14" xfId="0" applyFont="1" applyBorder="1"/>
    <xf numFmtId="0" fontId="15" fillId="0" borderId="0" xfId="0" applyFont="1"/>
    <xf numFmtId="9" fontId="7" fillId="0" borderId="11" xfId="0" applyNumberFormat="1" applyFont="1" applyBorder="1" applyAlignment="1">
      <alignment horizontal="center"/>
    </xf>
    <xf numFmtId="0" fontId="9" fillId="0" borderId="9" xfId="0" applyFont="1" applyBorder="1"/>
    <xf numFmtId="0" fontId="9" fillId="9" borderId="11" xfId="0" applyFont="1" applyFill="1" applyBorder="1" applyAlignment="1">
      <alignment horizontal="center"/>
    </xf>
    <xf numFmtId="0" fontId="9" fillId="0" borderId="22" xfId="0" applyFont="1" applyBorder="1" applyAlignment="1">
      <alignment horizontal="left"/>
    </xf>
    <xf numFmtId="9" fontId="7" fillId="0" borderId="9" xfId="0" applyNumberFormat="1" applyFont="1" applyBorder="1" applyAlignment="1">
      <alignment horizontal="left"/>
    </xf>
    <xf numFmtId="9" fontId="9" fillId="0" borderId="9" xfId="0" applyNumberFormat="1" applyFont="1" applyBorder="1" applyAlignment="1">
      <alignment horizontal="left"/>
    </xf>
    <xf numFmtId="1" fontId="7" fillId="0" borderId="11" xfId="0" applyNumberFormat="1" applyFont="1" applyBorder="1" applyAlignment="1">
      <alignment horizontal="center"/>
    </xf>
    <xf numFmtId="9" fontId="9" fillId="5" borderId="4" xfId="0" applyNumberFormat="1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14" fontId="7" fillId="0" borderId="4" xfId="0" applyNumberFormat="1" applyFont="1" applyBorder="1"/>
    <xf numFmtId="10" fontId="0" fillId="0" borderId="0" xfId="0" applyNumberFormat="1"/>
    <xf numFmtId="0" fontId="7" fillId="0" borderId="14" xfId="0" applyFont="1" applyBorder="1" applyAlignment="1">
      <alignment horizontal="center"/>
    </xf>
    <xf numFmtId="0" fontId="16" fillId="0" borderId="0" xfId="0" applyFont="1"/>
    <xf numFmtId="1" fontId="16" fillId="0" borderId="0" xfId="0" applyNumberFormat="1" applyFont="1"/>
    <xf numFmtId="0" fontId="11" fillId="4" borderId="36" xfId="0" applyFont="1" applyFill="1" applyBorder="1"/>
    <xf numFmtId="0" fontId="11" fillId="4" borderId="5" xfId="0" applyFont="1" applyFill="1" applyBorder="1"/>
    <xf numFmtId="0" fontId="11" fillId="4" borderId="28" xfId="0" applyFont="1" applyFill="1" applyBorder="1"/>
    <xf numFmtId="0" fontId="7" fillId="0" borderId="7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7" fillId="0" borderId="0" xfId="0" applyFont="1"/>
    <xf numFmtId="164" fontId="7" fillId="3" borderId="7" xfId="0" applyNumberFormat="1" applyFont="1" applyFill="1" applyBorder="1"/>
    <xf numFmtId="164" fontId="7" fillId="3" borderId="4" xfId="0" applyNumberFormat="1" applyFont="1" applyFill="1" applyBorder="1"/>
    <xf numFmtId="164" fontId="7" fillId="11" borderId="7" xfId="0" applyNumberFormat="1" applyFont="1" applyFill="1" applyBorder="1"/>
    <xf numFmtId="164" fontId="7" fillId="11" borderId="4" xfId="0" applyNumberFormat="1" applyFont="1" applyFill="1" applyBorder="1"/>
    <xf numFmtId="164" fontId="7" fillId="0" borderId="4" xfId="0" applyNumberFormat="1" applyFont="1" applyBorder="1"/>
    <xf numFmtId="164" fontId="7" fillId="0" borderId="7" xfId="0" applyNumberFormat="1" applyFont="1" applyBorder="1"/>
    <xf numFmtId="0" fontId="7" fillId="11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9" fontId="7" fillId="0" borderId="15" xfId="0" applyNumberFormat="1" applyFont="1" applyBorder="1" applyAlignment="1">
      <alignment horizontal="center"/>
    </xf>
    <xf numFmtId="9" fontId="7" fillId="0" borderId="31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9" fontId="9" fillId="10" borderId="1" xfId="0" applyNumberFormat="1" applyFont="1" applyFill="1" applyBorder="1" applyAlignment="1">
      <alignment horizontal="center"/>
    </xf>
    <xf numFmtId="9" fontId="9" fillId="10" borderId="3" xfId="0" applyNumberFormat="1" applyFont="1" applyFill="1" applyBorder="1" applyAlignment="1">
      <alignment horizontal="center"/>
    </xf>
    <xf numFmtId="9" fontId="7" fillId="0" borderId="29" xfId="0" applyNumberFormat="1" applyFont="1" applyBorder="1" applyAlignment="1">
      <alignment horizontal="center"/>
    </xf>
    <xf numFmtId="9" fontId="7" fillId="0" borderId="30" xfId="0" applyNumberFormat="1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3" borderId="4" xfId="0" quotePrefix="1" applyFont="1" applyFill="1" applyBorder="1" applyAlignment="1">
      <alignment horizontal="center"/>
    </xf>
    <xf numFmtId="0" fontId="7" fillId="11" borderId="4" xfId="0" quotePrefix="1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7" xfId="0" quotePrefix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17" fontId="6" fillId="3" borderId="1" xfId="0" applyNumberFormat="1" applyFont="1" applyFill="1" applyBorder="1" applyAlignment="1">
      <alignment horizontal="center" wrapText="1"/>
    </xf>
    <xf numFmtId="17" fontId="6" fillId="3" borderId="2" xfId="0" applyNumberFormat="1" applyFont="1" applyFill="1" applyBorder="1" applyAlignment="1">
      <alignment horizontal="center" wrapText="1"/>
    </xf>
    <xf numFmtId="17" fontId="6" fillId="3" borderId="3" xfId="0" applyNumberFormat="1" applyFont="1" applyFill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7" fillId="0" borderId="27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11" fillId="6" borderId="1" xfId="0" applyFont="1" applyFill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4" borderId="36" xfId="0" applyFont="1" applyFill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9" fontId="9" fillId="5" borderId="4" xfId="0" applyNumberFormat="1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wrapText="1"/>
    </xf>
    <xf numFmtId="0" fontId="10" fillId="8" borderId="2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quotePrefix="1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10" fontId="9" fillId="10" borderId="1" xfId="0" applyNumberFormat="1" applyFont="1" applyFill="1" applyBorder="1" applyAlignment="1">
      <alignment horizontal="center"/>
    </xf>
    <xf numFmtId="0" fontId="9" fillId="10" borderId="2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10" fontId="7" fillId="0" borderId="14" xfId="0" applyNumberFormat="1" applyFont="1" applyBorder="1" applyAlignment="1">
      <alignment horizontal="center"/>
    </xf>
    <xf numFmtId="10" fontId="7" fillId="0" borderId="27" xfId="0" applyNumberFormat="1" applyFont="1" applyBorder="1" applyAlignment="1">
      <alignment horizontal="center"/>
    </xf>
    <xf numFmtId="10" fontId="7" fillId="0" borderId="4" xfId="0" applyNumberFormat="1" applyFont="1" applyBorder="1" applyAlignment="1">
      <alignment horizontal="center"/>
    </xf>
    <xf numFmtId="10" fontId="7" fillId="0" borderId="15" xfId="0" applyNumberFormat="1" applyFont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9" fillId="9" borderId="24" xfId="0" applyFont="1" applyFill="1" applyBorder="1" applyAlignment="1">
      <alignment horizontal="center"/>
    </xf>
    <xf numFmtId="0" fontId="9" fillId="9" borderId="2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74"/>
  <sheetViews>
    <sheetView showGridLines="0" tabSelected="1" workbookViewId="0">
      <selection activeCell="C54" sqref="C54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45658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10</v>
      </c>
      <c r="J8" s="55"/>
    </row>
    <row r="9" spans="2:11">
      <c r="B9" s="22" t="s">
        <v>7</v>
      </c>
      <c r="C9" s="8" t="s">
        <v>8</v>
      </c>
      <c r="D9" s="35">
        <v>9</v>
      </c>
      <c r="E9" s="79">
        <v>1</v>
      </c>
      <c r="F9" s="78"/>
      <c r="G9" s="118" t="s">
        <v>9</v>
      </c>
      <c r="H9" s="119"/>
      <c r="I9" s="44">
        <f>D9/J9</f>
        <v>0.9</v>
      </c>
      <c r="J9" s="55">
        <f>D9+E9</f>
        <v>10</v>
      </c>
    </row>
    <row r="10" spans="2:11">
      <c r="B10" s="22" t="s">
        <v>10</v>
      </c>
      <c r="C10" s="8" t="s">
        <v>11</v>
      </c>
      <c r="D10" s="35">
        <v>1</v>
      </c>
      <c r="E10" s="79">
        <v>8</v>
      </c>
      <c r="F10" s="78"/>
      <c r="G10" s="118" t="s">
        <v>12</v>
      </c>
      <c r="H10" s="119"/>
      <c r="I10" s="44">
        <v>0</v>
      </c>
      <c r="J10" s="55">
        <f>D10+E10</f>
        <v>9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f>D55</f>
        <v>19</v>
      </c>
      <c r="C12" s="41" t="s">
        <v>15</v>
      </c>
      <c r="D12" s="14">
        <f>SUM(D9:D11)</f>
        <v>10</v>
      </c>
      <c r="E12" s="124">
        <f>SUM(E9:E11)</f>
        <v>9</v>
      </c>
      <c r="F12" s="125"/>
      <c r="G12" s="126" t="s">
        <v>16</v>
      </c>
      <c r="H12" s="127"/>
      <c r="I12" s="45">
        <f>D12/SUM(D12:E12)</f>
        <v>0.52631578947368418</v>
      </c>
      <c r="J12" s="55"/>
    </row>
    <row r="13" spans="2:11" ht="27" customHeight="1" thickBot="1">
      <c r="B13" s="5"/>
      <c r="C13" s="5"/>
      <c r="D13" s="5"/>
      <c r="E13" s="39"/>
      <c r="F13" s="5"/>
      <c r="G13" s="5"/>
      <c r="H13" s="5"/>
      <c r="I13" s="5"/>
    </row>
    <row r="14" spans="2:11" ht="19.5" customHeight="1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50.2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 ht="14.25" customHeight="1">
      <c r="B16" s="14">
        <v>49</v>
      </c>
      <c r="C16" s="72">
        <v>4</v>
      </c>
      <c r="D16" s="72"/>
      <c r="E16" s="72">
        <v>31</v>
      </c>
      <c r="F16" s="72"/>
      <c r="G16" s="35">
        <v>14</v>
      </c>
      <c r="H16" s="72">
        <v>0</v>
      </c>
      <c r="I16" s="72"/>
    </row>
    <row r="17" spans="2:9">
      <c r="B17" s="47">
        <f>C17+E17+G17+H17</f>
        <v>1</v>
      </c>
      <c r="C17" s="130">
        <f>C16/B16</f>
        <v>8.1632653061224483E-2</v>
      </c>
      <c r="D17" s="130"/>
      <c r="E17" s="130">
        <f>E16/B16</f>
        <v>0.63265306122448983</v>
      </c>
      <c r="F17" s="130"/>
      <c r="G17" s="47">
        <f>G16/B16</f>
        <v>0.2857142857142857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65">
        <v>45658</v>
      </c>
      <c r="C24" s="63"/>
      <c r="D24" s="101"/>
      <c r="E24" s="101"/>
      <c r="F24" s="102"/>
      <c r="G24" s="102"/>
      <c r="H24" s="101"/>
      <c r="I24" s="101"/>
    </row>
    <row r="25" spans="2:9">
      <c r="B25" s="66">
        <v>45659</v>
      </c>
      <c r="C25" s="61"/>
      <c r="D25" s="95"/>
      <c r="E25" s="95"/>
      <c r="F25" s="97"/>
      <c r="G25" s="97"/>
      <c r="H25" s="95"/>
      <c r="I25" s="95"/>
    </row>
    <row r="26" spans="2:9">
      <c r="B26" s="66">
        <v>45660</v>
      </c>
      <c r="C26" s="61"/>
      <c r="D26" s="95"/>
      <c r="E26" s="95"/>
      <c r="F26" s="97"/>
      <c r="G26" s="97"/>
      <c r="H26" s="95"/>
      <c r="I26" s="95"/>
    </row>
    <row r="27" spans="2:9">
      <c r="B27" s="65">
        <v>45661</v>
      </c>
      <c r="C27" s="61"/>
      <c r="D27" s="95"/>
      <c r="E27" s="95"/>
      <c r="F27" s="97"/>
      <c r="G27" s="97"/>
      <c r="H27" s="95"/>
      <c r="I27" s="95"/>
    </row>
    <row r="28" spans="2:9">
      <c r="B28" s="65">
        <v>45662</v>
      </c>
      <c r="C28" s="61"/>
      <c r="D28" s="95"/>
      <c r="E28" s="95"/>
      <c r="F28" s="97"/>
      <c r="G28" s="97"/>
      <c r="H28" s="95"/>
      <c r="I28" s="95"/>
    </row>
    <row r="29" spans="2:9">
      <c r="B29" s="66">
        <v>45663</v>
      </c>
      <c r="C29" s="61"/>
      <c r="D29" s="95"/>
      <c r="E29" s="95"/>
      <c r="F29" s="97"/>
      <c r="G29" s="97"/>
      <c r="H29" s="95"/>
      <c r="I29" s="95"/>
    </row>
    <row r="30" spans="2:9">
      <c r="B30" s="66">
        <v>45664</v>
      </c>
      <c r="C30" s="61"/>
      <c r="D30" s="95"/>
      <c r="E30" s="95"/>
      <c r="F30" s="97"/>
      <c r="G30" s="97"/>
      <c r="H30" s="95"/>
      <c r="I30" s="95"/>
    </row>
    <row r="31" spans="2:9">
      <c r="B31" s="65">
        <v>45665</v>
      </c>
      <c r="C31" s="61"/>
      <c r="D31" s="95"/>
      <c r="E31" s="95"/>
      <c r="F31" s="97"/>
      <c r="G31" s="97"/>
      <c r="H31" s="95"/>
      <c r="I31" s="95"/>
    </row>
    <row r="32" spans="2:9">
      <c r="B32" s="65">
        <v>45666</v>
      </c>
      <c r="C32" s="61"/>
      <c r="D32" s="95"/>
      <c r="E32" s="95"/>
      <c r="F32" s="97"/>
      <c r="G32" s="97"/>
      <c r="H32" s="95"/>
      <c r="I32" s="95"/>
    </row>
    <row r="33" spans="2:9">
      <c r="B33" s="66">
        <v>45667</v>
      </c>
      <c r="C33" s="61"/>
      <c r="D33" s="95"/>
      <c r="E33" s="95"/>
      <c r="F33" s="97"/>
      <c r="G33" s="97"/>
      <c r="H33" s="95"/>
      <c r="I33" s="95"/>
    </row>
    <row r="34" spans="2:9">
      <c r="B34" s="66">
        <v>45668</v>
      </c>
      <c r="C34" s="61"/>
      <c r="D34" s="95"/>
      <c r="E34" s="95"/>
      <c r="F34" s="97"/>
      <c r="G34" s="97"/>
      <c r="H34" s="95"/>
      <c r="I34" s="95"/>
    </row>
    <row r="35" spans="2:9">
      <c r="B35" s="65">
        <v>45669</v>
      </c>
      <c r="C35" s="61"/>
      <c r="D35" s="95"/>
      <c r="E35" s="95"/>
      <c r="F35" s="97"/>
      <c r="G35" s="97"/>
      <c r="H35" s="95"/>
      <c r="I35" s="95"/>
    </row>
    <row r="36" spans="2:9">
      <c r="B36" s="65">
        <v>45670</v>
      </c>
      <c r="C36" s="61"/>
      <c r="D36" s="95"/>
      <c r="E36" s="95"/>
      <c r="F36" s="97"/>
      <c r="G36" s="97"/>
      <c r="H36" s="95"/>
      <c r="I36" s="95"/>
    </row>
    <row r="37" spans="2:9">
      <c r="B37" s="66">
        <v>45671</v>
      </c>
      <c r="C37" s="61"/>
      <c r="D37" s="95"/>
      <c r="E37" s="95"/>
      <c r="F37" s="97"/>
      <c r="G37" s="97"/>
      <c r="H37" s="95"/>
      <c r="I37" s="95"/>
    </row>
    <row r="38" spans="2:9">
      <c r="B38" s="66">
        <v>45672</v>
      </c>
      <c r="C38" s="61"/>
      <c r="D38" s="95"/>
      <c r="E38" s="95"/>
      <c r="F38" s="97"/>
      <c r="G38" s="97"/>
      <c r="H38" s="95"/>
      <c r="I38" s="95"/>
    </row>
    <row r="39" spans="2:9">
      <c r="B39" s="65">
        <v>45673</v>
      </c>
      <c r="C39" s="61"/>
      <c r="D39" s="95"/>
      <c r="E39" s="95"/>
      <c r="F39" s="97"/>
      <c r="G39" s="97"/>
      <c r="H39" s="95"/>
      <c r="I39" s="95"/>
    </row>
    <row r="40" spans="2:9">
      <c r="B40" s="65">
        <v>45674</v>
      </c>
      <c r="C40" s="61"/>
      <c r="D40" s="95"/>
      <c r="E40" s="95"/>
      <c r="F40" s="97"/>
      <c r="G40" s="97"/>
      <c r="H40" s="95"/>
      <c r="I40" s="95"/>
    </row>
    <row r="41" spans="2:9">
      <c r="B41" s="66">
        <v>45675</v>
      </c>
      <c r="C41" s="61"/>
      <c r="D41" s="95"/>
      <c r="E41" s="95"/>
      <c r="F41" s="97"/>
      <c r="G41" s="97"/>
      <c r="H41" s="95"/>
      <c r="I41" s="95"/>
    </row>
    <row r="42" spans="2:9">
      <c r="B42" s="66">
        <v>45676</v>
      </c>
      <c r="C42" s="61"/>
      <c r="D42" s="95"/>
      <c r="E42" s="95"/>
      <c r="F42" s="97"/>
      <c r="G42" s="97"/>
      <c r="H42" s="95"/>
      <c r="I42" s="95"/>
    </row>
    <row r="43" spans="2:9">
      <c r="B43" s="65">
        <v>45677</v>
      </c>
      <c r="C43" s="61"/>
      <c r="D43" s="95"/>
      <c r="E43" s="95"/>
      <c r="F43" s="97"/>
      <c r="G43" s="97"/>
      <c r="H43" s="95"/>
      <c r="I43" s="95"/>
    </row>
    <row r="44" spans="2:9">
      <c r="B44" s="67">
        <v>45678</v>
      </c>
      <c r="C44" s="62">
        <v>8</v>
      </c>
      <c r="D44" s="71">
        <v>0</v>
      </c>
      <c r="E44" s="71"/>
      <c r="F44" s="98">
        <v>7</v>
      </c>
      <c r="G44" s="98"/>
      <c r="H44" s="71">
        <v>1</v>
      </c>
      <c r="I44" s="71"/>
    </row>
    <row r="45" spans="2:9">
      <c r="B45" s="68">
        <v>45679</v>
      </c>
      <c r="C45" s="62">
        <v>10</v>
      </c>
      <c r="D45" s="71">
        <v>4</v>
      </c>
      <c r="E45" s="71"/>
      <c r="F45" s="98">
        <v>4</v>
      </c>
      <c r="G45" s="98"/>
      <c r="H45" s="71">
        <v>2</v>
      </c>
      <c r="I45" s="71"/>
    </row>
    <row r="46" spans="2:9">
      <c r="B46" s="69">
        <v>45680</v>
      </c>
      <c r="C46" s="35">
        <v>10</v>
      </c>
      <c r="D46" s="72">
        <v>5</v>
      </c>
      <c r="E46" s="72"/>
      <c r="F46" s="96">
        <v>2</v>
      </c>
      <c r="G46" s="96"/>
      <c r="H46" s="72">
        <v>3</v>
      </c>
      <c r="I46" s="72"/>
    </row>
    <row r="47" spans="2:9">
      <c r="B47" s="70">
        <v>45681</v>
      </c>
      <c r="C47" s="35">
        <v>5</v>
      </c>
      <c r="D47" s="72">
        <v>2</v>
      </c>
      <c r="E47" s="72"/>
      <c r="F47" s="96">
        <v>2</v>
      </c>
      <c r="G47" s="96"/>
      <c r="H47" s="72">
        <v>1</v>
      </c>
      <c r="I47" s="72"/>
    </row>
    <row r="48" spans="2:9">
      <c r="B48" s="65">
        <v>45682</v>
      </c>
      <c r="C48" s="61"/>
      <c r="D48" s="95"/>
      <c r="E48" s="95"/>
      <c r="F48" s="97"/>
      <c r="G48" s="97"/>
      <c r="H48" s="95"/>
      <c r="I48" s="95"/>
    </row>
    <row r="49" spans="2:9">
      <c r="B49" s="66">
        <v>45683</v>
      </c>
      <c r="C49" s="61"/>
      <c r="D49" s="95"/>
      <c r="E49" s="95"/>
      <c r="F49" s="97"/>
      <c r="G49" s="97"/>
      <c r="H49" s="95"/>
      <c r="I49" s="95"/>
    </row>
    <row r="50" spans="2:9">
      <c r="B50" s="68">
        <v>45684</v>
      </c>
      <c r="C50" s="62">
        <v>8</v>
      </c>
      <c r="D50" s="71">
        <v>3</v>
      </c>
      <c r="E50" s="71"/>
      <c r="F50" s="98">
        <v>5</v>
      </c>
      <c r="G50" s="98"/>
      <c r="H50" s="71">
        <v>0</v>
      </c>
      <c r="I50" s="71"/>
    </row>
    <row r="51" spans="2:9">
      <c r="B51" s="67">
        <v>45685</v>
      </c>
      <c r="C51" s="62">
        <v>9</v>
      </c>
      <c r="D51" s="71">
        <v>2</v>
      </c>
      <c r="E51" s="71"/>
      <c r="F51" s="98">
        <v>5</v>
      </c>
      <c r="G51" s="98"/>
      <c r="H51" s="71">
        <v>2</v>
      </c>
      <c r="I51" s="71"/>
    </row>
    <row r="52" spans="2:9">
      <c r="B52" s="70">
        <v>45686</v>
      </c>
      <c r="C52" s="35">
        <v>9</v>
      </c>
      <c r="D52" s="72">
        <v>3</v>
      </c>
      <c r="E52" s="72"/>
      <c r="F52" s="96">
        <v>6</v>
      </c>
      <c r="G52" s="96"/>
      <c r="H52" s="72">
        <v>0</v>
      </c>
      <c r="I52" s="72"/>
    </row>
    <row r="53" spans="2:9">
      <c r="B53" s="69">
        <v>45687</v>
      </c>
      <c r="C53" s="35">
        <v>9</v>
      </c>
      <c r="D53" s="72">
        <v>0</v>
      </c>
      <c r="E53" s="72"/>
      <c r="F53" s="96">
        <v>9</v>
      </c>
      <c r="G53" s="96"/>
      <c r="H53" s="72">
        <v>0</v>
      </c>
      <c r="I53" s="72"/>
    </row>
    <row r="54" spans="2:9" ht="15.75" thickBot="1">
      <c r="B54" s="69">
        <v>45688</v>
      </c>
      <c r="C54" s="35">
        <v>9</v>
      </c>
      <c r="D54" s="72">
        <v>0</v>
      </c>
      <c r="E54" s="72"/>
      <c r="F54" s="96">
        <v>9</v>
      </c>
      <c r="G54" s="96"/>
      <c r="H54" s="72">
        <v>0</v>
      </c>
      <c r="I54" s="72"/>
    </row>
    <row r="55" spans="2:9" ht="15.75" thickBot="1">
      <c r="B55" s="19" t="s">
        <v>29</v>
      </c>
      <c r="C55" s="42">
        <f>SUM(C24:C54)</f>
        <v>77</v>
      </c>
      <c r="D55" s="99">
        <f>SUM(D24:D54)</f>
        <v>19</v>
      </c>
      <c r="E55" s="100"/>
      <c r="F55" s="99">
        <f>SUM(F24:F54)</f>
        <v>49</v>
      </c>
      <c r="G55" s="100"/>
      <c r="H55" s="99">
        <f>SUM(H24:H54)</f>
        <v>9</v>
      </c>
      <c r="I55" s="100"/>
    </row>
    <row r="58" spans="2:9" ht="15.75" thickBot="1"/>
    <row r="59" spans="2:9" ht="15.75">
      <c r="B59" s="84" t="s">
        <v>30</v>
      </c>
      <c r="C59" s="85"/>
      <c r="D59" s="85"/>
      <c r="E59" s="86"/>
      <c r="F59" s="81" t="s">
        <v>31</v>
      </c>
      <c r="G59" s="82"/>
      <c r="H59" s="82"/>
      <c r="I59" s="83"/>
    </row>
    <row r="60" spans="2:9">
      <c r="B60" s="31"/>
      <c r="C60" s="32"/>
      <c r="D60" s="32"/>
      <c r="E60" s="32"/>
      <c r="F60" s="128" t="s">
        <v>11</v>
      </c>
      <c r="G60" s="73"/>
      <c r="H60" s="73" t="s">
        <v>8</v>
      </c>
      <c r="I60" s="74"/>
    </row>
    <row r="61" spans="2:9">
      <c r="B61" s="25" t="s">
        <v>32</v>
      </c>
      <c r="C61" s="35"/>
      <c r="D61" s="75">
        <v>0</v>
      </c>
      <c r="E61" s="76"/>
      <c r="F61" s="77"/>
      <c r="G61" s="78"/>
      <c r="H61" s="79"/>
      <c r="I61" s="80"/>
    </row>
    <row r="62" spans="2:9">
      <c r="B62" s="25" t="s">
        <v>33</v>
      </c>
      <c r="C62" s="35"/>
      <c r="D62" s="75">
        <v>0</v>
      </c>
      <c r="E62" s="76"/>
      <c r="F62" s="77"/>
      <c r="G62" s="78"/>
      <c r="H62" s="79"/>
      <c r="I62" s="80"/>
    </row>
    <row r="63" spans="2:9" ht="15.75" thickBot="1">
      <c r="B63" s="26"/>
      <c r="C63" s="54"/>
      <c r="D63" s="93">
        <v>0</v>
      </c>
      <c r="E63" s="94"/>
      <c r="F63" s="89"/>
      <c r="G63" s="90"/>
      <c r="H63" s="79"/>
      <c r="I63" s="80"/>
    </row>
    <row r="64" spans="2:9" ht="15.75" thickBot="1">
      <c r="B64" s="33" t="s">
        <v>34</v>
      </c>
      <c r="C64" s="34">
        <f>SUM(C61:C63)</f>
        <v>0</v>
      </c>
      <c r="D64" s="91">
        <f>SUM(D61:D63)</f>
        <v>0</v>
      </c>
      <c r="E64" s="92"/>
      <c r="F64" s="87">
        <f>SUM(F61:F63)</f>
        <v>0</v>
      </c>
      <c r="G64" s="88"/>
      <c r="H64" s="87">
        <f>SUM(H61:H63)</f>
        <v>0</v>
      </c>
      <c r="I64" s="88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139">
    <mergeCell ref="D35:E35"/>
    <mergeCell ref="F35:G35"/>
    <mergeCell ref="D41:E41"/>
    <mergeCell ref="H36:I36"/>
    <mergeCell ref="H37:I37"/>
    <mergeCell ref="H15:I15"/>
    <mergeCell ref="C16:D16"/>
    <mergeCell ref="E16:F16"/>
    <mergeCell ref="H16:I16"/>
    <mergeCell ref="H17:I17"/>
    <mergeCell ref="E17:F17"/>
    <mergeCell ref="C17:D17"/>
    <mergeCell ref="B22:I22"/>
    <mergeCell ref="H23:I23"/>
    <mergeCell ref="F23:G23"/>
    <mergeCell ref="D23:E23"/>
    <mergeCell ref="H35:I35"/>
    <mergeCell ref="F33:G33"/>
    <mergeCell ref="H33:I33"/>
    <mergeCell ref="D34:E34"/>
    <mergeCell ref="F34:G34"/>
    <mergeCell ref="H34:I34"/>
    <mergeCell ref="D30:E30"/>
    <mergeCell ref="F30:G30"/>
    <mergeCell ref="H30:I30"/>
    <mergeCell ref="D31:E31"/>
    <mergeCell ref="F31:G31"/>
    <mergeCell ref="H31:I31"/>
    <mergeCell ref="D32:E32"/>
    <mergeCell ref="H28:I28"/>
    <mergeCell ref="D29:E29"/>
    <mergeCell ref="F29:G29"/>
    <mergeCell ref="H29:I29"/>
    <mergeCell ref="D33:E33"/>
    <mergeCell ref="F60:G60"/>
    <mergeCell ref="F54:G54"/>
    <mergeCell ref="F55:G55"/>
    <mergeCell ref="F48:G48"/>
    <mergeCell ref="F49:G49"/>
    <mergeCell ref="F51:G51"/>
    <mergeCell ref="F52:G52"/>
    <mergeCell ref="F40:G40"/>
    <mergeCell ref="F41:G41"/>
    <mergeCell ref="F50:G50"/>
    <mergeCell ref="D54:E54"/>
    <mergeCell ref="D55:E55"/>
    <mergeCell ref="D42:E42"/>
    <mergeCell ref="D43:E43"/>
    <mergeCell ref="D44:E44"/>
    <mergeCell ref="D45:E45"/>
    <mergeCell ref="D46:E46"/>
    <mergeCell ref="D47:E47"/>
    <mergeCell ref="D53:E53"/>
    <mergeCell ref="D48:E48"/>
    <mergeCell ref="D49:E49"/>
    <mergeCell ref="D37:E37"/>
    <mergeCell ref="D36:E36"/>
    <mergeCell ref="B3:I3"/>
    <mergeCell ref="B7:I7"/>
    <mergeCell ref="B20:G20"/>
    <mergeCell ref="F25:G25"/>
    <mergeCell ref="H25:I25"/>
    <mergeCell ref="D26:E26"/>
    <mergeCell ref="F26:G26"/>
    <mergeCell ref="H26:I26"/>
    <mergeCell ref="D27:E27"/>
    <mergeCell ref="F27:G27"/>
    <mergeCell ref="H27:I27"/>
    <mergeCell ref="B4:I4"/>
    <mergeCell ref="E8:F8"/>
    <mergeCell ref="E11:F11"/>
    <mergeCell ref="E10:F10"/>
    <mergeCell ref="E9:F9"/>
    <mergeCell ref="G11:H11"/>
    <mergeCell ref="G10:H10"/>
    <mergeCell ref="G9:H9"/>
    <mergeCell ref="B14:I14"/>
    <mergeCell ref="E15:F15"/>
    <mergeCell ref="C15:D15"/>
    <mergeCell ref="E12:F12"/>
    <mergeCell ref="G12:H12"/>
    <mergeCell ref="D24:E24"/>
    <mergeCell ref="F24:G24"/>
    <mergeCell ref="H24:I24"/>
    <mergeCell ref="D25:E25"/>
    <mergeCell ref="H50:I50"/>
    <mergeCell ref="F47:G47"/>
    <mergeCell ref="F36:G36"/>
    <mergeCell ref="F37:G37"/>
    <mergeCell ref="F38:G38"/>
    <mergeCell ref="F39:G39"/>
    <mergeCell ref="F32:G32"/>
    <mergeCell ref="H32:I32"/>
    <mergeCell ref="H46:I46"/>
    <mergeCell ref="H47:I47"/>
    <mergeCell ref="H48:I48"/>
    <mergeCell ref="H49:I49"/>
    <mergeCell ref="H40:I40"/>
    <mergeCell ref="H41:I41"/>
    <mergeCell ref="H42:I42"/>
    <mergeCell ref="H43:I43"/>
    <mergeCell ref="H44:I44"/>
    <mergeCell ref="H45:I45"/>
    <mergeCell ref="D28:E28"/>
    <mergeCell ref="F28:G28"/>
    <mergeCell ref="F64:G64"/>
    <mergeCell ref="F63:G63"/>
    <mergeCell ref="H62:I62"/>
    <mergeCell ref="H64:I64"/>
    <mergeCell ref="H63:I63"/>
    <mergeCell ref="D64:E64"/>
    <mergeCell ref="D63:E63"/>
    <mergeCell ref="H38:I38"/>
    <mergeCell ref="H39:I39"/>
    <mergeCell ref="F53:G53"/>
    <mergeCell ref="F42:G42"/>
    <mergeCell ref="F43:G43"/>
    <mergeCell ref="F44:G44"/>
    <mergeCell ref="F45:G45"/>
    <mergeCell ref="F46:G46"/>
    <mergeCell ref="D40:E40"/>
    <mergeCell ref="D39:E39"/>
    <mergeCell ref="D38:E38"/>
    <mergeCell ref="H52:I52"/>
    <mergeCell ref="H54:I54"/>
    <mergeCell ref="H55:I55"/>
    <mergeCell ref="F62:G62"/>
    <mergeCell ref="D52:E52"/>
    <mergeCell ref="D51:E51"/>
    <mergeCell ref="H51:I51"/>
    <mergeCell ref="D50:E50"/>
    <mergeCell ref="H53:I53"/>
    <mergeCell ref="H60:I60"/>
    <mergeCell ref="D61:E61"/>
    <mergeCell ref="F61:G61"/>
    <mergeCell ref="H61:I61"/>
    <mergeCell ref="D62:E62"/>
    <mergeCell ref="F59:I59"/>
    <mergeCell ref="B59:E5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L74"/>
  <sheetViews>
    <sheetView showGridLines="0" workbookViewId="0">
      <selection activeCell="F51" sqref="F51:G51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45931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30</v>
      </c>
      <c r="J8" s="55"/>
    </row>
    <row r="9" spans="2:11">
      <c r="B9" s="22" t="s">
        <v>7</v>
      </c>
      <c r="C9" s="8" t="s">
        <v>8</v>
      </c>
      <c r="D9" s="35">
        <v>24</v>
      </c>
      <c r="E9" s="79">
        <v>5</v>
      </c>
      <c r="F9" s="78"/>
      <c r="G9" s="118" t="s">
        <v>9</v>
      </c>
      <c r="H9" s="119"/>
      <c r="I9" s="44">
        <f>D9/J9</f>
        <v>0.82758620689655171</v>
      </c>
      <c r="J9" s="55">
        <f>D9+E9</f>
        <v>29</v>
      </c>
    </row>
    <row r="10" spans="2:11">
      <c r="B10" s="22" t="s">
        <v>10</v>
      </c>
      <c r="C10" s="8" t="s">
        <v>11</v>
      </c>
      <c r="D10" s="35">
        <v>6</v>
      </c>
      <c r="E10" s="79">
        <v>6</v>
      </c>
      <c r="F10" s="78"/>
      <c r="G10" s="118" t="s">
        <v>12</v>
      </c>
      <c r="H10" s="119"/>
      <c r="I10" s="44">
        <f>D10/J10</f>
        <v>0.5</v>
      </c>
      <c r="J10" s="55">
        <f>D10+E10</f>
        <v>12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v>41</v>
      </c>
      <c r="C12" s="41" t="s">
        <v>15</v>
      </c>
      <c r="D12" s="14">
        <f>SUM(D9:D11)</f>
        <v>30</v>
      </c>
      <c r="E12" s="124">
        <f>SUM(E9:E11)</f>
        <v>11</v>
      </c>
      <c r="F12" s="125"/>
      <c r="G12" s="126" t="s">
        <v>16</v>
      </c>
      <c r="H12" s="127"/>
      <c r="I12" s="45">
        <f>D12/SUM(D12:E12)</f>
        <v>0.73170731707317072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v>37</v>
      </c>
      <c r="C16" s="72">
        <v>3</v>
      </c>
      <c r="D16" s="72"/>
      <c r="E16" s="72">
        <v>20</v>
      </c>
      <c r="F16" s="72"/>
      <c r="G16" s="35">
        <v>14</v>
      </c>
      <c r="H16" s="72">
        <v>0</v>
      </c>
      <c r="I16" s="72"/>
    </row>
    <row r="17" spans="2:12">
      <c r="B17" s="47">
        <f>C17+E17+G17+H17</f>
        <v>1</v>
      </c>
      <c r="C17" s="130">
        <f>C16/B16</f>
        <v>8.1081081081081086E-2</v>
      </c>
      <c r="D17" s="130"/>
      <c r="E17" s="130">
        <f>E16/B16</f>
        <v>0.54054054054054057</v>
      </c>
      <c r="F17" s="130"/>
      <c r="G17" s="47">
        <f>G16/B16</f>
        <v>0.3783783783783784</v>
      </c>
      <c r="H17" s="130">
        <f>H16/B16</f>
        <v>0</v>
      </c>
      <c r="I17" s="130"/>
      <c r="L17">
        <f>75-83</f>
        <v>-8</v>
      </c>
    </row>
    <row r="18" spans="2:12">
      <c r="B18" s="5"/>
      <c r="C18" s="5"/>
      <c r="D18" s="5"/>
      <c r="E18" s="10"/>
      <c r="F18" s="10"/>
      <c r="G18" s="5"/>
      <c r="H18" s="5"/>
      <c r="I18" s="5"/>
    </row>
    <row r="19" spans="2:12" ht="15.75" thickBot="1">
      <c r="B19" s="5"/>
      <c r="C19" s="5"/>
      <c r="D19" s="5"/>
      <c r="E19" s="5"/>
      <c r="F19" s="5"/>
      <c r="G19" s="5"/>
      <c r="H19" s="5"/>
      <c r="I19" s="5"/>
    </row>
    <row r="20" spans="2:12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v>0</v>
      </c>
    </row>
    <row r="21" spans="2:12" ht="15.75" thickBot="1">
      <c r="B21" s="5"/>
      <c r="C21" s="5"/>
      <c r="D21" s="5"/>
      <c r="E21" s="5"/>
      <c r="F21" s="5"/>
      <c r="G21" s="5"/>
      <c r="H21" s="5"/>
      <c r="I21" s="5"/>
    </row>
    <row r="22" spans="2:12" ht="18.75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12" ht="16.5" customHeight="1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12">
      <c r="B24" s="70">
        <v>45931</v>
      </c>
      <c r="C24" s="60">
        <v>3</v>
      </c>
      <c r="D24" s="137">
        <v>3</v>
      </c>
      <c r="E24" s="137"/>
      <c r="F24" s="138">
        <v>0</v>
      </c>
      <c r="G24" s="138"/>
      <c r="H24" s="137">
        <v>0</v>
      </c>
      <c r="I24" s="137"/>
    </row>
    <row r="25" spans="2:12">
      <c r="B25" s="69">
        <v>45932</v>
      </c>
      <c r="C25" s="35">
        <v>6</v>
      </c>
      <c r="D25" s="72">
        <v>3</v>
      </c>
      <c r="E25" s="72"/>
      <c r="F25" s="96">
        <v>3</v>
      </c>
      <c r="G25" s="96"/>
      <c r="H25" s="72">
        <v>0</v>
      </c>
      <c r="I25" s="72"/>
    </row>
    <row r="26" spans="2:12">
      <c r="B26" s="69">
        <v>45933</v>
      </c>
      <c r="C26" s="35">
        <v>3</v>
      </c>
      <c r="D26" s="72">
        <v>1</v>
      </c>
      <c r="E26" s="72"/>
      <c r="F26" s="96">
        <v>0</v>
      </c>
      <c r="G26" s="96"/>
      <c r="H26" s="72">
        <v>2</v>
      </c>
      <c r="I26" s="72"/>
    </row>
    <row r="27" spans="2:12">
      <c r="B27" s="65">
        <v>45934</v>
      </c>
      <c r="C27" s="61">
        <v>0</v>
      </c>
      <c r="D27" s="95">
        <v>0</v>
      </c>
      <c r="E27" s="95"/>
      <c r="F27" s="97">
        <v>0</v>
      </c>
      <c r="G27" s="97"/>
      <c r="H27" s="95">
        <v>0</v>
      </c>
      <c r="I27" s="95"/>
    </row>
    <row r="28" spans="2:12">
      <c r="B28" s="66">
        <v>45935</v>
      </c>
      <c r="C28" s="61">
        <v>0</v>
      </c>
      <c r="D28" s="95">
        <v>0</v>
      </c>
      <c r="E28" s="95"/>
      <c r="F28" s="97">
        <v>0</v>
      </c>
      <c r="G28" s="97"/>
      <c r="H28" s="95">
        <v>0</v>
      </c>
      <c r="I28" s="95"/>
    </row>
    <row r="29" spans="2:12">
      <c r="B29" s="69">
        <v>45936</v>
      </c>
      <c r="C29" s="35">
        <v>4</v>
      </c>
      <c r="D29" s="72">
        <v>1</v>
      </c>
      <c r="E29" s="72"/>
      <c r="F29" s="96">
        <v>0</v>
      </c>
      <c r="G29" s="96"/>
      <c r="H29" s="72">
        <v>3</v>
      </c>
      <c r="I29" s="72"/>
    </row>
    <row r="30" spans="2:12">
      <c r="B30" s="70">
        <v>45937</v>
      </c>
      <c r="C30" s="35">
        <v>4</v>
      </c>
      <c r="D30" s="72">
        <v>3</v>
      </c>
      <c r="E30" s="72"/>
      <c r="F30" s="96">
        <v>1</v>
      </c>
      <c r="G30" s="96"/>
      <c r="H30" s="72">
        <v>0</v>
      </c>
      <c r="I30" s="72"/>
    </row>
    <row r="31" spans="2:12">
      <c r="B31" s="69">
        <v>45938</v>
      </c>
      <c r="C31" s="35">
        <v>3</v>
      </c>
      <c r="D31" s="72">
        <v>0</v>
      </c>
      <c r="E31" s="72"/>
      <c r="F31" s="96">
        <v>3</v>
      </c>
      <c r="G31" s="96"/>
      <c r="H31" s="72">
        <v>0</v>
      </c>
      <c r="I31" s="72"/>
    </row>
    <row r="32" spans="2:12">
      <c r="B32" s="69">
        <v>45939</v>
      </c>
      <c r="C32" s="35">
        <v>4</v>
      </c>
      <c r="D32" s="72">
        <v>3</v>
      </c>
      <c r="E32" s="72"/>
      <c r="F32" s="96">
        <v>1</v>
      </c>
      <c r="G32" s="96"/>
      <c r="H32" s="72">
        <v>0</v>
      </c>
      <c r="I32" s="72"/>
    </row>
    <row r="33" spans="2:9">
      <c r="B33" s="70">
        <v>45940</v>
      </c>
      <c r="C33" s="35">
        <v>4</v>
      </c>
      <c r="D33" s="72">
        <v>1</v>
      </c>
      <c r="E33" s="72"/>
      <c r="F33" s="96">
        <v>3</v>
      </c>
      <c r="G33" s="96"/>
      <c r="H33" s="72">
        <v>0</v>
      </c>
      <c r="I33" s="72"/>
    </row>
    <row r="34" spans="2:9">
      <c r="B34" s="66">
        <v>45941</v>
      </c>
      <c r="C34" s="61">
        <v>0</v>
      </c>
      <c r="D34" s="95">
        <v>0</v>
      </c>
      <c r="E34" s="95"/>
      <c r="F34" s="97">
        <v>0</v>
      </c>
      <c r="G34" s="97"/>
      <c r="H34" s="95">
        <v>0</v>
      </c>
      <c r="I34" s="95"/>
    </row>
    <row r="35" spans="2:9">
      <c r="B35" s="66">
        <v>45942</v>
      </c>
      <c r="C35" s="61">
        <v>0</v>
      </c>
      <c r="D35" s="95">
        <v>0</v>
      </c>
      <c r="E35" s="95"/>
      <c r="F35" s="97">
        <v>0</v>
      </c>
      <c r="G35" s="97"/>
      <c r="H35" s="95">
        <v>0</v>
      </c>
      <c r="I35" s="95"/>
    </row>
    <row r="36" spans="2:9">
      <c r="B36" s="70">
        <v>45943</v>
      </c>
      <c r="C36" s="35">
        <v>6</v>
      </c>
      <c r="D36" s="72">
        <v>0</v>
      </c>
      <c r="E36" s="72"/>
      <c r="F36" s="96">
        <v>6</v>
      </c>
      <c r="G36" s="96"/>
      <c r="H36" s="72">
        <v>0</v>
      </c>
      <c r="I36" s="72"/>
    </row>
    <row r="37" spans="2:9">
      <c r="B37" s="69">
        <v>45944</v>
      </c>
      <c r="C37" s="35">
        <v>6</v>
      </c>
      <c r="D37" s="72">
        <v>2</v>
      </c>
      <c r="E37" s="72"/>
      <c r="F37" s="96">
        <v>4</v>
      </c>
      <c r="G37" s="96"/>
      <c r="H37" s="72">
        <v>0</v>
      </c>
      <c r="I37" s="72"/>
    </row>
    <row r="38" spans="2:9">
      <c r="B38" s="69">
        <v>45945</v>
      </c>
      <c r="C38" s="35">
        <v>7</v>
      </c>
      <c r="D38" s="72">
        <v>3</v>
      </c>
      <c r="E38" s="72"/>
      <c r="F38" s="96">
        <v>4</v>
      </c>
      <c r="G38" s="96"/>
      <c r="H38" s="72">
        <v>0</v>
      </c>
      <c r="I38" s="72"/>
    </row>
    <row r="39" spans="2:9">
      <c r="B39" s="70">
        <v>45946</v>
      </c>
      <c r="C39" s="35">
        <v>7</v>
      </c>
      <c r="D39" s="72">
        <v>3</v>
      </c>
      <c r="E39" s="72"/>
      <c r="F39" s="96">
        <v>4</v>
      </c>
      <c r="G39" s="96"/>
      <c r="H39" s="72">
        <v>0</v>
      </c>
      <c r="I39" s="72"/>
    </row>
    <row r="40" spans="2:9">
      <c r="B40" s="69">
        <v>45947</v>
      </c>
      <c r="C40" s="35">
        <v>5</v>
      </c>
      <c r="D40" s="72">
        <v>2</v>
      </c>
      <c r="E40" s="72"/>
      <c r="F40" s="96">
        <v>2</v>
      </c>
      <c r="G40" s="96"/>
      <c r="H40" s="72">
        <v>1</v>
      </c>
      <c r="I40" s="72"/>
    </row>
    <row r="41" spans="2:9">
      <c r="B41" s="66">
        <v>45948</v>
      </c>
      <c r="C41" s="61">
        <v>0</v>
      </c>
      <c r="D41" s="95">
        <v>0</v>
      </c>
      <c r="E41" s="95"/>
      <c r="F41" s="97">
        <v>0</v>
      </c>
      <c r="G41" s="97"/>
      <c r="H41" s="95">
        <v>0</v>
      </c>
      <c r="I41" s="95"/>
    </row>
    <row r="42" spans="2:9">
      <c r="B42" s="65">
        <v>45949</v>
      </c>
      <c r="C42" s="61">
        <v>0</v>
      </c>
      <c r="D42" s="95">
        <v>0</v>
      </c>
      <c r="E42" s="95"/>
      <c r="F42" s="97">
        <v>0</v>
      </c>
      <c r="G42" s="97"/>
      <c r="H42" s="95">
        <v>0</v>
      </c>
      <c r="I42" s="95"/>
    </row>
    <row r="43" spans="2:9">
      <c r="B43" s="69">
        <v>45950</v>
      </c>
      <c r="C43" s="35">
        <v>6</v>
      </c>
      <c r="D43" s="72">
        <v>5</v>
      </c>
      <c r="E43" s="72"/>
      <c r="F43" s="96">
        <v>0</v>
      </c>
      <c r="G43" s="96"/>
      <c r="H43" s="72">
        <v>1</v>
      </c>
      <c r="I43" s="72"/>
    </row>
    <row r="44" spans="2:9">
      <c r="B44" s="69">
        <v>45951</v>
      </c>
      <c r="C44" s="35">
        <v>2</v>
      </c>
      <c r="D44" s="72">
        <v>1</v>
      </c>
      <c r="E44" s="72"/>
      <c r="F44" s="96">
        <v>1</v>
      </c>
      <c r="G44" s="96"/>
      <c r="H44" s="72">
        <v>0</v>
      </c>
      <c r="I44" s="72"/>
    </row>
    <row r="45" spans="2:9">
      <c r="B45" s="70">
        <v>45952</v>
      </c>
      <c r="C45" s="35">
        <v>3</v>
      </c>
      <c r="D45" s="72">
        <v>1</v>
      </c>
      <c r="E45" s="72"/>
      <c r="F45" s="96">
        <v>2</v>
      </c>
      <c r="G45" s="96"/>
      <c r="H45" s="72">
        <v>0</v>
      </c>
      <c r="I45" s="72"/>
    </row>
    <row r="46" spans="2:9">
      <c r="B46" s="69">
        <v>45953</v>
      </c>
      <c r="C46" s="35">
        <v>4</v>
      </c>
      <c r="D46" s="72">
        <v>2</v>
      </c>
      <c r="E46" s="72"/>
      <c r="F46" s="96">
        <v>2</v>
      </c>
      <c r="G46" s="96"/>
      <c r="H46" s="72">
        <v>0</v>
      </c>
      <c r="I46" s="72"/>
    </row>
    <row r="47" spans="2:9">
      <c r="B47" s="69">
        <v>45954</v>
      </c>
      <c r="C47" s="35">
        <v>3</v>
      </c>
      <c r="D47" s="72">
        <v>3</v>
      </c>
      <c r="E47" s="72"/>
      <c r="F47" s="96">
        <v>0</v>
      </c>
      <c r="G47" s="96"/>
      <c r="H47" s="72">
        <v>0</v>
      </c>
      <c r="I47" s="72"/>
    </row>
    <row r="48" spans="2:9">
      <c r="B48" s="65">
        <v>45955</v>
      </c>
      <c r="C48" s="61">
        <v>0</v>
      </c>
      <c r="D48" s="95">
        <v>0</v>
      </c>
      <c r="E48" s="95"/>
      <c r="F48" s="97">
        <v>0</v>
      </c>
      <c r="G48" s="97"/>
      <c r="H48" s="95">
        <v>0</v>
      </c>
      <c r="I48" s="95"/>
    </row>
    <row r="49" spans="2:9">
      <c r="B49" s="66">
        <v>45956</v>
      </c>
      <c r="C49" s="61">
        <v>0</v>
      </c>
      <c r="D49" s="95">
        <v>0</v>
      </c>
      <c r="E49" s="95"/>
      <c r="F49" s="97">
        <v>0</v>
      </c>
      <c r="G49" s="97"/>
      <c r="H49" s="95">
        <v>0</v>
      </c>
      <c r="I49" s="95"/>
    </row>
    <row r="50" spans="2:9">
      <c r="B50" s="66">
        <v>45957</v>
      </c>
      <c r="C50" s="61">
        <v>0</v>
      </c>
      <c r="D50" s="95">
        <v>0</v>
      </c>
      <c r="E50" s="95"/>
      <c r="F50" s="97">
        <v>0</v>
      </c>
      <c r="G50" s="97"/>
      <c r="H50" s="95">
        <v>0</v>
      </c>
      <c r="I50" s="95"/>
    </row>
    <row r="51" spans="2:9">
      <c r="B51" s="70">
        <v>45958</v>
      </c>
      <c r="C51" s="35">
        <v>1</v>
      </c>
      <c r="D51" s="72">
        <v>0</v>
      </c>
      <c r="E51" s="72"/>
      <c r="F51" s="96">
        <v>1</v>
      </c>
      <c r="G51" s="96"/>
      <c r="H51" s="72">
        <v>0</v>
      </c>
      <c r="I51" s="72"/>
    </row>
    <row r="52" spans="2:9">
      <c r="B52" s="69">
        <v>45959</v>
      </c>
      <c r="C52" s="35">
        <v>1</v>
      </c>
      <c r="D52" s="72">
        <v>1</v>
      </c>
      <c r="E52" s="72"/>
      <c r="F52" s="96">
        <v>0</v>
      </c>
      <c r="G52" s="96"/>
      <c r="H52" s="72">
        <v>0</v>
      </c>
      <c r="I52" s="72"/>
    </row>
    <row r="53" spans="2:9">
      <c r="B53" s="69">
        <v>45960</v>
      </c>
      <c r="C53" s="35">
        <v>2</v>
      </c>
      <c r="D53" s="72">
        <v>2</v>
      </c>
      <c r="E53" s="72"/>
      <c r="F53" s="96">
        <v>0</v>
      </c>
      <c r="G53" s="96"/>
      <c r="H53" s="72">
        <v>0</v>
      </c>
      <c r="I53" s="72"/>
    </row>
    <row r="54" spans="2:9" ht="15.75" thickBot="1">
      <c r="B54" s="70">
        <v>45961</v>
      </c>
      <c r="C54" s="35">
        <v>1</v>
      </c>
      <c r="D54" s="72">
        <v>1</v>
      </c>
      <c r="E54" s="72"/>
      <c r="F54" s="96">
        <v>0</v>
      </c>
      <c r="G54" s="96"/>
      <c r="H54" s="72">
        <v>0</v>
      </c>
      <c r="I54" s="72"/>
    </row>
    <row r="55" spans="2:9" ht="15.75" thickBot="1">
      <c r="B55" s="19" t="s">
        <v>29</v>
      </c>
      <c r="C55" s="42">
        <f>SUM(C24:C54)</f>
        <v>85</v>
      </c>
      <c r="D55" s="99">
        <f>SUM(D24:D54)</f>
        <v>41</v>
      </c>
      <c r="E55" s="100"/>
      <c r="F55" s="99">
        <f>SUM(F24:F54)</f>
        <v>37</v>
      </c>
      <c r="G55" s="100"/>
      <c r="H55" s="99">
        <f>SUM(H24:H54)</f>
        <v>7</v>
      </c>
      <c r="I55" s="100"/>
    </row>
    <row r="58" spans="2:9" ht="15.75" thickBot="1"/>
    <row r="59" spans="2:9" ht="15.75">
      <c r="B59" s="27" t="s">
        <v>30</v>
      </c>
      <c r="C59" s="28"/>
      <c r="D59" s="29"/>
      <c r="E59" s="30"/>
      <c r="F59" s="49" t="s">
        <v>31</v>
      </c>
      <c r="G59" s="50"/>
      <c r="H59" s="50"/>
      <c r="I59" s="51"/>
    </row>
    <row r="60" spans="2:9">
      <c r="B60" s="31"/>
      <c r="C60" s="32"/>
      <c r="D60" s="32"/>
      <c r="E60" s="32"/>
      <c r="F60" s="128" t="s">
        <v>11</v>
      </c>
      <c r="G60" s="73"/>
      <c r="H60" s="73" t="s">
        <v>8</v>
      </c>
      <c r="I60" s="74"/>
    </row>
    <row r="61" spans="2:9">
      <c r="B61" s="25" t="s">
        <v>32</v>
      </c>
      <c r="C61" s="35"/>
      <c r="D61" s="75">
        <v>0</v>
      </c>
      <c r="E61" s="76"/>
      <c r="F61" s="77"/>
      <c r="G61" s="78"/>
      <c r="H61" s="79"/>
      <c r="I61" s="80"/>
    </row>
    <row r="62" spans="2:9">
      <c r="B62" s="25" t="s">
        <v>33</v>
      </c>
      <c r="C62" s="35"/>
      <c r="D62" s="75">
        <v>0</v>
      </c>
      <c r="E62" s="76"/>
      <c r="F62" s="77"/>
      <c r="G62" s="78"/>
      <c r="H62" s="79"/>
      <c r="I62" s="80"/>
    </row>
    <row r="63" spans="2:9" ht="15.75" thickBot="1">
      <c r="B63" s="26"/>
      <c r="C63" s="54"/>
      <c r="D63" s="93"/>
      <c r="E63" s="94"/>
      <c r="F63" s="89"/>
      <c r="G63" s="90"/>
      <c r="H63" s="79"/>
      <c r="I63" s="80"/>
    </row>
    <row r="64" spans="2:9" ht="15.75" thickBot="1">
      <c r="B64" s="33" t="s">
        <v>34</v>
      </c>
      <c r="C64" s="34">
        <f>SUM(C61:C63)</f>
        <v>0</v>
      </c>
      <c r="D64" s="91">
        <f>SUM(D61:D63)</f>
        <v>0</v>
      </c>
      <c r="E64" s="92"/>
      <c r="F64" s="87">
        <f>SUM(F61:F63)</f>
        <v>0</v>
      </c>
      <c r="G64" s="88"/>
      <c r="H64" s="87">
        <f>SUM(H61:H63)</f>
        <v>0</v>
      </c>
      <c r="I64" s="88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137">
    <mergeCell ref="D62:E62"/>
    <mergeCell ref="F62:G62"/>
    <mergeCell ref="H62:I62"/>
    <mergeCell ref="D63:E63"/>
    <mergeCell ref="F63:G63"/>
    <mergeCell ref="D64:E64"/>
    <mergeCell ref="F64:G64"/>
    <mergeCell ref="H64:I64"/>
    <mergeCell ref="D55:E55"/>
    <mergeCell ref="F55:G55"/>
    <mergeCell ref="F60:G60"/>
    <mergeCell ref="H60:I60"/>
    <mergeCell ref="D61:E61"/>
    <mergeCell ref="F61:G61"/>
    <mergeCell ref="H61:I61"/>
    <mergeCell ref="H55:I55"/>
    <mergeCell ref="H63:I63"/>
    <mergeCell ref="D54:E54"/>
    <mergeCell ref="F54:G54"/>
    <mergeCell ref="H54:I54"/>
    <mergeCell ref="D52:E52"/>
    <mergeCell ref="F52:G52"/>
    <mergeCell ref="H52:I52"/>
    <mergeCell ref="D53:E53"/>
    <mergeCell ref="F53:G53"/>
    <mergeCell ref="H53:I53"/>
    <mergeCell ref="D48:E48"/>
    <mergeCell ref="F48:G48"/>
    <mergeCell ref="H48:I48"/>
    <mergeCell ref="D49:E49"/>
    <mergeCell ref="F49:G49"/>
    <mergeCell ref="H49:I49"/>
    <mergeCell ref="D50:E50"/>
    <mergeCell ref="F50:G50"/>
    <mergeCell ref="F51:G51"/>
    <mergeCell ref="D51:E51"/>
    <mergeCell ref="H50:I50"/>
    <mergeCell ref="H51:I51"/>
    <mergeCell ref="D46:E46"/>
    <mergeCell ref="F46:G46"/>
    <mergeCell ref="H46:I46"/>
    <mergeCell ref="D47:E47"/>
    <mergeCell ref="F47:G47"/>
    <mergeCell ref="H47:I47"/>
    <mergeCell ref="D42:E42"/>
    <mergeCell ref="F42:G42"/>
    <mergeCell ref="H42:I42"/>
    <mergeCell ref="D45:E45"/>
    <mergeCell ref="F45:G45"/>
    <mergeCell ref="H45:I45"/>
    <mergeCell ref="D43:E43"/>
    <mergeCell ref="F43:G43"/>
    <mergeCell ref="H43:I43"/>
    <mergeCell ref="D44:E44"/>
    <mergeCell ref="F44:G44"/>
    <mergeCell ref="H44:I44"/>
    <mergeCell ref="D40:E40"/>
    <mergeCell ref="F40:G40"/>
    <mergeCell ref="H40:I40"/>
    <mergeCell ref="D38:E38"/>
    <mergeCell ref="F38:G38"/>
    <mergeCell ref="H38:I38"/>
    <mergeCell ref="D41:E41"/>
    <mergeCell ref="F41:G41"/>
    <mergeCell ref="H41:I41"/>
    <mergeCell ref="D39:E39"/>
    <mergeCell ref="F39:G39"/>
    <mergeCell ref="H39:I39"/>
    <mergeCell ref="D36:E36"/>
    <mergeCell ref="F36:G36"/>
    <mergeCell ref="H36:I36"/>
    <mergeCell ref="D37:E37"/>
    <mergeCell ref="F37:G37"/>
    <mergeCell ref="H37:I37"/>
    <mergeCell ref="D34:E34"/>
    <mergeCell ref="F34:G34"/>
    <mergeCell ref="H34:I34"/>
    <mergeCell ref="D35:E35"/>
    <mergeCell ref="F35:G35"/>
    <mergeCell ref="H35:I35"/>
    <mergeCell ref="D32:E32"/>
    <mergeCell ref="F32:G32"/>
    <mergeCell ref="H32:I32"/>
    <mergeCell ref="D33:E33"/>
    <mergeCell ref="F33:G33"/>
    <mergeCell ref="H33:I33"/>
    <mergeCell ref="D30:E30"/>
    <mergeCell ref="F30:G30"/>
    <mergeCell ref="H30:I30"/>
    <mergeCell ref="D31:E31"/>
    <mergeCell ref="F31:G31"/>
    <mergeCell ref="H31:I31"/>
    <mergeCell ref="D28:E28"/>
    <mergeCell ref="F28:G28"/>
    <mergeCell ref="H28:I28"/>
    <mergeCell ref="D29:E29"/>
    <mergeCell ref="F29:G29"/>
    <mergeCell ref="H29:I29"/>
    <mergeCell ref="D26:E26"/>
    <mergeCell ref="F26:G26"/>
    <mergeCell ref="H26:I26"/>
    <mergeCell ref="D27:E27"/>
    <mergeCell ref="F27:G27"/>
    <mergeCell ref="H27:I27"/>
    <mergeCell ref="D24:E24"/>
    <mergeCell ref="F24:G24"/>
    <mergeCell ref="H24:I24"/>
    <mergeCell ref="D25:E25"/>
    <mergeCell ref="F25:G25"/>
    <mergeCell ref="H25:I25"/>
    <mergeCell ref="C17:D17"/>
    <mergeCell ref="E17:F17"/>
    <mergeCell ref="H17:I17"/>
    <mergeCell ref="B20:G20"/>
    <mergeCell ref="B22:I22"/>
    <mergeCell ref="D23:E23"/>
    <mergeCell ref="F23:G23"/>
    <mergeCell ref="H23:I23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K73"/>
  <sheetViews>
    <sheetView showGridLines="0" workbookViewId="0">
      <selection activeCell="M62" sqref="M62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45962</v>
      </c>
      <c r="C4" s="112"/>
      <c r="D4" s="112"/>
      <c r="E4" s="112"/>
      <c r="F4" s="112"/>
      <c r="G4" s="112"/>
      <c r="H4" s="112"/>
      <c r="I4" s="113"/>
    </row>
    <row r="5" spans="2:11" ht="23.25">
      <c r="B5" s="64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32</v>
      </c>
      <c r="J8" s="55"/>
    </row>
    <row r="9" spans="2:11">
      <c r="B9" s="22" t="s">
        <v>7</v>
      </c>
      <c r="C9" s="8" t="s">
        <v>8</v>
      </c>
      <c r="D9" s="35">
        <v>28</v>
      </c>
      <c r="E9" s="79">
        <v>3</v>
      </c>
      <c r="F9" s="78"/>
      <c r="G9" s="118" t="s">
        <v>9</v>
      </c>
      <c r="H9" s="119"/>
      <c r="I9" s="44">
        <f>D9/J9</f>
        <v>0.90322580645161288</v>
      </c>
      <c r="J9" s="55">
        <f>D9+E9</f>
        <v>31</v>
      </c>
    </row>
    <row r="10" spans="2:11">
      <c r="B10" s="22" t="s">
        <v>10</v>
      </c>
      <c r="C10" s="8" t="s">
        <v>11</v>
      </c>
      <c r="D10" s="35">
        <v>4</v>
      </c>
      <c r="E10" s="79">
        <v>9</v>
      </c>
      <c r="F10" s="78"/>
      <c r="G10" s="118" t="s">
        <v>12</v>
      </c>
      <c r="H10" s="119"/>
      <c r="I10" s="44">
        <f>D10/J10</f>
        <v>0.30769230769230771</v>
      </c>
      <c r="J10" s="55">
        <f>D10+E10</f>
        <v>13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v>44</v>
      </c>
      <c r="C12" s="41" t="s">
        <v>15</v>
      </c>
      <c r="D12" s="14">
        <f>SUM(D9:D11)</f>
        <v>32</v>
      </c>
      <c r="E12" s="124">
        <f>SUM(E9:E11)</f>
        <v>12</v>
      </c>
      <c r="F12" s="125"/>
      <c r="G12" s="126" t="s">
        <v>16</v>
      </c>
      <c r="H12" s="127"/>
      <c r="I12" s="45">
        <f>D12/SUM(D12:E12)</f>
        <v>0.72727272727272729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v>37</v>
      </c>
      <c r="C16" s="72">
        <v>1</v>
      </c>
      <c r="D16" s="72"/>
      <c r="E16" s="72">
        <v>25</v>
      </c>
      <c r="F16" s="72"/>
      <c r="G16" s="35">
        <v>11</v>
      </c>
      <c r="H16" s="72">
        <v>0</v>
      </c>
      <c r="I16" s="72"/>
    </row>
    <row r="17" spans="2:9">
      <c r="B17" s="47">
        <f>C17+E17+G17+H17</f>
        <v>1</v>
      </c>
      <c r="C17" s="130">
        <f>C16/B16</f>
        <v>2.7027027027027029E-2</v>
      </c>
      <c r="D17" s="130"/>
      <c r="E17" s="130">
        <f>E16/B16</f>
        <v>0.67567567567567566</v>
      </c>
      <c r="F17" s="130"/>
      <c r="G17" s="47">
        <f>G16/B16</f>
        <v>0.29729729729729731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f>H20/B12</f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customHeight="1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65">
        <v>45962</v>
      </c>
      <c r="C24" s="63"/>
      <c r="D24" s="101"/>
      <c r="E24" s="101"/>
      <c r="F24" s="102"/>
      <c r="G24" s="102"/>
      <c r="H24" s="101"/>
      <c r="I24" s="101"/>
    </row>
    <row r="25" spans="2:9">
      <c r="B25" s="65">
        <v>45963</v>
      </c>
      <c r="C25" s="61"/>
      <c r="D25" s="95"/>
      <c r="E25" s="95"/>
      <c r="F25" s="97"/>
      <c r="G25" s="97"/>
      <c r="H25" s="95"/>
      <c r="I25" s="95"/>
    </row>
    <row r="26" spans="2:9">
      <c r="B26" s="70">
        <v>45964</v>
      </c>
      <c r="C26" s="35">
        <v>9</v>
      </c>
      <c r="D26" s="72">
        <v>4</v>
      </c>
      <c r="E26" s="72"/>
      <c r="F26" s="96">
        <v>5</v>
      </c>
      <c r="G26" s="96"/>
      <c r="H26" s="72">
        <v>0</v>
      </c>
      <c r="I26" s="72"/>
    </row>
    <row r="27" spans="2:9">
      <c r="B27" s="70">
        <v>45965</v>
      </c>
      <c r="C27" s="35">
        <v>9</v>
      </c>
      <c r="D27" s="72">
        <v>2</v>
      </c>
      <c r="E27" s="72"/>
      <c r="F27" s="96">
        <v>7</v>
      </c>
      <c r="G27" s="96"/>
      <c r="H27" s="72">
        <v>0</v>
      </c>
      <c r="I27" s="72"/>
    </row>
    <row r="28" spans="2:9">
      <c r="B28" s="70">
        <v>45966</v>
      </c>
      <c r="C28" s="35">
        <v>10</v>
      </c>
      <c r="D28" s="72">
        <v>4</v>
      </c>
      <c r="E28" s="72"/>
      <c r="F28" s="96">
        <v>6</v>
      </c>
      <c r="G28" s="96"/>
      <c r="H28" s="72">
        <v>0</v>
      </c>
      <c r="I28" s="72"/>
    </row>
    <row r="29" spans="2:9">
      <c r="B29" s="70">
        <v>45967</v>
      </c>
      <c r="C29" s="35">
        <v>9</v>
      </c>
      <c r="D29" s="72">
        <v>2</v>
      </c>
      <c r="E29" s="72"/>
      <c r="F29" s="96">
        <v>7</v>
      </c>
      <c r="G29" s="96"/>
      <c r="H29" s="72">
        <v>0</v>
      </c>
      <c r="I29" s="72"/>
    </row>
    <row r="30" spans="2:9">
      <c r="B30" s="70">
        <v>45968</v>
      </c>
      <c r="C30" s="35">
        <v>10</v>
      </c>
      <c r="D30" s="72">
        <v>1</v>
      </c>
      <c r="E30" s="72"/>
      <c r="F30" s="96">
        <v>9</v>
      </c>
      <c r="G30" s="96"/>
      <c r="H30" s="72">
        <v>0</v>
      </c>
      <c r="I30" s="72"/>
    </row>
    <row r="31" spans="2:9">
      <c r="B31" s="65">
        <v>45969</v>
      </c>
      <c r="C31" s="61"/>
      <c r="D31" s="95"/>
      <c r="E31" s="95"/>
      <c r="F31" s="97"/>
      <c r="G31" s="97"/>
      <c r="H31" s="95"/>
      <c r="I31" s="95"/>
    </row>
    <row r="32" spans="2:9">
      <c r="B32" s="65">
        <v>45970</v>
      </c>
      <c r="C32" s="61"/>
      <c r="D32" s="95"/>
      <c r="E32" s="95"/>
      <c r="F32" s="97"/>
      <c r="G32" s="97"/>
      <c r="H32" s="95"/>
      <c r="I32" s="95"/>
    </row>
    <row r="33" spans="2:9">
      <c r="B33" s="70">
        <v>45971</v>
      </c>
      <c r="C33" s="35">
        <v>2</v>
      </c>
      <c r="D33" s="72">
        <v>2</v>
      </c>
      <c r="E33" s="72"/>
      <c r="F33" s="96">
        <v>0</v>
      </c>
      <c r="G33" s="96"/>
      <c r="H33" s="72">
        <v>0</v>
      </c>
      <c r="I33" s="72"/>
    </row>
    <row r="34" spans="2:9">
      <c r="B34" s="70">
        <v>45972</v>
      </c>
      <c r="C34" s="35">
        <v>1</v>
      </c>
      <c r="D34" s="72">
        <v>1</v>
      </c>
      <c r="E34" s="72"/>
      <c r="F34" s="96">
        <v>0</v>
      </c>
      <c r="G34" s="96"/>
      <c r="H34" s="72">
        <v>0</v>
      </c>
      <c r="I34" s="72"/>
    </row>
    <row r="35" spans="2:9">
      <c r="B35" s="70">
        <v>45973</v>
      </c>
      <c r="C35" s="35">
        <v>1</v>
      </c>
      <c r="D35" s="72">
        <v>1</v>
      </c>
      <c r="E35" s="72"/>
      <c r="F35" s="96">
        <v>0</v>
      </c>
      <c r="G35" s="96"/>
      <c r="H35" s="72">
        <v>0</v>
      </c>
      <c r="I35" s="72"/>
    </row>
    <row r="36" spans="2:9">
      <c r="B36" s="70">
        <v>45974</v>
      </c>
      <c r="C36" s="35">
        <v>0</v>
      </c>
      <c r="D36" s="72">
        <v>0</v>
      </c>
      <c r="E36" s="72"/>
      <c r="F36" s="96">
        <v>0</v>
      </c>
      <c r="G36" s="96"/>
      <c r="H36" s="72">
        <v>0</v>
      </c>
      <c r="I36" s="72"/>
    </row>
    <row r="37" spans="2:9">
      <c r="B37" s="70">
        <v>45975</v>
      </c>
      <c r="C37" s="35">
        <v>2</v>
      </c>
      <c r="D37" s="72">
        <v>2</v>
      </c>
      <c r="E37" s="72"/>
      <c r="F37" s="96">
        <v>0</v>
      </c>
      <c r="G37" s="96"/>
      <c r="H37" s="72">
        <v>0</v>
      </c>
      <c r="I37" s="72"/>
    </row>
    <row r="38" spans="2:9">
      <c r="B38" s="65">
        <v>45976</v>
      </c>
      <c r="C38" s="61"/>
      <c r="D38" s="95"/>
      <c r="E38" s="95"/>
      <c r="F38" s="97"/>
      <c r="G38" s="97"/>
      <c r="H38" s="95"/>
      <c r="I38" s="95"/>
    </row>
    <row r="39" spans="2:9">
      <c r="B39" s="65">
        <v>45977</v>
      </c>
      <c r="C39" s="61"/>
      <c r="D39" s="95"/>
      <c r="E39" s="95"/>
      <c r="F39" s="97"/>
      <c r="G39" s="97"/>
      <c r="H39" s="95"/>
      <c r="I39" s="95"/>
    </row>
    <row r="40" spans="2:9">
      <c r="B40" s="70">
        <v>45978</v>
      </c>
      <c r="C40" s="35">
        <v>3</v>
      </c>
      <c r="D40" s="72">
        <v>3</v>
      </c>
      <c r="E40" s="72"/>
      <c r="F40" s="96">
        <v>0</v>
      </c>
      <c r="G40" s="96"/>
      <c r="H40" s="72">
        <v>0</v>
      </c>
      <c r="I40" s="72"/>
    </row>
    <row r="41" spans="2:9">
      <c r="B41" s="70">
        <v>45979</v>
      </c>
      <c r="C41" s="35">
        <v>2</v>
      </c>
      <c r="D41" s="72">
        <v>2</v>
      </c>
      <c r="E41" s="72"/>
      <c r="F41" s="96">
        <v>0</v>
      </c>
      <c r="G41" s="96"/>
      <c r="H41" s="72">
        <v>0</v>
      </c>
      <c r="I41" s="72"/>
    </row>
    <row r="42" spans="2:9">
      <c r="B42" s="70">
        <v>45980</v>
      </c>
      <c r="C42" s="35">
        <v>2</v>
      </c>
      <c r="D42" s="72">
        <v>2</v>
      </c>
      <c r="E42" s="72"/>
      <c r="F42" s="96">
        <v>0</v>
      </c>
      <c r="G42" s="96"/>
      <c r="H42" s="72">
        <v>0</v>
      </c>
      <c r="I42" s="72"/>
    </row>
    <row r="43" spans="2:9">
      <c r="B43" s="65">
        <v>45981</v>
      </c>
      <c r="C43" s="61"/>
      <c r="D43" s="95"/>
      <c r="E43" s="95"/>
      <c r="F43" s="97"/>
      <c r="G43" s="97"/>
      <c r="H43" s="95"/>
      <c r="I43" s="95"/>
    </row>
    <row r="44" spans="2:9">
      <c r="B44" s="65">
        <v>45982</v>
      </c>
      <c r="C44" s="61"/>
      <c r="D44" s="95"/>
      <c r="E44" s="95"/>
      <c r="F44" s="97"/>
      <c r="G44" s="97"/>
      <c r="H44" s="95"/>
      <c r="I44" s="95"/>
    </row>
    <row r="45" spans="2:9">
      <c r="B45" s="65">
        <v>45983</v>
      </c>
      <c r="C45" s="61"/>
      <c r="D45" s="95"/>
      <c r="E45" s="95"/>
      <c r="F45" s="97"/>
      <c r="G45" s="97"/>
      <c r="H45" s="95"/>
      <c r="I45" s="95"/>
    </row>
    <row r="46" spans="2:9">
      <c r="B46" s="65">
        <v>45984</v>
      </c>
      <c r="C46" s="61"/>
      <c r="D46" s="95"/>
      <c r="E46" s="95"/>
      <c r="F46" s="97"/>
      <c r="G46" s="97"/>
      <c r="H46" s="95"/>
      <c r="I46" s="95"/>
    </row>
    <row r="47" spans="2:9">
      <c r="B47" s="70">
        <v>45985</v>
      </c>
      <c r="C47" s="35">
        <v>6</v>
      </c>
      <c r="D47" s="72">
        <v>4</v>
      </c>
      <c r="E47" s="72"/>
      <c r="F47" s="96">
        <v>2</v>
      </c>
      <c r="G47" s="96"/>
      <c r="H47" s="72">
        <v>0</v>
      </c>
      <c r="I47" s="72"/>
    </row>
    <row r="48" spans="2:9">
      <c r="B48" s="70">
        <v>45986</v>
      </c>
      <c r="C48" s="35">
        <v>4</v>
      </c>
      <c r="D48" s="72">
        <v>4</v>
      </c>
      <c r="E48" s="72"/>
      <c r="F48" s="96">
        <v>0</v>
      </c>
      <c r="G48" s="96"/>
      <c r="H48" s="72">
        <v>0</v>
      </c>
      <c r="I48" s="72"/>
    </row>
    <row r="49" spans="2:9">
      <c r="B49" s="70">
        <v>45987</v>
      </c>
      <c r="C49" s="35">
        <v>4</v>
      </c>
      <c r="D49" s="72">
        <v>3</v>
      </c>
      <c r="E49" s="72"/>
      <c r="F49" s="96">
        <v>1</v>
      </c>
      <c r="G49" s="96"/>
      <c r="H49" s="72">
        <v>0</v>
      </c>
      <c r="I49" s="72"/>
    </row>
    <row r="50" spans="2:9">
      <c r="B50" s="70">
        <v>45988</v>
      </c>
      <c r="C50" s="35">
        <v>5</v>
      </c>
      <c r="D50" s="72">
        <v>5</v>
      </c>
      <c r="E50" s="72"/>
      <c r="F50" s="96">
        <v>0</v>
      </c>
      <c r="G50" s="96"/>
      <c r="H50" s="72">
        <v>0</v>
      </c>
      <c r="I50" s="72"/>
    </row>
    <row r="51" spans="2:9">
      <c r="B51" s="70">
        <v>45989</v>
      </c>
      <c r="C51" s="35">
        <v>2</v>
      </c>
      <c r="D51" s="72">
        <v>2</v>
      </c>
      <c r="E51" s="72"/>
      <c r="F51" s="96">
        <v>0</v>
      </c>
      <c r="G51" s="96"/>
      <c r="H51" s="72">
        <v>0</v>
      </c>
      <c r="I51" s="72"/>
    </row>
    <row r="52" spans="2:9">
      <c r="B52" s="65">
        <v>45990</v>
      </c>
      <c r="C52" s="61"/>
      <c r="D52" s="95"/>
      <c r="E52" s="95"/>
      <c r="F52" s="97"/>
      <c r="G52" s="97"/>
      <c r="H52" s="95"/>
      <c r="I52" s="95"/>
    </row>
    <row r="53" spans="2:9">
      <c r="B53" s="65">
        <v>45991</v>
      </c>
      <c r="C53" s="61"/>
      <c r="D53" s="95"/>
      <c r="E53" s="95"/>
      <c r="F53" s="97"/>
      <c r="G53" s="97"/>
      <c r="H53" s="95"/>
      <c r="I53" s="95"/>
    </row>
    <row r="54" spans="2:9">
      <c r="B54" s="19" t="s">
        <v>29</v>
      </c>
      <c r="C54" s="42">
        <f>SUM(C24:C53)</f>
        <v>81</v>
      </c>
      <c r="D54" s="99">
        <f>SUM(D24:D53)</f>
        <v>44</v>
      </c>
      <c r="E54" s="100"/>
      <c r="F54" s="99">
        <f>SUM(F24:F53)</f>
        <v>37</v>
      </c>
      <c r="G54" s="100"/>
      <c r="H54" s="99">
        <f>SUM(H24:H53)</f>
        <v>0</v>
      </c>
      <c r="I54" s="100"/>
    </row>
    <row r="57" spans="2:9" ht="15.75" thickBot="1"/>
    <row r="58" spans="2:9" ht="15.75">
      <c r="B58" s="84" t="s">
        <v>30</v>
      </c>
      <c r="C58" s="85"/>
      <c r="D58" s="85"/>
      <c r="E58" s="86"/>
      <c r="F58" s="81" t="s">
        <v>31</v>
      </c>
      <c r="G58" s="82"/>
      <c r="H58" s="82"/>
      <c r="I58" s="83"/>
    </row>
    <row r="59" spans="2:9">
      <c r="B59" s="31"/>
      <c r="C59" s="32"/>
      <c r="D59" s="32"/>
      <c r="E59" s="32"/>
      <c r="F59" s="128" t="s">
        <v>11</v>
      </c>
      <c r="G59" s="73"/>
      <c r="H59" s="73" t="s">
        <v>8</v>
      </c>
      <c r="I59" s="74"/>
    </row>
    <row r="60" spans="2:9">
      <c r="B60" s="25" t="s">
        <v>32</v>
      </c>
      <c r="C60" s="35"/>
      <c r="D60" s="75">
        <v>0</v>
      </c>
      <c r="E60" s="76"/>
      <c r="F60" s="77"/>
      <c r="G60" s="78"/>
      <c r="H60" s="79"/>
      <c r="I60" s="80"/>
    </row>
    <row r="61" spans="2:9">
      <c r="B61" s="25" t="s">
        <v>33</v>
      </c>
      <c r="C61" s="35"/>
      <c r="D61" s="75">
        <v>0</v>
      </c>
      <c r="E61" s="76"/>
      <c r="F61" s="77"/>
      <c r="G61" s="78"/>
      <c r="H61" s="79"/>
      <c r="I61" s="80"/>
    </row>
    <row r="62" spans="2:9" ht="15.75" thickBot="1">
      <c r="B62" s="26"/>
      <c r="C62" s="54"/>
      <c r="D62" s="93"/>
      <c r="E62" s="94"/>
      <c r="F62" s="89"/>
      <c r="G62" s="90"/>
      <c r="H62" s="79"/>
      <c r="I62" s="80"/>
    </row>
    <row r="63" spans="2:9" ht="15.75" thickBot="1">
      <c r="B63" s="33" t="s">
        <v>34</v>
      </c>
      <c r="C63" s="34">
        <f>SUM(C60:C62)</f>
        <v>0</v>
      </c>
      <c r="D63" s="91">
        <f>SUM(D60:D62)</f>
        <v>0</v>
      </c>
      <c r="E63" s="92"/>
      <c r="F63" s="87">
        <f>SUM(F60:F62)</f>
        <v>0</v>
      </c>
      <c r="G63" s="88"/>
      <c r="H63" s="87">
        <f>SUM(H60:H62)</f>
        <v>0</v>
      </c>
      <c r="I63" s="88"/>
    </row>
    <row r="64" spans="2:9">
      <c r="B64" s="5"/>
      <c r="C64" s="5"/>
      <c r="D64" s="5"/>
      <c r="E64" s="5"/>
      <c r="F64" s="5"/>
      <c r="G64" s="5"/>
      <c r="H64" s="5"/>
      <c r="I64" s="5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</sheetData>
  <mergeCells count="136">
    <mergeCell ref="D63:E63"/>
    <mergeCell ref="F63:G63"/>
    <mergeCell ref="H63:I63"/>
    <mergeCell ref="D54:E54"/>
    <mergeCell ref="F54:G54"/>
    <mergeCell ref="F59:G59"/>
    <mergeCell ref="H59:I59"/>
    <mergeCell ref="D60:E60"/>
    <mergeCell ref="F60:G60"/>
    <mergeCell ref="H60:I60"/>
    <mergeCell ref="H54:I54"/>
    <mergeCell ref="H62:I62"/>
    <mergeCell ref="F58:I58"/>
    <mergeCell ref="B58:E58"/>
    <mergeCell ref="D61:E61"/>
    <mergeCell ref="F61:G61"/>
    <mergeCell ref="H61:I61"/>
    <mergeCell ref="D62:E62"/>
    <mergeCell ref="F62:G62"/>
    <mergeCell ref="D52:E52"/>
    <mergeCell ref="F52:G52"/>
    <mergeCell ref="H52:I52"/>
    <mergeCell ref="D53:E53"/>
    <mergeCell ref="F53:G53"/>
    <mergeCell ref="H53:I53"/>
    <mergeCell ref="D51:E51"/>
    <mergeCell ref="F51:G51"/>
    <mergeCell ref="H51:I51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42:E42"/>
    <mergeCell ref="F42:G42"/>
    <mergeCell ref="H42:I42"/>
    <mergeCell ref="D45:E45"/>
    <mergeCell ref="F45:G45"/>
    <mergeCell ref="H45:I45"/>
    <mergeCell ref="H43:I43"/>
    <mergeCell ref="D44:E44"/>
    <mergeCell ref="F44:G44"/>
    <mergeCell ref="H44:I44"/>
    <mergeCell ref="D43:E43"/>
    <mergeCell ref="F43:G43"/>
    <mergeCell ref="D40:E40"/>
    <mergeCell ref="F40:G40"/>
    <mergeCell ref="H40:I40"/>
    <mergeCell ref="D41:E41"/>
    <mergeCell ref="F41:G41"/>
    <mergeCell ref="H41:I41"/>
    <mergeCell ref="D38:E38"/>
    <mergeCell ref="F38:G38"/>
    <mergeCell ref="H38:I38"/>
    <mergeCell ref="D39:E39"/>
    <mergeCell ref="F39:G39"/>
    <mergeCell ref="H39:I39"/>
    <mergeCell ref="D36:E36"/>
    <mergeCell ref="F36:G36"/>
    <mergeCell ref="H36:I36"/>
    <mergeCell ref="D37:E37"/>
    <mergeCell ref="F37:G37"/>
    <mergeCell ref="H37:I37"/>
    <mergeCell ref="D34:E34"/>
    <mergeCell ref="F34:G34"/>
    <mergeCell ref="H34:I34"/>
    <mergeCell ref="D35:E35"/>
    <mergeCell ref="F35:G35"/>
    <mergeCell ref="H35:I35"/>
    <mergeCell ref="D32:E32"/>
    <mergeCell ref="F32:G32"/>
    <mergeCell ref="H32:I32"/>
    <mergeCell ref="D33:E33"/>
    <mergeCell ref="F33:G33"/>
    <mergeCell ref="H33:I33"/>
    <mergeCell ref="D30:E30"/>
    <mergeCell ref="F30:G30"/>
    <mergeCell ref="H30:I30"/>
    <mergeCell ref="D31:E31"/>
    <mergeCell ref="F31:G31"/>
    <mergeCell ref="H31:I31"/>
    <mergeCell ref="D28:E28"/>
    <mergeCell ref="F28:G28"/>
    <mergeCell ref="H28:I28"/>
    <mergeCell ref="F29:G29"/>
    <mergeCell ref="H29:I29"/>
    <mergeCell ref="D26:E26"/>
    <mergeCell ref="F26:G26"/>
    <mergeCell ref="H26:I26"/>
    <mergeCell ref="D27:E27"/>
    <mergeCell ref="F27:G27"/>
    <mergeCell ref="H27:I27"/>
    <mergeCell ref="D29:E29"/>
    <mergeCell ref="D24:E24"/>
    <mergeCell ref="F24:G24"/>
    <mergeCell ref="H24:I24"/>
    <mergeCell ref="D25:E25"/>
    <mergeCell ref="F25:G25"/>
    <mergeCell ref="H25:I25"/>
    <mergeCell ref="C17:D17"/>
    <mergeCell ref="E17:F17"/>
    <mergeCell ref="H17:I17"/>
    <mergeCell ref="B20:G20"/>
    <mergeCell ref="B22:I22"/>
    <mergeCell ref="D23:E23"/>
    <mergeCell ref="F23:G23"/>
    <mergeCell ref="H23:I23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K74"/>
  <sheetViews>
    <sheetView showGridLines="0" workbookViewId="0">
      <selection activeCell="B37" sqref="B37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45992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10</v>
      </c>
      <c r="J8" s="55"/>
    </row>
    <row r="9" spans="2:11">
      <c r="B9" s="22" t="s">
        <v>7</v>
      </c>
      <c r="C9" s="8" t="s">
        <v>8</v>
      </c>
      <c r="D9" s="35">
        <v>7</v>
      </c>
      <c r="E9" s="79">
        <v>3</v>
      </c>
      <c r="F9" s="78"/>
      <c r="G9" s="118" t="s">
        <v>9</v>
      </c>
      <c r="H9" s="119"/>
      <c r="I9" s="44">
        <f>D9/J9</f>
        <v>0.7</v>
      </c>
      <c r="J9" s="55">
        <f>D9+E9</f>
        <v>10</v>
      </c>
    </row>
    <row r="10" spans="2:11">
      <c r="B10" s="22" t="s">
        <v>10</v>
      </c>
      <c r="C10" s="8" t="s">
        <v>11</v>
      </c>
      <c r="D10" s="35">
        <v>3</v>
      </c>
      <c r="E10" s="79">
        <v>5</v>
      </c>
      <c r="F10" s="78"/>
      <c r="G10" s="118" t="s">
        <v>12</v>
      </c>
      <c r="H10" s="119"/>
      <c r="I10" s="44">
        <f>D10/J10</f>
        <v>0.375</v>
      </c>
      <c r="J10" s="55">
        <f>D10+E10</f>
        <v>8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f>D12+E12</f>
        <v>18</v>
      </c>
      <c r="C12" s="41" t="s">
        <v>15</v>
      </c>
      <c r="D12" s="14">
        <f>SUM(D9:D11)</f>
        <v>10</v>
      </c>
      <c r="E12" s="124">
        <f>SUM(E9:E11)</f>
        <v>8</v>
      </c>
      <c r="F12" s="125"/>
      <c r="G12" s="126" t="s">
        <v>16</v>
      </c>
      <c r="H12" s="127"/>
      <c r="I12" s="45">
        <f>D12/SUM(D12:E12)</f>
        <v>0.55555555555555558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v>14</v>
      </c>
      <c r="C16" s="72">
        <v>0</v>
      </c>
      <c r="D16" s="72"/>
      <c r="E16" s="72">
        <v>11</v>
      </c>
      <c r="F16" s="72"/>
      <c r="G16" s="35">
        <v>3</v>
      </c>
      <c r="H16" s="72">
        <v>0</v>
      </c>
      <c r="I16" s="72"/>
    </row>
    <row r="17" spans="2:9">
      <c r="B17" s="47">
        <f>C17+E17+G17+H17</f>
        <v>1</v>
      </c>
      <c r="C17" s="130">
        <f>C16/B16</f>
        <v>0</v>
      </c>
      <c r="D17" s="130"/>
      <c r="E17" s="130">
        <f>E16/B16</f>
        <v>0.7857142857142857</v>
      </c>
      <c r="F17" s="130"/>
      <c r="G17" s="47">
        <f>G16/B16</f>
        <v>0.21428571428571427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f>H20/B16</f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70">
        <v>45992</v>
      </c>
      <c r="C24" s="60">
        <v>6</v>
      </c>
      <c r="D24" s="137">
        <v>3</v>
      </c>
      <c r="E24" s="137"/>
      <c r="F24" s="139">
        <v>3</v>
      </c>
      <c r="G24" s="140"/>
      <c r="H24" s="137">
        <v>0</v>
      </c>
      <c r="I24" s="137"/>
    </row>
    <row r="25" spans="2:9">
      <c r="B25" s="70">
        <v>45993</v>
      </c>
      <c r="C25" s="35">
        <v>6</v>
      </c>
      <c r="D25" s="72">
        <v>6</v>
      </c>
      <c r="E25" s="72"/>
      <c r="F25" s="138">
        <v>0</v>
      </c>
      <c r="G25" s="138"/>
      <c r="H25" s="72">
        <v>0</v>
      </c>
      <c r="I25" s="72"/>
    </row>
    <row r="26" spans="2:9">
      <c r="B26" s="70">
        <v>45994</v>
      </c>
      <c r="C26" s="35">
        <v>5</v>
      </c>
      <c r="D26" s="72">
        <v>2</v>
      </c>
      <c r="E26" s="72"/>
      <c r="F26" s="96">
        <v>3</v>
      </c>
      <c r="G26" s="96"/>
      <c r="H26" s="72">
        <v>0</v>
      </c>
      <c r="I26" s="72"/>
    </row>
    <row r="27" spans="2:9">
      <c r="B27" s="70">
        <v>45995</v>
      </c>
      <c r="C27" s="35">
        <v>6</v>
      </c>
      <c r="D27" s="72">
        <v>3</v>
      </c>
      <c r="E27" s="72"/>
      <c r="F27" s="96">
        <v>3</v>
      </c>
      <c r="G27" s="96"/>
      <c r="H27" s="72">
        <v>0</v>
      </c>
      <c r="I27" s="72"/>
    </row>
    <row r="28" spans="2:9">
      <c r="B28" s="70">
        <v>45996</v>
      </c>
      <c r="C28" s="35">
        <v>9</v>
      </c>
      <c r="D28" s="72">
        <v>4</v>
      </c>
      <c r="E28" s="72"/>
      <c r="F28" s="96">
        <v>5</v>
      </c>
      <c r="G28" s="96"/>
      <c r="H28" s="72">
        <v>0</v>
      </c>
      <c r="I28" s="72"/>
    </row>
    <row r="29" spans="2:9">
      <c r="B29" s="69"/>
      <c r="C29" s="35"/>
      <c r="D29" s="72"/>
      <c r="E29" s="72"/>
      <c r="F29" s="96"/>
      <c r="G29" s="96"/>
      <c r="H29" s="72"/>
      <c r="I29" s="72"/>
    </row>
    <row r="30" spans="2:9">
      <c r="B30" s="15"/>
      <c r="C30" s="35"/>
      <c r="D30" s="72"/>
      <c r="E30" s="72"/>
      <c r="F30" s="96"/>
      <c r="G30" s="96"/>
      <c r="H30" s="72"/>
      <c r="I30" s="72"/>
    </row>
    <row r="31" spans="2:9">
      <c r="B31" s="52"/>
      <c r="C31" s="35"/>
      <c r="D31" s="72"/>
      <c r="E31" s="72"/>
      <c r="F31" s="96"/>
      <c r="G31" s="96"/>
      <c r="H31" s="72"/>
      <c r="I31" s="72"/>
    </row>
    <row r="32" spans="2:9">
      <c r="B32" s="52"/>
      <c r="C32" s="35"/>
      <c r="D32" s="72"/>
      <c r="E32" s="72"/>
      <c r="F32" s="96"/>
      <c r="G32" s="96"/>
      <c r="H32" s="72"/>
      <c r="I32" s="72"/>
    </row>
    <row r="33" spans="2:9">
      <c r="B33" s="15"/>
      <c r="C33" s="35"/>
      <c r="D33" s="72"/>
      <c r="E33" s="72"/>
      <c r="F33" s="96"/>
      <c r="G33" s="96"/>
      <c r="H33" s="72"/>
      <c r="I33" s="72"/>
    </row>
    <row r="34" spans="2:9">
      <c r="B34" s="52"/>
      <c r="C34" s="35"/>
      <c r="D34" s="72"/>
      <c r="E34" s="72"/>
      <c r="F34" s="96"/>
      <c r="G34" s="96"/>
      <c r="H34" s="72"/>
      <c r="I34" s="72"/>
    </row>
    <row r="35" spans="2:9">
      <c r="B35" s="52"/>
      <c r="C35" s="35"/>
      <c r="D35" s="72"/>
      <c r="E35" s="72"/>
      <c r="F35" s="96"/>
      <c r="G35" s="96"/>
      <c r="H35" s="72"/>
      <c r="I35" s="72"/>
    </row>
    <row r="36" spans="2:9">
      <c r="B36" s="15"/>
      <c r="C36" s="35"/>
      <c r="D36" s="72"/>
      <c r="E36" s="72"/>
      <c r="F36" s="96"/>
      <c r="G36" s="96"/>
      <c r="H36" s="72"/>
      <c r="I36" s="72"/>
    </row>
    <row r="37" spans="2:9">
      <c r="B37" s="52"/>
      <c r="C37" s="35"/>
      <c r="D37" s="72"/>
      <c r="E37" s="72"/>
      <c r="F37" s="96"/>
      <c r="G37" s="96"/>
      <c r="H37" s="72"/>
      <c r="I37" s="72"/>
    </row>
    <row r="38" spans="2:9">
      <c r="B38" s="52"/>
      <c r="C38" s="35"/>
      <c r="D38" s="72"/>
      <c r="E38" s="72"/>
      <c r="F38" s="96"/>
      <c r="G38" s="96"/>
      <c r="H38" s="72"/>
      <c r="I38" s="72"/>
    </row>
    <row r="39" spans="2:9">
      <c r="B39" s="15"/>
      <c r="C39" s="35"/>
      <c r="D39" s="72"/>
      <c r="E39" s="72"/>
      <c r="F39" s="96"/>
      <c r="G39" s="96"/>
      <c r="H39" s="72"/>
      <c r="I39" s="72"/>
    </row>
    <row r="40" spans="2:9">
      <c r="B40" s="52"/>
      <c r="C40" s="35"/>
      <c r="D40" s="72"/>
      <c r="E40" s="72"/>
      <c r="F40" s="96"/>
      <c r="G40" s="96"/>
      <c r="H40" s="72"/>
      <c r="I40" s="72"/>
    </row>
    <row r="41" spans="2:9">
      <c r="B41" s="52"/>
      <c r="C41" s="35"/>
      <c r="D41" s="72"/>
      <c r="E41" s="72"/>
      <c r="F41" s="96"/>
      <c r="G41" s="96"/>
      <c r="H41" s="72"/>
      <c r="I41" s="72"/>
    </row>
    <row r="42" spans="2:9">
      <c r="B42" s="15"/>
      <c r="C42" s="35"/>
      <c r="D42" s="72"/>
      <c r="E42" s="72"/>
      <c r="F42" s="96"/>
      <c r="G42" s="96"/>
      <c r="H42" s="72"/>
      <c r="I42" s="72"/>
    </row>
    <row r="43" spans="2:9">
      <c r="B43" s="52"/>
      <c r="C43" s="35"/>
      <c r="D43" s="72"/>
      <c r="E43" s="72"/>
      <c r="F43" s="96"/>
      <c r="G43" s="96"/>
      <c r="H43" s="72"/>
      <c r="I43" s="72"/>
    </row>
    <row r="44" spans="2:9">
      <c r="B44" s="52"/>
      <c r="C44" s="35"/>
      <c r="D44" s="72"/>
      <c r="E44" s="72"/>
      <c r="F44" s="96"/>
      <c r="G44" s="96"/>
      <c r="H44" s="72"/>
      <c r="I44" s="72"/>
    </row>
    <row r="45" spans="2:9">
      <c r="B45" s="15"/>
      <c r="C45" s="35"/>
      <c r="D45" s="72"/>
      <c r="E45" s="72"/>
      <c r="F45" s="96"/>
      <c r="G45" s="96"/>
      <c r="H45" s="72"/>
      <c r="I45" s="72"/>
    </row>
    <row r="46" spans="2:9">
      <c r="B46" s="52"/>
      <c r="C46" s="35"/>
      <c r="D46" s="72"/>
      <c r="E46" s="72"/>
      <c r="F46" s="96"/>
      <c r="G46" s="96"/>
      <c r="H46" s="72"/>
      <c r="I46" s="72"/>
    </row>
    <row r="47" spans="2:9">
      <c r="B47" s="52"/>
      <c r="C47" s="35"/>
      <c r="D47" s="72"/>
      <c r="E47" s="72"/>
      <c r="F47" s="96"/>
      <c r="G47" s="96"/>
      <c r="H47" s="72"/>
      <c r="I47" s="72"/>
    </row>
    <row r="48" spans="2:9">
      <c r="B48" s="15"/>
      <c r="C48" s="35"/>
      <c r="D48" s="72"/>
      <c r="E48" s="72"/>
      <c r="F48" s="96"/>
      <c r="G48" s="96"/>
      <c r="H48" s="72"/>
      <c r="I48" s="72"/>
    </row>
    <row r="49" spans="2:9">
      <c r="B49" s="52"/>
      <c r="C49" s="35"/>
      <c r="D49" s="72"/>
      <c r="E49" s="72"/>
      <c r="F49" s="96"/>
      <c r="G49" s="96"/>
      <c r="H49" s="72"/>
      <c r="I49" s="72"/>
    </row>
    <row r="50" spans="2:9">
      <c r="B50" s="52"/>
      <c r="C50" s="35"/>
      <c r="D50" s="72"/>
      <c r="E50" s="72"/>
      <c r="F50" s="96"/>
      <c r="G50" s="96"/>
      <c r="H50" s="72"/>
      <c r="I50" s="72"/>
    </row>
    <row r="51" spans="2:9">
      <c r="B51" s="15"/>
      <c r="C51" s="35"/>
      <c r="D51" s="72"/>
      <c r="E51" s="72"/>
      <c r="F51" s="96"/>
      <c r="G51" s="96"/>
      <c r="H51" s="72"/>
      <c r="I51" s="72"/>
    </row>
    <row r="52" spans="2:9">
      <c r="B52" s="52"/>
      <c r="C52" s="35"/>
      <c r="D52" s="72"/>
      <c r="E52" s="72"/>
      <c r="F52" s="96"/>
      <c r="G52" s="96"/>
      <c r="H52" s="72"/>
      <c r="I52" s="72"/>
    </row>
    <row r="53" spans="2:9">
      <c r="B53" s="52"/>
      <c r="C53" s="35"/>
      <c r="D53" s="72"/>
      <c r="E53" s="72"/>
      <c r="F53" s="96"/>
      <c r="G53" s="96"/>
      <c r="H53" s="72"/>
      <c r="I53" s="72"/>
    </row>
    <row r="54" spans="2:9" ht="15.75" thickBot="1">
      <c r="B54" s="15"/>
      <c r="C54" s="35"/>
      <c r="D54" s="72"/>
      <c r="E54" s="72"/>
      <c r="F54" s="96"/>
      <c r="G54" s="96"/>
      <c r="H54" s="72"/>
      <c r="I54" s="72"/>
    </row>
    <row r="55" spans="2:9" ht="15.75" thickBot="1">
      <c r="B55" s="19" t="s">
        <v>29</v>
      </c>
      <c r="C55" s="42">
        <f>SUM(C24:C54)</f>
        <v>32</v>
      </c>
      <c r="D55" s="99">
        <f>SUM(D24:D54)</f>
        <v>18</v>
      </c>
      <c r="E55" s="100"/>
      <c r="F55" s="99">
        <v>14</v>
      </c>
      <c r="G55" s="100"/>
      <c r="H55" s="99">
        <f>SUM(H24:H54)</f>
        <v>0</v>
      </c>
      <c r="I55" s="100"/>
    </row>
    <row r="58" spans="2:9" ht="15.75" thickBot="1"/>
    <row r="59" spans="2:9" ht="15.75">
      <c r="B59" s="27" t="s">
        <v>30</v>
      </c>
      <c r="C59" s="28"/>
      <c r="D59" s="29"/>
      <c r="E59" s="30"/>
      <c r="F59" s="49" t="s">
        <v>31</v>
      </c>
      <c r="G59" s="50"/>
      <c r="H59" s="50"/>
      <c r="I59" s="51"/>
    </row>
    <row r="60" spans="2:9">
      <c r="B60" s="31"/>
      <c r="C60" s="32"/>
      <c r="D60" s="32"/>
      <c r="E60" s="32"/>
      <c r="F60" s="128" t="s">
        <v>11</v>
      </c>
      <c r="G60" s="73"/>
      <c r="H60" s="73" t="s">
        <v>8</v>
      </c>
      <c r="I60" s="74"/>
    </row>
    <row r="61" spans="2:9">
      <c r="B61" s="25" t="s">
        <v>32</v>
      </c>
      <c r="C61" s="35"/>
      <c r="D61" s="75">
        <v>0</v>
      </c>
      <c r="E61" s="76"/>
      <c r="F61" s="77"/>
      <c r="G61" s="78"/>
      <c r="H61" s="79"/>
      <c r="I61" s="80"/>
    </row>
    <row r="62" spans="2:9">
      <c r="B62" s="25" t="s">
        <v>33</v>
      </c>
      <c r="C62" s="35"/>
      <c r="D62" s="75">
        <v>0</v>
      </c>
      <c r="E62" s="76"/>
      <c r="F62" s="77"/>
      <c r="G62" s="78"/>
      <c r="H62" s="79"/>
      <c r="I62" s="80"/>
    </row>
    <row r="63" spans="2:9" ht="15.75" thickBot="1">
      <c r="B63" s="26"/>
      <c r="C63" s="54"/>
      <c r="D63" s="93"/>
      <c r="E63" s="94"/>
      <c r="F63" s="89"/>
      <c r="G63" s="90"/>
      <c r="H63" s="79"/>
      <c r="I63" s="80"/>
    </row>
    <row r="64" spans="2:9" ht="15.75" thickBot="1">
      <c r="B64" s="33" t="s">
        <v>34</v>
      </c>
      <c r="C64" s="34">
        <f>SUM(C61:C63)</f>
        <v>0</v>
      </c>
      <c r="D64" s="91">
        <f>SUM(D61:D63)</f>
        <v>0</v>
      </c>
      <c r="E64" s="92"/>
      <c r="F64" s="87">
        <f>SUM(F61:F63)</f>
        <v>0</v>
      </c>
      <c r="G64" s="88"/>
      <c r="H64" s="87">
        <f>SUM(H61:H63)</f>
        <v>0</v>
      </c>
      <c r="I64" s="88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137">
    <mergeCell ref="D64:E64"/>
    <mergeCell ref="F64:G64"/>
    <mergeCell ref="H64:I64"/>
    <mergeCell ref="D55:E55"/>
    <mergeCell ref="F55:G55"/>
    <mergeCell ref="F60:G60"/>
    <mergeCell ref="H60:I60"/>
    <mergeCell ref="D61:E61"/>
    <mergeCell ref="F61:G61"/>
    <mergeCell ref="H61:I61"/>
    <mergeCell ref="H55:I55"/>
    <mergeCell ref="H63:I63"/>
    <mergeCell ref="D62:E62"/>
    <mergeCell ref="F62:G62"/>
    <mergeCell ref="H62:I62"/>
    <mergeCell ref="D63:E63"/>
    <mergeCell ref="F63:G63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  <mergeCell ref="D48:E48"/>
    <mergeCell ref="F48:G48"/>
    <mergeCell ref="H48:I48"/>
    <mergeCell ref="D51:E51"/>
    <mergeCell ref="F51:G51"/>
    <mergeCell ref="H51:I51"/>
    <mergeCell ref="D49:E49"/>
    <mergeCell ref="F49:G49"/>
    <mergeCell ref="H49:I49"/>
    <mergeCell ref="D50:E50"/>
    <mergeCell ref="F50:G50"/>
    <mergeCell ref="H50:I50"/>
    <mergeCell ref="D46:E46"/>
    <mergeCell ref="F46:G46"/>
    <mergeCell ref="H46:I46"/>
    <mergeCell ref="D47:E47"/>
    <mergeCell ref="F47:G47"/>
    <mergeCell ref="H47:I47"/>
    <mergeCell ref="D44:E44"/>
    <mergeCell ref="F44:G44"/>
    <mergeCell ref="H44:I44"/>
    <mergeCell ref="D45:E45"/>
    <mergeCell ref="F45:G45"/>
    <mergeCell ref="H45:I45"/>
    <mergeCell ref="D42:E42"/>
    <mergeCell ref="F42:G42"/>
    <mergeCell ref="H42:I42"/>
    <mergeCell ref="D43:E43"/>
    <mergeCell ref="F43:G43"/>
    <mergeCell ref="H43:I43"/>
    <mergeCell ref="D40:E40"/>
    <mergeCell ref="F40:G40"/>
    <mergeCell ref="H40:I40"/>
    <mergeCell ref="D41:E41"/>
    <mergeCell ref="F41:G41"/>
    <mergeCell ref="H41:I41"/>
    <mergeCell ref="D39:E39"/>
    <mergeCell ref="F39:G39"/>
    <mergeCell ref="H39:I39"/>
    <mergeCell ref="D32:E32"/>
    <mergeCell ref="F32:G32"/>
    <mergeCell ref="H32:I32"/>
    <mergeCell ref="D33:E33"/>
    <mergeCell ref="F33:G33"/>
    <mergeCell ref="H33:I33"/>
    <mergeCell ref="H37:I37"/>
    <mergeCell ref="F37:G37"/>
    <mergeCell ref="D37:E37"/>
    <mergeCell ref="H34:I34"/>
    <mergeCell ref="F34:G34"/>
    <mergeCell ref="D34:E34"/>
    <mergeCell ref="F35:G35"/>
    <mergeCell ref="F36:G36"/>
    <mergeCell ref="D35:E35"/>
    <mergeCell ref="D36:E36"/>
    <mergeCell ref="H35:I35"/>
    <mergeCell ref="H36:I36"/>
    <mergeCell ref="D38:E38"/>
    <mergeCell ref="F38:G38"/>
    <mergeCell ref="H38:I38"/>
    <mergeCell ref="D26:E26"/>
    <mergeCell ref="F26:G26"/>
    <mergeCell ref="H26:I26"/>
    <mergeCell ref="D27:E27"/>
    <mergeCell ref="F27:G27"/>
    <mergeCell ref="H27:I27"/>
    <mergeCell ref="D28:E28"/>
    <mergeCell ref="D29:E29"/>
    <mergeCell ref="D30:E30"/>
    <mergeCell ref="D31:E31"/>
    <mergeCell ref="F28:G28"/>
    <mergeCell ref="F29:G29"/>
    <mergeCell ref="F30:G30"/>
    <mergeCell ref="F31:G31"/>
    <mergeCell ref="H28:I28"/>
    <mergeCell ref="H29:I29"/>
    <mergeCell ref="H30:I30"/>
    <mergeCell ref="H31:I31"/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  <mergeCell ref="D24:E24"/>
    <mergeCell ref="F25:G25"/>
    <mergeCell ref="H24:I24"/>
    <mergeCell ref="C17:D17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E17:F17"/>
    <mergeCell ref="H17:I17"/>
    <mergeCell ref="B20:G20"/>
    <mergeCell ref="B22:I22"/>
    <mergeCell ref="D23:E23"/>
    <mergeCell ref="F23:G23"/>
    <mergeCell ref="H23:I23"/>
    <mergeCell ref="F24:G24"/>
    <mergeCell ref="H25:I25"/>
    <mergeCell ref="D25:E25"/>
  </mergeCells>
  <pageMargins left="0.511811024" right="0.511811024" top="0.78740157499999996" bottom="0.78740157499999996" header="0.31496062000000002" footer="0.31496062000000002"/>
  <pageSetup paperSize="9" scale="69" orientation="portrait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249977111117893"/>
  </sheetPr>
  <dimension ref="B2:S111"/>
  <sheetViews>
    <sheetView showGridLines="0" workbookViewId="0">
      <selection activeCell="B24" sqref="B24:I24"/>
    </sheetView>
  </sheetViews>
  <sheetFormatPr defaultRowHeight="15"/>
  <cols>
    <col min="2" max="2" width="12.140625" customWidth="1"/>
    <col min="3" max="3" width="14.5703125" customWidth="1"/>
    <col min="4" max="4" width="11.85546875" customWidth="1"/>
    <col min="5" max="5" width="12" customWidth="1"/>
    <col min="6" max="6" width="9.140625" customWidth="1"/>
    <col min="7" max="7" width="19.5703125" customWidth="1"/>
    <col min="8" max="8" width="8.42578125" customWidth="1"/>
    <col min="9" max="9" width="11.140625" customWidth="1"/>
    <col min="15" max="15" width="13.7109375" bestFit="1" customWidth="1"/>
    <col min="16" max="16" width="31.140625" bestFit="1" customWidth="1"/>
    <col min="17" max="17" width="11" bestFit="1" customWidth="1"/>
    <col min="19" max="19" width="13.7109375" bestFit="1" customWidth="1"/>
  </cols>
  <sheetData>
    <row r="2" spans="2:14" ht="15.75" thickBot="1"/>
    <row r="3" spans="2:14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4" ht="24" thickBot="1">
      <c r="B4" s="153">
        <v>2025</v>
      </c>
      <c r="C4" s="154"/>
      <c r="D4" s="154"/>
      <c r="E4" s="154"/>
      <c r="F4" s="154"/>
      <c r="G4" s="154"/>
      <c r="H4" s="154"/>
      <c r="I4" s="155"/>
    </row>
    <row r="5" spans="2:14" ht="23.25">
      <c r="B5" s="5"/>
      <c r="C5" s="6"/>
      <c r="D5" s="6"/>
      <c r="E5" s="6"/>
      <c r="F5" s="6"/>
      <c r="G5" s="6"/>
      <c r="H5" s="6"/>
      <c r="I5" s="7"/>
    </row>
    <row r="6" spans="2:14" ht="15.75" thickBot="1">
      <c r="B6" s="5"/>
      <c r="C6" s="5"/>
      <c r="D6" s="5"/>
      <c r="E6" s="5"/>
      <c r="F6" s="5"/>
      <c r="G6" s="5"/>
      <c r="H6" s="5"/>
      <c r="I6" s="5"/>
    </row>
    <row r="7" spans="2:14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4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23"/>
    </row>
    <row r="9" spans="2:14">
      <c r="B9" s="22" t="s">
        <v>7</v>
      </c>
      <c r="C9" s="8" t="s">
        <v>8</v>
      </c>
      <c r="D9" s="35">
        <f>Janeiro!D9+Fevereiro!D9+Março!D9+Abril!D9+Maio!D9+Junho!D9+Julho!D9+Agosto!D9+Setembro!D9+Outubro!D9+Novembro!D9+Dezembro!D9</f>
        <v>272</v>
      </c>
      <c r="E9" s="79">
        <f>Janeiro!E9+Fevereiro!E9+Março!E9+Abril!E9+Maio!E9+Junho!E9+Julho!E9+Agosto!E9+Setembro!E9+Outubro!E9+Novembro!E9+Dezembro!E9</f>
        <v>27</v>
      </c>
      <c r="F9" s="78"/>
      <c r="G9" s="118" t="s">
        <v>9</v>
      </c>
      <c r="H9" s="119"/>
      <c r="I9" s="37">
        <f>D9/J9</f>
        <v>0.90969899665551834</v>
      </c>
      <c r="J9" s="55">
        <f>D9+E9</f>
        <v>299</v>
      </c>
    </row>
    <row r="10" spans="2:14">
      <c r="B10" s="22" t="s">
        <v>10</v>
      </c>
      <c r="C10" s="8" t="s">
        <v>11</v>
      </c>
      <c r="D10" s="35">
        <f>Janeiro!D10+Fevereiro!D10+Março!D10+Abril!D10+Maio!D10+Junho!D10+Julho!D10+Agosto!D10+Setembro!D10+Outubro!D10+Novembro!D10+Dezembro!D10</f>
        <v>48</v>
      </c>
      <c r="E10" s="79">
        <f>Janeiro!E10+Fevereiro!E10+Março!E10+Abril!E10+Maio!E10+Junho!E10+Julho!E10+Agosto!E10+Setembro!E10+Outubro!E10+Novembro!E10+Dezembro!E10</f>
        <v>114</v>
      </c>
      <c r="F10" s="78"/>
      <c r="G10" s="118" t="s">
        <v>12</v>
      </c>
      <c r="H10" s="119"/>
      <c r="I10" s="37">
        <f>D10/J10</f>
        <v>0.29629629629629628</v>
      </c>
      <c r="J10" s="55">
        <f>D10+E10</f>
        <v>162</v>
      </c>
    </row>
    <row r="11" spans="2:14">
      <c r="B11" s="36" t="s">
        <v>13</v>
      </c>
      <c r="C11" s="8"/>
      <c r="D11" s="35"/>
      <c r="E11" s="79"/>
      <c r="F11" s="78"/>
      <c r="G11" s="116"/>
      <c r="H11" s="117"/>
      <c r="I11" s="37"/>
      <c r="J11" s="56">
        <f>D11+E11</f>
        <v>0</v>
      </c>
    </row>
    <row r="12" spans="2:14">
      <c r="B12" s="14">
        <f>D36</f>
        <v>461</v>
      </c>
      <c r="C12" s="8" t="s">
        <v>15</v>
      </c>
      <c r="D12" s="35">
        <f>SUM(D9:D11)</f>
        <v>320</v>
      </c>
      <c r="E12" s="79">
        <f>SUM(E9:E11)</f>
        <v>141</v>
      </c>
      <c r="F12" s="156"/>
      <c r="G12" s="118" t="s">
        <v>16</v>
      </c>
      <c r="H12" s="119"/>
      <c r="I12" s="37">
        <f>D12/SUM(D12:E12)</f>
        <v>0.69414316702819956</v>
      </c>
      <c r="J12" s="55"/>
      <c r="K12" s="1"/>
    </row>
    <row r="13" spans="2:14" ht="15.75" thickBot="1">
      <c r="B13" s="5"/>
      <c r="C13" s="5"/>
      <c r="D13" s="5"/>
      <c r="E13" s="5"/>
      <c r="F13" s="5"/>
      <c r="G13" s="5"/>
      <c r="H13" s="5"/>
      <c r="I13" s="5"/>
      <c r="K13" s="12"/>
    </row>
    <row r="14" spans="2:14" ht="18.75" customHeight="1" thickBot="1">
      <c r="B14" s="120" t="s">
        <v>17</v>
      </c>
      <c r="C14" s="107"/>
      <c r="D14" s="107"/>
      <c r="E14" s="107"/>
      <c r="F14" s="107"/>
      <c r="G14" s="107"/>
      <c r="H14" s="107"/>
      <c r="I14" s="108"/>
      <c r="K14" s="1"/>
      <c r="M14" s="53"/>
    </row>
    <row r="15" spans="2:14" ht="68.2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  <c r="K15" s="1"/>
      <c r="N15" s="53"/>
    </row>
    <row r="16" spans="2:14">
      <c r="B16" s="14">
        <f>F36</f>
        <v>569</v>
      </c>
      <c r="C16" s="72">
        <f>Janeiro!C16+Fevereiro!C16+Março!C16+Abril!C16+Maio!C16+Junho!C16+Julho!C16+Agosto!C16+Setembro!C16+Outubro!C16+Novembro!C16+Dezembro!C16</f>
        <v>61</v>
      </c>
      <c r="D16" s="72"/>
      <c r="E16" s="72">
        <f>Janeiro!E16+Fevereiro!E16+Março!E16+Abril!E16+Maio!E16+Junho!E16+Julho!E16+Agosto!E16+Setembro!E16+Outubro!E16+Novembro!E16+Dezembro!E16</f>
        <v>335</v>
      </c>
      <c r="F16" s="72"/>
      <c r="G16" s="35">
        <f>Janeiro!G16+Fevereiro!G16+Março!G16+Abril!G16+Maio!G16+Junho!G16+Julho!G16+Agosto!G16+Setembro!G16+Outubro!G16+Novembro!G16+Dezembro!G16</f>
        <v>173</v>
      </c>
      <c r="H16" s="79">
        <f>Janeiro!H16+Fevereiro!H16+Março!H16+Abril!H16+Maio!H16+Junho!H16+Julho!H16+Agosto!H16+Setembro!H16+Outubro!H16+Novembro!H16+Dezembro!H16</f>
        <v>0</v>
      </c>
      <c r="I16" s="78"/>
      <c r="K16" s="1"/>
    </row>
    <row r="17" spans="2:19">
      <c r="B17" s="47">
        <f>SUM(C17:I17)</f>
        <v>1</v>
      </c>
      <c r="C17" s="130">
        <f>C16/B16</f>
        <v>0.10720562390158173</v>
      </c>
      <c r="D17" s="130"/>
      <c r="E17" s="130">
        <f>E16/B16</f>
        <v>0.58875219683655533</v>
      </c>
      <c r="F17" s="130"/>
      <c r="G17" s="47">
        <f>G16/B16</f>
        <v>0.30404217926186294</v>
      </c>
      <c r="H17" s="130">
        <f>H16/B16</f>
        <v>0</v>
      </c>
      <c r="I17" s="130"/>
      <c r="K17" s="1"/>
    </row>
    <row r="18" spans="2:19">
      <c r="B18" s="5"/>
      <c r="C18" s="5"/>
      <c r="D18" s="5"/>
      <c r="E18" s="10"/>
      <c r="F18" s="10"/>
      <c r="G18" s="5"/>
      <c r="H18" s="5"/>
      <c r="I18" s="5"/>
      <c r="K18" s="1"/>
    </row>
    <row r="19" spans="2:19" ht="19.5" customHeight="1" thickBot="1">
      <c r="B19" s="5"/>
      <c r="C19" s="5"/>
      <c r="D19" s="5"/>
      <c r="E19" s="5"/>
      <c r="F19" s="5"/>
      <c r="G19" s="5"/>
      <c r="H19" s="5"/>
      <c r="I19" s="5"/>
      <c r="K19" s="1"/>
      <c r="N19" s="3"/>
    </row>
    <row r="20" spans="2:19" ht="15.75" thickBot="1">
      <c r="B20" s="109" t="s">
        <v>23</v>
      </c>
      <c r="C20" s="110"/>
      <c r="D20" s="110"/>
      <c r="E20" s="110"/>
      <c r="F20" s="110"/>
      <c r="G20" s="110"/>
      <c r="H20" s="46">
        <f>Janeiro!H20+Fevereiro!H20+Março!H20+Abril!H20+Maio!H20+Junho!H20+Julho!H20+Agosto!H20+Setembro!H20+Outubro!H20+Novembro!H20+Dezembro!H20</f>
        <v>0</v>
      </c>
      <c r="I20" s="40">
        <f>H20/SUM(D12:F12)</f>
        <v>0</v>
      </c>
      <c r="K20" s="1"/>
    </row>
    <row r="21" spans="2:19" ht="15.75" thickBot="1">
      <c r="B21" s="5"/>
      <c r="C21" s="5"/>
      <c r="D21" s="5"/>
      <c r="E21" s="5"/>
      <c r="F21" s="5"/>
      <c r="G21" s="5"/>
      <c r="H21" s="5"/>
      <c r="I21" s="5"/>
      <c r="K21" s="1"/>
    </row>
    <row r="22" spans="2:19" ht="30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  <c r="K22" s="1"/>
      <c r="O22" s="4"/>
      <c r="P22" s="4"/>
      <c r="Q22" s="4"/>
      <c r="R22" s="4"/>
      <c r="S22" s="4"/>
    </row>
    <row r="23" spans="2:19" ht="24.75" customHeigh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  <c r="K23" s="3"/>
      <c r="O23" s="17"/>
      <c r="P23" s="17"/>
      <c r="Q23" s="17"/>
      <c r="R23" s="2"/>
      <c r="S23" s="17"/>
    </row>
    <row r="24" spans="2:19" ht="15.75">
      <c r="B24" s="15" t="s">
        <v>35</v>
      </c>
      <c r="C24" s="16">
        <f>Janeiro!C55</f>
        <v>77</v>
      </c>
      <c r="D24" s="79">
        <f>Janeiro!D55</f>
        <v>19</v>
      </c>
      <c r="E24" s="78"/>
      <c r="F24" s="79">
        <f>Janeiro!F55</f>
        <v>49</v>
      </c>
      <c r="G24" s="78"/>
      <c r="H24" s="79">
        <f>Janeiro!H55</f>
        <v>9</v>
      </c>
      <c r="I24" s="78"/>
      <c r="O24" s="18"/>
      <c r="P24" s="17"/>
      <c r="Q24" s="17"/>
      <c r="R24" s="17"/>
      <c r="S24" s="17"/>
    </row>
    <row r="25" spans="2:19" ht="15.75">
      <c r="B25" s="15" t="s">
        <v>36</v>
      </c>
      <c r="C25" s="16">
        <v>193</v>
      </c>
      <c r="D25" s="79">
        <f>Fevereiro!D55</f>
        <v>49</v>
      </c>
      <c r="E25" s="78"/>
      <c r="F25" s="79">
        <f>Fevereiro!F55</f>
        <v>116</v>
      </c>
      <c r="G25" s="78"/>
      <c r="H25" s="79">
        <f>Fevereiro!H55</f>
        <v>19</v>
      </c>
      <c r="I25" s="78"/>
      <c r="O25" s="18"/>
      <c r="P25" s="17"/>
      <c r="Q25" s="17"/>
      <c r="R25" s="17"/>
      <c r="S25" s="17"/>
    </row>
    <row r="26" spans="2:19" ht="15.75">
      <c r="B26" s="15" t="s">
        <v>37</v>
      </c>
      <c r="C26" s="16">
        <f>Março!C55</f>
        <v>151</v>
      </c>
      <c r="D26" s="79">
        <f>Março!D55</f>
        <v>39</v>
      </c>
      <c r="E26" s="78"/>
      <c r="F26" s="79">
        <f>Março!F55</f>
        <v>53</v>
      </c>
      <c r="G26" s="78"/>
      <c r="H26" s="79">
        <f>Março!H55</f>
        <v>59</v>
      </c>
      <c r="I26" s="78"/>
      <c r="O26" s="18"/>
      <c r="P26" s="17"/>
      <c r="Q26" s="17"/>
      <c r="R26" s="17"/>
      <c r="S26" s="17"/>
    </row>
    <row r="27" spans="2:19" ht="15.75">
      <c r="B27" s="15" t="s">
        <v>38</v>
      </c>
      <c r="C27" s="16">
        <f>Abril!C55</f>
        <v>160</v>
      </c>
      <c r="D27" s="79">
        <f>Abril!D55</f>
        <v>65</v>
      </c>
      <c r="E27" s="78"/>
      <c r="F27" s="79">
        <f>Abril!F55</f>
        <v>76</v>
      </c>
      <c r="G27" s="78"/>
      <c r="H27" s="79">
        <f>Abril!H55</f>
        <v>19</v>
      </c>
      <c r="I27" s="78"/>
      <c r="O27" s="18"/>
      <c r="P27" s="17"/>
      <c r="Q27" s="17"/>
      <c r="R27" s="17"/>
      <c r="S27" s="17"/>
    </row>
    <row r="28" spans="2:19" ht="15.75">
      <c r="B28" s="15" t="s">
        <v>39</v>
      </c>
      <c r="C28" s="16">
        <f>Maio!C55</f>
        <v>86</v>
      </c>
      <c r="D28" s="79">
        <f>Maio!D55</f>
        <v>41</v>
      </c>
      <c r="E28" s="78"/>
      <c r="F28" s="79">
        <f>Maio!F55</f>
        <v>38</v>
      </c>
      <c r="G28" s="78"/>
      <c r="H28" s="79">
        <f>Maio!H55</f>
        <v>7</v>
      </c>
      <c r="I28" s="78"/>
      <c r="O28" s="18"/>
      <c r="P28" s="17"/>
      <c r="Q28" s="17"/>
      <c r="R28" s="17"/>
      <c r="S28" s="17"/>
    </row>
    <row r="29" spans="2:19" ht="15.75">
      <c r="B29" s="15" t="s">
        <v>40</v>
      </c>
      <c r="C29" s="16">
        <f>Junho!C55</f>
        <v>56</v>
      </c>
      <c r="D29" s="79">
        <f>Junho!D55</f>
        <v>37</v>
      </c>
      <c r="E29" s="78"/>
      <c r="F29" s="79">
        <f>Junho!F55</f>
        <v>17</v>
      </c>
      <c r="G29" s="78"/>
      <c r="H29" s="79">
        <f>Junho!H55</f>
        <v>2</v>
      </c>
      <c r="I29" s="78"/>
      <c r="O29" s="18"/>
      <c r="P29" s="17"/>
      <c r="Q29" s="17"/>
      <c r="R29" s="17"/>
      <c r="S29" s="17"/>
    </row>
    <row r="30" spans="2:19" ht="15.75">
      <c r="B30" s="15" t="s">
        <v>41</v>
      </c>
      <c r="C30" s="16">
        <f>Julho!C55</f>
        <v>54</v>
      </c>
      <c r="D30" s="79">
        <f>Julho!D55</f>
        <v>33</v>
      </c>
      <c r="E30" s="78"/>
      <c r="F30" s="79">
        <f>Julho!F55</f>
        <v>15</v>
      </c>
      <c r="G30" s="78"/>
      <c r="H30" s="72">
        <f>Julho!H55</f>
        <v>6</v>
      </c>
      <c r="I30" s="72"/>
      <c r="O30" s="18"/>
      <c r="P30" s="17"/>
      <c r="Q30" s="17"/>
      <c r="R30" s="17"/>
      <c r="S30" s="17"/>
    </row>
    <row r="31" spans="2:19" ht="15.75">
      <c r="B31" s="15" t="s">
        <v>42</v>
      </c>
      <c r="C31" s="16">
        <f>Agosto!C55</f>
        <v>99</v>
      </c>
      <c r="D31" s="79">
        <f>Agosto!D55</f>
        <v>28</v>
      </c>
      <c r="E31" s="78">
        <f>Agosto!E56</f>
        <v>0</v>
      </c>
      <c r="F31" s="79">
        <f>Agosto!F55</f>
        <v>64</v>
      </c>
      <c r="G31" s="78">
        <f>Agosto!G56</f>
        <v>0</v>
      </c>
      <c r="H31" s="72">
        <f>Agosto!H55</f>
        <v>7</v>
      </c>
      <c r="I31" s="72">
        <f>Agosto!I56</f>
        <v>0</v>
      </c>
      <c r="O31" s="18"/>
      <c r="P31" s="17"/>
      <c r="Q31" s="17"/>
      <c r="R31" s="17"/>
      <c r="S31" s="17"/>
    </row>
    <row r="32" spans="2:19" ht="15.75">
      <c r="B32" s="15" t="s">
        <v>43</v>
      </c>
      <c r="C32" s="35">
        <f>Setembro!C54</f>
        <v>108</v>
      </c>
      <c r="D32" s="72">
        <f>Setembro!D54</f>
        <v>47</v>
      </c>
      <c r="E32" s="72"/>
      <c r="F32" s="72">
        <f>Setembro!F54</f>
        <v>53</v>
      </c>
      <c r="G32" s="72"/>
      <c r="H32" s="72">
        <f>Setembro!H54</f>
        <v>8</v>
      </c>
      <c r="I32" s="72"/>
      <c r="O32" s="18"/>
      <c r="P32" s="17"/>
      <c r="Q32" s="17"/>
      <c r="R32" s="17"/>
      <c r="S32" s="17"/>
    </row>
    <row r="33" spans="2:19" ht="15.75">
      <c r="B33" s="15" t="s">
        <v>44</v>
      </c>
      <c r="C33" s="35">
        <f>Outubro!C55</f>
        <v>85</v>
      </c>
      <c r="D33" s="72">
        <f>Outubro!D55</f>
        <v>41</v>
      </c>
      <c r="E33" s="72">
        <f>Outubro!E55</f>
        <v>0</v>
      </c>
      <c r="F33" s="72">
        <f>Outubro!F55</f>
        <v>37</v>
      </c>
      <c r="G33" s="72">
        <f>Outubro!G55</f>
        <v>0</v>
      </c>
      <c r="H33" s="72">
        <f>Outubro!H55</f>
        <v>7</v>
      </c>
      <c r="I33" s="72">
        <f>Outubro!I55</f>
        <v>0</v>
      </c>
      <c r="O33" s="18"/>
      <c r="P33" s="17"/>
      <c r="Q33" s="17"/>
      <c r="R33" s="17"/>
      <c r="S33" s="17"/>
    </row>
    <row r="34" spans="2:19" ht="15.75">
      <c r="B34" s="15" t="s">
        <v>45</v>
      </c>
      <c r="C34" s="16">
        <f>Novembro!C54</f>
        <v>81</v>
      </c>
      <c r="D34" s="79">
        <f>Novembro!D54</f>
        <v>44</v>
      </c>
      <c r="E34" s="78">
        <f>Novembro!E54</f>
        <v>0</v>
      </c>
      <c r="F34" s="79">
        <f>Novembro!F54</f>
        <v>37</v>
      </c>
      <c r="G34" s="78">
        <f>Novembro!G54</f>
        <v>0</v>
      </c>
      <c r="H34" s="72">
        <f>Novembro!H54</f>
        <v>0</v>
      </c>
      <c r="I34" s="72">
        <f>Novembro!I54</f>
        <v>0</v>
      </c>
      <c r="O34" s="18"/>
      <c r="P34" s="17"/>
      <c r="Q34" s="17"/>
      <c r="R34" s="17"/>
      <c r="S34" s="17"/>
    </row>
    <row r="35" spans="2:19" ht="15.75">
      <c r="B35" s="15" t="s">
        <v>46</v>
      </c>
      <c r="C35" s="16">
        <f>Dezembro!C55</f>
        <v>32</v>
      </c>
      <c r="D35" s="79">
        <f>Dezembro!D55</f>
        <v>18</v>
      </c>
      <c r="E35" s="78">
        <f>Dezembro!E55</f>
        <v>0</v>
      </c>
      <c r="F35" s="79">
        <f>Dezembro!F55</f>
        <v>14</v>
      </c>
      <c r="G35" s="78">
        <f>Dezembro!G55</f>
        <v>0</v>
      </c>
      <c r="H35" s="72">
        <f>Dezembro!H55</f>
        <v>0</v>
      </c>
      <c r="I35" s="72">
        <f>Dezembro!I55</f>
        <v>0</v>
      </c>
      <c r="O35" s="18"/>
      <c r="P35" s="17"/>
      <c r="Q35" s="17"/>
      <c r="R35" s="17"/>
      <c r="S35" s="17"/>
    </row>
    <row r="36" spans="2:19">
      <c r="B36" s="19" t="s">
        <v>29</v>
      </c>
      <c r="C36" s="42">
        <f>SUM(C24:C35)</f>
        <v>1182</v>
      </c>
      <c r="D36" s="151">
        <f>SUM(D24:D35)</f>
        <v>461</v>
      </c>
      <c r="E36" s="152"/>
      <c r="F36" s="151">
        <f>SUM(F24:F35)</f>
        <v>569</v>
      </c>
      <c r="G36" s="152"/>
      <c r="H36" s="99">
        <f>SUM(H24:H35)</f>
        <v>143</v>
      </c>
      <c r="I36" s="100"/>
    </row>
    <row r="37" spans="2:19">
      <c r="B37" s="5"/>
      <c r="C37" s="5"/>
      <c r="D37" s="150"/>
      <c r="E37" s="150"/>
      <c r="F37" s="150"/>
      <c r="G37" s="150"/>
      <c r="H37" s="5"/>
      <c r="I37" s="5"/>
    </row>
    <row r="38" spans="2:19">
      <c r="B38" s="5"/>
      <c r="C38" s="5"/>
      <c r="D38" s="5"/>
      <c r="E38" s="5"/>
      <c r="F38" s="150"/>
      <c r="G38" s="150"/>
      <c r="H38" s="5"/>
      <c r="I38" s="5"/>
    </row>
    <row r="39" spans="2:19">
      <c r="B39" s="5"/>
      <c r="C39" s="5"/>
      <c r="D39" s="5"/>
      <c r="E39" s="5"/>
      <c r="F39" s="150"/>
      <c r="G39" s="150"/>
      <c r="H39" s="5"/>
      <c r="I39" s="5"/>
    </row>
    <row r="40" spans="2:19">
      <c r="B40" s="5"/>
      <c r="C40" s="5"/>
      <c r="D40" s="5"/>
      <c r="E40" s="5"/>
      <c r="F40" s="150"/>
      <c r="G40" s="150"/>
      <c r="H40" s="5"/>
      <c r="I40" s="5"/>
    </row>
    <row r="41" spans="2:19" ht="15.75" thickBot="1">
      <c r="B41" s="5"/>
      <c r="C41" s="5"/>
      <c r="D41" s="5"/>
      <c r="E41" s="5"/>
      <c r="F41" s="150"/>
      <c r="G41" s="150"/>
      <c r="H41" s="5"/>
      <c r="I41" s="5"/>
    </row>
    <row r="42" spans="2:19" ht="15.75">
      <c r="B42" s="27" t="s">
        <v>30</v>
      </c>
      <c r="C42" s="28"/>
      <c r="D42" s="29"/>
      <c r="E42" s="30"/>
      <c r="F42" s="81" t="s">
        <v>31</v>
      </c>
      <c r="G42" s="82"/>
      <c r="H42" s="82"/>
      <c r="I42" s="83"/>
    </row>
    <row r="43" spans="2:19">
      <c r="B43" s="31"/>
      <c r="C43" s="32"/>
      <c r="D43" s="32"/>
      <c r="E43" s="32"/>
      <c r="F43" s="148" t="s">
        <v>47</v>
      </c>
      <c r="G43" s="149"/>
      <c r="H43" s="73" t="s">
        <v>8</v>
      </c>
      <c r="I43" s="74"/>
    </row>
    <row r="44" spans="2:19">
      <c r="B44" s="25" t="s">
        <v>32</v>
      </c>
      <c r="C44" s="35">
        <f>Janeiro!C63+Fevereiro!C62+Março!C63+Abril!C63+Maio!C63+Junho!C63+Julho!C61+Agosto!C62+Setembro!C58+Outubro!C61+Novembro!C60+Dezembro!C61</f>
        <v>0</v>
      </c>
      <c r="D44" s="146">
        <v>0</v>
      </c>
      <c r="E44" s="147"/>
      <c r="F44" s="143">
        <f>Janeiro!F61+Fevereiro!F61+Março!F61+Abril!F61+Maio!F61+Junho!F61+Julho!F61+Agosto!F61+Setembro!F60+Outubro!F61+Novembro!F60+Dezembro!F61</f>
        <v>0</v>
      </c>
      <c r="G44" s="72"/>
      <c r="H44" s="143">
        <f>Janeiro!H61+Fevereiro!H61+Março!H61+Abril!H61+Maio!H61+Junho!H61+Julho!H61+Agosto!H61+Setembro!H60+Outubro!H61+Novembro!H60+Dezembro!H61</f>
        <v>0</v>
      </c>
      <c r="I44" s="72"/>
    </row>
    <row r="45" spans="2:19">
      <c r="B45" s="25" t="s">
        <v>33</v>
      </c>
      <c r="C45" s="35">
        <f>Janeiro!C64+Fevereiro!C63+Março!C64+Abril!C64+Maio!C64+Junho!C64+Julho!C62+Agosto!C63+Setembro!C59+Outubro!C62+Novembro!C61+Dezembro!C62</f>
        <v>0</v>
      </c>
      <c r="D45" s="146">
        <v>0</v>
      </c>
      <c r="E45" s="147"/>
      <c r="F45" s="143">
        <f>Janeiro!F62+Fevereiro!F62+Março!F62+Abril!F62+Maio!F62+Junho!F62+Julho!F62+Agosto!F62+Setembro!F61+Outubro!F62+Novembro!F61+Dezembro!F62</f>
        <v>0</v>
      </c>
      <c r="G45" s="72"/>
      <c r="H45" s="143">
        <f>Janeiro!H62+Fevereiro!H62+Março!H62+Abril!H62+Maio!H62+Junho!H62+Julho!H62+Agosto!H62+Setembro!H61+Outubro!H62+Novembro!H61+Dezembro!H62</f>
        <v>0</v>
      </c>
      <c r="I45" s="72"/>
    </row>
    <row r="46" spans="2:19" ht="15.75" thickBot="1">
      <c r="B46" s="26"/>
      <c r="C46" s="35"/>
      <c r="D46" s="144"/>
      <c r="E46" s="145"/>
      <c r="F46" s="143"/>
      <c r="G46" s="72"/>
      <c r="H46" s="143"/>
      <c r="I46" s="72"/>
    </row>
    <row r="47" spans="2:19" ht="15.75" thickBot="1">
      <c r="B47" s="33" t="s">
        <v>34</v>
      </c>
      <c r="C47" s="34">
        <f>SUM(C44:C46)</f>
        <v>0</v>
      </c>
      <c r="D47" s="141">
        <f>SUM(D44:D46)</f>
        <v>0</v>
      </c>
      <c r="E47" s="142"/>
      <c r="F47" s="87">
        <f>SUM(F44:F46)</f>
        <v>0</v>
      </c>
      <c r="G47" s="88"/>
      <c r="H47" s="87">
        <f>SUM(H44:H46)</f>
        <v>0</v>
      </c>
      <c r="I47" s="88"/>
    </row>
    <row r="48" spans="2:19">
      <c r="B48" s="5"/>
      <c r="C48" s="5"/>
      <c r="D48" s="5"/>
      <c r="E48" s="5"/>
      <c r="F48" s="5"/>
      <c r="G48" s="5"/>
      <c r="H48" s="5"/>
      <c r="I48" s="5"/>
    </row>
    <row r="49" spans="2:9">
      <c r="B49" s="5"/>
      <c r="C49" s="5"/>
      <c r="D49" s="5"/>
      <c r="E49" s="5"/>
      <c r="F49" s="5"/>
      <c r="G49" s="5"/>
      <c r="H49" s="5"/>
      <c r="I49" s="5"/>
    </row>
    <row r="50" spans="2:9">
      <c r="B50" s="5"/>
      <c r="C50" s="5"/>
      <c r="D50" s="5"/>
      <c r="E50" s="5"/>
      <c r="F50" s="5"/>
      <c r="G50" s="5"/>
      <c r="H50" s="5"/>
      <c r="I50" s="5"/>
    </row>
    <row r="51" spans="2:9">
      <c r="B51" s="5"/>
      <c r="C51" s="5"/>
      <c r="D51" s="5"/>
      <c r="E51" s="5"/>
      <c r="F51" s="5"/>
      <c r="G51" s="5"/>
      <c r="H51" s="5"/>
      <c r="I51" s="5"/>
    </row>
    <row r="52" spans="2:9">
      <c r="B52" s="5"/>
      <c r="C52" s="5"/>
      <c r="D52" s="5"/>
      <c r="E52" s="5"/>
      <c r="F52" s="5"/>
      <c r="G52" s="5"/>
      <c r="H52" s="5"/>
      <c r="I52" s="5"/>
    </row>
    <row r="53" spans="2:9">
      <c r="B53" s="5"/>
      <c r="C53" s="5"/>
      <c r="D53" s="5"/>
      <c r="E53" s="5"/>
      <c r="F53" s="5"/>
      <c r="G53" s="5"/>
      <c r="H53" s="5"/>
      <c r="I53" s="5"/>
    </row>
    <row r="54" spans="2:9">
      <c r="B54" s="5"/>
      <c r="C54" s="5"/>
      <c r="D54" s="5"/>
      <c r="E54" s="5"/>
      <c r="F54" s="5"/>
      <c r="G54" s="5"/>
      <c r="H54" s="5"/>
      <c r="I54" s="5"/>
    </row>
    <row r="55" spans="2:9">
      <c r="B55" s="5"/>
      <c r="C55" s="5"/>
      <c r="D55" s="5"/>
      <c r="E55" s="5"/>
      <c r="F55" s="5"/>
      <c r="G55" s="5"/>
      <c r="H55" s="5"/>
      <c r="I55" s="5"/>
    </row>
    <row r="56" spans="2:9">
      <c r="B56" s="5"/>
      <c r="C56" s="5"/>
      <c r="D56" s="5"/>
      <c r="E56" s="5"/>
      <c r="F56" s="5"/>
      <c r="G56" s="5"/>
      <c r="H56" s="5"/>
      <c r="I56" s="5"/>
    </row>
    <row r="57" spans="2:9">
      <c r="B57" s="5"/>
      <c r="C57" s="5"/>
      <c r="D57" s="5"/>
      <c r="E57" s="5"/>
      <c r="F57" s="5"/>
      <c r="G57" s="5"/>
      <c r="H57" s="5"/>
      <c r="I57" s="5"/>
    </row>
    <row r="58" spans="2:9">
      <c r="B58" s="5"/>
      <c r="C58" s="5"/>
      <c r="D58" s="5"/>
      <c r="E58" s="5"/>
      <c r="F58" s="5"/>
      <c r="G58" s="5"/>
      <c r="H58" s="5"/>
      <c r="I58" s="5"/>
    </row>
    <row r="59" spans="2:9">
      <c r="B59" s="5"/>
      <c r="C59" s="5"/>
      <c r="D59" s="5"/>
      <c r="E59" s="5"/>
      <c r="F59" s="5"/>
      <c r="G59" s="5"/>
      <c r="H59" s="5"/>
      <c r="I59" s="5"/>
    </row>
    <row r="60" spans="2:9">
      <c r="B60" s="5"/>
      <c r="C60" s="5"/>
      <c r="D60" s="5"/>
      <c r="E60" s="5"/>
      <c r="F60" s="5"/>
      <c r="G60" s="5"/>
      <c r="H60" s="5"/>
      <c r="I60" s="5"/>
    </row>
    <row r="61" spans="2:9">
      <c r="B61" s="5"/>
      <c r="C61" s="5"/>
      <c r="D61" s="5"/>
      <c r="E61" s="5"/>
      <c r="F61" s="5"/>
      <c r="G61" s="5"/>
      <c r="H61" s="5"/>
      <c r="I61" s="5"/>
    </row>
    <row r="62" spans="2:9">
      <c r="B62" s="5"/>
      <c r="C62" s="5"/>
      <c r="D62" s="5"/>
      <c r="E62" s="5"/>
      <c r="F62" s="5"/>
      <c r="G62" s="5"/>
      <c r="H62" s="5"/>
      <c r="I62" s="5"/>
    </row>
    <row r="63" spans="2:9">
      <c r="B63" s="5"/>
      <c r="C63" s="5"/>
      <c r="D63" s="5"/>
      <c r="E63" s="5"/>
      <c r="F63" s="5"/>
      <c r="G63" s="5"/>
      <c r="H63" s="5"/>
      <c r="I63" s="5"/>
    </row>
    <row r="64" spans="2:9">
      <c r="B64" s="5"/>
      <c r="C64" s="5"/>
      <c r="D64" s="5"/>
      <c r="E64" s="5"/>
      <c r="F64" s="5"/>
      <c r="G64" s="5"/>
      <c r="H64" s="5"/>
      <c r="I64" s="5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  <row r="75" spans="2:9">
      <c r="B75" s="5"/>
      <c r="C75" s="5"/>
      <c r="D75" s="5"/>
      <c r="E75" s="5"/>
      <c r="F75" s="5"/>
      <c r="G75" s="5"/>
      <c r="H75" s="5"/>
      <c r="I75" s="5"/>
    </row>
    <row r="76" spans="2:9">
      <c r="B76" s="5"/>
      <c r="C76" s="5"/>
      <c r="D76" s="5"/>
      <c r="E76" s="5"/>
      <c r="F76" s="5"/>
      <c r="G76" s="5"/>
      <c r="H76" s="5"/>
      <c r="I76" s="5"/>
    </row>
    <row r="77" spans="2:9">
      <c r="B77" s="5"/>
      <c r="C77" s="5"/>
      <c r="D77" s="5"/>
      <c r="E77" s="5"/>
      <c r="F77" s="5"/>
      <c r="G77" s="5"/>
      <c r="H77" s="5"/>
      <c r="I77" s="5"/>
    </row>
    <row r="78" spans="2:9">
      <c r="B78" s="5"/>
      <c r="C78" s="5"/>
      <c r="D78" s="5"/>
      <c r="E78" s="5"/>
      <c r="F78" s="5"/>
      <c r="G78" s="5"/>
      <c r="H78" s="5"/>
      <c r="I78" s="5"/>
    </row>
    <row r="79" spans="2:9">
      <c r="B79" s="5"/>
      <c r="C79" s="5"/>
      <c r="D79" s="5"/>
      <c r="E79" s="5"/>
      <c r="F79" s="5"/>
      <c r="G79" s="5"/>
      <c r="H79" s="5"/>
      <c r="I79" s="5"/>
    </row>
    <row r="80" spans="2:9">
      <c r="B80" s="5"/>
      <c r="C80" s="5"/>
      <c r="D80" s="5"/>
      <c r="E80" s="5"/>
      <c r="F80" s="5"/>
      <c r="G80" s="5"/>
      <c r="H80" s="5"/>
      <c r="I80" s="5"/>
    </row>
    <row r="81" spans="2:9">
      <c r="B81" s="5"/>
      <c r="C81" s="5"/>
      <c r="D81" s="5"/>
      <c r="E81" s="5"/>
      <c r="F81" s="5"/>
      <c r="G81" s="5"/>
      <c r="H81" s="5"/>
      <c r="I81" s="5"/>
    </row>
    <row r="82" spans="2:9">
      <c r="B82" s="5"/>
      <c r="C82" s="5"/>
      <c r="D82" s="5"/>
      <c r="E82" s="5"/>
      <c r="F82" s="5"/>
      <c r="G82" s="5"/>
      <c r="H82" s="5"/>
      <c r="I82" s="5"/>
    </row>
    <row r="83" spans="2:9">
      <c r="B83" s="5"/>
      <c r="C83" s="5"/>
      <c r="D83" s="5"/>
      <c r="E83" s="5"/>
      <c r="F83" s="5"/>
      <c r="G83" s="5"/>
      <c r="H83" s="5"/>
      <c r="I83" s="5"/>
    </row>
    <row r="84" spans="2:9">
      <c r="B84" s="5"/>
      <c r="C84" s="5"/>
      <c r="D84" s="5"/>
      <c r="E84" s="5"/>
      <c r="F84" s="5"/>
      <c r="G84" s="5"/>
      <c r="H84" s="5"/>
      <c r="I84" s="5"/>
    </row>
    <row r="85" spans="2:9">
      <c r="B85" s="5"/>
      <c r="C85" s="5"/>
      <c r="D85" s="5"/>
      <c r="E85" s="5"/>
      <c r="F85" s="5"/>
      <c r="G85" s="5"/>
      <c r="H85" s="5"/>
      <c r="I85" s="5"/>
    </row>
    <row r="86" spans="2:9">
      <c r="B86" s="5"/>
      <c r="C86" s="5"/>
      <c r="D86" s="5"/>
      <c r="E86" s="5"/>
      <c r="F86" s="5"/>
      <c r="G86" s="5"/>
      <c r="H86" s="5"/>
      <c r="I86" s="5"/>
    </row>
    <row r="87" spans="2:9">
      <c r="B87" s="5"/>
      <c r="C87" s="5"/>
      <c r="D87" s="5"/>
      <c r="E87" s="5"/>
      <c r="F87" s="5"/>
      <c r="G87" s="5"/>
      <c r="H87" s="5"/>
      <c r="I87" s="5"/>
    </row>
    <row r="88" spans="2:9">
      <c r="B88" s="5"/>
      <c r="C88" s="5"/>
      <c r="D88" s="5"/>
      <c r="E88" s="5"/>
      <c r="F88" s="5"/>
      <c r="G88" s="5"/>
      <c r="H88" s="5"/>
      <c r="I88" s="5"/>
    </row>
    <row r="89" spans="2:9">
      <c r="B89" s="5"/>
      <c r="C89" s="5"/>
      <c r="D89" s="5"/>
      <c r="E89" s="5"/>
      <c r="F89" s="5"/>
      <c r="G89" s="5"/>
      <c r="H89" s="5"/>
      <c r="I89" s="5"/>
    </row>
    <row r="90" spans="2:9">
      <c r="B90" s="5"/>
      <c r="C90" s="5"/>
      <c r="D90" s="5"/>
      <c r="E90" s="5"/>
      <c r="F90" s="5"/>
      <c r="G90" s="5"/>
      <c r="H90" s="5"/>
      <c r="I90" s="5"/>
    </row>
    <row r="91" spans="2:9">
      <c r="B91" s="5"/>
      <c r="C91" s="5"/>
      <c r="D91" s="5"/>
      <c r="E91" s="5"/>
      <c r="F91" s="5"/>
      <c r="G91" s="5"/>
      <c r="H91" s="5"/>
      <c r="I91" s="5"/>
    </row>
    <row r="92" spans="2:9">
      <c r="B92" s="5"/>
      <c r="C92" s="5"/>
      <c r="D92" s="5"/>
      <c r="E92" s="5"/>
      <c r="F92" s="5"/>
      <c r="G92" s="5"/>
      <c r="H92" s="5"/>
      <c r="I92" s="5"/>
    </row>
    <row r="93" spans="2:9">
      <c r="B93" s="5"/>
      <c r="C93" s="5"/>
      <c r="D93" s="5"/>
      <c r="E93" s="5"/>
      <c r="F93" s="5"/>
      <c r="G93" s="5"/>
      <c r="H93" s="5"/>
      <c r="I93" s="5"/>
    </row>
    <row r="94" spans="2:9">
      <c r="B94" s="5"/>
      <c r="C94" s="5"/>
      <c r="D94" s="5"/>
      <c r="E94" s="5"/>
      <c r="F94" s="5"/>
      <c r="G94" s="5"/>
      <c r="H94" s="5"/>
      <c r="I94" s="5"/>
    </row>
    <row r="95" spans="2:9">
      <c r="B95" s="5"/>
      <c r="C95" s="5"/>
      <c r="D95" s="5"/>
      <c r="E95" s="5"/>
      <c r="F95" s="5"/>
      <c r="G95" s="5"/>
      <c r="H95" s="5"/>
      <c r="I95" s="5"/>
    </row>
    <row r="96" spans="2:9">
      <c r="B96" s="5"/>
      <c r="C96" s="5"/>
      <c r="D96" s="5"/>
      <c r="E96" s="5"/>
      <c r="F96" s="5"/>
      <c r="G96" s="5"/>
      <c r="H96" s="5"/>
      <c r="I96" s="5"/>
    </row>
    <row r="97" spans="2:9">
      <c r="B97" s="5"/>
      <c r="C97" s="5"/>
      <c r="D97" s="5"/>
      <c r="E97" s="5"/>
      <c r="F97" s="5"/>
      <c r="G97" s="5"/>
      <c r="H97" s="5"/>
      <c r="I97" s="5"/>
    </row>
    <row r="98" spans="2:9">
      <c r="B98" s="5"/>
      <c r="C98" s="5"/>
      <c r="D98" s="5"/>
      <c r="E98" s="5"/>
      <c r="F98" s="5"/>
      <c r="G98" s="5"/>
      <c r="H98" s="5"/>
      <c r="I98" s="5"/>
    </row>
    <row r="99" spans="2:9">
      <c r="B99" s="5"/>
      <c r="C99" s="5"/>
      <c r="D99" s="5"/>
      <c r="E99" s="5"/>
      <c r="F99" s="5"/>
      <c r="G99" s="5"/>
      <c r="H99" s="5"/>
      <c r="I99" s="5"/>
    </row>
    <row r="100" spans="2:9">
      <c r="B100" s="5"/>
      <c r="C100" s="5"/>
      <c r="D100" s="5"/>
      <c r="E100" s="5"/>
      <c r="F100" s="5"/>
      <c r="G100" s="5"/>
      <c r="H100" s="5"/>
      <c r="I100" s="5"/>
    </row>
    <row r="101" spans="2:9">
      <c r="B101" s="5"/>
      <c r="C101" s="5"/>
      <c r="D101" s="5"/>
      <c r="E101" s="5"/>
      <c r="F101" s="5"/>
      <c r="G101" s="5"/>
      <c r="H101" s="5"/>
      <c r="I101" s="5"/>
    </row>
    <row r="102" spans="2:9">
      <c r="B102" s="5"/>
      <c r="C102" s="5"/>
      <c r="D102" s="5"/>
      <c r="E102" s="5"/>
      <c r="F102" s="5"/>
      <c r="G102" s="5"/>
      <c r="H102" s="5"/>
      <c r="I102" s="5"/>
    </row>
    <row r="103" spans="2:9">
      <c r="B103" s="5"/>
      <c r="C103" s="5"/>
      <c r="D103" s="5"/>
      <c r="E103" s="5"/>
      <c r="F103" s="5"/>
      <c r="G103" s="5"/>
      <c r="H103" s="5"/>
      <c r="I103" s="5"/>
    </row>
    <row r="104" spans="2:9">
      <c r="B104" s="5"/>
      <c r="C104" s="5"/>
      <c r="D104" s="5"/>
      <c r="E104" s="5"/>
      <c r="F104" s="5"/>
      <c r="G104" s="5"/>
      <c r="H104" s="5"/>
      <c r="I104" s="5"/>
    </row>
    <row r="105" spans="2:9">
      <c r="B105" s="5"/>
      <c r="C105" s="5"/>
      <c r="D105" s="5"/>
      <c r="E105" s="5"/>
      <c r="F105" s="5"/>
      <c r="G105" s="5"/>
      <c r="H105" s="5"/>
      <c r="I105" s="5"/>
    </row>
    <row r="106" spans="2:9">
      <c r="B106" s="5"/>
      <c r="C106" s="5"/>
      <c r="D106" s="5"/>
      <c r="E106" s="5"/>
      <c r="F106" s="5"/>
      <c r="G106" s="5"/>
      <c r="H106" s="5"/>
      <c r="I106" s="5"/>
    </row>
    <row r="107" spans="2:9">
      <c r="B107" s="5"/>
      <c r="C107" s="5"/>
      <c r="D107" s="5"/>
      <c r="E107" s="5"/>
      <c r="F107" s="5"/>
      <c r="G107" s="5"/>
      <c r="H107" s="5"/>
      <c r="I107" s="5"/>
    </row>
    <row r="108" spans="2:9">
      <c r="B108" s="5"/>
      <c r="C108" s="5"/>
      <c r="D108" s="5"/>
      <c r="E108" s="5"/>
      <c r="F108" s="5"/>
      <c r="G108" s="5"/>
      <c r="H108" s="5"/>
      <c r="I108" s="5"/>
    </row>
    <row r="109" spans="2:9">
      <c r="B109" s="5"/>
      <c r="C109" s="5"/>
      <c r="D109" s="5"/>
      <c r="E109" s="5"/>
      <c r="F109" s="5"/>
      <c r="G109" s="5"/>
      <c r="H109" s="5"/>
      <c r="I109" s="5"/>
    </row>
    <row r="110" spans="2:9">
      <c r="B110" s="5"/>
      <c r="C110" s="5"/>
      <c r="D110" s="5"/>
      <c r="E110" s="5"/>
      <c r="F110" s="5"/>
      <c r="G110" s="5"/>
      <c r="H110" s="5"/>
      <c r="I110" s="5"/>
    </row>
    <row r="111" spans="2:9">
      <c r="B111" s="5"/>
      <c r="C111" s="5"/>
      <c r="D111" s="5"/>
      <c r="E111" s="5"/>
      <c r="F111" s="5"/>
      <c r="G111" s="5"/>
      <c r="H111" s="5"/>
      <c r="I111" s="5"/>
    </row>
  </sheetData>
  <mergeCells count="87">
    <mergeCell ref="E10:F10"/>
    <mergeCell ref="G10:H10"/>
    <mergeCell ref="B7:I7"/>
    <mergeCell ref="E12:F12"/>
    <mergeCell ref="G12:H12"/>
    <mergeCell ref="B3:I3"/>
    <mergeCell ref="B4:I4"/>
    <mergeCell ref="E8:F8"/>
    <mergeCell ref="E9:F9"/>
    <mergeCell ref="G9:H9"/>
    <mergeCell ref="B20:G20"/>
    <mergeCell ref="E11:F11"/>
    <mergeCell ref="G11:H11"/>
    <mergeCell ref="B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B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3:E33"/>
    <mergeCell ref="F33:G33"/>
    <mergeCell ref="H33:I33"/>
    <mergeCell ref="D32:E32"/>
    <mergeCell ref="F32:G32"/>
    <mergeCell ref="H32:I32"/>
    <mergeCell ref="D34:E34"/>
    <mergeCell ref="F34:G34"/>
    <mergeCell ref="H34:I34"/>
    <mergeCell ref="D35:E35"/>
    <mergeCell ref="F35:G35"/>
    <mergeCell ref="H35:I35"/>
    <mergeCell ref="F41:G41"/>
    <mergeCell ref="F42:I42"/>
    <mergeCell ref="D36:E36"/>
    <mergeCell ref="F36:G36"/>
    <mergeCell ref="H36:I36"/>
    <mergeCell ref="D37:E37"/>
    <mergeCell ref="F37:G37"/>
    <mergeCell ref="F38:G38"/>
    <mergeCell ref="F39:G39"/>
    <mergeCell ref="F40:G40"/>
    <mergeCell ref="H43:I43"/>
    <mergeCell ref="H46:I46"/>
    <mergeCell ref="H45:I45"/>
    <mergeCell ref="H44:I44"/>
    <mergeCell ref="F47:G47"/>
    <mergeCell ref="F43:G43"/>
    <mergeCell ref="D47:E47"/>
    <mergeCell ref="H47:I47"/>
    <mergeCell ref="F46:G46"/>
    <mergeCell ref="F45:G45"/>
    <mergeCell ref="F44:G44"/>
    <mergeCell ref="D46:E46"/>
    <mergeCell ref="D45:E45"/>
    <mergeCell ref="D44:E44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74"/>
  <sheetViews>
    <sheetView showGridLines="0" workbookViewId="0">
      <selection activeCell="H15" sqref="H15:I15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45689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32</v>
      </c>
      <c r="J8" s="55"/>
    </row>
    <row r="9" spans="2:11">
      <c r="B9" s="22" t="s">
        <v>7</v>
      </c>
      <c r="C9" s="8" t="s">
        <v>8</v>
      </c>
      <c r="D9" s="35">
        <v>26</v>
      </c>
      <c r="E9" s="79">
        <v>2</v>
      </c>
      <c r="F9" s="78"/>
      <c r="G9" s="118" t="s">
        <v>9</v>
      </c>
      <c r="H9" s="119"/>
      <c r="I9" s="44">
        <f>D9/J9</f>
        <v>0.9285714285714286</v>
      </c>
      <c r="J9" s="55">
        <f>D9+E9</f>
        <v>28</v>
      </c>
    </row>
    <row r="10" spans="2:11">
      <c r="B10" s="22" t="s">
        <v>10</v>
      </c>
      <c r="C10" s="8" t="s">
        <v>11</v>
      </c>
      <c r="D10" s="35">
        <v>6</v>
      </c>
      <c r="E10" s="79">
        <v>15</v>
      </c>
      <c r="F10" s="78"/>
      <c r="G10" s="118" t="s">
        <v>12</v>
      </c>
      <c r="H10" s="119"/>
      <c r="I10" s="44">
        <f>D10/J10</f>
        <v>0.2857142857142857</v>
      </c>
      <c r="J10" s="55">
        <f>D10+E10</f>
        <v>21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f>D55</f>
        <v>49</v>
      </c>
      <c r="C12" s="41" t="s">
        <v>15</v>
      </c>
      <c r="D12" s="14">
        <f>SUM(D9:D11)</f>
        <v>32</v>
      </c>
      <c r="E12" s="124">
        <f>SUM(E9:E11)</f>
        <v>17</v>
      </c>
      <c r="F12" s="125"/>
      <c r="G12" s="126" t="s">
        <v>16</v>
      </c>
      <c r="H12" s="127"/>
      <c r="I12" s="45">
        <f>D12/SUM(D12:E12)</f>
        <v>0.65306122448979587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f>F55</f>
        <v>116</v>
      </c>
      <c r="C16" s="72">
        <v>12</v>
      </c>
      <c r="D16" s="72"/>
      <c r="E16" s="72">
        <v>67</v>
      </c>
      <c r="F16" s="72"/>
      <c r="G16" s="35">
        <v>37</v>
      </c>
      <c r="H16" s="72">
        <v>0</v>
      </c>
      <c r="I16" s="72"/>
    </row>
    <row r="17" spans="2:9">
      <c r="B17" s="47">
        <f>C17+E17+G17+H17</f>
        <v>1</v>
      </c>
      <c r="C17" s="130">
        <f>C16/B16</f>
        <v>0.10344827586206896</v>
      </c>
      <c r="D17" s="130"/>
      <c r="E17" s="130">
        <f>E16/B16</f>
        <v>0.57758620689655171</v>
      </c>
      <c r="F17" s="130"/>
      <c r="G17" s="47">
        <f>G16/B16</f>
        <v>0.31896551724137934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customHeight="1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65">
        <v>45689</v>
      </c>
      <c r="C24" s="63"/>
      <c r="D24" s="101"/>
      <c r="E24" s="101"/>
      <c r="F24" s="102"/>
      <c r="G24" s="102"/>
      <c r="H24" s="101"/>
      <c r="I24" s="101"/>
    </row>
    <row r="25" spans="2:9">
      <c r="B25" s="66">
        <v>45690</v>
      </c>
      <c r="C25" s="61"/>
      <c r="D25" s="95"/>
      <c r="E25" s="95"/>
      <c r="F25" s="97"/>
      <c r="G25" s="97"/>
      <c r="H25" s="95"/>
      <c r="I25" s="95"/>
    </row>
    <row r="26" spans="2:9">
      <c r="B26" s="69">
        <v>45691</v>
      </c>
      <c r="C26" s="35">
        <v>11</v>
      </c>
      <c r="D26" s="72">
        <v>2</v>
      </c>
      <c r="E26" s="72"/>
      <c r="F26" s="96">
        <v>8</v>
      </c>
      <c r="G26" s="96"/>
      <c r="H26" s="72">
        <v>1</v>
      </c>
      <c r="I26" s="72"/>
    </row>
    <row r="27" spans="2:9">
      <c r="B27" s="70">
        <v>45692</v>
      </c>
      <c r="C27" s="35">
        <v>10</v>
      </c>
      <c r="D27" s="72">
        <v>2</v>
      </c>
      <c r="E27" s="72"/>
      <c r="F27" s="96">
        <v>7</v>
      </c>
      <c r="G27" s="96"/>
      <c r="H27" s="72">
        <v>1</v>
      </c>
      <c r="I27" s="72"/>
    </row>
    <row r="28" spans="2:9">
      <c r="B28" s="70">
        <v>45693</v>
      </c>
      <c r="C28" s="35">
        <v>9</v>
      </c>
      <c r="D28" s="72">
        <v>1</v>
      </c>
      <c r="E28" s="72"/>
      <c r="F28" s="96">
        <v>8</v>
      </c>
      <c r="G28" s="96"/>
      <c r="H28" s="72">
        <v>0</v>
      </c>
      <c r="I28" s="72"/>
    </row>
    <row r="29" spans="2:9">
      <c r="B29" s="69">
        <v>45694</v>
      </c>
      <c r="C29" s="35">
        <v>10</v>
      </c>
      <c r="D29" s="72">
        <v>1</v>
      </c>
      <c r="E29" s="72"/>
      <c r="F29" s="96">
        <v>7</v>
      </c>
      <c r="G29" s="96"/>
      <c r="H29" s="72">
        <v>2</v>
      </c>
      <c r="I29" s="72"/>
    </row>
    <row r="30" spans="2:9">
      <c r="B30" s="69">
        <v>45695</v>
      </c>
      <c r="C30" s="35">
        <v>10</v>
      </c>
      <c r="D30" s="72">
        <v>1</v>
      </c>
      <c r="E30" s="72"/>
      <c r="F30" s="96">
        <v>9</v>
      </c>
      <c r="G30" s="96"/>
      <c r="H30" s="72">
        <v>0</v>
      </c>
      <c r="I30" s="72"/>
    </row>
    <row r="31" spans="2:9">
      <c r="B31" s="65">
        <v>45696</v>
      </c>
      <c r="C31" s="61"/>
      <c r="D31" s="95"/>
      <c r="E31" s="95"/>
      <c r="F31" s="97"/>
      <c r="G31" s="97"/>
      <c r="H31" s="95"/>
      <c r="I31" s="95"/>
    </row>
    <row r="32" spans="2:9">
      <c r="B32" s="65">
        <v>45697</v>
      </c>
      <c r="C32" s="61"/>
      <c r="D32" s="95"/>
      <c r="E32" s="95"/>
      <c r="F32" s="97"/>
      <c r="G32" s="97"/>
      <c r="H32" s="95"/>
      <c r="I32" s="95"/>
    </row>
    <row r="33" spans="2:9">
      <c r="B33" s="69">
        <v>45698</v>
      </c>
      <c r="C33" s="35">
        <v>9</v>
      </c>
      <c r="D33" s="72">
        <v>1</v>
      </c>
      <c r="E33" s="72"/>
      <c r="F33" s="96">
        <v>8</v>
      </c>
      <c r="G33" s="96"/>
      <c r="H33" s="72">
        <v>0</v>
      </c>
      <c r="I33" s="72"/>
    </row>
    <row r="34" spans="2:9">
      <c r="B34" s="69">
        <v>45699</v>
      </c>
      <c r="C34" s="35">
        <v>9</v>
      </c>
      <c r="D34" s="72">
        <v>0</v>
      </c>
      <c r="E34" s="72"/>
      <c r="F34" s="96">
        <v>8</v>
      </c>
      <c r="G34" s="96"/>
      <c r="H34" s="72">
        <v>1</v>
      </c>
      <c r="I34" s="72"/>
    </row>
    <row r="35" spans="2:9">
      <c r="B35" s="70">
        <v>45700</v>
      </c>
      <c r="C35" s="35">
        <v>9</v>
      </c>
      <c r="D35" s="72">
        <v>1</v>
      </c>
      <c r="E35" s="72"/>
      <c r="F35" s="96">
        <v>8</v>
      </c>
      <c r="G35" s="96"/>
      <c r="H35" s="72">
        <v>0</v>
      </c>
      <c r="I35" s="72"/>
    </row>
    <row r="36" spans="2:9">
      <c r="B36" s="70">
        <v>45701</v>
      </c>
      <c r="C36" s="35">
        <v>10</v>
      </c>
      <c r="D36" s="72">
        <v>3</v>
      </c>
      <c r="E36" s="72"/>
      <c r="F36" s="96">
        <v>7</v>
      </c>
      <c r="G36" s="96"/>
      <c r="H36" s="72">
        <v>0</v>
      </c>
      <c r="I36" s="72"/>
    </row>
    <row r="37" spans="2:9">
      <c r="B37" s="69">
        <v>45702</v>
      </c>
      <c r="C37" s="35">
        <v>11</v>
      </c>
      <c r="D37" s="72">
        <v>3</v>
      </c>
      <c r="E37" s="72"/>
      <c r="F37" s="96">
        <v>7</v>
      </c>
      <c r="G37" s="96"/>
      <c r="H37" s="72">
        <v>1</v>
      </c>
      <c r="I37" s="72"/>
    </row>
    <row r="38" spans="2:9">
      <c r="B38" s="66">
        <v>45703</v>
      </c>
      <c r="C38" s="61"/>
      <c r="D38" s="95"/>
      <c r="E38" s="95"/>
      <c r="F38" s="97"/>
      <c r="G38" s="97"/>
      <c r="H38" s="95"/>
      <c r="I38" s="95"/>
    </row>
    <row r="39" spans="2:9">
      <c r="B39" s="65">
        <v>45704</v>
      </c>
      <c r="C39" s="61"/>
      <c r="D39" s="95"/>
      <c r="E39" s="95"/>
      <c r="F39" s="97"/>
      <c r="G39" s="97"/>
      <c r="H39" s="95"/>
      <c r="I39" s="95"/>
    </row>
    <row r="40" spans="2:9">
      <c r="B40" s="70">
        <v>45705</v>
      </c>
      <c r="C40" s="35">
        <v>8</v>
      </c>
      <c r="D40" s="72">
        <v>5</v>
      </c>
      <c r="E40" s="72"/>
      <c r="F40" s="96">
        <v>1</v>
      </c>
      <c r="G40" s="96"/>
      <c r="H40" s="72">
        <v>2</v>
      </c>
      <c r="I40" s="72"/>
    </row>
    <row r="41" spans="2:9">
      <c r="B41" s="69">
        <v>45706</v>
      </c>
      <c r="C41" s="35">
        <v>9</v>
      </c>
      <c r="D41" s="72">
        <v>3</v>
      </c>
      <c r="E41" s="72"/>
      <c r="F41" s="96">
        <v>4</v>
      </c>
      <c r="G41" s="96"/>
      <c r="H41" s="72">
        <v>2</v>
      </c>
      <c r="I41" s="72"/>
    </row>
    <row r="42" spans="2:9">
      <c r="B42" s="69">
        <v>45707</v>
      </c>
      <c r="C42" s="35">
        <v>10</v>
      </c>
      <c r="D42" s="72">
        <v>6</v>
      </c>
      <c r="E42" s="72"/>
      <c r="F42" s="96">
        <v>4</v>
      </c>
      <c r="G42" s="96"/>
      <c r="H42" s="72">
        <v>0</v>
      </c>
      <c r="I42" s="72"/>
    </row>
    <row r="43" spans="2:9">
      <c r="B43" s="70">
        <v>45708</v>
      </c>
      <c r="C43" s="35">
        <v>9</v>
      </c>
      <c r="D43" s="72">
        <v>3</v>
      </c>
      <c r="E43" s="72"/>
      <c r="F43" s="96">
        <v>5</v>
      </c>
      <c r="G43" s="96"/>
      <c r="H43" s="72">
        <v>1</v>
      </c>
      <c r="I43" s="72"/>
    </row>
    <row r="44" spans="2:9">
      <c r="B44" s="70">
        <v>45709</v>
      </c>
      <c r="C44" s="35">
        <v>9</v>
      </c>
      <c r="D44" s="72">
        <v>5</v>
      </c>
      <c r="E44" s="72"/>
      <c r="F44" s="96">
        <v>3</v>
      </c>
      <c r="G44" s="96"/>
      <c r="H44" s="72">
        <v>1</v>
      </c>
      <c r="I44" s="72"/>
    </row>
    <row r="45" spans="2:9">
      <c r="B45" s="66">
        <v>45710</v>
      </c>
      <c r="C45" s="61"/>
      <c r="D45" s="95"/>
      <c r="E45" s="95"/>
      <c r="F45" s="97"/>
      <c r="G45" s="97"/>
      <c r="H45" s="95"/>
      <c r="I45" s="95"/>
    </row>
    <row r="46" spans="2:9">
      <c r="B46" s="66">
        <v>45711</v>
      </c>
      <c r="C46" s="61"/>
      <c r="D46" s="95"/>
      <c r="E46" s="95"/>
      <c r="F46" s="97"/>
      <c r="G46" s="97"/>
      <c r="H46" s="95"/>
      <c r="I46" s="95"/>
    </row>
    <row r="47" spans="2:9">
      <c r="B47" s="70">
        <v>45712</v>
      </c>
      <c r="C47" s="35">
        <v>7</v>
      </c>
      <c r="D47" s="72">
        <v>2</v>
      </c>
      <c r="E47" s="72"/>
      <c r="F47" s="96">
        <v>4</v>
      </c>
      <c r="G47" s="96"/>
      <c r="H47" s="72">
        <v>1</v>
      </c>
      <c r="I47" s="72"/>
    </row>
    <row r="48" spans="2:9">
      <c r="B48" s="70">
        <v>45713</v>
      </c>
      <c r="C48" s="35">
        <v>8</v>
      </c>
      <c r="D48" s="72">
        <v>2</v>
      </c>
      <c r="E48" s="72"/>
      <c r="F48" s="96">
        <v>6</v>
      </c>
      <c r="G48" s="96"/>
      <c r="H48" s="72">
        <v>0</v>
      </c>
      <c r="I48" s="72"/>
    </row>
    <row r="49" spans="2:9">
      <c r="B49" s="69">
        <v>45714</v>
      </c>
      <c r="C49" s="35">
        <v>9</v>
      </c>
      <c r="D49" s="72">
        <v>4</v>
      </c>
      <c r="E49" s="72"/>
      <c r="F49" s="96">
        <v>5</v>
      </c>
      <c r="G49" s="96"/>
      <c r="H49" s="72">
        <v>0</v>
      </c>
      <c r="I49" s="72"/>
    </row>
    <row r="50" spans="2:9">
      <c r="B50" s="69">
        <v>45715</v>
      </c>
      <c r="C50" s="35">
        <v>9</v>
      </c>
      <c r="D50" s="72">
        <v>1</v>
      </c>
      <c r="E50" s="72"/>
      <c r="F50" s="96">
        <v>2</v>
      </c>
      <c r="G50" s="96"/>
      <c r="H50" s="72">
        <v>6</v>
      </c>
      <c r="I50" s="72"/>
    </row>
    <row r="51" spans="2:9">
      <c r="B51" s="70">
        <v>45716</v>
      </c>
      <c r="C51" s="35">
        <v>8</v>
      </c>
      <c r="D51" s="72">
        <v>3</v>
      </c>
      <c r="E51" s="72"/>
      <c r="F51" s="96">
        <v>5</v>
      </c>
      <c r="G51" s="96"/>
      <c r="H51" s="72">
        <v>0</v>
      </c>
      <c r="I51" s="72"/>
    </row>
    <row r="52" spans="2:9">
      <c r="B52" s="70"/>
      <c r="C52" s="35"/>
      <c r="D52" s="72"/>
      <c r="E52" s="72"/>
      <c r="F52" s="96"/>
      <c r="G52" s="96"/>
      <c r="H52" s="72"/>
      <c r="I52" s="72"/>
    </row>
    <row r="53" spans="2:9">
      <c r="B53" s="69"/>
      <c r="C53" s="35"/>
      <c r="D53" s="72"/>
      <c r="E53" s="72"/>
      <c r="F53" s="96"/>
      <c r="G53" s="96"/>
      <c r="H53" s="72"/>
      <c r="I53" s="72"/>
    </row>
    <row r="54" spans="2:9" ht="15.75" thickBot="1">
      <c r="B54" s="69"/>
      <c r="C54" s="35"/>
      <c r="D54" s="72"/>
      <c r="E54" s="72"/>
      <c r="F54" s="96"/>
      <c r="G54" s="96"/>
      <c r="H54" s="72"/>
      <c r="I54" s="72"/>
    </row>
    <row r="55" spans="2:9" ht="15.75" thickBot="1">
      <c r="B55" s="19" t="s">
        <v>29</v>
      </c>
      <c r="C55" s="42">
        <f>SUM(C24:C54)</f>
        <v>184</v>
      </c>
      <c r="D55" s="99">
        <f>SUM(D24:D54)</f>
        <v>49</v>
      </c>
      <c r="E55" s="100"/>
      <c r="F55" s="99">
        <f>SUM(F24:F54)</f>
        <v>116</v>
      </c>
      <c r="G55" s="100"/>
      <c r="H55" s="99">
        <f>SUM(H24:H54)</f>
        <v>19</v>
      </c>
      <c r="I55" s="100"/>
    </row>
    <row r="58" spans="2:9" ht="15.75" thickBot="1"/>
    <row r="59" spans="2:9" ht="15.75">
      <c r="B59" s="84" t="s">
        <v>30</v>
      </c>
      <c r="C59" s="85"/>
      <c r="D59" s="85"/>
      <c r="E59" s="86"/>
      <c r="F59" s="81" t="s">
        <v>31</v>
      </c>
      <c r="G59" s="82"/>
      <c r="H59" s="82"/>
      <c r="I59" s="83"/>
    </row>
    <row r="60" spans="2:9">
      <c r="B60" s="31"/>
      <c r="C60" s="32"/>
      <c r="D60" s="32"/>
      <c r="E60" s="32"/>
      <c r="F60" s="128" t="s">
        <v>11</v>
      </c>
      <c r="G60" s="73"/>
      <c r="H60" s="73" t="s">
        <v>8</v>
      </c>
      <c r="I60" s="74"/>
    </row>
    <row r="61" spans="2:9">
      <c r="B61" s="25" t="s">
        <v>32</v>
      </c>
      <c r="C61" s="35"/>
      <c r="D61" s="75">
        <v>0</v>
      </c>
      <c r="E61" s="76"/>
      <c r="F61" s="77"/>
      <c r="G61" s="78"/>
      <c r="H61" s="79"/>
      <c r="I61" s="80"/>
    </row>
    <row r="62" spans="2:9">
      <c r="B62" s="25" t="s">
        <v>33</v>
      </c>
      <c r="C62" s="35"/>
      <c r="D62" s="75">
        <v>0</v>
      </c>
      <c r="E62" s="76"/>
      <c r="F62" s="77"/>
      <c r="G62" s="78"/>
      <c r="H62" s="79"/>
      <c r="I62" s="80"/>
    </row>
    <row r="63" spans="2:9" ht="15.75" thickBot="1">
      <c r="B63" s="26"/>
      <c r="C63" s="54"/>
      <c r="D63" s="93"/>
      <c r="E63" s="94"/>
      <c r="F63" s="89"/>
      <c r="G63" s="90"/>
      <c r="H63" s="79"/>
      <c r="I63" s="80"/>
    </row>
    <row r="64" spans="2:9" ht="15.75" thickBot="1">
      <c r="B64" s="33" t="s">
        <v>34</v>
      </c>
      <c r="C64" s="34">
        <f>SUM(C61:C63)</f>
        <v>0</v>
      </c>
      <c r="D64" s="91">
        <f>SUM(D61:D63)</f>
        <v>0</v>
      </c>
      <c r="E64" s="92"/>
      <c r="F64" s="87">
        <f>SUM(F61:F63)</f>
        <v>0</v>
      </c>
      <c r="G64" s="88"/>
      <c r="H64" s="87">
        <f>SUM(H61:H63)</f>
        <v>0</v>
      </c>
      <c r="I64" s="88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139">
    <mergeCell ref="D64:E64"/>
    <mergeCell ref="F64:G64"/>
    <mergeCell ref="H64:I64"/>
    <mergeCell ref="H40:I40"/>
    <mergeCell ref="D53:E53"/>
    <mergeCell ref="H53:I53"/>
    <mergeCell ref="D51:E51"/>
    <mergeCell ref="H51:I51"/>
    <mergeCell ref="D52:E52"/>
    <mergeCell ref="H52:I52"/>
    <mergeCell ref="D49:E49"/>
    <mergeCell ref="F49:G49"/>
    <mergeCell ref="H49:I49"/>
    <mergeCell ref="D50:E50"/>
    <mergeCell ref="H50:I50"/>
    <mergeCell ref="F50:G50"/>
    <mergeCell ref="D45:E45"/>
    <mergeCell ref="H45:I45"/>
    <mergeCell ref="D42:E42"/>
    <mergeCell ref="F42:G42"/>
    <mergeCell ref="D48:E48"/>
    <mergeCell ref="F48:G48"/>
    <mergeCell ref="H48:I48"/>
    <mergeCell ref="D46:E46"/>
    <mergeCell ref="D63:E63"/>
    <mergeCell ref="F63:G63"/>
    <mergeCell ref="H63:I63"/>
    <mergeCell ref="H46:I46"/>
    <mergeCell ref="F46:G46"/>
    <mergeCell ref="F47:G47"/>
    <mergeCell ref="F59:I59"/>
    <mergeCell ref="B59:E59"/>
    <mergeCell ref="F61:G61"/>
    <mergeCell ref="H61:I61"/>
    <mergeCell ref="D54:E54"/>
    <mergeCell ref="F54:G54"/>
    <mergeCell ref="H54:I54"/>
    <mergeCell ref="D55:E55"/>
    <mergeCell ref="F55:G55"/>
    <mergeCell ref="D47:E47"/>
    <mergeCell ref="H47:I47"/>
    <mergeCell ref="F52:G52"/>
    <mergeCell ref="H60:I60"/>
    <mergeCell ref="D61:E61"/>
    <mergeCell ref="F51:G51"/>
    <mergeCell ref="F39:G39"/>
    <mergeCell ref="H39:I39"/>
    <mergeCell ref="F36:G36"/>
    <mergeCell ref="F37:G37"/>
    <mergeCell ref="F45:G45"/>
    <mergeCell ref="F43:G43"/>
    <mergeCell ref="F44:G44"/>
    <mergeCell ref="D62:E62"/>
    <mergeCell ref="F62:G62"/>
    <mergeCell ref="H62:I62"/>
    <mergeCell ref="D41:E41"/>
    <mergeCell ref="F41:G41"/>
    <mergeCell ref="H41:I41"/>
    <mergeCell ref="H42:I42"/>
    <mergeCell ref="D43:E43"/>
    <mergeCell ref="H43:I43"/>
    <mergeCell ref="H44:I44"/>
    <mergeCell ref="D44:E44"/>
    <mergeCell ref="F40:G40"/>
    <mergeCell ref="D39:E39"/>
    <mergeCell ref="D40:E40"/>
    <mergeCell ref="F53:G53"/>
    <mergeCell ref="H55:I55"/>
    <mergeCell ref="F60:G60"/>
    <mergeCell ref="D34:E34"/>
    <mergeCell ref="F34:G34"/>
    <mergeCell ref="H34:I34"/>
    <mergeCell ref="D35:E35"/>
    <mergeCell ref="F35:G35"/>
    <mergeCell ref="H35:I35"/>
    <mergeCell ref="D38:E38"/>
    <mergeCell ref="F38:G38"/>
    <mergeCell ref="H38:I38"/>
    <mergeCell ref="D36:E36"/>
    <mergeCell ref="H36:I36"/>
    <mergeCell ref="D37:E37"/>
    <mergeCell ref="H37:I37"/>
    <mergeCell ref="D30:E30"/>
    <mergeCell ref="H30:I30"/>
    <mergeCell ref="D31:E31"/>
    <mergeCell ref="H31:I31"/>
    <mergeCell ref="F32:G32"/>
    <mergeCell ref="F33:G33"/>
    <mergeCell ref="D32:E32"/>
    <mergeCell ref="D33:E33"/>
    <mergeCell ref="F31:G31"/>
    <mergeCell ref="H32:I32"/>
    <mergeCell ref="H33:I33"/>
    <mergeCell ref="F30:G30"/>
    <mergeCell ref="D24:E24"/>
    <mergeCell ref="F24:G24"/>
    <mergeCell ref="H24:I24"/>
    <mergeCell ref="D25:E25"/>
    <mergeCell ref="F25:G25"/>
    <mergeCell ref="H25:I25"/>
    <mergeCell ref="C17:D17"/>
    <mergeCell ref="E17:F17"/>
    <mergeCell ref="H17:I17"/>
    <mergeCell ref="B20:G20"/>
    <mergeCell ref="B22:I22"/>
    <mergeCell ref="D23:E23"/>
    <mergeCell ref="F23:G23"/>
    <mergeCell ref="H23:I23"/>
    <mergeCell ref="D28:E28"/>
    <mergeCell ref="F28:G28"/>
    <mergeCell ref="H28:I28"/>
    <mergeCell ref="D29:E29"/>
    <mergeCell ref="H29:I29"/>
    <mergeCell ref="D26:E26"/>
    <mergeCell ref="F26:G26"/>
    <mergeCell ref="H26:I26"/>
    <mergeCell ref="D27:E27"/>
    <mergeCell ref="F27:G27"/>
    <mergeCell ref="H27:I27"/>
    <mergeCell ref="F29:G29"/>
    <mergeCell ref="C16:D16"/>
    <mergeCell ref="E16:F16"/>
    <mergeCell ref="H16:I16"/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  <mergeCell ref="E10:F10"/>
    <mergeCell ref="G10:H10"/>
    <mergeCell ref="E11:F11"/>
    <mergeCell ref="G11:H11"/>
    <mergeCell ref="E12:F12"/>
    <mergeCell ref="G12:H12"/>
  </mergeCells>
  <pageMargins left="0.511811024" right="0.511811024" top="0.78740157499999996" bottom="0.78740157499999996" header="0.31496062000000002" footer="0.31496062000000002"/>
  <pageSetup paperSize="9" scale="66" orientation="portrait" r:id="rId1"/>
  <rowBreaks count="1" manualBreakCount="1">
    <brk id="6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74"/>
  <sheetViews>
    <sheetView showGridLines="0" workbookViewId="0">
      <selection activeCell="F27" sqref="F27:G27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45717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23</v>
      </c>
      <c r="J8" s="55"/>
    </row>
    <row r="9" spans="2:11">
      <c r="B9" s="22" t="s">
        <v>7</v>
      </c>
      <c r="C9" s="8" t="s">
        <v>8</v>
      </c>
      <c r="D9" s="35">
        <v>22</v>
      </c>
      <c r="E9" s="79">
        <v>1</v>
      </c>
      <c r="F9" s="78"/>
      <c r="G9" s="118" t="s">
        <v>9</v>
      </c>
      <c r="H9" s="119"/>
      <c r="I9" s="44">
        <f>D9/J9</f>
        <v>0.95652173913043481</v>
      </c>
      <c r="J9" s="55">
        <f>D9+E9</f>
        <v>23</v>
      </c>
    </row>
    <row r="10" spans="2:11">
      <c r="B10" s="22" t="s">
        <v>10</v>
      </c>
      <c r="C10" s="8" t="s">
        <v>11</v>
      </c>
      <c r="D10" s="35">
        <v>1</v>
      </c>
      <c r="E10" s="79">
        <v>15</v>
      </c>
      <c r="F10" s="78"/>
      <c r="G10" s="118" t="s">
        <v>12</v>
      </c>
      <c r="H10" s="119"/>
      <c r="I10" s="44">
        <f>D10/J10</f>
        <v>6.25E-2</v>
      </c>
      <c r="J10" s="55">
        <f>D10+E10</f>
        <v>16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f>D55</f>
        <v>39</v>
      </c>
      <c r="C12" s="41" t="s">
        <v>15</v>
      </c>
      <c r="D12" s="14">
        <f>SUM(D9:D11)</f>
        <v>23</v>
      </c>
      <c r="E12" s="124">
        <f>SUM(E9:E11)</f>
        <v>16</v>
      </c>
      <c r="F12" s="125"/>
      <c r="G12" s="126" t="s">
        <v>16</v>
      </c>
      <c r="H12" s="127"/>
      <c r="I12" s="45">
        <f>D12/SUM(D12:E12)</f>
        <v>0.58974358974358976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v>53</v>
      </c>
      <c r="C16" s="72">
        <v>11</v>
      </c>
      <c r="D16" s="72"/>
      <c r="E16" s="72">
        <v>25</v>
      </c>
      <c r="F16" s="72"/>
      <c r="G16" s="35">
        <v>17</v>
      </c>
      <c r="H16" s="72">
        <v>0</v>
      </c>
      <c r="I16" s="72"/>
    </row>
    <row r="17" spans="2:9">
      <c r="B17" s="47">
        <f>C17+E17+G17+H17</f>
        <v>1</v>
      </c>
      <c r="C17" s="130">
        <f>C16/B16</f>
        <v>0.20754716981132076</v>
      </c>
      <c r="D17" s="130"/>
      <c r="E17" s="130">
        <f>E16/B16</f>
        <v>0.47169811320754718</v>
      </c>
      <c r="F17" s="130"/>
      <c r="G17" s="47">
        <f>G16/B16</f>
        <v>0.32075471698113206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customHeight="1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65">
        <v>45717</v>
      </c>
      <c r="C24" s="63"/>
      <c r="D24" s="101"/>
      <c r="E24" s="101"/>
      <c r="F24" s="102"/>
      <c r="G24" s="102"/>
      <c r="H24" s="101"/>
      <c r="I24" s="101"/>
    </row>
    <row r="25" spans="2:9">
      <c r="B25" s="65">
        <v>45718</v>
      </c>
      <c r="C25" s="61"/>
      <c r="D25" s="95"/>
      <c r="E25" s="95"/>
      <c r="F25" s="97"/>
      <c r="G25" s="97"/>
      <c r="H25" s="95"/>
      <c r="I25" s="95"/>
    </row>
    <row r="26" spans="2:9">
      <c r="B26" s="65">
        <v>45719</v>
      </c>
      <c r="C26" s="61"/>
      <c r="D26" s="95"/>
      <c r="E26" s="95"/>
      <c r="F26" s="97"/>
      <c r="G26" s="97"/>
      <c r="H26" s="95"/>
      <c r="I26" s="95"/>
    </row>
    <row r="27" spans="2:9">
      <c r="B27" s="65">
        <v>45720</v>
      </c>
      <c r="C27" s="61"/>
      <c r="D27" s="95"/>
      <c r="E27" s="95"/>
      <c r="F27" s="97"/>
      <c r="G27" s="97"/>
      <c r="H27" s="95"/>
      <c r="I27" s="95"/>
    </row>
    <row r="28" spans="2:9">
      <c r="B28" s="65">
        <v>45721</v>
      </c>
      <c r="C28" s="61"/>
      <c r="D28" s="95"/>
      <c r="E28" s="95"/>
      <c r="F28" s="97"/>
      <c r="G28" s="97"/>
      <c r="H28" s="95"/>
      <c r="I28" s="95"/>
    </row>
    <row r="29" spans="2:9">
      <c r="B29" s="70">
        <v>45722</v>
      </c>
      <c r="C29" s="35">
        <v>9</v>
      </c>
      <c r="D29" s="72">
        <v>2</v>
      </c>
      <c r="E29" s="72"/>
      <c r="F29" s="96">
        <v>5</v>
      </c>
      <c r="G29" s="96"/>
      <c r="H29" s="72">
        <v>2</v>
      </c>
      <c r="I29" s="72"/>
    </row>
    <row r="30" spans="2:9">
      <c r="B30" s="70">
        <v>45723</v>
      </c>
      <c r="C30" s="35">
        <v>9</v>
      </c>
      <c r="D30" s="72">
        <v>3</v>
      </c>
      <c r="E30" s="72"/>
      <c r="F30" s="96">
        <v>5</v>
      </c>
      <c r="G30" s="96"/>
      <c r="H30" s="72">
        <v>1</v>
      </c>
      <c r="I30" s="72"/>
    </row>
    <row r="31" spans="2:9">
      <c r="B31" s="65">
        <v>45724</v>
      </c>
      <c r="C31" s="61"/>
      <c r="D31" s="95"/>
      <c r="E31" s="95"/>
      <c r="F31" s="97"/>
      <c r="G31" s="97"/>
      <c r="H31" s="95"/>
      <c r="I31" s="95"/>
    </row>
    <row r="32" spans="2:9">
      <c r="B32" s="65">
        <v>45725</v>
      </c>
      <c r="C32" s="61"/>
      <c r="D32" s="95"/>
      <c r="E32" s="95"/>
      <c r="F32" s="97"/>
      <c r="G32" s="97"/>
      <c r="H32" s="95"/>
      <c r="I32" s="95"/>
    </row>
    <row r="33" spans="2:9">
      <c r="B33" s="70">
        <v>45726</v>
      </c>
      <c r="C33" s="35">
        <v>10</v>
      </c>
      <c r="D33" s="72">
        <v>5</v>
      </c>
      <c r="E33" s="72"/>
      <c r="F33" s="96">
        <v>5</v>
      </c>
      <c r="G33" s="96"/>
      <c r="H33" s="72">
        <v>0</v>
      </c>
      <c r="I33" s="72"/>
    </row>
    <row r="34" spans="2:9">
      <c r="B34" s="70">
        <v>45727</v>
      </c>
      <c r="C34" s="35">
        <v>8</v>
      </c>
      <c r="D34" s="72">
        <v>3</v>
      </c>
      <c r="E34" s="72"/>
      <c r="F34" s="96">
        <v>5</v>
      </c>
      <c r="G34" s="96"/>
      <c r="H34" s="72">
        <v>0</v>
      </c>
      <c r="I34" s="72"/>
    </row>
    <row r="35" spans="2:9">
      <c r="B35" s="70">
        <v>45728</v>
      </c>
      <c r="C35" s="35">
        <v>9</v>
      </c>
      <c r="D35" s="72">
        <v>4</v>
      </c>
      <c r="E35" s="72"/>
      <c r="F35" s="96">
        <v>4</v>
      </c>
      <c r="G35" s="96"/>
      <c r="H35" s="72">
        <v>1</v>
      </c>
      <c r="I35" s="72"/>
    </row>
    <row r="36" spans="2:9">
      <c r="B36" s="70">
        <v>45729</v>
      </c>
      <c r="C36" s="35">
        <v>8</v>
      </c>
      <c r="D36" s="72">
        <v>3</v>
      </c>
      <c r="E36" s="72"/>
      <c r="F36" s="96">
        <v>5</v>
      </c>
      <c r="G36" s="96"/>
      <c r="H36" s="72">
        <v>0</v>
      </c>
      <c r="I36" s="72"/>
    </row>
    <row r="37" spans="2:9">
      <c r="B37" s="70">
        <v>45730</v>
      </c>
      <c r="C37" s="35">
        <v>8</v>
      </c>
      <c r="D37" s="72">
        <v>2</v>
      </c>
      <c r="E37" s="72"/>
      <c r="F37" s="96">
        <v>5</v>
      </c>
      <c r="G37" s="96"/>
      <c r="H37" s="72">
        <v>1</v>
      </c>
      <c r="I37" s="72"/>
    </row>
    <row r="38" spans="2:9">
      <c r="B38" s="65">
        <v>45731</v>
      </c>
      <c r="C38" s="61"/>
      <c r="D38" s="95"/>
      <c r="E38" s="95"/>
      <c r="F38" s="97"/>
      <c r="G38" s="97"/>
      <c r="H38" s="95"/>
      <c r="I38" s="95"/>
    </row>
    <row r="39" spans="2:9">
      <c r="B39" s="65">
        <v>45732</v>
      </c>
      <c r="C39" s="61"/>
      <c r="D39" s="95"/>
      <c r="E39" s="95"/>
      <c r="F39" s="97"/>
      <c r="G39" s="97"/>
      <c r="H39" s="95"/>
      <c r="I39" s="95"/>
    </row>
    <row r="40" spans="2:9">
      <c r="B40" s="70">
        <v>45733</v>
      </c>
      <c r="C40" s="35">
        <v>9</v>
      </c>
      <c r="D40" s="72">
        <v>8</v>
      </c>
      <c r="E40" s="72"/>
      <c r="F40" s="96">
        <v>1</v>
      </c>
      <c r="G40" s="96"/>
      <c r="H40" s="72">
        <v>0</v>
      </c>
      <c r="I40" s="72"/>
    </row>
    <row r="41" spans="2:9">
      <c r="B41" s="70">
        <v>45734</v>
      </c>
      <c r="C41" s="35">
        <v>7</v>
      </c>
      <c r="D41" s="72">
        <v>1</v>
      </c>
      <c r="E41" s="72"/>
      <c r="F41" s="96">
        <v>2</v>
      </c>
      <c r="G41" s="96"/>
      <c r="H41" s="72">
        <v>4</v>
      </c>
      <c r="I41" s="72"/>
    </row>
    <row r="42" spans="2:9">
      <c r="B42" s="70">
        <v>45735</v>
      </c>
      <c r="C42" s="35">
        <v>9</v>
      </c>
      <c r="D42" s="72">
        <v>3</v>
      </c>
      <c r="E42" s="72"/>
      <c r="F42" s="96">
        <v>4</v>
      </c>
      <c r="G42" s="96"/>
      <c r="H42" s="72">
        <v>2</v>
      </c>
      <c r="I42" s="72"/>
    </row>
    <row r="43" spans="2:9">
      <c r="B43" s="70">
        <v>45736</v>
      </c>
      <c r="C43" s="35">
        <v>8</v>
      </c>
      <c r="D43" s="72">
        <v>3</v>
      </c>
      <c r="E43" s="72"/>
      <c r="F43" s="96">
        <v>5</v>
      </c>
      <c r="G43" s="96"/>
      <c r="H43" s="72">
        <v>0</v>
      </c>
      <c r="I43" s="72"/>
    </row>
    <row r="44" spans="2:9">
      <c r="B44" s="70">
        <v>45737</v>
      </c>
      <c r="C44" s="35">
        <v>8</v>
      </c>
      <c r="D44" s="72">
        <v>0</v>
      </c>
      <c r="E44" s="72"/>
      <c r="F44" s="96">
        <v>0</v>
      </c>
      <c r="G44" s="96"/>
      <c r="H44" s="72">
        <v>8</v>
      </c>
      <c r="I44" s="72"/>
    </row>
    <row r="45" spans="2:9">
      <c r="B45" s="65">
        <v>45738</v>
      </c>
      <c r="C45" s="61"/>
      <c r="D45" s="95"/>
      <c r="E45" s="95"/>
      <c r="F45" s="97"/>
      <c r="G45" s="97"/>
      <c r="H45" s="95"/>
      <c r="I45" s="95"/>
    </row>
    <row r="46" spans="2:9">
      <c r="B46" s="65">
        <v>45739</v>
      </c>
      <c r="C46" s="61"/>
      <c r="D46" s="95"/>
      <c r="E46" s="95"/>
      <c r="F46" s="97"/>
      <c r="G46" s="97"/>
      <c r="H46" s="95"/>
      <c r="I46" s="95"/>
    </row>
    <row r="47" spans="2:9">
      <c r="B47" s="70">
        <v>45740</v>
      </c>
      <c r="C47" s="35">
        <v>8</v>
      </c>
      <c r="D47" s="72">
        <v>0</v>
      </c>
      <c r="E47" s="72"/>
      <c r="F47" s="96">
        <v>0</v>
      </c>
      <c r="G47" s="96"/>
      <c r="H47" s="72">
        <v>8</v>
      </c>
      <c r="I47" s="72"/>
    </row>
    <row r="48" spans="2:9">
      <c r="B48" s="70">
        <v>45741</v>
      </c>
      <c r="C48" s="35">
        <v>8</v>
      </c>
      <c r="D48" s="72">
        <v>0</v>
      </c>
      <c r="E48" s="72"/>
      <c r="F48" s="96">
        <v>0</v>
      </c>
      <c r="G48" s="96"/>
      <c r="H48" s="72">
        <v>8</v>
      </c>
      <c r="I48" s="72"/>
    </row>
    <row r="49" spans="2:9">
      <c r="B49" s="70">
        <v>45742</v>
      </c>
      <c r="C49" s="35">
        <v>8</v>
      </c>
      <c r="D49" s="72">
        <v>0</v>
      </c>
      <c r="E49" s="72"/>
      <c r="F49" s="96">
        <v>0</v>
      </c>
      <c r="G49" s="96"/>
      <c r="H49" s="72">
        <v>8</v>
      </c>
      <c r="I49" s="72"/>
    </row>
    <row r="50" spans="2:9">
      <c r="B50" s="70">
        <v>45743</v>
      </c>
      <c r="C50" s="35">
        <v>7</v>
      </c>
      <c r="D50" s="72">
        <v>0</v>
      </c>
      <c r="E50" s="72"/>
      <c r="F50" s="96">
        <v>0</v>
      </c>
      <c r="G50" s="96"/>
      <c r="H50" s="72">
        <v>7</v>
      </c>
      <c r="I50" s="72"/>
    </row>
    <row r="51" spans="2:9">
      <c r="B51" s="70">
        <v>45744</v>
      </c>
      <c r="C51" s="35">
        <v>9</v>
      </c>
      <c r="D51" s="72">
        <v>0</v>
      </c>
      <c r="E51" s="72"/>
      <c r="F51" s="96">
        <v>0</v>
      </c>
      <c r="G51" s="96"/>
      <c r="H51" s="72">
        <v>9</v>
      </c>
      <c r="I51" s="72"/>
    </row>
    <row r="52" spans="2:9">
      <c r="B52" s="65">
        <v>45745</v>
      </c>
      <c r="C52" s="61"/>
      <c r="D52" s="95"/>
      <c r="E52" s="95"/>
      <c r="F52" s="97"/>
      <c r="G52" s="97"/>
      <c r="H52" s="95"/>
      <c r="I52" s="95"/>
    </row>
    <row r="53" spans="2:9">
      <c r="B53" s="65">
        <v>45746</v>
      </c>
      <c r="C53" s="61"/>
      <c r="D53" s="95"/>
      <c r="E53" s="95"/>
      <c r="F53" s="97"/>
      <c r="G53" s="97"/>
      <c r="H53" s="95"/>
      <c r="I53" s="95"/>
    </row>
    <row r="54" spans="2:9" ht="15.75" thickBot="1">
      <c r="B54" s="70">
        <v>45747</v>
      </c>
      <c r="C54" s="35">
        <v>9</v>
      </c>
      <c r="D54" s="72">
        <v>2</v>
      </c>
      <c r="E54" s="72"/>
      <c r="F54" s="96">
        <v>7</v>
      </c>
      <c r="G54" s="96"/>
      <c r="H54" s="72">
        <v>0</v>
      </c>
      <c r="I54" s="72"/>
    </row>
    <row r="55" spans="2:9" ht="15.75" thickBot="1">
      <c r="B55" s="19" t="s">
        <v>29</v>
      </c>
      <c r="C55" s="42">
        <f>SUM(C24:C54)</f>
        <v>151</v>
      </c>
      <c r="D55" s="99">
        <f>SUM(D24:D54)</f>
        <v>39</v>
      </c>
      <c r="E55" s="100"/>
      <c r="F55" s="99">
        <v>53</v>
      </c>
      <c r="G55" s="100"/>
      <c r="H55" s="99">
        <f>SUM(H24:H54)</f>
        <v>59</v>
      </c>
      <c r="I55" s="100"/>
    </row>
    <row r="58" spans="2:9" ht="15.75" thickBot="1"/>
    <row r="59" spans="2:9" ht="15.75" customHeight="1">
      <c r="B59" s="84" t="s">
        <v>30</v>
      </c>
      <c r="C59" s="85"/>
      <c r="D59" s="85"/>
      <c r="E59" s="86"/>
      <c r="F59" s="81" t="s">
        <v>31</v>
      </c>
      <c r="G59" s="82"/>
      <c r="H59" s="82"/>
      <c r="I59" s="83"/>
    </row>
    <row r="60" spans="2:9" ht="15" customHeight="1">
      <c r="B60" s="57"/>
      <c r="C60" s="58"/>
      <c r="D60" s="58"/>
      <c r="E60" s="59"/>
      <c r="F60" s="128" t="s">
        <v>11</v>
      </c>
      <c r="G60" s="73"/>
      <c r="H60" s="73" t="s">
        <v>8</v>
      </c>
      <c r="I60" s="74"/>
    </row>
    <row r="61" spans="2:9">
      <c r="B61" s="25" t="s">
        <v>32</v>
      </c>
      <c r="C61" s="35"/>
      <c r="D61" s="75">
        <v>0</v>
      </c>
      <c r="E61" s="76"/>
      <c r="F61" s="77"/>
      <c r="G61" s="78"/>
      <c r="H61" s="79"/>
      <c r="I61" s="80"/>
    </row>
    <row r="62" spans="2:9">
      <c r="B62" s="25" t="s">
        <v>33</v>
      </c>
      <c r="C62" s="35"/>
      <c r="D62" s="75">
        <v>0</v>
      </c>
      <c r="E62" s="76"/>
      <c r="F62" s="77"/>
      <c r="G62" s="78"/>
      <c r="H62" s="79"/>
      <c r="I62" s="80"/>
    </row>
    <row r="63" spans="2:9" ht="15.75" thickBot="1">
      <c r="B63" s="26"/>
      <c r="C63" s="54"/>
      <c r="D63" s="93"/>
      <c r="E63" s="94"/>
      <c r="F63" s="89"/>
      <c r="G63" s="90"/>
      <c r="H63" s="79"/>
      <c r="I63" s="80"/>
    </row>
    <row r="64" spans="2:9" ht="15.75" thickBot="1">
      <c r="B64" s="33" t="s">
        <v>34</v>
      </c>
      <c r="C64" s="34">
        <f>SUM(C61:C63)</f>
        <v>0</v>
      </c>
      <c r="D64" s="91">
        <f>SUM(D61:D63)</f>
        <v>0</v>
      </c>
      <c r="E64" s="92"/>
      <c r="F64" s="87">
        <f>SUM(F61:F63)</f>
        <v>0</v>
      </c>
      <c r="G64" s="88"/>
      <c r="H64" s="87">
        <f>SUM(H61:H63)</f>
        <v>0</v>
      </c>
      <c r="I64" s="88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139">
    <mergeCell ref="F59:I59"/>
    <mergeCell ref="B59:E59"/>
    <mergeCell ref="D32:E32"/>
    <mergeCell ref="D33:E33"/>
    <mergeCell ref="F32:G32"/>
    <mergeCell ref="F33:G33"/>
    <mergeCell ref="H32:I32"/>
    <mergeCell ref="H33:I33"/>
    <mergeCell ref="H39:I39"/>
    <mergeCell ref="H40:I40"/>
    <mergeCell ref="D39:E39"/>
    <mergeCell ref="D40:E40"/>
    <mergeCell ref="F39:G39"/>
    <mergeCell ref="F40:G40"/>
    <mergeCell ref="D36:E36"/>
    <mergeCell ref="F36:G36"/>
    <mergeCell ref="H36:I36"/>
    <mergeCell ref="D37:E37"/>
    <mergeCell ref="F37:G37"/>
    <mergeCell ref="H37:I37"/>
    <mergeCell ref="D34:E34"/>
    <mergeCell ref="F34:G34"/>
    <mergeCell ref="H34:I34"/>
    <mergeCell ref="D35:E35"/>
    <mergeCell ref="F35:G35"/>
    <mergeCell ref="H35:I35"/>
    <mergeCell ref="E10:F10"/>
    <mergeCell ref="G10:H10"/>
    <mergeCell ref="E11:F11"/>
    <mergeCell ref="G11:H11"/>
    <mergeCell ref="E12:F12"/>
    <mergeCell ref="G12:H12"/>
    <mergeCell ref="B3:I3"/>
    <mergeCell ref="B4:I4"/>
    <mergeCell ref="B7:I7"/>
    <mergeCell ref="E8:F8"/>
    <mergeCell ref="E9:F9"/>
    <mergeCell ref="G9:H9"/>
    <mergeCell ref="C17:D17"/>
    <mergeCell ref="E17:F17"/>
    <mergeCell ref="H17:I17"/>
    <mergeCell ref="B20:G20"/>
    <mergeCell ref="B22:I22"/>
    <mergeCell ref="D23:E23"/>
    <mergeCell ref="F23:G23"/>
    <mergeCell ref="H23:I23"/>
    <mergeCell ref="B14:I14"/>
    <mergeCell ref="C15:D15"/>
    <mergeCell ref="E15:F15"/>
    <mergeCell ref="H15:I15"/>
    <mergeCell ref="C16:D16"/>
    <mergeCell ref="E16:F16"/>
    <mergeCell ref="H16:I16"/>
    <mergeCell ref="D26:E26"/>
    <mergeCell ref="F26:G26"/>
    <mergeCell ref="H26:I26"/>
    <mergeCell ref="D27:E27"/>
    <mergeCell ref="F27:G27"/>
    <mergeCell ref="H27:I27"/>
    <mergeCell ref="D24:E24"/>
    <mergeCell ref="F24:G24"/>
    <mergeCell ref="H24:I24"/>
    <mergeCell ref="D25:E25"/>
    <mergeCell ref="F25:G25"/>
    <mergeCell ref="H25:I25"/>
    <mergeCell ref="D30:E30"/>
    <mergeCell ref="F30:G30"/>
    <mergeCell ref="H30:I30"/>
    <mergeCell ref="D31:E31"/>
    <mergeCell ref="F31:G31"/>
    <mergeCell ref="H31:I31"/>
    <mergeCell ref="D28:E28"/>
    <mergeCell ref="F28:G28"/>
    <mergeCell ref="H28:I28"/>
    <mergeCell ref="D29:E29"/>
    <mergeCell ref="F29:G29"/>
    <mergeCell ref="H29:I29"/>
    <mergeCell ref="D42:E42"/>
    <mergeCell ref="F42:G42"/>
    <mergeCell ref="H42:I42"/>
    <mergeCell ref="D43:E43"/>
    <mergeCell ref="F43:G43"/>
    <mergeCell ref="H43:I43"/>
    <mergeCell ref="D38:E38"/>
    <mergeCell ref="F38:G38"/>
    <mergeCell ref="H38:I38"/>
    <mergeCell ref="D41:E41"/>
    <mergeCell ref="F41:G41"/>
    <mergeCell ref="H41:I41"/>
    <mergeCell ref="D46:E46"/>
    <mergeCell ref="F46:G46"/>
    <mergeCell ref="H46:I46"/>
    <mergeCell ref="D47:E47"/>
    <mergeCell ref="F47:G47"/>
    <mergeCell ref="H47:I47"/>
    <mergeCell ref="D44:E44"/>
    <mergeCell ref="F44:G44"/>
    <mergeCell ref="H44:I44"/>
    <mergeCell ref="D45:E45"/>
    <mergeCell ref="F45:G45"/>
    <mergeCell ref="H45:I45"/>
    <mergeCell ref="D50:E50"/>
    <mergeCell ref="F50:G50"/>
    <mergeCell ref="H50:I50"/>
    <mergeCell ref="D51:E51"/>
    <mergeCell ref="F51:G51"/>
    <mergeCell ref="H51:I51"/>
    <mergeCell ref="D52:E52"/>
    <mergeCell ref="F48:G48"/>
    <mergeCell ref="H48:I48"/>
    <mergeCell ref="D49:E49"/>
    <mergeCell ref="F49:G49"/>
    <mergeCell ref="H49:I49"/>
    <mergeCell ref="D48:E48"/>
    <mergeCell ref="D54:E54"/>
    <mergeCell ref="F54:G54"/>
    <mergeCell ref="H54:I54"/>
    <mergeCell ref="D55:E55"/>
    <mergeCell ref="F55:G55"/>
    <mergeCell ref="H55:I55"/>
    <mergeCell ref="F52:G52"/>
    <mergeCell ref="H52:I52"/>
    <mergeCell ref="D53:E53"/>
    <mergeCell ref="F53:G53"/>
    <mergeCell ref="H53:I53"/>
    <mergeCell ref="D64:E64"/>
    <mergeCell ref="F64:G64"/>
    <mergeCell ref="H64:I64"/>
    <mergeCell ref="F62:G62"/>
    <mergeCell ref="H62:I62"/>
    <mergeCell ref="D63:E63"/>
    <mergeCell ref="F63:G63"/>
    <mergeCell ref="H63:I63"/>
    <mergeCell ref="F60:G60"/>
    <mergeCell ref="H60:I60"/>
    <mergeCell ref="D61:E61"/>
    <mergeCell ref="F61:G61"/>
    <mergeCell ref="H61:I61"/>
    <mergeCell ref="D62:E6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74"/>
  <sheetViews>
    <sheetView showGridLines="0" workbookViewId="0">
      <selection activeCell="D12" sqref="D12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45748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42</v>
      </c>
      <c r="J8" s="55"/>
    </row>
    <row r="9" spans="2:11">
      <c r="B9" s="22" t="s">
        <v>7</v>
      </c>
      <c r="C9" s="8" t="s">
        <v>8</v>
      </c>
      <c r="D9" s="35">
        <v>34</v>
      </c>
      <c r="E9" s="79">
        <v>2</v>
      </c>
      <c r="F9" s="78"/>
      <c r="G9" s="118" t="s">
        <v>9</v>
      </c>
      <c r="H9" s="119"/>
      <c r="I9" s="44">
        <f>D9/J9</f>
        <v>0.94444444444444442</v>
      </c>
      <c r="J9" s="55">
        <f>D9+E9</f>
        <v>36</v>
      </c>
    </row>
    <row r="10" spans="2:11">
      <c r="B10" s="22" t="s">
        <v>10</v>
      </c>
      <c r="C10" s="8" t="s">
        <v>11</v>
      </c>
      <c r="D10" s="35">
        <v>8</v>
      </c>
      <c r="E10" s="79">
        <v>21</v>
      </c>
      <c r="F10" s="78"/>
      <c r="G10" s="118" t="s">
        <v>12</v>
      </c>
      <c r="H10" s="119"/>
      <c r="I10" s="44">
        <f>D10/J10</f>
        <v>0.27586206896551724</v>
      </c>
      <c r="J10" s="55">
        <f>D10+E10</f>
        <v>29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v>65</v>
      </c>
      <c r="C12" s="41" t="s">
        <v>15</v>
      </c>
      <c r="D12" s="14">
        <f>SUM(D9:D11)</f>
        <v>42</v>
      </c>
      <c r="E12" s="124">
        <f>SUM(E9:E11)</f>
        <v>23</v>
      </c>
      <c r="F12" s="125"/>
      <c r="G12" s="126" t="s">
        <v>16</v>
      </c>
      <c r="H12" s="127"/>
      <c r="I12" s="45">
        <f>D12/SUM(D12:E12)</f>
        <v>0.64615384615384619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v>76</v>
      </c>
      <c r="C16" s="72">
        <v>14</v>
      </c>
      <c r="D16" s="72"/>
      <c r="E16" s="72">
        <v>39</v>
      </c>
      <c r="F16" s="72"/>
      <c r="G16" s="35">
        <v>23</v>
      </c>
      <c r="H16" s="72">
        <v>0</v>
      </c>
      <c r="I16" s="72"/>
    </row>
    <row r="17" spans="2:9">
      <c r="B17" s="47">
        <f>C17+E17+G17+H17</f>
        <v>1</v>
      </c>
      <c r="C17" s="130">
        <f>C16/B16</f>
        <v>0.18421052631578946</v>
      </c>
      <c r="D17" s="130"/>
      <c r="E17" s="130">
        <f>E16/B16</f>
        <v>0.51315789473684215</v>
      </c>
      <c r="F17" s="130"/>
      <c r="G17" s="47">
        <f>G16/B16</f>
        <v>0.30263157894736842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f>H20/C55</f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customHeight="1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70">
        <v>45748</v>
      </c>
      <c r="C24" s="60">
        <v>7</v>
      </c>
      <c r="D24" s="137">
        <v>5</v>
      </c>
      <c r="E24" s="137"/>
      <c r="F24" s="138">
        <v>1</v>
      </c>
      <c r="G24" s="138"/>
      <c r="H24" s="137">
        <v>1</v>
      </c>
      <c r="I24" s="137"/>
    </row>
    <row r="25" spans="2:9">
      <c r="B25" s="70">
        <v>45749</v>
      </c>
      <c r="C25" s="35">
        <v>5</v>
      </c>
      <c r="D25" s="72">
        <v>2</v>
      </c>
      <c r="E25" s="72"/>
      <c r="F25" s="96">
        <v>2</v>
      </c>
      <c r="G25" s="96"/>
      <c r="H25" s="72">
        <v>1</v>
      </c>
      <c r="I25" s="72"/>
    </row>
    <row r="26" spans="2:9">
      <c r="B26" s="70">
        <v>45750</v>
      </c>
      <c r="C26" s="35">
        <v>7</v>
      </c>
      <c r="D26" s="72">
        <v>6</v>
      </c>
      <c r="E26" s="72"/>
      <c r="F26" s="96">
        <v>1</v>
      </c>
      <c r="G26" s="96"/>
      <c r="H26" s="72">
        <v>0</v>
      </c>
      <c r="I26" s="72"/>
    </row>
    <row r="27" spans="2:9">
      <c r="B27" s="70">
        <v>45751</v>
      </c>
      <c r="C27" s="35">
        <v>7</v>
      </c>
      <c r="D27" s="72">
        <v>2</v>
      </c>
      <c r="E27" s="72"/>
      <c r="F27" s="96">
        <v>5</v>
      </c>
      <c r="G27" s="96"/>
      <c r="H27" s="72">
        <v>0</v>
      </c>
      <c r="I27" s="72"/>
    </row>
    <row r="28" spans="2:9">
      <c r="B28" s="65">
        <v>45752</v>
      </c>
      <c r="C28" s="61"/>
      <c r="D28" s="95"/>
      <c r="E28" s="95"/>
      <c r="F28" s="97"/>
      <c r="G28" s="97"/>
      <c r="H28" s="95"/>
      <c r="I28" s="95"/>
    </row>
    <row r="29" spans="2:9">
      <c r="B29" s="65">
        <v>45753</v>
      </c>
      <c r="C29" s="61"/>
      <c r="D29" s="95"/>
      <c r="E29" s="95"/>
      <c r="F29" s="97"/>
      <c r="G29" s="97"/>
      <c r="H29" s="95"/>
      <c r="I29" s="95"/>
    </row>
    <row r="30" spans="2:9">
      <c r="B30" s="70">
        <v>45754</v>
      </c>
      <c r="C30" s="35">
        <v>9</v>
      </c>
      <c r="D30" s="72">
        <v>5</v>
      </c>
      <c r="E30" s="72"/>
      <c r="F30" s="96">
        <v>4</v>
      </c>
      <c r="G30" s="96"/>
      <c r="H30" s="72">
        <v>0</v>
      </c>
      <c r="I30" s="72"/>
    </row>
    <row r="31" spans="2:9">
      <c r="B31" s="70">
        <v>45755</v>
      </c>
      <c r="C31" s="35">
        <v>6</v>
      </c>
      <c r="D31" s="72">
        <v>2</v>
      </c>
      <c r="E31" s="72"/>
      <c r="F31" s="96">
        <v>2</v>
      </c>
      <c r="G31" s="96"/>
      <c r="H31" s="72">
        <v>2</v>
      </c>
      <c r="I31" s="72"/>
    </row>
    <row r="32" spans="2:9">
      <c r="B32" s="70">
        <v>45756</v>
      </c>
      <c r="C32" s="35">
        <v>5</v>
      </c>
      <c r="D32" s="72">
        <v>4</v>
      </c>
      <c r="E32" s="72"/>
      <c r="F32" s="96">
        <v>1</v>
      </c>
      <c r="G32" s="96"/>
      <c r="H32" s="72">
        <v>0</v>
      </c>
      <c r="I32" s="72"/>
    </row>
    <row r="33" spans="2:9">
      <c r="B33" s="70">
        <v>45757</v>
      </c>
      <c r="C33" s="35">
        <v>7</v>
      </c>
      <c r="D33" s="72">
        <v>1</v>
      </c>
      <c r="E33" s="72"/>
      <c r="F33" s="96">
        <v>5</v>
      </c>
      <c r="G33" s="96"/>
      <c r="H33" s="72">
        <v>1</v>
      </c>
      <c r="I33" s="72"/>
    </row>
    <row r="34" spans="2:9">
      <c r="B34" s="70">
        <v>45758</v>
      </c>
      <c r="C34" s="35">
        <v>7</v>
      </c>
      <c r="D34" s="72">
        <v>2</v>
      </c>
      <c r="E34" s="72"/>
      <c r="F34" s="96">
        <v>3</v>
      </c>
      <c r="G34" s="96"/>
      <c r="H34" s="72">
        <v>2</v>
      </c>
      <c r="I34" s="72"/>
    </row>
    <row r="35" spans="2:9">
      <c r="B35" s="65">
        <v>45759</v>
      </c>
      <c r="C35" s="61"/>
      <c r="D35" s="95"/>
      <c r="E35" s="95"/>
      <c r="F35" s="97"/>
      <c r="G35" s="97"/>
      <c r="H35" s="95"/>
      <c r="I35" s="95"/>
    </row>
    <row r="36" spans="2:9">
      <c r="B36" s="65">
        <v>45760</v>
      </c>
      <c r="C36" s="61"/>
      <c r="D36" s="95"/>
      <c r="E36" s="95"/>
      <c r="F36" s="97"/>
      <c r="G36" s="97"/>
      <c r="H36" s="95"/>
      <c r="I36" s="95"/>
    </row>
    <row r="37" spans="2:9">
      <c r="B37" s="70">
        <v>45761</v>
      </c>
      <c r="C37" s="35">
        <v>10</v>
      </c>
      <c r="D37" s="72">
        <v>3</v>
      </c>
      <c r="E37" s="72"/>
      <c r="F37" s="96">
        <v>6</v>
      </c>
      <c r="G37" s="96"/>
      <c r="H37" s="72">
        <v>1</v>
      </c>
      <c r="I37" s="72"/>
    </row>
    <row r="38" spans="2:9">
      <c r="B38" s="70">
        <v>45762</v>
      </c>
      <c r="C38" s="35">
        <v>11</v>
      </c>
      <c r="D38" s="72">
        <v>6</v>
      </c>
      <c r="E38" s="72"/>
      <c r="F38" s="96">
        <v>5</v>
      </c>
      <c r="G38" s="96"/>
      <c r="H38" s="72">
        <v>0</v>
      </c>
      <c r="I38" s="72"/>
    </row>
    <row r="39" spans="2:9">
      <c r="B39" s="70">
        <v>45763</v>
      </c>
      <c r="C39" s="35">
        <v>8</v>
      </c>
      <c r="D39" s="72">
        <v>3</v>
      </c>
      <c r="E39" s="72"/>
      <c r="F39" s="96">
        <v>3</v>
      </c>
      <c r="G39" s="96"/>
      <c r="H39" s="72">
        <v>2</v>
      </c>
      <c r="I39" s="72"/>
    </row>
    <row r="40" spans="2:9">
      <c r="B40" s="70">
        <v>45764</v>
      </c>
      <c r="C40" s="35">
        <v>0</v>
      </c>
      <c r="D40" s="72">
        <v>0</v>
      </c>
      <c r="E40" s="72"/>
      <c r="F40" s="96">
        <v>0</v>
      </c>
      <c r="G40" s="96"/>
      <c r="H40" s="72">
        <v>0</v>
      </c>
      <c r="I40" s="72"/>
    </row>
    <row r="41" spans="2:9">
      <c r="B41" s="65">
        <v>45765</v>
      </c>
      <c r="C41" s="61"/>
      <c r="D41" s="95"/>
      <c r="E41" s="95"/>
      <c r="F41" s="97"/>
      <c r="G41" s="97"/>
      <c r="H41" s="95"/>
      <c r="I41" s="95"/>
    </row>
    <row r="42" spans="2:9">
      <c r="B42" s="65">
        <v>45766</v>
      </c>
      <c r="C42" s="61"/>
      <c r="D42" s="95"/>
      <c r="E42" s="95"/>
      <c r="F42" s="97"/>
      <c r="G42" s="97"/>
      <c r="H42" s="95"/>
      <c r="I42" s="95"/>
    </row>
    <row r="43" spans="2:9">
      <c r="B43" s="65">
        <v>45767</v>
      </c>
      <c r="C43" s="61"/>
      <c r="D43" s="95"/>
      <c r="E43" s="95"/>
      <c r="F43" s="97"/>
      <c r="G43" s="97"/>
      <c r="H43" s="95"/>
      <c r="I43" s="95"/>
    </row>
    <row r="44" spans="2:9">
      <c r="B44" s="65">
        <v>45768</v>
      </c>
      <c r="C44" s="61"/>
      <c r="D44" s="95"/>
      <c r="E44" s="95"/>
      <c r="F44" s="97"/>
      <c r="G44" s="97"/>
      <c r="H44" s="95"/>
      <c r="I44" s="95"/>
    </row>
    <row r="45" spans="2:9">
      <c r="B45" s="70">
        <v>45769</v>
      </c>
      <c r="C45" s="35">
        <v>11</v>
      </c>
      <c r="D45" s="72">
        <v>5</v>
      </c>
      <c r="E45" s="72"/>
      <c r="F45" s="96">
        <v>6</v>
      </c>
      <c r="G45" s="96"/>
      <c r="H45" s="72">
        <v>0</v>
      </c>
      <c r="I45" s="72"/>
    </row>
    <row r="46" spans="2:9">
      <c r="B46" s="70">
        <v>45770</v>
      </c>
      <c r="C46" s="35">
        <v>12</v>
      </c>
      <c r="D46" s="72">
        <v>5</v>
      </c>
      <c r="E46" s="72"/>
      <c r="F46" s="96">
        <v>6</v>
      </c>
      <c r="G46" s="96"/>
      <c r="H46" s="72">
        <v>1</v>
      </c>
      <c r="I46" s="72"/>
    </row>
    <row r="47" spans="2:9">
      <c r="B47" s="70">
        <v>45771</v>
      </c>
      <c r="C47" s="35">
        <v>12</v>
      </c>
      <c r="D47" s="72">
        <v>3</v>
      </c>
      <c r="E47" s="72"/>
      <c r="F47" s="96">
        <v>6</v>
      </c>
      <c r="G47" s="96"/>
      <c r="H47" s="72">
        <v>3</v>
      </c>
      <c r="I47" s="72"/>
    </row>
    <row r="48" spans="2:9">
      <c r="B48" s="70">
        <v>45772</v>
      </c>
      <c r="C48" s="35">
        <v>9</v>
      </c>
      <c r="D48" s="72">
        <v>1</v>
      </c>
      <c r="E48" s="72"/>
      <c r="F48" s="96">
        <v>7</v>
      </c>
      <c r="G48" s="96"/>
      <c r="H48" s="72">
        <v>1</v>
      </c>
      <c r="I48" s="72"/>
    </row>
    <row r="49" spans="2:9">
      <c r="B49" s="65">
        <v>45773</v>
      </c>
      <c r="C49" s="61"/>
      <c r="D49" s="95"/>
      <c r="E49" s="95"/>
      <c r="F49" s="97"/>
      <c r="G49" s="97"/>
      <c r="H49" s="95"/>
      <c r="I49" s="95"/>
    </row>
    <row r="50" spans="2:9">
      <c r="B50" s="65">
        <v>45774</v>
      </c>
      <c r="C50" s="61"/>
      <c r="D50" s="95"/>
      <c r="E50" s="95"/>
      <c r="F50" s="97"/>
      <c r="G50" s="97"/>
      <c r="H50" s="95"/>
      <c r="I50" s="95"/>
    </row>
    <row r="51" spans="2:9">
      <c r="B51" s="70">
        <v>45775</v>
      </c>
      <c r="C51" s="35">
        <v>8</v>
      </c>
      <c r="D51" s="72">
        <v>2</v>
      </c>
      <c r="E51" s="72"/>
      <c r="F51" s="96">
        <v>4</v>
      </c>
      <c r="G51" s="96"/>
      <c r="H51" s="72">
        <v>2</v>
      </c>
      <c r="I51" s="72"/>
    </row>
    <row r="52" spans="2:9">
      <c r="B52" s="70">
        <v>45776</v>
      </c>
      <c r="C52" s="35">
        <v>9</v>
      </c>
      <c r="D52" s="72">
        <v>3</v>
      </c>
      <c r="E52" s="72"/>
      <c r="F52" s="96">
        <v>4</v>
      </c>
      <c r="G52" s="96"/>
      <c r="H52" s="72">
        <v>2</v>
      </c>
      <c r="I52" s="72"/>
    </row>
    <row r="53" spans="2:9">
      <c r="B53" s="70">
        <v>45777</v>
      </c>
      <c r="C53" s="35">
        <v>10</v>
      </c>
      <c r="D53" s="72">
        <v>5</v>
      </c>
      <c r="E53" s="72"/>
      <c r="F53" s="96">
        <v>5</v>
      </c>
      <c r="G53" s="96"/>
      <c r="H53" s="72">
        <v>0</v>
      </c>
      <c r="I53" s="72"/>
    </row>
    <row r="54" spans="2:9" ht="15.75" thickBot="1">
      <c r="B54" s="70"/>
      <c r="C54" s="35"/>
      <c r="D54" s="72"/>
      <c r="E54" s="72"/>
      <c r="F54" s="96"/>
      <c r="G54" s="96"/>
      <c r="H54" s="72"/>
      <c r="I54" s="72"/>
    </row>
    <row r="55" spans="2:9" ht="15.75" thickBot="1">
      <c r="B55" s="19" t="s">
        <v>29</v>
      </c>
      <c r="C55" s="42">
        <f>SUM(C24:C54)</f>
        <v>160</v>
      </c>
      <c r="D55" s="99">
        <v>65</v>
      </c>
      <c r="E55" s="100"/>
      <c r="F55" s="99">
        <v>76</v>
      </c>
      <c r="G55" s="100"/>
      <c r="H55" s="99">
        <f>SUM(H24:H54)</f>
        <v>19</v>
      </c>
      <c r="I55" s="100"/>
    </row>
    <row r="58" spans="2:9" ht="15.75" thickBot="1"/>
    <row r="59" spans="2:9" ht="15.75">
      <c r="B59" s="84" t="s">
        <v>30</v>
      </c>
      <c r="C59" s="85"/>
      <c r="D59" s="85"/>
      <c r="E59" s="86"/>
      <c r="F59" s="81" t="s">
        <v>31</v>
      </c>
      <c r="G59" s="82"/>
      <c r="H59" s="82"/>
      <c r="I59" s="83"/>
    </row>
    <row r="60" spans="2:9">
      <c r="B60" s="31"/>
      <c r="C60" s="32"/>
      <c r="D60" s="32"/>
      <c r="E60" s="32"/>
      <c r="F60" s="128" t="s">
        <v>11</v>
      </c>
      <c r="G60" s="73"/>
      <c r="H60" s="73" t="s">
        <v>8</v>
      </c>
      <c r="I60" s="74"/>
    </row>
    <row r="61" spans="2:9">
      <c r="B61" s="25" t="s">
        <v>32</v>
      </c>
      <c r="C61" s="35"/>
      <c r="D61" s="75">
        <v>0</v>
      </c>
      <c r="E61" s="76"/>
      <c r="F61" s="77"/>
      <c r="G61" s="78"/>
      <c r="H61" s="79"/>
      <c r="I61" s="80"/>
    </row>
    <row r="62" spans="2:9">
      <c r="B62" s="25" t="s">
        <v>33</v>
      </c>
      <c r="C62" s="35"/>
      <c r="D62" s="75">
        <v>0</v>
      </c>
      <c r="E62" s="76"/>
      <c r="F62" s="77"/>
      <c r="G62" s="78"/>
      <c r="H62" s="79"/>
      <c r="I62" s="80"/>
    </row>
    <row r="63" spans="2:9" ht="15.75" thickBot="1">
      <c r="B63" s="26"/>
      <c r="C63" s="54"/>
      <c r="D63" s="93"/>
      <c r="E63" s="94"/>
      <c r="F63" s="89"/>
      <c r="G63" s="90"/>
      <c r="H63" s="79"/>
      <c r="I63" s="80"/>
    </row>
    <row r="64" spans="2:9" ht="15.75" thickBot="1">
      <c r="B64" s="33" t="s">
        <v>34</v>
      </c>
      <c r="C64" s="34">
        <f>SUM(C61:C63)</f>
        <v>0</v>
      </c>
      <c r="D64" s="91">
        <f>SUM(D61:D63)</f>
        <v>0</v>
      </c>
      <c r="E64" s="92"/>
      <c r="F64" s="87">
        <f>SUM(F61:F63)</f>
        <v>0</v>
      </c>
      <c r="G64" s="88"/>
      <c r="H64" s="87">
        <f>SUM(H61:H63)</f>
        <v>0</v>
      </c>
      <c r="I64" s="88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139">
    <mergeCell ref="B20:G20"/>
    <mergeCell ref="B22:I22"/>
    <mergeCell ref="D23:E23"/>
    <mergeCell ref="F23:G23"/>
    <mergeCell ref="H23:I23"/>
    <mergeCell ref="H43:I43"/>
    <mergeCell ref="H48:I48"/>
    <mergeCell ref="H25:I25"/>
    <mergeCell ref="H26:I26"/>
    <mergeCell ref="H42:I42"/>
    <mergeCell ref="H29:I29"/>
    <mergeCell ref="H30:I30"/>
    <mergeCell ref="H31:I31"/>
    <mergeCell ref="H32:I32"/>
    <mergeCell ref="H33:I33"/>
    <mergeCell ref="H34:I34"/>
    <mergeCell ref="H39:I39"/>
    <mergeCell ref="H40:I40"/>
    <mergeCell ref="H37:I37"/>
    <mergeCell ref="H38:I38"/>
    <mergeCell ref="H44:I44"/>
    <mergeCell ref="H45:I45"/>
    <mergeCell ref="H46:I46"/>
    <mergeCell ref="H47:I47"/>
    <mergeCell ref="H35:I35"/>
    <mergeCell ref="H36:I36"/>
    <mergeCell ref="H41:I41"/>
    <mergeCell ref="D33:E33"/>
    <mergeCell ref="D32:E32"/>
    <mergeCell ref="F33:G33"/>
    <mergeCell ref="F32:G32"/>
    <mergeCell ref="D30:E30"/>
    <mergeCell ref="F30:G30"/>
    <mergeCell ref="D31:E31"/>
    <mergeCell ref="F31:G31"/>
    <mergeCell ref="D38:E38"/>
    <mergeCell ref="F38:G38"/>
    <mergeCell ref="F40:G40"/>
    <mergeCell ref="F41:G41"/>
    <mergeCell ref="D37:E37"/>
    <mergeCell ref="F37:G37"/>
    <mergeCell ref="D40:E40"/>
    <mergeCell ref="D39:E39"/>
    <mergeCell ref="F39:G39"/>
    <mergeCell ref="B3:I3"/>
    <mergeCell ref="B4:I4"/>
    <mergeCell ref="B7:I7"/>
    <mergeCell ref="E8:F8"/>
    <mergeCell ref="E9:F9"/>
    <mergeCell ref="G9:H9"/>
    <mergeCell ref="C17:D17"/>
    <mergeCell ref="E17:F17"/>
    <mergeCell ref="H17:I17"/>
    <mergeCell ref="B14:I14"/>
    <mergeCell ref="C15:D15"/>
    <mergeCell ref="E15:F15"/>
    <mergeCell ref="H15:I15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D28:E28"/>
    <mergeCell ref="F28:G28"/>
    <mergeCell ref="D24:E24"/>
    <mergeCell ref="F24:G24"/>
    <mergeCell ref="D27:E27"/>
    <mergeCell ref="F27:G27"/>
    <mergeCell ref="H24:I24"/>
    <mergeCell ref="H27:I27"/>
    <mergeCell ref="H28:I28"/>
    <mergeCell ref="D26:E26"/>
    <mergeCell ref="F26:G26"/>
    <mergeCell ref="D25:E25"/>
    <mergeCell ref="F25:G25"/>
    <mergeCell ref="D29:E29"/>
    <mergeCell ref="F29:G29"/>
    <mergeCell ref="D34:E34"/>
    <mergeCell ref="F34:G34"/>
    <mergeCell ref="F59:I59"/>
    <mergeCell ref="B59:E59"/>
    <mergeCell ref="D54:E54"/>
    <mergeCell ref="F54:G54"/>
    <mergeCell ref="H54:I54"/>
    <mergeCell ref="D35:E35"/>
    <mergeCell ref="F35:G35"/>
    <mergeCell ref="D48:E48"/>
    <mergeCell ref="F48:G48"/>
    <mergeCell ref="D49:E49"/>
    <mergeCell ref="F49:G49"/>
    <mergeCell ref="D43:E43"/>
    <mergeCell ref="F43:G43"/>
    <mergeCell ref="D50:E50"/>
    <mergeCell ref="F50:G50"/>
    <mergeCell ref="D36:E36"/>
    <mergeCell ref="F36:G36"/>
    <mergeCell ref="D41:E41"/>
    <mergeCell ref="F42:G42"/>
    <mergeCell ref="D42:E42"/>
    <mergeCell ref="D64:E64"/>
    <mergeCell ref="F64:G64"/>
    <mergeCell ref="H64:I64"/>
    <mergeCell ref="F62:G62"/>
    <mergeCell ref="H62:I62"/>
    <mergeCell ref="D63:E63"/>
    <mergeCell ref="F63:G63"/>
    <mergeCell ref="H63:I63"/>
    <mergeCell ref="F60:G60"/>
    <mergeCell ref="D61:E61"/>
    <mergeCell ref="F61:G61"/>
    <mergeCell ref="H61:I61"/>
    <mergeCell ref="D62:E62"/>
    <mergeCell ref="H60:I60"/>
    <mergeCell ref="D44:E44"/>
    <mergeCell ref="F44:G44"/>
    <mergeCell ref="D45:E45"/>
    <mergeCell ref="F45:G45"/>
    <mergeCell ref="H53:I53"/>
    <mergeCell ref="D55:E55"/>
    <mergeCell ref="F55:G55"/>
    <mergeCell ref="H55:I55"/>
    <mergeCell ref="D52:E52"/>
    <mergeCell ref="F52:G52"/>
    <mergeCell ref="D53:E53"/>
    <mergeCell ref="F53:G53"/>
    <mergeCell ref="D46:E46"/>
    <mergeCell ref="F46:G46"/>
    <mergeCell ref="D51:E51"/>
    <mergeCell ref="F51:G51"/>
    <mergeCell ref="D47:E47"/>
    <mergeCell ref="F47:G47"/>
    <mergeCell ref="H51:I51"/>
    <mergeCell ref="H52:I52"/>
    <mergeCell ref="H50:I50"/>
    <mergeCell ref="H49:I4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74"/>
  <sheetViews>
    <sheetView showGridLines="0" workbookViewId="0">
      <selection activeCell="C53" sqref="C53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45778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30</v>
      </c>
      <c r="J8" s="55"/>
    </row>
    <row r="9" spans="2:11">
      <c r="B9" s="22" t="s">
        <v>7</v>
      </c>
      <c r="C9" s="8" t="s">
        <v>8</v>
      </c>
      <c r="D9" s="35">
        <v>27</v>
      </c>
      <c r="E9" s="79">
        <v>3</v>
      </c>
      <c r="F9" s="78"/>
      <c r="G9" s="118" t="s">
        <v>9</v>
      </c>
      <c r="H9" s="119"/>
      <c r="I9" s="44">
        <f>D9/J9</f>
        <v>0.9</v>
      </c>
      <c r="J9" s="55">
        <f>D9+E9</f>
        <v>30</v>
      </c>
    </row>
    <row r="10" spans="2:11">
      <c r="B10" s="22" t="s">
        <v>10</v>
      </c>
      <c r="C10" s="8" t="s">
        <v>11</v>
      </c>
      <c r="D10" s="35">
        <v>3</v>
      </c>
      <c r="E10" s="79">
        <v>8</v>
      </c>
      <c r="F10" s="78"/>
      <c r="G10" s="118" t="s">
        <v>12</v>
      </c>
      <c r="H10" s="119"/>
      <c r="I10" s="44">
        <f>D10/J10</f>
        <v>0.27272727272727271</v>
      </c>
      <c r="J10" s="55">
        <f>D10+E10</f>
        <v>11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f>D55</f>
        <v>41</v>
      </c>
      <c r="C12" s="41" t="s">
        <v>15</v>
      </c>
      <c r="D12" s="14">
        <f>SUM(D9:D11)</f>
        <v>30</v>
      </c>
      <c r="E12" s="124">
        <f>SUM(E9:E11)</f>
        <v>11</v>
      </c>
      <c r="F12" s="125"/>
      <c r="G12" s="126" t="s">
        <v>16</v>
      </c>
      <c r="H12" s="127"/>
      <c r="I12" s="45">
        <f>D12/SUM(D12:E12)</f>
        <v>0.73170731707317072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v>38</v>
      </c>
      <c r="C16" s="72">
        <v>5</v>
      </c>
      <c r="D16" s="72"/>
      <c r="E16" s="72">
        <v>14</v>
      </c>
      <c r="F16" s="72"/>
      <c r="G16" s="35">
        <v>19</v>
      </c>
      <c r="H16" s="72">
        <v>0</v>
      </c>
      <c r="I16" s="72"/>
    </row>
    <row r="17" spans="2:9">
      <c r="B17" s="47">
        <f>C17+E17+G17+H17</f>
        <v>1</v>
      </c>
      <c r="C17" s="130">
        <f>C16/B16</f>
        <v>0.13157894736842105</v>
      </c>
      <c r="D17" s="130"/>
      <c r="E17" s="130">
        <f>E16/B16</f>
        <v>0.36842105263157893</v>
      </c>
      <c r="F17" s="130"/>
      <c r="G17" s="47">
        <f>G16/B16</f>
        <v>0.5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65">
        <v>45778</v>
      </c>
      <c r="C24" s="63"/>
      <c r="D24" s="101"/>
      <c r="E24" s="101"/>
      <c r="F24" s="102"/>
      <c r="G24" s="102"/>
      <c r="H24" s="101"/>
      <c r="I24" s="101"/>
    </row>
    <row r="25" spans="2:9">
      <c r="B25" s="65">
        <v>45779</v>
      </c>
      <c r="C25" s="61"/>
      <c r="D25" s="95"/>
      <c r="E25" s="95"/>
      <c r="F25" s="97"/>
      <c r="G25" s="97"/>
      <c r="H25" s="95"/>
      <c r="I25" s="95"/>
    </row>
    <row r="26" spans="2:9">
      <c r="B26" s="65">
        <v>45780</v>
      </c>
      <c r="C26" s="61"/>
      <c r="D26" s="95"/>
      <c r="E26" s="95"/>
      <c r="F26" s="97"/>
      <c r="G26" s="97"/>
      <c r="H26" s="95"/>
      <c r="I26" s="95"/>
    </row>
    <row r="27" spans="2:9">
      <c r="B27" s="65">
        <v>45781</v>
      </c>
      <c r="C27" s="61"/>
      <c r="D27" s="95"/>
      <c r="E27" s="95"/>
      <c r="F27" s="97"/>
      <c r="G27" s="97"/>
      <c r="H27" s="95"/>
      <c r="I27" s="95"/>
    </row>
    <row r="28" spans="2:9">
      <c r="B28" s="65">
        <v>45782</v>
      </c>
      <c r="C28" s="61"/>
      <c r="D28" s="95"/>
      <c r="E28" s="95"/>
      <c r="F28" s="97"/>
      <c r="G28" s="97"/>
      <c r="H28" s="95"/>
      <c r="I28" s="95"/>
    </row>
    <row r="29" spans="2:9">
      <c r="B29" s="70">
        <v>45783</v>
      </c>
      <c r="C29" s="35">
        <v>7</v>
      </c>
      <c r="D29" s="72">
        <v>4</v>
      </c>
      <c r="E29" s="72"/>
      <c r="F29" s="96">
        <v>2</v>
      </c>
      <c r="G29" s="96"/>
      <c r="H29" s="72">
        <v>1</v>
      </c>
      <c r="I29" s="72"/>
    </row>
    <row r="30" spans="2:9">
      <c r="B30" s="70">
        <v>45784</v>
      </c>
      <c r="C30" s="35">
        <v>6</v>
      </c>
      <c r="D30" s="72">
        <v>4</v>
      </c>
      <c r="E30" s="72"/>
      <c r="F30" s="96">
        <v>2</v>
      </c>
      <c r="G30" s="96"/>
      <c r="H30" s="72">
        <v>0</v>
      </c>
      <c r="I30" s="72"/>
    </row>
    <row r="31" spans="2:9">
      <c r="B31" s="70">
        <v>45785</v>
      </c>
      <c r="C31" s="35">
        <v>6</v>
      </c>
      <c r="D31" s="72">
        <v>3</v>
      </c>
      <c r="E31" s="72"/>
      <c r="F31" s="96">
        <v>3</v>
      </c>
      <c r="G31" s="96"/>
      <c r="H31" s="72">
        <v>0</v>
      </c>
      <c r="I31" s="72"/>
    </row>
    <row r="32" spans="2:9">
      <c r="B32" s="70">
        <v>45786</v>
      </c>
      <c r="C32" s="35">
        <v>6</v>
      </c>
      <c r="D32" s="72">
        <v>3</v>
      </c>
      <c r="E32" s="72"/>
      <c r="F32" s="96">
        <v>3</v>
      </c>
      <c r="G32" s="96"/>
      <c r="H32" s="72">
        <v>0</v>
      </c>
      <c r="I32" s="72"/>
    </row>
    <row r="33" spans="2:9">
      <c r="B33" s="65">
        <v>45787</v>
      </c>
      <c r="C33" s="61"/>
      <c r="D33" s="95"/>
      <c r="E33" s="95"/>
      <c r="F33" s="97"/>
      <c r="G33" s="97"/>
      <c r="H33" s="95"/>
      <c r="I33" s="95"/>
    </row>
    <row r="34" spans="2:9">
      <c r="B34" s="65">
        <v>45788</v>
      </c>
      <c r="C34" s="61"/>
      <c r="D34" s="95"/>
      <c r="E34" s="95"/>
      <c r="F34" s="97"/>
      <c r="G34" s="97"/>
      <c r="H34" s="95"/>
      <c r="I34" s="95"/>
    </row>
    <row r="35" spans="2:9">
      <c r="B35" s="67">
        <v>45789</v>
      </c>
      <c r="C35" s="62">
        <v>5</v>
      </c>
      <c r="D35" s="71">
        <v>0</v>
      </c>
      <c r="E35" s="71"/>
      <c r="F35" s="98">
        <v>3</v>
      </c>
      <c r="G35" s="98"/>
      <c r="H35" s="71">
        <v>2</v>
      </c>
      <c r="I35" s="71"/>
    </row>
    <row r="36" spans="2:9">
      <c r="B36" s="70">
        <v>45790</v>
      </c>
      <c r="C36" s="35">
        <v>6</v>
      </c>
      <c r="D36" s="72">
        <v>0</v>
      </c>
      <c r="E36" s="72"/>
      <c r="F36" s="96">
        <v>6</v>
      </c>
      <c r="G36" s="96"/>
      <c r="H36" s="72">
        <v>0</v>
      </c>
      <c r="I36" s="72"/>
    </row>
    <row r="37" spans="2:9">
      <c r="B37" s="70">
        <v>45791</v>
      </c>
      <c r="C37" s="35">
        <v>6</v>
      </c>
      <c r="D37" s="72">
        <v>3</v>
      </c>
      <c r="E37" s="72"/>
      <c r="F37" s="96">
        <v>3</v>
      </c>
      <c r="G37" s="96"/>
      <c r="H37" s="72">
        <v>0</v>
      </c>
      <c r="I37" s="72"/>
    </row>
    <row r="38" spans="2:9">
      <c r="B38" s="70">
        <v>45792</v>
      </c>
      <c r="C38" s="35">
        <v>6</v>
      </c>
      <c r="D38" s="72">
        <v>3</v>
      </c>
      <c r="E38" s="72"/>
      <c r="F38" s="96">
        <v>2</v>
      </c>
      <c r="G38" s="96"/>
      <c r="H38" s="72">
        <v>1</v>
      </c>
      <c r="I38" s="72"/>
    </row>
    <row r="39" spans="2:9">
      <c r="B39" s="70">
        <v>45793</v>
      </c>
      <c r="C39" s="35">
        <v>6</v>
      </c>
      <c r="D39" s="72">
        <v>4</v>
      </c>
      <c r="E39" s="72"/>
      <c r="F39" s="96">
        <v>2</v>
      </c>
      <c r="G39" s="96"/>
      <c r="H39" s="72">
        <v>0</v>
      </c>
      <c r="I39" s="72"/>
    </row>
    <row r="40" spans="2:9">
      <c r="B40" s="65">
        <v>45794</v>
      </c>
      <c r="C40" s="61"/>
      <c r="D40" s="95"/>
      <c r="E40" s="95"/>
      <c r="F40" s="97"/>
      <c r="G40" s="97"/>
      <c r="H40" s="95"/>
      <c r="I40" s="95"/>
    </row>
    <row r="41" spans="2:9">
      <c r="B41" s="65">
        <v>45795</v>
      </c>
      <c r="C41" s="61"/>
      <c r="D41" s="95"/>
      <c r="E41" s="95"/>
      <c r="F41" s="97"/>
      <c r="G41" s="97"/>
      <c r="H41" s="95"/>
      <c r="I41" s="95"/>
    </row>
    <row r="42" spans="2:9">
      <c r="B42" s="67">
        <v>45796</v>
      </c>
      <c r="C42" s="62">
        <v>5</v>
      </c>
      <c r="D42" s="71">
        <v>0</v>
      </c>
      <c r="E42" s="71"/>
      <c r="F42" s="98">
        <v>5</v>
      </c>
      <c r="G42" s="98"/>
      <c r="H42" s="71">
        <v>0</v>
      </c>
      <c r="I42" s="71"/>
    </row>
    <row r="43" spans="2:9">
      <c r="B43" s="70">
        <v>45797</v>
      </c>
      <c r="C43" s="35">
        <v>4</v>
      </c>
      <c r="D43" s="72">
        <v>4</v>
      </c>
      <c r="E43" s="72"/>
      <c r="F43" s="96">
        <v>0</v>
      </c>
      <c r="G43" s="96"/>
      <c r="H43" s="72">
        <v>0</v>
      </c>
      <c r="I43" s="72"/>
    </row>
    <row r="44" spans="2:9">
      <c r="B44" s="70">
        <v>45798</v>
      </c>
      <c r="C44" s="35">
        <v>4</v>
      </c>
      <c r="D44" s="72">
        <v>3</v>
      </c>
      <c r="E44" s="72"/>
      <c r="F44" s="96">
        <v>1</v>
      </c>
      <c r="G44" s="96"/>
      <c r="H44" s="72">
        <v>0</v>
      </c>
      <c r="I44" s="72"/>
    </row>
    <row r="45" spans="2:9">
      <c r="B45" s="70">
        <v>45799</v>
      </c>
      <c r="C45" s="35">
        <v>4</v>
      </c>
      <c r="D45" s="72">
        <v>1</v>
      </c>
      <c r="E45" s="72"/>
      <c r="F45" s="96">
        <v>1</v>
      </c>
      <c r="G45" s="96"/>
      <c r="H45" s="72">
        <v>2</v>
      </c>
      <c r="I45" s="72"/>
    </row>
    <row r="46" spans="2:9">
      <c r="B46" s="70">
        <v>45800</v>
      </c>
      <c r="C46" s="35">
        <v>3</v>
      </c>
      <c r="D46" s="72">
        <v>2</v>
      </c>
      <c r="E46" s="72"/>
      <c r="F46" s="96">
        <v>1</v>
      </c>
      <c r="G46" s="96"/>
      <c r="H46" s="72">
        <v>0</v>
      </c>
      <c r="I46" s="72"/>
    </row>
    <row r="47" spans="2:9">
      <c r="B47" s="65">
        <v>45801</v>
      </c>
      <c r="C47" s="61"/>
      <c r="D47" s="95"/>
      <c r="E47" s="95"/>
      <c r="F47" s="97"/>
      <c r="G47" s="97"/>
      <c r="H47" s="95"/>
      <c r="I47" s="95"/>
    </row>
    <row r="48" spans="2:9">
      <c r="B48" s="65">
        <v>45802</v>
      </c>
      <c r="C48" s="61"/>
      <c r="D48" s="95"/>
      <c r="E48" s="95"/>
      <c r="F48" s="97"/>
      <c r="G48" s="97"/>
      <c r="H48" s="95"/>
      <c r="I48" s="95"/>
    </row>
    <row r="49" spans="2:9">
      <c r="B49" s="67">
        <v>45803</v>
      </c>
      <c r="C49" s="62">
        <v>2</v>
      </c>
      <c r="D49" s="71">
        <v>1</v>
      </c>
      <c r="E49" s="71"/>
      <c r="F49" s="98">
        <v>1</v>
      </c>
      <c r="G49" s="98"/>
      <c r="H49" s="71">
        <v>0</v>
      </c>
      <c r="I49" s="71"/>
    </row>
    <row r="50" spans="2:9">
      <c r="B50" s="70">
        <v>45804</v>
      </c>
      <c r="C50" s="35">
        <v>2</v>
      </c>
      <c r="D50" s="72">
        <v>1</v>
      </c>
      <c r="E50" s="72"/>
      <c r="F50" s="96">
        <v>1</v>
      </c>
      <c r="G50" s="96"/>
      <c r="H50" s="72">
        <v>0</v>
      </c>
      <c r="I50" s="72"/>
    </row>
    <row r="51" spans="2:9">
      <c r="B51" s="70">
        <v>45805</v>
      </c>
      <c r="C51" s="35">
        <v>2</v>
      </c>
      <c r="D51" s="72">
        <v>1</v>
      </c>
      <c r="E51" s="72"/>
      <c r="F51" s="96">
        <v>1</v>
      </c>
      <c r="G51" s="96"/>
      <c r="H51" s="72">
        <v>0</v>
      </c>
      <c r="I51" s="72"/>
    </row>
    <row r="52" spans="2:9">
      <c r="B52" s="70">
        <v>45806</v>
      </c>
      <c r="C52" s="35">
        <v>3</v>
      </c>
      <c r="D52" s="72">
        <v>2</v>
      </c>
      <c r="E52" s="72"/>
      <c r="F52" s="96">
        <v>1</v>
      </c>
      <c r="G52" s="96"/>
      <c r="H52" s="72">
        <v>0</v>
      </c>
      <c r="I52" s="72"/>
    </row>
    <row r="53" spans="2:9">
      <c r="B53" s="70">
        <v>45807</v>
      </c>
      <c r="C53" s="35">
        <v>3</v>
      </c>
      <c r="D53" s="72">
        <v>2</v>
      </c>
      <c r="E53" s="72"/>
      <c r="F53" s="96">
        <v>0</v>
      </c>
      <c r="G53" s="96"/>
      <c r="H53" s="72">
        <v>1</v>
      </c>
      <c r="I53" s="72"/>
    </row>
    <row r="54" spans="2:9" ht="15.75" thickBot="1">
      <c r="B54" s="65">
        <v>45808</v>
      </c>
      <c r="C54" s="61"/>
      <c r="D54" s="95"/>
      <c r="E54" s="95"/>
      <c r="F54" s="97"/>
      <c r="G54" s="97"/>
      <c r="H54" s="95"/>
      <c r="I54" s="95"/>
    </row>
    <row r="55" spans="2:9" ht="15.75" thickBot="1">
      <c r="B55" s="19" t="s">
        <v>29</v>
      </c>
      <c r="C55" s="42">
        <f>SUM(C24:C54)</f>
        <v>86</v>
      </c>
      <c r="D55" s="99">
        <f>SUM(D24:D54)</f>
        <v>41</v>
      </c>
      <c r="E55" s="100"/>
      <c r="F55" s="99">
        <f>SUM(F24:F54)</f>
        <v>38</v>
      </c>
      <c r="G55" s="100"/>
      <c r="H55" s="99">
        <f>SUM(H24:H54)</f>
        <v>7</v>
      </c>
      <c r="I55" s="100"/>
    </row>
    <row r="58" spans="2:9" ht="15.75" thickBot="1"/>
    <row r="59" spans="2:9" ht="15.75">
      <c r="B59" s="27" t="s">
        <v>30</v>
      </c>
      <c r="C59" s="28"/>
      <c r="D59" s="29"/>
      <c r="E59" s="30"/>
      <c r="F59" s="49" t="s">
        <v>31</v>
      </c>
      <c r="G59" s="50"/>
      <c r="H59" s="50"/>
      <c r="I59" s="51"/>
    </row>
    <row r="60" spans="2:9">
      <c r="B60" s="31"/>
      <c r="C60" s="32"/>
      <c r="D60" s="32"/>
      <c r="E60" s="32"/>
      <c r="F60" s="128" t="s">
        <v>11</v>
      </c>
      <c r="G60" s="73"/>
      <c r="H60" s="73" t="s">
        <v>8</v>
      </c>
      <c r="I60" s="74"/>
    </row>
    <row r="61" spans="2:9">
      <c r="B61" s="25" t="s">
        <v>32</v>
      </c>
      <c r="C61" s="35"/>
      <c r="D61" s="75">
        <v>0</v>
      </c>
      <c r="E61" s="76"/>
      <c r="F61" s="77"/>
      <c r="G61" s="78"/>
      <c r="H61" s="79"/>
      <c r="I61" s="80"/>
    </row>
    <row r="62" spans="2:9">
      <c r="B62" s="25" t="s">
        <v>33</v>
      </c>
      <c r="C62" s="35"/>
      <c r="D62" s="75">
        <v>0</v>
      </c>
      <c r="E62" s="76"/>
      <c r="F62" s="77"/>
      <c r="G62" s="78"/>
      <c r="H62" s="79"/>
      <c r="I62" s="80"/>
    </row>
    <row r="63" spans="2:9" ht="15.75" thickBot="1">
      <c r="B63" s="26"/>
      <c r="C63" s="54"/>
      <c r="D63" s="93"/>
      <c r="E63" s="94"/>
      <c r="F63" s="89"/>
      <c r="G63" s="90"/>
      <c r="H63" s="79"/>
      <c r="I63" s="80"/>
    </row>
    <row r="64" spans="2:9" ht="15.75" thickBot="1">
      <c r="B64" s="33" t="s">
        <v>34</v>
      </c>
      <c r="C64" s="34">
        <f>SUM(C61:C63)</f>
        <v>0</v>
      </c>
      <c r="D64" s="91">
        <f>SUM(D61:D63)</f>
        <v>0</v>
      </c>
      <c r="E64" s="92"/>
      <c r="F64" s="87">
        <f>SUM(F61:F63)</f>
        <v>0</v>
      </c>
      <c r="G64" s="88"/>
      <c r="H64" s="87">
        <f>SUM(H61:H63)</f>
        <v>0</v>
      </c>
      <c r="I64" s="88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137">
    <mergeCell ref="F62:G62"/>
    <mergeCell ref="H62:I62"/>
    <mergeCell ref="D63:E63"/>
    <mergeCell ref="F63:G63"/>
    <mergeCell ref="H63:I63"/>
    <mergeCell ref="D64:E64"/>
    <mergeCell ref="F64:G64"/>
    <mergeCell ref="H64:I64"/>
    <mergeCell ref="D62:E62"/>
    <mergeCell ref="D23:E23"/>
    <mergeCell ref="F23:G23"/>
    <mergeCell ref="H23:I23"/>
    <mergeCell ref="H31:I31"/>
    <mergeCell ref="H32:I32"/>
    <mergeCell ref="H33:I33"/>
    <mergeCell ref="H34:I34"/>
    <mergeCell ref="H35:I35"/>
    <mergeCell ref="H26:I26"/>
    <mergeCell ref="H27:I27"/>
    <mergeCell ref="H28:I28"/>
    <mergeCell ref="H29:I29"/>
    <mergeCell ref="H30:I30"/>
    <mergeCell ref="H25:I25"/>
    <mergeCell ref="F32:G32"/>
    <mergeCell ref="F33:G33"/>
    <mergeCell ref="F34:G34"/>
    <mergeCell ref="F35:G35"/>
    <mergeCell ref="F25:G25"/>
    <mergeCell ref="F26:G26"/>
    <mergeCell ref="F27:G27"/>
    <mergeCell ref="F28:G28"/>
    <mergeCell ref="F31:G31"/>
    <mergeCell ref="D24:E24"/>
    <mergeCell ref="B20:G20"/>
    <mergeCell ref="B22:I22"/>
    <mergeCell ref="E10:F10"/>
    <mergeCell ref="G10:H10"/>
    <mergeCell ref="E11:F11"/>
    <mergeCell ref="G11:H11"/>
    <mergeCell ref="E12:F12"/>
    <mergeCell ref="G12:H12"/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H49:I49"/>
    <mergeCell ref="H50:I50"/>
    <mergeCell ref="H41:I41"/>
    <mergeCell ref="H42:I42"/>
    <mergeCell ref="H43:I43"/>
    <mergeCell ref="H44:I44"/>
    <mergeCell ref="H51:I51"/>
    <mergeCell ref="H45:I45"/>
    <mergeCell ref="H36:I36"/>
    <mergeCell ref="H37:I37"/>
    <mergeCell ref="H38:I38"/>
    <mergeCell ref="H39:I39"/>
    <mergeCell ref="H40:I40"/>
    <mergeCell ref="H46:I46"/>
    <mergeCell ref="H47:I47"/>
    <mergeCell ref="H48:I48"/>
    <mergeCell ref="F24:G24"/>
    <mergeCell ref="H24:I24"/>
    <mergeCell ref="D25:E25"/>
    <mergeCell ref="D26:E26"/>
    <mergeCell ref="D27:E27"/>
    <mergeCell ref="D28:E28"/>
    <mergeCell ref="D29:E29"/>
    <mergeCell ref="F29:G29"/>
    <mergeCell ref="D30:E30"/>
    <mergeCell ref="F30:G30"/>
    <mergeCell ref="D31:E31"/>
    <mergeCell ref="D32:E32"/>
    <mergeCell ref="D33:E33"/>
    <mergeCell ref="D34:E34"/>
    <mergeCell ref="D35:E35"/>
    <mergeCell ref="D36:E36"/>
    <mergeCell ref="F36:G36"/>
    <mergeCell ref="D37:E37"/>
    <mergeCell ref="F37:G37"/>
    <mergeCell ref="D38:E38"/>
    <mergeCell ref="D39:E39"/>
    <mergeCell ref="D40:E40"/>
    <mergeCell ref="D41:E41"/>
    <mergeCell ref="D42:E42"/>
    <mergeCell ref="D43:E43"/>
    <mergeCell ref="F43:G43"/>
    <mergeCell ref="F39:G39"/>
    <mergeCell ref="F40:G40"/>
    <mergeCell ref="F41:G41"/>
    <mergeCell ref="F42:G42"/>
    <mergeCell ref="F38:G38"/>
    <mergeCell ref="D44:E44"/>
    <mergeCell ref="F44:G44"/>
    <mergeCell ref="D45:E45"/>
    <mergeCell ref="D46:E46"/>
    <mergeCell ref="D47:E47"/>
    <mergeCell ref="D48:E48"/>
    <mergeCell ref="D49:E49"/>
    <mergeCell ref="D50:E50"/>
    <mergeCell ref="F50:G50"/>
    <mergeCell ref="F46:G46"/>
    <mergeCell ref="F47:G47"/>
    <mergeCell ref="F48:G48"/>
    <mergeCell ref="F49:G49"/>
    <mergeCell ref="F45:G45"/>
    <mergeCell ref="D51:E51"/>
    <mergeCell ref="F51:G51"/>
    <mergeCell ref="D52:E52"/>
    <mergeCell ref="D53:E53"/>
    <mergeCell ref="D54:E54"/>
    <mergeCell ref="H60:I60"/>
    <mergeCell ref="D61:E61"/>
    <mergeCell ref="F61:G61"/>
    <mergeCell ref="H61:I61"/>
    <mergeCell ref="D55:E55"/>
    <mergeCell ref="F55:G55"/>
    <mergeCell ref="H55:I55"/>
    <mergeCell ref="H52:I52"/>
    <mergeCell ref="H53:I53"/>
    <mergeCell ref="H54:I54"/>
    <mergeCell ref="F60:G60"/>
    <mergeCell ref="F53:G53"/>
    <mergeCell ref="F54:G54"/>
    <mergeCell ref="F52:G5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74"/>
  <sheetViews>
    <sheetView showGridLines="0" workbookViewId="0">
      <selection activeCell="K11" sqref="K11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45809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25</v>
      </c>
      <c r="J8" s="55"/>
    </row>
    <row r="9" spans="2:11">
      <c r="B9" s="22" t="s">
        <v>7</v>
      </c>
      <c r="C9" s="8" t="s">
        <v>8</v>
      </c>
      <c r="D9" s="35">
        <v>24</v>
      </c>
      <c r="E9" s="79">
        <v>2</v>
      </c>
      <c r="F9" s="78"/>
      <c r="G9" s="118" t="s">
        <v>9</v>
      </c>
      <c r="H9" s="119"/>
      <c r="I9" s="44">
        <f>D9/J9</f>
        <v>0.92307692307692313</v>
      </c>
      <c r="J9" s="55">
        <f>D9+E9</f>
        <v>26</v>
      </c>
    </row>
    <row r="10" spans="2:11">
      <c r="B10" s="22" t="s">
        <v>10</v>
      </c>
      <c r="C10" s="8" t="s">
        <v>11</v>
      </c>
      <c r="D10" s="35">
        <v>1</v>
      </c>
      <c r="E10" s="79">
        <v>10</v>
      </c>
      <c r="F10" s="78"/>
      <c r="G10" s="118" t="s">
        <v>12</v>
      </c>
      <c r="H10" s="119"/>
      <c r="I10" s="44">
        <f>D10/J10</f>
        <v>9.0909090909090912E-2</v>
      </c>
      <c r="J10" s="55">
        <f>D10+E10</f>
        <v>11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v>37</v>
      </c>
      <c r="C12" s="41" t="s">
        <v>15</v>
      </c>
      <c r="D12" s="14">
        <f>SUM(D9:D11)</f>
        <v>25</v>
      </c>
      <c r="E12" s="124">
        <f>SUM(E9:E11)</f>
        <v>12</v>
      </c>
      <c r="F12" s="125"/>
      <c r="G12" s="126" t="s">
        <v>16</v>
      </c>
      <c r="H12" s="127"/>
      <c r="I12" s="45">
        <f>D12/SUM(D12:E12)</f>
        <v>0.67567567567567566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v>17</v>
      </c>
      <c r="C16" s="72">
        <v>3</v>
      </c>
      <c r="D16" s="72"/>
      <c r="E16" s="72">
        <v>9</v>
      </c>
      <c r="F16" s="72"/>
      <c r="G16" s="35">
        <v>5</v>
      </c>
      <c r="H16" s="72">
        <v>0</v>
      </c>
      <c r="I16" s="72"/>
    </row>
    <row r="17" spans="2:9">
      <c r="B17" s="47">
        <v>0.56000000000000005</v>
      </c>
      <c r="C17" s="130">
        <f>C16/B16</f>
        <v>0.17647058823529413</v>
      </c>
      <c r="D17" s="130"/>
      <c r="E17" s="130">
        <f>E16/B16</f>
        <v>0.52941176470588236</v>
      </c>
      <c r="F17" s="130"/>
      <c r="G17" s="47">
        <f>G16/B16</f>
        <v>0.29411764705882354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f>H20/B12</f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customHeight="1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70">
        <v>45809</v>
      </c>
      <c r="C24" s="60">
        <v>0</v>
      </c>
      <c r="D24" s="137">
        <v>0</v>
      </c>
      <c r="E24" s="137"/>
      <c r="F24" s="138">
        <v>0</v>
      </c>
      <c r="G24" s="138"/>
      <c r="H24" s="137">
        <v>0</v>
      </c>
      <c r="I24" s="137"/>
    </row>
    <row r="25" spans="2:9">
      <c r="B25" s="70">
        <v>45810</v>
      </c>
      <c r="C25" s="35">
        <v>2</v>
      </c>
      <c r="D25" s="72">
        <v>1</v>
      </c>
      <c r="E25" s="72"/>
      <c r="F25" s="96">
        <v>1</v>
      </c>
      <c r="G25" s="96"/>
      <c r="H25" s="72">
        <v>0</v>
      </c>
      <c r="I25" s="72"/>
    </row>
    <row r="26" spans="2:9">
      <c r="B26" s="70">
        <v>45811</v>
      </c>
      <c r="C26" s="35">
        <v>5</v>
      </c>
      <c r="D26" s="72">
        <v>2</v>
      </c>
      <c r="E26" s="72"/>
      <c r="F26" s="96">
        <v>3</v>
      </c>
      <c r="G26" s="96"/>
      <c r="H26" s="72">
        <v>0</v>
      </c>
      <c r="I26" s="72"/>
    </row>
    <row r="27" spans="2:9">
      <c r="B27" s="70">
        <v>45812</v>
      </c>
      <c r="C27" s="35">
        <v>2</v>
      </c>
      <c r="D27" s="72">
        <v>2</v>
      </c>
      <c r="E27" s="72"/>
      <c r="F27" s="96">
        <v>0</v>
      </c>
      <c r="G27" s="96"/>
      <c r="H27" s="72">
        <v>0</v>
      </c>
      <c r="I27" s="72"/>
    </row>
    <row r="28" spans="2:9">
      <c r="B28" s="67">
        <v>45813</v>
      </c>
      <c r="C28" s="62">
        <v>4</v>
      </c>
      <c r="D28" s="71">
        <v>3</v>
      </c>
      <c r="E28" s="71"/>
      <c r="F28" s="98">
        <v>0</v>
      </c>
      <c r="G28" s="98"/>
      <c r="H28" s="71">
        <v>1</v>
      </c>
      <c r="I28" s="71"/>
    </row>
    <row r="29" spans="2:9">
      <c r="B29" s="67">
        <v>45814</v>
      </c>
      <c r="C29" s="62">
        <v>6</v>
      </c>
      <c r="D29" s="71">
        <v>4</v>
      </c>
      <c r="E29" s="71"/>
      <c r="F29" s="98">
        <v>2</v>
      </c>
      <c r="G29" s="98"/>
      <c r="H29" s="71">
        <v>0</v>
      </c>
      <c r="I29" s="71"/>
    </row>
    <row r="30" spans="2:9">
      <c r="B30" s="65">
        <v>45815</v>
      </c>
      <c r="C30" s="61"/>
      <c r="D30" s="95"/>
      <c r="E30" s="95"/>
      <c r="F30" s="97"/>
      <c r="G30" s="97"/>
      <c r="H30" s="95"/>
      <c r="I30" s="95"/>
    </row>
    <row r="31" spans="2:9">
      <c r="B31" s="65">
        <v>45816</v>
      </c>
      <c r="C31" s="61"/>
      <c r="D31" s="95"/>
      <c r="E31" s="95"/>
      <c r="F31" s="97"/>
      <c r="G31" s="97"/>
      <c r="H31" s="95"/>
      <c r="I31" s="95"/>
    </row>
    <row r="32" spans="2:9">
      <c r="B32" s="70">
        <v>45817</v>
      </c>
      <c r="C32" s="35">
        <v>2</v>
      </c>
      <c r="D32" s="72">
        <v>1</v>
      </c>
      <c r="E32" s="72"/>
      <c r="F32" s="96">
        <v>1</v>
      </c>
      <c r="G32" s="96"/>
      <c r="H32" s="72">
        <v>0</v>
      </c>
      <c r="I32" s="72"/>
    </row>
    <row r="33" spans="2:9">
      <c r="B33" s="70">
        <v>45818</v>
      </c>
      <c r="C33" s="35">
        <v>2</v>
      </c>
      <c r="D33" s="72">
        <v>2</v>
      </c>
      <c r="E33" s="72"/>
      <c r="F33" s="96">
        <v>0</v>
      </c>
      <c r="G33" s="96"/>
      <c r="H33" s="72">
        <v>0</v>
      </c>
      <c r="I33" s="72"/>
    </row>
    <row r="34" spans="2:9">
      <c r="B34" s="70">
        <v>45819</v>
      </c>
      <c r="C34" s="35">
        <v>2</v>
      </c>
      <c r="D34" s="72">
        <v>0</v>
      </c>
      <c r="E34" s="72"/>
      <c r="F34" s="96">
        <v>2</v>
      </c>
      <c r="G34" s="96"/>
      <c r="H34" s="72">
        <v>0</v>
      </c>
      <c r="I34" s="72"/>
    </row>
    <row r="35" spans="2:9">
      <c r="B35" s="67">
        <v>45820</v>
      </c>
      <c r="C35" s="62">
        <v>1</v>
      </c>
      <c r="D35" s="71">
        <v>1</v>
      </c>
      <c r="E35" s="71"/>
      <c r="F35" s="98">
        <v>0</v>
      </c>
      <c r="G35" s="98"/>
      <c r="H35" s="71">
        <v>0</v>
      </c>
      <c r="I35" s="71"/>
    </row>
    <row r="36" spans="2:9">
      <c r="B36" s="67">
        <v>45821</v>
      </c>
      <c r="C36" s="62">
        <v>1</v>
      </c>
      <c r="D36" s="71">
        <v>0</v>
      </c>
      <c r="E36" s="71"/>
      <c r="F36" s="98">
        <v>1</v>
      </c>
      <c r="G36" s="98"/>
      <c r="H36" s="71">
        <v>0</v>
      </c>
      <c r="I36" s="71"/>
    </row>
    <row r="37" spans="2:9">
      <c r="B37" s="65">
        <v>45822</v>
      </c>
      <c r="C37" s="61"/>
      <c r="D37" s="95"/>
      <c r="E37" s="95"/>
      <c r="F37" s="97"/>
      <c r="G37" s="97"/>
      <c r="H37" s="95"/>
      <c r="I37" s="95"/>
    </row>
    <row r="38" spans="2:9">
      <c r="B38" s="65">
        <v>45823</v>
      </c>
      <c r="C38" s="61"/>
      <c r="D38" s="95"/>
      <c r="E38" s="95"/>
      <c r="F38" s="97"/>
      <c r="G38" s="97"/>
      <c r="H38" s="95"/>
      <c r="I38" s="95"/>
    </row>
    <row r="39" spans="2:9">
      <c r="B39" s="70">
        <v>45824</v>
      </c>
      <c r="C39" s="35">
        <v>3</v>
      </c>
      <c r="D39" s="72">
        <v>1</v>
      </c>
      <c r="E39" s="72"/>
      <c r="F39" s="96">
        <v>2</v>
      </c>
      <c r="G39" s="96"/>
      <c r="H39" s="72">
        <v>0</v>
      </c>
      <c r="I39" s="72"/>
    </row>
    <row r="40" spans="2:9">
      <c r="B40" s="70">
        <v>45825</v>
      </c>
      <c r="C40" s="35">
        <v>4</v>
      </c>
      <c r="D40" s="72">
        <v>4</v>
      </c>
      <c r="E40" s="72"/>
      <c r="F40" s="96">
        <v>0</v>
      </c>
      <c r="G40" s="96"/>
      <c r="H40" s="72">
        <v>0</v>
      </c>
      <c r="I40" s="72"/>
    </row>
    <row r="41" spans="2:9">
      <c r="B41" s="70">
        <v>45826</v>
      </c>
      <c r="C41" s="35">
        <v>0</v>
      </c>
      <c r="D41" s="72">
        <v>0</v>
      </c>
      <c r="E41" s="72"/>
      <c r="F41" s="96">
        <v>0</v>
      </c>
      <c r="G41" s="96"/>
      <c r="H41" s="72">
        <v>0</v>
      </c>
      <c r="I41" s="72"/>
    </row>
    <row r="42" spans="2:9">
      <c r="B42" s="67">
        <v>45827</v>
      </c>
      <c r="C42" s="62">
        <v>0</v>
      </c>
      <c r="D42" s="71">
        <v>0</v>
      </c>
      <c r="E42" s="71"/>
      <c r="F42" s="98">
        <v>0</v>
      </c>
      <c r="G42" s="98"/>
      <c r="H42" s="71">
        <v>0</v>
      </c>
      <c r="I42" s="71"/>
    </row>
    <row r="43" spans="2:9">
      <c r="B43" s="65">
        <v>45828</v>
      </c>
      <c r="C43" s="61"/>
      <c r="D43" s="95"/>
      <c r="E43" s="95"/>
      <c r="F43" s="97"/>
      <c r="G43" s="97"/>
      <c r="H43" s="95"/>
      <c r="I43" s="95"/>
    </row>
    <row r="44" spans="2:9">
      <c r="B44" s="65">
        <v>45829</v>
      </c>
      <c r="C44" s="61"/>
      <c r="D44" s="95"/>
      <c r="E44" s="95"/>
      <c r="F44" s="97"/>
      <c r="G44" s="97"/>
      <c r="H44" s="95"/>
      <c r="I44" s="95"/>
    </row>
    <row r="45" spans="2:9">
      <c r="B45" s="70">
        <v>45830</v>
      </c>
      <c r="C45" s="35">
        <v>0</v>
      </c>
      <c r="D45" s="72">
        <v>0</v>
      </c>
      <c r="E45" s="72"/>
      <c r="F45" s="96">
        <v>0</v>
      </c>
      <c r="G45" s="96"/>
      <c r="H45" s="72">
        <v>0</v>
      </c>
      <c r="I45" s="72"/>
    </row>
    <row r="46" spans="2:9">
      <c r="B46" s="70">
        <v>45831</v>
      </c>
      <c r="C46" s="35">
        <v>2</v>
      </c>
      <c r="D46" s="72">
        <v>1</v>
      </c>
      <c r="E46" s="72"/>
      <c r="F46" s="96">
        <v>1</v>
      </c>
      <c r="G46" s="96"/>
      <c r="H46" s="72">
        <v>0</v>
      </c>
      <c r="I46" s="72"/>
    </row>
    <row r="47" spans="2:9">
      <c r="B47" s="70">
        <v>45832</v>
      </c>
      <c r="C47" s="35">
        <v>3</v>
      </c>
      <c r="D47" s="72">
        <v>2</v>
      </c>
      <c r="E47" s="72"/>
      <c r="F47" s="96">
        <v>1</v>
      </c>
      <c r="G47" s="96"/>
      <c r="H47" s="72">
        <v>0</v>
      </c>
      <c r="I47" s="72"/>
    </row>
    <row r="48" spans="2:9">
      <c r="B48" s="70">
        <v>45833</v>
      </c>
      <c r="C48" s="35">
        <v>5</v>
      </c>
      <c r="D48" s="72">
        <v>5</v>
      </c>
      <c r="E48" s="72"/>
      <c r="F48" s="96">
        <v>0</v>
      </c>
      <c r="G48" s="96"/>
      <c r="H48" s="72">
        <v>0</v>
      </c>
      <c r="I48" s="72"/>
    </row>
    <row r="49" spans="2:9">
      <c r="B49" s="67">
        <v>45834</v>
      </c>
      <c r="C49" s="62">
        <v>5</v>
      </c>
      <c r="D49" s="71">
        <v>3</v>
      </c>
      <c r="E49" s="71"/>
      <c r="F49" s="98">
        <v>2</v>
      </c>
      <c r="G49" s="98"/>
      <c r="H49" s="71">
        <v>0</v>
      </c>
      <c r="I49" s="71"/>
    </row>
    <row r="50" spans="2:9">
      <c r="B50" s="67">
        <v>45835</v>
      </c>
      <c r="C50" s="62">
        <v>4</v>
      </c>
      <c r="D50" s="71">
        <v>2</v>
      </c>
      <c r="E50" s="71"/>
      <c r="F50" s="98">
        <v>1</v>
      </c>
      <c r="G50" s="98"/>
      <c r="H50" s="71">
        <v>1</v>
      </c>
      <c r="I50" s="71"/>
    </row>
    <row r="51" spans="2:9">
      <c r="B51" s="70">
        <v>45836</v>
      </c>
      <c r="C51" s="35">
        <v>0</v>
      </c>
      <c r="D51" s="72">
        <v>0</v>
      </c>
      <c r="E51" s="72"/>
      <c r="F51" s="96">
        <v>0</v>
      </c>
      <c r="G51" s="96"/>
      <c r="H51" s="72">
        <v>0</v>
      </c>
      <c r="I51" s="72"/>
    </row>
    <row r="52" spans="2:9">
      <c r="B52" s="70">
        <v>45837</v>
      </c>
      <c r="C52" s="35">
        <v>0</v>
      </c>
      <c r="D52" s="72">
        <v>0</v>
      </c>
      <c r="E52" s="72"/>
      <c r="F52" s="96">
        <v>0</v>
      </c>
      <c r="G52" s="96"/>
      <c r="H52" s="72">
        <v>0</v>
      </c>
      <c r="I52" s="72"/>
    </row>
    <row r="53" spans="2:9">
      <c r="B53" s="70">
        <v>45838</v>
      </c>
      <c r="C53" s="35">
        <v>3</v>
      </c>
      <c r="D53" s="72">
        <v>3</v>
      </c>
      <c r="E53" s="72"/>
      <c r="F53" s="96">
        <v>0</v>
      </c>
      <c r="G53" s="96"/>
      <c r="H53" s="72">
        <v>0</v>
      </c>
      <c r="I53" s="72"/>
    </row>
    <row r="54" spans="2:9" ht="15.75" thickBot="1">
      <c r="B54" s="70"/>
      <c r="C54" s="35"/>
      <c r="D54" s="72"/>
      <c r="E54" s="72"/>
      <c r="F54" s="96"/>
      <c r="G54" s="96"/>
      <c r="H54" s="72"/>
      <c r="I54" s="72"/>
    </row>
    <row r="55" spans="2:9" ht="15.75" thickBot="1">
      <c r="B55" s="19" t="s">
        <v>29</v>
      </c>
      <c r="C55" s="42">
        <f>SUM(C24:C54)</f>
        <v>56</v>
      </c>
      <c r="D55" s="99">
        <f>SUM(D24:D54)</f>
        <v>37</v>
      </c>
      <c r="E55" s="100"/>
      <c r="F55" s="99">
        <f>SUM(F24:F54)</f>
        <v>17</v>
      </c>
      <c r="G55" s="100"/>
      <c r="H55" s="99">
        <f>SUM(H24:H54)</f>
        <v>2</v>
      </c>
      <c r="I55" s="100"/>
    </row>
    <row r="58" spans="2:9" ht="15.75" thickBot="1"/>
    <row r="59" spans="2:9" ht="15.75">
      <c r="B59" s="84" t="s">
        <v>30</v>
      </c>
      <c r="C59" s="85"/>
      <c r="D59" s="85"/>
      <c r="E59" s="86"/>
      <c r="F59" s="81" t="s">
        <v>31</v>
      </c>
      <c r="G59" s="82"/>
      <c r="H59" s="82"/>
      <c r="I59" s="51"/>
    </row>
    <row r="60" spans="2:9">
      <c r="B60" s="31"/>
      <c r="C60" s="32"/>
      <c r="D60" s="32"/>
      <c r="E60" s="32"/>
      <c r="F60" s="128" t="s">
        <v>11</v>
      </c>
      <c r="G60" s="73"/>
      <c r="H60" s="73" t="s">
        <v>8</v>
      </c>
      <c r="I60" s="74"/>
    </row>
    <row r="61" spans="2:9">
      <c r="B61" s="25" t="s">
        <v>32</v>
      </c>
      <c r="C61" s="35"/>
      <c r="D61" s="75">
        <v>0</v>
      </c>
      <c r="E61" s="76"/>
      <c r="F61" s="77"/>
      <c r="G61" s="78"/>
      <c r="H61" s="79"/>
      <c r="I61" s="80"/>
    </row>
    <row r="62" spans="2:9">
      <c r="B62" s="25" t="s">
        <v>33</v>
      </c>
      <c r="C62" s="35"/>
      <c r="D62" s="75">
        <v>0</v>
      </c>
      <c r="E62" s="76"/>
      <c r="F62" s="77"/>
      <c r="G62" s="78"/>
      <c r="H62" s="79"/>
      <c r="I62" s="80"/>
    </row>
    <row r="63" spans="2:9" ht="15.75" thickBot="1">
      <c r="B63" s="26"/>
      <c r="C63" s="54"/>
      <c r="D63" s="93"/>
      <c r="E63" s="94"/>
      <c r="F63" s="89"/>
      <c r="G63" s="90"/>
      <c r="H63" s="79"/>
      <c r="I63" s="80"/>
    </row>
    <row r="64" spans="2:9" ht="15.75" thickBot="1">
      <c r="B64" s="33" t="s">
        <v>34</v>
      </c>
      <c r="C64" s="34">
        <f>SUM(C61:C63)</f>
        <v>0</v>
      </c>
      <c r="D64" s="91">
        <f>SUM(D61:D63)</f>
        <v>0</v>
      </c>
      <c r="E64" s="92"/>
      <c r="F64" s="87">
        <f>SUM(F61:F63)</f>
        <v>0</v>
      </c>
      <c r="G64" s="88"/>
      <c r="H64" s="87">
        <f>SUM(H61:H63)</f>
        <v>0</v>
      </c>
      <c r="I64" s="88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139">
    <mergeCell ref="F59:H59"/>
    <mergeCell ref="B59:E59"/>
    <mergeCell ref="E10:F10"/>
    <mergeCell ref="G10:H10"/>
    <mergeCell ref="E11:F11"/>
    <mergeCell ref="G11:H11"/>
    <mergeCell ref="E12:F12"/>
    <mergeCell ref="G12:H12"/>
    <mergeCell ref="B3:I3"/>
    <mergeCell ref="B4:I4"/>
    <mergeCell ref="B7:I7"/>
    <mergeCell ref="E8:F8"/>
    <mergeCell ref="E9:F9"/>
    <mergeCell ref="G9:H9"/>
    <mergeCell ref="C17:D17"/>
    <mergeCell ref="E17:F17"/>
    <mergeCell ref="H17:I17"/>
    <mergeCell ref="B20:G20"/>
    <mergeCell ref="B22:I22"/>
    <mergeCell ref="D23:E23"/>
    <mergeCell ref="F23:G23"/>
    <mergeCell ref="H23:I23"/>
    <mergeCell ref="B14:I14"/>
    <mergeCell ref="C15:D15"/>
    <mergeCell ref="E15:F15"/>
    <mergeCell ref="H15:I15"/>
    <mergeCell ref="C16:D16"/>
    <mergeCell ref="E16:F16"/>
    <mergeCell ref="H16:I16"/>
    <mergeCell ref="D30:E30"/>
    <mergeCell ref="F30:G30"/>
    <mergeCell ref="H30:I30"/>
    <mergeCell ref="D31:E31"/>
    <mergeCell ref="F31:G31"/>
    <mergeCell ref="H31:I31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4:E34"/>
    <mergeCell ref="F34:G34"/>
    <mergeCell ref="H34:I34"/>
    <mergeCell ref="D39:E39"/>
    <mergeCell ref="F39:G39"/>
    <mergeCell ref="H39:I39"/>
    <mergeCell ref="D32:E32"/>
    <mergeCell ref="F32:G32"/>
    <mergeCell ref="H32:I32"/>
    <mergeCell ref="D33:E33"/>
    <mergeCell ref="F33:G33"/>
    <mergeCell ref="H33:I33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42:E42"/>
    <mergeCell ref="F42:G42"/>
    <mergeCell ref="H42:I42"/>
    <mergeCell ref="D43:E43"/>
    <mergeCell ref="F43:G43"/>
    <mergeCell ref="H43:I43"/>
    <mergeCell ref="D40:E40"/>
    <mergeCell ref="F40:G40"/>
    <mergeCell ref="H40:I40"/>
    <mergeCell ref="D41:E41"/>
    <mergeCell ref="F41:G41"/>
    <mergeCell ref="H41:I41"/>
    <mergeCell ref="D54:E54"/>
    <mergeCell ref="F54:G54"/>
    <mergeCell ref="H54:I54"/>
    <mergeCell ref="D55:E55"/>
    <mergeCell ref="F55:G55"/>
    <mergeCell ref="H55:I55"/>
    <mergeCell ref="D50:E50"/>
    <mergeCell ref="F50:G50"/>
    <mergeCell ref="H50:I50"/>
    <mergeCell ref="D53:E53"/>
    <mergeCell ref="F53:G53"/>
    <mergeCell ref="H53:I53"/>
    <mergeCell ref="D52:E52"/>
    <mergeCell ref="F52:G52"/>
    <mergeCell ref="H52:I52"/>
    <mergeCell ref="D44:E44"/>
    <mergeCell ref="F44:G44"/>
    <mergeCell ref="H44:I44"/>
    <mergeCell ref="D45:E45"/>
    <mergeCell ref="F45:G45"/>
    <mergeCell ref="H45:I45"/>
    <mergeCell ref="D51:E51"/>
    <mergeCell ref="F51:G51"/>
    <mergeCell ref="H51:I51"/>
    <mergeCell ref="D48:E48"/>
    <mergeCell ref="F48:G48"/>
    <mergeCell ref="H48:I48"/>
    <mergeCell ref="D49:E49"/>
    <mergeCell ref="F49:G49"/>
    <mergeCell ref="H49:I49"/>
    <mergeCell ref="D46:E46"/>
    <mergeCell ref="F46:G46"/>
    <mergeCell ref="H46:I46"/>
    <mergeCell ref="D47:E47"/>
    <mergeCell ref="F47:G47"/>
    <mergeCell ref="H47:I47"/>
    <mergeCell ref="H61:I61"/>
    <mergeCell ref="D62:E62"/>
    <mergeCell ref="F63:G63"/>
    <mergeCell ref="H63:I63"/>
    <mergeCell ref="D64:E64"/>
    <mergeCell ref="F64:G64"/>
    <mergeCell ref="H64:I64"/>
    <mergeCell ref="F60:G60"/>
    <mergeCell ref="F62:G62"/>
    <mergeCell ref="H62:I62"/>
    <mergeCell ref="D63:E63"/>
    <mergeCell ref="H60:I60"/>
    <mergeCell ref="D61:E61"/>
    <mergeCell ref="F61:G61"/>
  </mergeCells>
  <pageMargins left="0.511811024" right="0.511811024" top="0.78740157499999996" bottom="0.78740157499999996" header="0.31496062000000002" footer="0.31496062000000002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74"/>
  <sheetViews>
    <sheetView showGridLines="0" workbookViewId="0">
      <selection activeCell="F55" sqref="F55:G55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45839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27</v>
      </c>
      <c r="J8" s="55"/>
    </row>
    <row r="9" spans="2:11">
      <c r="B9" s="22" t="s">
        <v>7</v>
      </c>
      <c r="C9" s="8" t="s">
        <v>8</v>
      </c>
      <c r="D9" s="35">
        <v>24</v>
      </c>
      <c r="E9" s="79">
        <v>1</v>
      </c>
      <c r="F9" s="78"/>
      <c r="G9" s="118" t="s">
        <v>9</v>
      </c>
      <c r="H9" s="119"/>
      <c r="I9" s="44">
        <f>D9/J9</f>
        <v>0.96</v>
      </c>
      <c r="J9" s="55">
        <f>D9+E9</f>
        <v>25</v>
      </c>
    </row>
    <row r="10" spans="2:11">
      <c r="B10" s="22" t="s">
        <v>10</v>
      </c>
      <c r="C10" s="8" t="s">
        <v>11</v>
      </c>
      <c r="D10" s="35">
        <v>3</v>
      </c>
      <c r="E10" s="79">
        <v>5</v>
      </c>
      <c r="F10" s="78"/>
      <c r="G10" s="118" t="s">
        <v>12</v>
      </c>
      <c r="H10" s="119"/>
      <c r="I10" s="44">
        <f>D10/J10</f>
        <v>0.375</v>
      </c>
      <c r="J10" s="55">
        <f>D10+E10</f>
        <v>8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v>33</v>
      </c>
      <c r="C12" s="41" t="s">
        <v>15</v>
      </c>
      <c r="D12" s="14">
        <f>SUM(D9:D11)</f>
        <v>27</v>
      </c>
      <c r="E12" s="124">
        <f>SUM(E9:E11)</f>
        <v>6</v>
      </c>
      <c r="F12" s="125"/>
      <c r="G12" s="126" t="s">
        <v>16</v>
      </c>
      <c r="H12" s="127"/>
      <c r="I12" s="45">
        <f>D12/SUM(D12:E12)</f>
        <v>0.81818181818181823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v>15</v>
      </c>
      <c r="C16" s="72">
        <v>1</v>
      </c>
      <c r="D16" s="72"/>
      <c r="E16" s="72">
        <v>10</v>
      </c>
      <c r="F16" s="72"/>
      <c r="G16" s="35">
        <v>4</v>
      </c>
      <c r="H16" s="72">
        <v>0</v>
      </c>
      <c r="I16" s="72"/>
    </row>
    <row r="17" spans="2:9">
      <c r="B17" s="47">
        <f>C17+E17+G17+H17</f>
        <v>1</v>
      </c>
      <c r="C17" s="130">
        <f>C16/B16</f>
        <v>6.6666666666666666E-2</v>
      </c>
      <c r="D17" s="130"/>
      <c r="E17" s="130">
        <f>E16/B16</f>
        <v>0.66666666666666663</v>
      </c>
      <c r="F17" s="130"/>
      <c r="G17" s="47">
        <f>G16/B16</f>
        <v>0.26666666666666666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customHeight="1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70">
        <v>45839</v>
      </c>
      <c r="C24" s="60">
        <v>2</v>
      </c>
      <c r="D24" s="137">
        <v>0</v>
      </c>
      <c r="E24" s="137"/>
      <c r="F24" s="138">
        <v>2</v>
      </c>
      <c r="G24" s="138"/>
      <c r="H24" s="137">
        <v>0</v>
      </c>
      <c r="I24" s="137"/>
    </row>
    <row r="25" spans="2:9">
      <c r="B25" s="70">
        <v>45840</v>
      </c>
      <c r="C25" s="35">
        <v>3</v>
      </c>
      <c r="D25" s="72">
        <v>3</v>
      </c>
      <c r="E25" s="72"/>
      <c r="F25" s="96">
        <v>0</v>
      </c>
      <c r="G25" s="96"/>
      <c r="H25" s="72">
        <v>0</v>
      </c>
      <c r="I25" s="72"/>
    </row>
    <row r="26" spans="2:9">
      <c r="B26" s="70">
        <v>45841</v>
      </c>
      <c r="C26" s="35">
        <v>4</v>
      </c>
      <c r="D26" s="72">
        <v>2</v>
      </c>
      <c r="E26" s="72"/>
      <c r="F26" s="96">
        <v>1</v>
      </c>
      <c r="G26" s="96"/>
      <c r="H26" s="72">
        <v>1</v>
      </c>
      <c r="I26" s="72"/>
    </row>
    <row r="27" spans="2:9">
      <c r="B27" s="70">
        <v>45842</v>
      </c>
      <c r="C27" s="35">
        <v>1</v>
      </c>
      <c r="D27" s="72">
        <v>1</v>
      </c>
      <c r="E27" s="72"/>
      <c r="F27" s="96">
        <v>0</v>
      </c>
      <c r="G27" s="96"/>
      <c r="H27" s="72">
        <v>0</v>
      </c>
      <c r="I27" s="72"/>
    </row>
    <row r="28" spans="2:9">
      <c r="B28" s="70">
        <v>45843</v>
      </c>
      <c r="C28" s="61"/>
      <c r="D28" s="95"/>
      <c r="E28" s="95"/>
      <c r="F28" s="97"/>
      <c r="G28" s="97"/>
      <c r="H28" s="95"/>
      <c r="I28" s="95"/>
    </row>
    <row r="29" spans="2:9">
      <c r="B29" s="70">
        <v>45844</v>
      </c>
      <c r="C29" s="61"/>
      <c r="D29" s="95"/>
      <c r="E29" s="95"/>
      <c r="F29" s="97"/>
      <c r="G29" s="97"/>
      <c r="H29" s="95"/>
      <c r="I29" s="95"/>
    </row>
    <row r="30" spans="2:9">
      <c r="B30" s="70">
        <v>45845</v>
      </c>
      <c r="C30" s="35">
        <v>3</v>
      </c>
      <c r="D30" s="72">
        <v>3</v>
      </c>
      <c r="E30" s="72"/>
      <c r="F30" s="96">
        <v>0</v>
      </c>
      <c r="G30" s="96"/>
      <c r="H30" s="72">
        <v>0</v>
      </c>
      <c r="I30" s="72"/>
    </row>
    <row r="31" spans="2:9">
      <c r="B31" s="70">
        <v>45846</v>
      </c>
      <c r="C31" s="35">
        <v>0</v>
      </c>
      <c r="D31" s="72">
        <v>0</v>
      </c>
      <c r="E31" s="72"/>
      <c r="F31" s="96">
        <v>0</v>
      </c>
      <c r="G31" s="96"/>
      <c r="H31" s="72">
        <v>0</v>
      </c>
      <c r="I31" s="72"/>
    </row>
    <row r="32" spans="2:9">
      <c r="B32" s="70">
        <v>45847</v>
      </c>
      <c r="C32" s="35">
        <v>0</v>
      </c>
      <c r="D32" s="72">
        <v>0</v>
      </c>
      <c r="E32" s="72"/>
      <c r="F32" s="96">
        <v>0</v>
      </c>
      <c r="G32" s="96"/>
      <c r="H32" s="72">
        <v>0</v>
      </c>
      <c r="I32" s="72"/>
    </row>
    <row r="33" spans="2:9">
      <c r="B33" s="70">
        <v>45848</v>
      </c>
      <c r="C33" s="35">
        <v>2</v>
      </c>
      <c r="D33" s="72">
        <v>2</v>
      </c>
      <c r="E33" s="72"/>
      <c r="F33" s="96">
        <v>0</v>
      </c>
      <c r="G33" s="96"/>
      <c r="H33" s="72">
        <v>0</v>
      </c>
      <c r="I33" s="72"/>
    </row>
    <row r="34" spans="2:9">
      <c r="B34" s="70">
        <v>45849</v>
      </c>
      <c r="C34" s="35">
        <v>2</v>
      </c>
      <c r="D34" s="72">
        <v>1</v>
      </c>
      <c r="E34" s="72"/>
      <c r="F34" s="96">
        <v>1</v>
      </c>
      <c r="G34" s="96"/>
      <c r="H34" s="72">
        <v>0</v>
      </c>
      <c r="I34" s="72"/>
    </row>
    <row r="35" spans="2:9">
      <c r="B35" s="70">
        <v>45850</v>
      </c>
      <c r="C35" s="61"/>
      <c r="D35" s="95"/>
      <c r="E35" s="95"/>
      <c r="F35" s="97"/>
      <c r="G35" s="97"/>
      <c r="H35" s="95"/>
      <c r="I35" s="95"/>
    </row>
    <row r="36" spans="2:9">
      <c r="B36" s="70">
        <v>45851</v>
      </c>
      <c r="C36" s="61"/>
      <c r="D36" s="95"/>
      <c r="E36" s="95"/>
      <c r="F36" s="97"/>
      <c r="G36" s="97"/>
      <c r="H36" s="95"/>
      <c r="I36" s="95"/>
    </row>
    <row r="37" spans="2:9">
      <c r="B37" s="70">
        <v>45852</v>
      </c>
      <c r="C37" s="35">
        <v>2</v>
      </c>
      <c r="D37" s="72">
        <v>1</v>
      </c>
      <c r="E37" s="72"/>
      <c r="F37" s="96">
        <v>0</v>
      </c>
      <c r="G37" s="96"/>
      <c r="H37" s="72">
        <v>1</v>
      </c>
      <c r="I37" s="72"/>
    </row>
    <row r="38" spans="2:9">
      <c r="B38" s="70">
        <v>45853</v>
      </c>
      <c r="C38" s="35">
        <v>2</v>
      </c>
      <c r="D38" s="72">
        <v>1</v>
      </c>
      <c r="E38" s="72"/>
      <c r="F38" s="96">
        <v>1</v>
      </c>
      <c r="G38" s="96"/>
      <c r="H38" s="72">
        <v>0</v>
      </c>
      <c r="I38" s="72"/>
    </row>
    <row r="39" spans="2:9">
      <c r="B39" s="70">
        <v>45854</v>
      </c>
      <c r="C39" s="35">
        <v>2</v>
      </c>
      <c r="D39" s="72">
        <v>1</v>
      </c>
      <c r="E39" s="72"/>
      <c r="F39" s="96">
        <v>1</v>
      </c>
      <c r="G39" s="96"/>
      <c r="H39" s="72">
        <v>0</v>
      </c>
      <c r="I39" s="72"/>
    </row>
    <row r="40" spans="2:9">
      <c r="B40" s="70">
        <v>45855</v>
      </c>
      <c r="C40" s="35">
        <v>2</v>
      </c>
      <c r="D40" s="72">
        <v>1</v>
      </c>
      <c r="E40" s="72"/>
      <c r="F40" s="96">
        <v>0</v>
      </c>
      <c r="G40" s="96"/>
      <c r="H40" s="72">
        <v>1</v>
      </c>
      <c r="I40" s="72"/>
    </row>
    <row r="41" spans="2:9">
      <c r="B41" s="70">
        <v>45856</v>
      </c>
      <c r="C41" s="35">
        <v>3</v>
      </c>
      <c r="D41" s="72">
        <v>2</v>
      </c>
      <c r="E41" s="72"/>
      <c r="F41" s="96">
        <v>1</v>
      </c>
      <c r="G41" s="96"/>
      <c r="H41" s="72">
        <v>0</v>
      </c>
      <c r="I41" s="72"/>
    </row>
    <row r="42" spans="2:9">
      <c r="B42" s="70">
        <v>45857</v>
      </c>
      <c r="C42" s="61"/>
      <c r="D42" s="95"/>
      <c r="E42" s="95"/>
      <c r="F42" s="97"/>
      <c r="G42" s="97"/>
      <c r="H42" s="95"/>
      <c r="I42" s="95"/>
    </row>
    <row r="43" spans="2:9">
      <c r="B43" s="70">
        <v>45858</v>
      </c>
      <c r="C43" s="61"/>
      <c r="D43" s="95"/>
      <c r="E43" s="95"/>
      <c r="F43" s="97"/>
      <c r="G43" s="97"/>
      <c r="H43" s="95"/>
      <c r="I43" s="95"/>
    </row>
    <row r="44" spans="2:9">
      <c r="B44" s="70">
        <v>45859</v>
      </c>
      <c r="C44" s="35">
        <v>3</v>
      </c>
      <c r="D44" s="72">
        <v>2</v>
      </c>
      <c r="E44" s="72"/>
      <c r="F44" s="96">
        <v>1</v>
      </c>
      <c r="G44" s="96"/>
      <c r="H44" s="72">
        <v>0</v>
      </c>
      <c r="I44" s="72"/>
    </row>
    <row r="45" spans="2:9">
      <c r="B45" s="70">
        <v>45860</v>
      </c>
      <c r="C45" s="35">
        <v>5</v>
      </c>
      <c r="D45" s="72">
        <v>3</v>
      </c>
      <c r="E45" s="72"/>
      <c r="F45" s="96">
        <v>0</v>
      </c>
      <c r="G45" s="96"/>
      <c r="H45" s="72">
        <v>2</v>
      </c>
      <c r="I45" s="72"/>
    </row>
    <row r="46" spans="2:9">
      <c r="B46" s="70">
        <v>45861</v>
      </c>
      <c r="C46" s="35">
        <v>2</v>
      </c>
      <c r="D46" s="72">
        <v>1</v>
      </c>
      <c r="E46" s="72"/>
      <c r="F46" s="96">
        <v>1</v>
      </c>
      <c r="G46" s="96"/>
      <c r="H46" s="72">
        <v>0</v>
      </c>
      <c r="I46" s="72"/>
    </row>
    <row r="47" spans="2:9">
      <c r="B47" s="70">
        <v>45862</v>
      </c>
      <c r="C47" s="35">
        <v>2</v>
      </c>
      <c r="D47" s="72">
        <v>1</v>
      </c>
      <c r="E47" s="72"/>
      <c r="F47" s="96">
        <v>0</v>
      </c>
      <c r="G47" s="96"/>
      <c r="H47" s="72">
        <v>1</v>
      </c>
      <c r="I47" s="72"/>
    </row>
    <row r="48" spans="2:9">
      <c r="B48" s="70">
        <v>45863</v>
      </c>
      <c r="C48" s="35">
        <v>2</v>
      </c>
      <c r="D48" s="72">
        <v>1</v>
      </c>
      <c r="E48" s="72"/>
      <c r="F48" s="96">
        <v>1</v>
      </c>
      <c r="G48" s="96"/>
      <c r="H48" s="72">
        <v>0</v>
      </c>
      <c r="I48" s="72"/>
    </row>
    <row r="49" spans="2:9">
      <c r="B49" s="70">
        <v>45864</v>
      </c>
      <c r="C49" s="61"/>
      <c r="D49" s="95"/>
      <c r="E49" s="95"/>
      <c r="F49" s="97"/>
      <c r="G49" s="97"/>
      <c r="H49" s="95"/>
      <c r="I49" s="95"/>
    </row>
    <row r="50" spans="2:9">
      <c r="B50" s="70">
        <v>45865</v>
      </c>
      <c r="C50" s="61"/>
      <c r="D50" s="95"/>
      <c r="E50" s="95"/>
      <c r="F50" s="97"/>
      <c r="G50" s="97"/>
      <c r="H50" s="95"/>
      <c r="I50" s="95"/>
    </row>
    <row r="51" spans="2:9">
      <c r="B51" s="70">
        <v>45866</v>
      </c>
      <c r="C51" s="35">
        <v>2</v>
      </c>
      <c r="D51" s="72">
        <v>1</v>
      </c>
      <c r="E51" s="72"/>
      <c r="F51" s="96">
        <v>1</v>
      </c>
      <c r="G51" s="96"/>
      <c r="H51" s="72">
        <v>0</v>
      </c>
      <c r="I51" s="72"/>
    </row>
    <row r="52" spans="2:9">
      <c r="B52" s="70">
        <v>45867</v>
      </c>
      <c r="C52" s="35">
        <v>3</v>
      </c>
      <c r="D52" s="72">
        <v>2</v>
      </c>
      <c r="E52" s="72"/>
      <c r="F52" s="96">
        <v>1</v>
      </c>
      <c r="G52" s="96"/>
      <c r="H52" s="72">
        <v>0</v>
      </c>
      <c r="I52" s="72"/>
    </row>
    <row r="53" spans="2:9">
      <c r="B53" s="70">
        <v>45868</v>
      </c>
      <c r="C53" s="35">
        <v>3</v>
      </c>
      <c r="D53" s="72">
        <v>3</v>
      </c>
      <c r="E53" s="72"/>
      <c r="F53" s="96">
        <v>0</v>
      </c>
      <c r="G53" s="96"/>
      <c r="H53" s="72">
        <v>0</v>
      </c>
      <c r="I53" s="72"/>
    </row>
    <row r="54" spans="2:9" ht="15.75" thickBot="1">
      <c r="B54" s="70">
        <v>45869</v>
      </c>
      <c r="C54" s="35">
        <v>4</v>
      </c>
      <c r="D54" s="72">
        <v>1</v>
      </c>
      <c r="E54" s="72"/>
      <c r="F54" s="96">
        <v>3</v>
      </c>
      <c r="G54" s="96"/>
      <c r="H54" s="72">
        <v>0</v>
      </c>
      <c r="I54" s="72"/>
    </row>
    <row r="55" spans="2:9" ht="15.75" thickBot="1">
      <c r="B55" s="19" t="s">
        <v>29</v>
      </c>
      <c r="C55" s="42">
        <f>SUM(C24:C54)</f>
        <v>54</v>
      </c>
      <c r="D55" s="99">
        <f>SUM(D24:D54)</f>
        <v>33</v>
      </c>
      <c r="E55" s="100"/>
      <c r="F55" s="99">
        <f>SUM(F24:F54)</f>
        <v>15</v>
      </c>
      <c r="G55" s="100"/>
      <c r="H55" s="99">
        <f>SUM(H24:H54)</f>
        <v>6</v>
      </c>
      <c r="I55" s="100"/>
    </row>
    <row r="58" spans="2:9" ht="15.75" thickBot="1"/>
    <row r="59" spans="2:9" ht="15.75">
      <c r="B59" s="27" t="s">
        <v>30</v>
      </c>
      <c r="C59" s="28"/>
      <c r="D59" s="29"/>
      <c r="E59" s="30"/>
      <c r="F59" s="49" t="s">
        <v>31</v>
      </c>
      <c r="G59" s="50"/>
      <c r="H59" s="50"/>
      <c r="I59" s="51"/>
    </row>
    <row r="60" spans="2:9">
      <c r="B60" s="31"/>
      <c r="C60" s="32"/>
      <c r="D60" s="32"/>
      <c r="E60" s="32"/>
      <c r="F60" s="128" t="s">
        <v>11</v>
      </c>
      <c r="G60" s="73"/>
      <c r="H60" s="73" t="s">
        <v>8</v>
      </c>
      <c r="I60" s="74"/>
    </row>
    <row r="61" spans="2:9">
      <c r="B61" s="25" t="s">
        <v>32</v>
      </c>
      <c r="C61" s="35"/>
      <c r="D61" s="75">
        <v>0</v>
      </c>
      <c r="E61" s="76"/>
      <c r="F61" s="77"/>
      <c r="G61" s="78"/>
      <c r="H61" s="79"/>
      <c r="I61" s="80"/>
    </row>
    <row r="62" spans="2:9">
      <c r="B62" s="25" t="s">
        <v>33</v>
      </c>
      <c r="C62" s="35"/>
      <c r="D62" s="75">
        <v>0</v>
      </c>
      <c r="E62" s="76"/>
      <c r="F62" s="77"/>
      <c r="G62" s="78"/>
      <c r="H62" s="79"/>
      <c r="I62" s="80"/>
    </row>
    <row r="63" spans="2:9" ht="15.75" thickBot="1">
      <c r="B63" s="26"/>
      <c r="C63" s="54"/>
      <c r="D63" s="93"/>
      <c r="E63" s="94"/>
      <c r="F63" s="89"/>
      <c r="G63" s="90"/>
      <c r="H63" s="79"/>
      <c r="I63" s="80"/>
    </row>
    <row r="64" spans="2:9" ht="15.75" thickBot="1">
      <c r="B64" s="33" t="s">
        <v>34</v>
      </c>
      <c r="C64" s="34">
        <f>SUM(C61:C63)</f>
        <v>0</v>
      </c>
      <c r="D64" s="91">
        <f>SUM(D61:D63)</f>
        <v>0</v>
      </c>
      <c r="E64" s="92"/>
      <c r="F64" s="87">
        <f>SUM(F61:F63)</f>
        <v>0</v>
      </c>
      <c r="G64" s="88"/>
      <c r="H64" s="87">
        <f>SUM(H61:H63)</f>
        <v>0</v>
      </c>
      <c r="I64" s="88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137">
    <mergeCell ref="D54:E54"/>
    <mergeCell ref="D34:E34"/>
    <mergeCell ref="F50:G50"/>
    <mergeCell ref="D26:E26"/>
    <mergeCell ref="D27:E27"/>
    <mergeCell ref="D28:E28"/>
    <mergeCell ref="D29:E29"/>
    <mergeCell ref="D30:E30"/>
    <mergeCell ref="D33:E33"/>
    <mergeCell ref="D35:E35"/>
    <mergeCell ref="D36:E36"/>
    <mergeCell ref="D37:E37"/>
    <mergeCell ref="D40:E40"/>
    <mergeCell ref="D41:E41"/>
    <mergeCell ref="D42:E42"/>
    <mergeCell ref="D43:E43"/>
    <mergeCell ref="D44:E44"/>
    <mergeCell ref="D47:E47"/>
    <mergeCell ref="D48:E48"/>
    <mergeCell ref="D49:E49"/>
    <mergeCell ref="D50:E50"/>
    <mergeCell ref="F33:G33"/>
    <mergeCell ref="F43:G43"/>
    <mergeCell ref="D38:E38"/>
    <mergeCell ref="H60:I60"/>
    <mergeCell ref="F60:G60"/>
    <mergeCell ref="H61:I61"/>
    <mergeCell ref="F55:G55"/>
    <mergeCell ref="D55:E55"/>
    <mergeCell ref="F47:G47"/>
    <mergeCell ref="H63:I63"/>
    <mergeCell ref="H64:I64"/>
    <mergeCell ref="F64:G64"/>
    <mergeCell ref="D64:E64"/>
    <mergeCell ref="D63:E63"/>
    <mergeCell ref="D62:E62"/>
    <mergeCell ref="D61:E61"/>
    <mergeCell ref="H62:I62"/>
    <mergeCell ref="F63:G63"/>
    <mergeCell ref="F62:G62"/>
    <mergeCell ref="F61:G61"/>
    <mergeCell ref="H55:I55"/>
    <mergeCell ref="F51:G51"/>
    <mergeCell ref="H51:I51"/>
    <mergeCell ref="F54:G54"/>
    <mergeCell ref="H54:I54"/>
    <mergeCell ref="F52:G52"/>
    <mergeCell ref="H52:I52"/>
    <mergeCell ref="B20:G20"/>
    <mergeCell ref="B22:I22"/>
    <mergeCell ref="D23:E23"/>
    <mergeCell ref="F23:G23"/>
    <mergeCell ref="H23:I23"/>
    <mergeCell ref="F45:G45"/>
    <mergeCell ref="H45:I45"/>
    <mergeCell ref="F44:G44"/>
    <mergeCell ref="H44:I44"/>
    <mergeCell ref="H24:I24"/>
    <mergeCell ref="D25:E25"/>
    <mergeCell ref="F25:G25"/>
    <mergeCell ref="H25:I25"/>
    <mergeCell ref="F35:G35"/>
    <mergeCell ref="H35:I35"/>
    <mergeCell ref="F39:G39"/>
    <mergeCell ref="H39:I39"/>
    <mergeCell ref="F28:G28"/>
    <mergeCell ref="H28:I28"/>
    <mergeCell ref="F34:G34"/>
    <mergeCell ref="H34:I34"/>
    <mergeCell ref="F29:G29"/>
    <mergeCell ref="H29:I29"/>
    <mergeCell ref="F31:G31"/>
    <mergeCell ref="B3:I3"/>
    <mergeCell ref="B4:I4"/>
    <mergeCell ref="B7:I7"/>
    <mergeCell ref="E8:F8"/>
    <mergeCell ref="E9:F9"/>
    <mergeCell ref="G9:H9"/>
    <mergeCell ref="C17:D17"/>
    <mergeCell ref="E17:F17"/>
    <mergeCell ref="H17:I17"/>
    <mergeCell ref="B14:I14"/>
    <mergeCell ref="C15:D15"/>
    <mergeCell ref="E15:F15"/>
    <mergeCell ref="H15:I15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H31:I31"/>
    <mergeCell ref="F32:G32"/>
    <mergeCell ref="F26:G26"/>
    <mergeCell ref="H26:I26"/>
    <mergeCell ref="F27:G27"/>
    <mergeCell ref="H27:I27"/>
    <mergeCell ref="D24:E24"/>
    <mergeCell ref="F24:G24"/>
    <mergeCell ref="H32:I32"/>
    <mergeCell ref="F30:G30"/>
    <mergeCell ref="H30:I30"/>
    <mergeCell ref="D31:E31"/>
    <mergeCell ref="D32:E32"/>
    <mergeCell ref="H33:I33"/>
    <mergeCell ref="F36:G36"/>
    <mergeCell ref="H36:I36"/>
    <mergeCell ref="F40:G40"/>
    <mergeCell ref="H40:I40"/>
    <mergeCell ref="F37:G37"/>
    <mergeCell ref="H37:I37"/>
    <mergeCell ref="F38:G38"/>
    <mergeCell ref="H38:I38"/>
    <mergeCell ref="D39:E39"/>
    <mergeCell ref="D45:E45"/>
    <mergeCell ref="D46:E46"/>
    <mergeCell ref="H50:I50"/>
    <mergeCell ref="D52:E52"/>
    <mergeCell ref="D53:E53"/>
    <mergeCell ref="H43:I43"/>
    <mergeCell ref="F41:G41"/>
    <mergeCell ref="H41:I41"/>
    <mergeCell ref="F42:G42"/>
    <mergeCell ref="H42:I42"/>
    <mergeCell ref="F53:G53"/>
    <mergeCell ref="H53:I53"/>
    <mergeCell ref="H47:I47"/>
    <mergeCell ref="F48:G48"/>
    <mergeCell ref="H48:I48"/>
    <mergeCell ref="F46:G46"/>
    <mergeCell ref="H46:I46"/>
    <mergeCell ref="F49:G49"/>
    <mergeCell ref="H49:I49"/>
    <mergeCell ref="D51:E5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74"/>
  <sheetViews>
    <sheetView showGridLines="0" workbookViewId="0">
      <selection activeCell="L56" sqref="L56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45870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21</v>
      </c>
      <c r="J8" s="55"/>
    </row>
    <row r="9" spans="2:11">
      <c r="B9" s="22" t="s">
        <v>7</v>
      </c>
      <c r="C9" s="8" t="s">
        <v>8</v>
      </c>
      <c r="D9" s="35">
        <v>17</v>
      </c>
      <c r="E9" s="79">
        <v>3</v>
      </c>
      <c r="F9" s="78"/>
      <c r="G9" s="118" t="s">
        <v>9</v>
      </c>
      <c r="H9" s="119"/>
      <c r="I9" s="44">
        <f>D9/J9</f>
        <v>0.85</v>
      </c>
      <c r="J9" s="55">
        <f>D9+E9</f>
        <v>20</v>
      </c>
    </row>
    <row r="10" spans="2:11">
      <c r="B10" s="22" t="s">
        <v>10</v>
      </c>
      <c r="C10" s="8" t="s">
        <v>11</v>
      </c>
      <c r="D10" s="35">
        <v>4</v>
      </c>
      <c r="E10" s="79">
        <v>4</v>
      </c>
      <c r="F10" s="78"/>
      <c r="G10" s="118" t="s">
        <v>12</v>
      </c>
      <c r="H10" s="119"/>
      <c r="I10" s="44">
        <f>D10/J10</f>
        <v>0.5</v>
      </c>
      <c r="J10" s="55">
        <f>D10+E10</f>
        <v>8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f>D55</f>
        <v>28</v>
      </c>
      <c r="C12" s="41" t="s">
        <v>15</v>
      </c>
      <c r="D12" s="14">
        <f>SUM(D9:D11)</f>
        <v>21</v>
      </c>
      <c r="E12" s="124">
        <f>SUM(E9:E11)</f>
        <v>7</v>
      </c>
      <c r="F12" s="125"/>
      <c r="G12" s="126" t="s">
        <v>16</v>
      </c>
      <c r="H12" s="127"/>
      <c r="I12" s="45">
        <f>D12/SUM(D12:E12)</f>
        <v>0.75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f>F55</f>
        <v>64</v>
      </c>
      <c r="C16" s="72">
        <v>3</v>
      </c>
      <c r="D16" s="72"/>
      <c r="E16" s="72">
        <v>50</v>
      </c>
      <c r="F16" s="72"/>
      <c r="G16" s="35">
        <v>11</v>
      </c>
      <c r="H16" s="72">
        <v>0</v>
      </c>
      <c r="I16" s="72"/>
    </row>
    <row r="17" spans="2:9">
      <c r="B17" s="47">
        <f>C17+E17+G17+H17</f>
        <v>1</v>
      </c>
      <c r="C17" s="130">
        <f>C16/B16</f>
        <v>4.6875E-2</v>
      </c>
      <c r="D17" s="130"/>
      <c r="E17" s="130">
        <f>E16/B16</f>
        <v>0.78125</v>
      </c>
      <c r="F17" s="130"/>
      <c r="G17" s="47">
        <f>G16/B16</f>
        <v>0.171875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f>H20/B12</f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customHeight="1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70">
        <v>45870</v>
      </c>
      <c r="C24" s="60">
        <v>4</v>
      </c>
      <c r="D24" s="137">
        <v>1</v>
      </c>
      <c r="E24" s="137"/>
      <c r="F24" s="138">
        <v>2</v>
      </c>
      <c r="G24" s="138"/>
      <c r="H24" s="137">
        <v>1</v>
      </c>
      <c r="I24" s="137"/>
    </row>
    <row r="25" spans="2:9">
      <c r="B25" s="65">
        <v>45871</v>
      </c>
      <c r="C25" s="61"/>
      <c r="D25" s="95"/>
      <c r="E25" s="95"/>
      <c r="F25" s="97"/>
      <c r="G25" s="97"/>
      <c r="H25" s="95"/>
      <c r="I25" s="95"/>
    </row>
    <row r="26" spans="2:9">
      <c r="B26" s="65">
        <v>45872</v>
      </c>
      <c r="C26" s="61"/>
      <c r="D26" s="95"/>
      <c r="E26" s="95"/>
      <c r="F26" s="97"/>
      <c r="G26" s="97"/>
      <c r="H26" s="95"/>
      <c r="I26" s="95"/>
    </row>
    <row r="27" spans="2:9">
      <c r="B27" s="70">
        <v>45873</v>
      </c>
      <c r="C27" s="35">
        <v>6</v>
      </c>
      <c r="D27" s="72">
        <v>2</v>
      </c>
      <c r="E27" s="72"/>
      <c r="F27" s="96">
        <v>3</v>
      </c>
      <c r="G27" s="96"/>
      <c r="H27" s="72">
        <v>1</v>
      </c>
      <c r="I27" s="72"/>
    </row>
    <row r="28" spans="2:9">
      <c r="B28" s="70">
        <v>45874</v>
      </c>
      <c r="C28" s="35">
        <v>5</v>
      </c>
      <c r="D28" s="72">
        <v>0</v>
      </c>
      <c r="E28" s="72"/>
      <c r="F28" s="96">
        <v>5</v>
      </c>
      <c r="G28" s="96"/>
      <c r="H28" s="72">
        <v>0</v>
      </c>
      <c r="I28" s="72"/>
    </row>
    <row r="29" spans="2:9">
      <c r="B29" s="70">
        <v>45875</v>
      </c>
      <c r="C29" s="35">
        <v>5</v>
      </c>
      <c r="D29" s="72">
        <v>1</v>
      </c>
      <c r="E29" s="72"/>
      <c r="F29" s="96">
        <v>3</v>
      </c>
      <c r="G29" s="96"/>
      <c r="H29" s="72">
        <v>1</v>
      </c>
      <c r="I29" s="72"/>
    </row>
    <row r="30" spans="2:9">
      <c r="B30" s="70">
        <v>45876</v>
      </c>
      <c r="C30" s="35">
        <v>4</v>
      </c>
      <c r="D30" s="72">
        <v>2</v>
      </c>
      <c r="E30" s="72"/>
      <c r="F30" s="96">
        <v>2</v>
      </c>
      <c r="G30" s="96"/>
      <c r="H30" s="72">
        <v>0</v>
      </c>
      <c r="I30" s="72"/>
    </row>
    <row r="31" spans="2:9">
      <c r="B31" s="70">
        <v>45877</v>
      </c>
      <c r="C31" s="35">
        <v>4</v>
      </c>
      <c r="D31" s="72">
        <v>1</v>
      </c>
      <c r="E31" s="72"/>
      <c r="F31" s="96">
        <v>2</v>
      </c>
      <c r="G31" s="96"/>
      <c r="H31" s="72">
        <v>1</v>
      </c>
      <c r="I31" s="72"/>
    </row>
    <row r="32" spans="2:9">
      <c r="B32" s="65">
        <v>45878</v>
      </c>
      <c r="C32" s="61"/>
      <c r="D32" s="95"/>
      <c r="E32" s="95"/>
      <c r="F32" s="97"/>
      <c r="G32" s="97"/>
      <c r="H32" s="95"/>
      <c r="I32" s="95"/>
    </row>
    <row r="33" spans="2:9">
      <c r="B33" s="65">
        <v>45879</v>
      </c>
      <c r="C33" s="61"/>
      <c r="D33" s="95"/>
      <c r="E33" s="95"/>
      <c r="F33" s="97"/>
      <c r="G33" s="97"/>
      <c r="H33" s="95"/>
      <c r="I33" s="95"/>
    </row>
    <row r="34" spans="2:9">
      <c r="B34" s="70">
        <v>45880</v>
      </c>
      <c r="C34" s="35">
        <v>4</v>
      </c>
      <c r="D34" s="72">
        <v>2</v>
      </c>
      <c r="E34" s="72"/>
      <c r="F34" s="96">
        <v>2</v>
      </c>
      <c r="G34" s="96"/>
      <c r="H34" s="72">
        <v>0</v>
      </c>
      <c r="I34" s="72"/>
    </row>
    <row r="35" spans="2:9">
      <c r="B35" s="70">
        <v>45881</v>
      </c>
      <c r="C35" s="35">
        <v>4</v>
      </c>
      <c r="D35" s="72">
        <v>1</v>
      </c>
      <c r="E35" s="72"/>
      <c r="F35" s="96">
        <v>3</v>
      </c>
      <c r="G35" s="96"/>
      <c r="H35" s="72">
        <v>0</v>
      </c>
      <c r="I35" s="72"/>
    </row>
    <row r="36" spans="2:9">
      <c r="B36" s="70">
        <v>45882</v>
      </c>
      <c r="C36" s="35">
        <v>4</v>
      </c>
      <c r="D36" s="72">
        <v>1</v>
      </c>
      <c r="E36" s="72"/>
      <c r="F36" s="96">
        <v>3</v>
      </c>
      <c r="G36" s="96"/>
      <c r="H36" s="72">
        <v>0</v>
      </c>
      <c r="I36" s="72"/>
    </row>
    <row r="37" spans="2:9">
      <c r="B37" s="70">
        <v>45883</v>
      </c>
      <c r="C37" s="35">
        <v>5</v>
      </c>
      <c r="D37" s="72">
        <v>3</v>
      </c>
      <c r="E37" s="72"/>
      <c r="F37" s="96">
        <v>1</v>
      </c>
      <c r="G37" s="96"/>
      <c r="H37" s="72">
        <v>1</v>
      </c>
      <c r="I37" s="72"/>
    </row>
    <row r="38" spans="2:9">
      <c r="B38" s="70">
        <v>45884</v>
      </c>
      <c r="C38" s="35">
        <v>5</v>
      </c>
      <c r="D38" s="72">
        <v>1</v>
      </c>
      <c r="E38" s="72"/>
      <c r="F38" s="96">
        <v>2</v>
      </c>
      <c r="G38" s="96"/>
      <c r="H38" s="72">
        <v>2</v>
      </c>
      <c r="I38" s="72"/>
    </row>
    <row r="39" spans="2:9">
      <c r="B39" s="65">
        <v>45885</v>
      </c>
      <c r="C39" s="61"/>
      <c r="D39" s="95"/>
      <c r="E39" s="95"/>
      <c r="F39" s="97"/>
      <c r="G39" s="97"/>
      <c r="H39" s="95"/>
      <c r="I39" s="95"/>
    </row>
    <row r="40" spans="2:9">
      <c r="B40" s="65">
        <v>45886</v>
      </c>
      <c r="C40" s="61"/>
      <c r="D40" s="95"/>
      <c r="E40" s="95"/>
      <c r="F40" s="97"/>
      <c r="G40" s="97"/>
      <c r="H40" s="95"/>
      <c r="I40" s="95"/>
    </row>
    <row r="41" spans="2:9">
      <c r="B41" s="70">
        <v>45887</v>
      </c>
      <c r="C41" s="35">
        <v>5</v>
      </c>
      <c r="D41" s="72">
        <v>2</v>
      </c>
      <c r="E41" s="72"/>
      <c r="F41" s="96">
        <v>3</v>
      </c>
      <c r="G41" s="96"/>
      <c r="H41" s="72">
        <v>0</v>
      </c>
      <c r="I41" s="72"/>
    </row>
    <row r="42" spans="2:9">
      <c r="B42" s="70">
        <v>45888</v>
      </c>
      <c r="C42" s="35">
        <v>4</v>
      </c>
      <c r="D42" s="72">
        <v>0</v>
      </c>
      <c r="E42" s="72"/>
      <c r="F42" s="96">
        <v>4</v>
      </c>
      <c r="G42" s="96"/>
      <c r="H42" s="72">
        <v>0</v>
      </c>
      <c r="I42" s="72"/>
    </row>
    <row r="43" spans="2:9">
      <c r="B43" s="70">
        <v>45889</v>
      </c>
      <c r="C43" s="35">
        <v>5</v>
      </c>
      <c r="D43" s="72">
        <v>2</v>
      </c>
      <c r="E43" s="72"/>
      <c r="F43" s="96">
        <v>3</v>
      </c>
      <c r="G43" s="96"/>
      <c r="H43" s="72">
        <v>0</v>
      </c>
      <c r="I43" s="72"/>
    </row>
    <row r="44" spans="2:9">
      <c r="B44" s="70">
        <v>45890</v>
      </c>
      <c r="C44" s="35">
        <v>5</v>
      </c>
      <c r="D44" s="72">
        <v>2</v>
      </c>
      <c r="E44" s="72"/>
      <c r="F44" s="96">
        <v>3</v>
      </c>
      <c r="G44" s="96"/>
      <c r="H44" s="72">
        <v>0</v>
      </c>
      <c r="I44" s="72"/>
    </row>
    <row r="45" spans="2:9">
      <c r="B45" s="70">
        <v>45891</v>
      </c>
      <c r="C45" s="35">
        <v>6</v>
      </c>
      <c r="D45" s="72">
        <v>2</v>
      </c>
      <c r="E45" s="72"/>
      <c r="F45" s="96">
        <v>4</v>
      </c>
      <c r="G45" s="96"/>
      <c r="H45" s="72">
        <v>0</v>
      </c>
      <c r="I45" s="72"/>
    </row>
    <row r="46" spans="2:9">
      <c r="B46" s="65">
        <v>45892</v>
      </c>
      <c r="C46" s="61"/>
      <c r="D46" s="95"/>
      <c r="E46" s="95"/>
      <c r="F46" s="97"/>
      <c r="G46" s="97"/>
      <c r="H46" s="95"/>
      <c r="I46" s="95"/>
    </row>
    <row r="47" spans="2:9">
      <c r="B47" s="65">
        <v>45893</v>
      </c>
      <c r="C47" s="61"/>
      <c r="D47" s="95"/>
      <c r="E47" s="95"/>
      <c r="F47" s="97"/>
      <c r="G47" s="97"/>
      <c r="H47" s="95"/>
      <c r="I47" s="95"/>
    </row>
    <row r="48" spans="2:9">
      <c r="B48" s="70">
        <v>45894</v>
      </c>
      <c r="C48" s="35">
        <v>5</v>
      </c>
      <c r="D48" s="72">
        <v>1</v>
      </c>
      <c r="E48" s="72"/>
      <c r="F48" s="96">
        <v>4</v>
      </c>
      <c r="G48" s="96"/>
      <c r="H48" s="72">
        <v>0</v>
      </c>
      <c r="I48" s="72"/>
    </row>
    <row r="49" spans="2:9">
      <c r="B49" s="70">
        <v>45895</v>
      </c>
      <c r="C49" s="35">
        <v>6</v>
      </c>
      <c r="D49" s="72">
        <v>2</v>
      </c>
      <c r="E49" s="72"/>
      <c r="F49" s="96">
        <v>4</v>
      </c>
      <c r="G49" s="96"/>
      <c r="H49" s="72">
        <v>0</v>
      </c>
      <c r="I49" s="72"/>
    </row>
    <row r="50" spans="2:9">
      <c r="B50" s="70">
        <v>45896</v>
      </c>
      <c r="C50" s="35">
        <v>5</v>
      </c>
      <c r="D50" s="72">
        <v>0</v>
      </c>
      <c r="E50" s="72"/>
      <c r="F50" s="96">
        <v>5</v>
      </c>
      <c r="G50" s="96"/>
      <c r="H50" s="72">
        <v>0</v>
      </c>
      <c r="I50" s="72"/>
    </row>
    <row r="51" spans="2:9">
      <c r="B51" s="70">
        <v>45897</v>
      </c>
      <c r="C51" s="35">
        <v>8</v>
      </c>
      <c r="D51" s="72">
        <v>2</v>
      </c>
      <c r="E51" s="72"/>
      <c r="F51" s="96">
        <v>6</v>
      </c>
      <c r="G51" s="96"/>
      <c r="H51" s="72">
        <v>0</v>
      </c>
      <c r="I51" s="72"/>
    </row>
    <row r="52" spans="2:9">
      <c r="B52" s="70">
        <v>45898</v>
      </c>
      <c r="C52" s="35">
        <v>0</v>
      </c>
      <c r="D52" s="72">
        <v>0</v>
      </c>
      <c r="E52" s="72"/>
      <c r="F52" s="96">
        <v>0</v>
      </c>
      <c r="G52" s="96"/>
      <c r="H52" s="72">
        <v>0</v>
      </c>
      <c r="I52" s="72"/>
    </row>
    <row r="53" spans="2:9">
      <c r="B53" s="70">
        <v>45899</v>
      </c>
      <c r="C53" s="35">
        <v>0</v>
      </c>
      <c r="D53" s="72">
        <v>0</v>
      </c>
      <c r="E53" s="72"/>
      <c r="F53" s="96">
        <v>0</v>
      </c>
      <c r="G53" s="96"/>
      <c r="H53" s="72">
        <v>0</v>
      </c>
      <c r="I53" s="72"/>
    </row>
    <row r="54" spans="2:9" ht="15.75" thickBot="1">
      <c r="B54" s="70">
        <v>45900</v>
      </c>
      <c r="C54" s="35">
        <v>0</v>
      </c>
      <c r="D54" s="72">
        <v>0</v>
      </c>
      <c r="E54" s="72"/>
      <c r="F54" s="96">
        <v>0</v>
      </c>
      <c r="G54" s="96"/>
      <c r="H54" s="72">
        <v>0</v>
      </c>
      <c r="I54" s="72"/>
    </row>
    <row r="55" spans="2:9" ht="15.75" thickBot="1">
      <c r="B55" s="19" t="s">
        <v>29</v>
      </c>
      <c r="C55" s="42">
        <f>SUM(C24:C54)</f>
        <v>99</v>
      </c>
      <c r="D55" s="99">
        <f>SUM(D24:D54)</f>
        <v>28</v>
      </c>
      <c r="E55" s="100"/>
      <c r="F55" s="99">
        <f>SUM(F24:F54)</f>
        <v>64</v>
      </c>
      <c r="G55" s="100"/>
      <c r="H55" s="99">
        <f>SUM(H24:H54)</f>
        <v>7</v>
      </c>
      <c r="I55" s="100"/>
    </row>
    <row r="58" spans="2:9" ht="15.75" thickBot="1"/>
    <row r="59" spans="2:9" ht="15.75">
      <c r="B59" s="27" t="s">
        <v>30</v>
      </c>
      <c r="C59" s="28"/>
      <c r="D59" s="29"/>
      <c r="E59" s="30"/>
      <c r="F59" s="49" t="s">
        <v>31</v>
      </c>
      <c r="G59" s="50"/>
      <c r="H59" s="50"/>
      <c r="I59" s="51"/>
    </row>
    <row r="60" spans="2:9">
      <c r="B60" s="31"/>
      <c r="C60" s="32"/>
      <c r="D60" s="32"/>
      <c r="E60" s="32"/>
      <c r="F60" s="128" t="s">
        <v>11</v>
      </c>
      <c r="G60" s="73"/>
      <c r="H60" s="73" t="s">
        <v>8</v>
      </c>
      <c r="I60" s="74"/>
    </row>
    <row r="61" spans="2:9">
      <c r="B61" s="25" t="s">
        <v>32</v>
      </c>
      <c r="C61" s="35"/>
      <c r="D61" s="75">
        <v>0</v>
      </c>
      <c r="E61" s="76"/>
      <c r="F61" s="77"/>
      <c r="G61" s="78"/>
      <c r="H61" s="79"/>
      <c r="I61" s="80"/>
    </row>
    <row r="62" spans="2:9">
      <c r="B62" s="25" t="s">
        <v>33</v>
      </c>
      <c r="C62" s="35"/>
      <c r="D62" s="75">
        <v>0</v>
      </c>
      <c r="E62" s="76"/>
      <c r="F62" s="77"/>
      <c r="G62" s="78"/>
      <c r="H62" s="79"/>
      <c r="I62" s="80"/>
    </row>
    <row r="63" spans="2:9" ht="15.75" thickBot="1">
      <c r="B63" s="26"/>
      <c r="C63" s="54"/>
      <c r="D63" s="93"/>
      <c r="E63" s="94"/>
      <c r="F63" s="89"/>
      <c r="G63" s="90"/>
      <c r="H63" s="79"/>
      <c r="I63" s="80"/>
    </row>
    <row r="64" spans="2:9" ht="15.75" thickBot="1">
      <c r="B64" s="33" t="s">
        <v>34</v>
      </c>
      <c r="C64" s="34">
        <f>SUM(C61:C63)</f>
        <v>0</v>
      </c>
      <c r="D64" s="91">
        <f>SUM(D61:D63)</f>
        <v>0</v>
      </c>
      <c r="E64" s="92"/>
      <c r="F64" s="87">
        <f>SUM(F61:F63)</f>
        <v>0</v>
      </c>
      <c r="G64" s="88"/>
      <c r="H64" s="87">
        <f>SUM(H61:H63)</f>
        <v>0</v>
      </c>
      <c r="I64" s="88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  <row r="74" spans="2:9">
      <c r="B74" s="5"/>
      <c r="C74" s="5"/>
      <c r="D74" s="5"/>
      <c r="E74" s="5"/>
      <c r="F74" s="5"/>
      <c r="G74" s="5"/>
      <c r="H74" s="5"/>
      <c r="I74" s="5"/>
    </row>
  </sheetData>
  <mergeCells count="137">
    <mergeCell ref="D64:E64"/>
    <mergeCell ref="F64:G64"/>
    <mergeCell ref="F61:G61"/>
    <mergeCell ref="H61:I61"/>
    <mergeCell ref="D62:E62"/>
    <mergeCell ref="F62:G62"/>
    <mergeCell ref="H62:I62"/>
    <mergeCell ref="H64:I64"/>
    <mergeCell ref="D54:E54"/>
    <mergeCell ref="F54:G54"/>
    <mergeCell ref="H54:I54"/>
    <mergeCell ref="D55:E55"/>
    <mergeCell ref="F55:G55"/>
    <mergeCell ref="H55:I55"/>
    <mergeCell ref="D63:E63"/>
    <mergeCell ref="F63:G63"/>
    <mergeCell ref="H63:I63"/>
    <mergeCell ref="F60:G60"/>
    <mergeCell ref="H60:I60"/>
    <mergeCell ref="D61:E61"/>
    <mergeCell ref="D52:E52"/>
    <mergeCell ref="F52:G52"/>
    <mergeCell ref="H52:I52"/>
    <mergeCell ref="D53:E53"/>
    <mergeCell ref="F53:G53"/>
    <mergeCell ref="H53:I53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46:E46"/>
    <mergeCell ref="F46:G46"/>
    <mergeCell ref="H46:I46"/>
    <mergeCell ref="D47:E47"/>
    <mergeCell ref="F47:G47"/>
    <mergeCell ref="H47:I47"/>
    <mergeCell ref="D42:E42"/>
    <mergeCell ref="F42:G42"/>
    <mergeCell ref="H42:I42"/>
    <mergeCell ref="D45:E45"/>
    <mergeCell ref="F45:G45"/>
    <mergeCell ref="H45:I45"/>
    <mergeCell ref="D43:E43"/>
    <mergeCell ref="F43:G43"/>
    <mergeCell ref="H43:I43"/>
    <mergeCell ref="D44:E44"/>
    <mergeCell ref="F44:G44"/>
    <mergeCell ref="H44:I44"/>
    <mergeCell ref="D40:E40"/>
    <mergeCell ref="F40:G40"/>
    <mergeCell ref="H40:I40"/>
    <mergeCell ref="D41:E41"/>
    <mergeCell ref="F41:G41"/>
    <mergeCell ref="H41:I41"/>
    <mergeCell ref="D38:E38"/>
    <mergeCell ref="F38:G38"/>
    <mergeCell ref="H38:I38"/>
    <mergeCell ref="D39:E39"/>
    <mergeCell ref="F39:G39"/>
    <mergeCell ref="H39:I39"/>
    <mergeCell ref="D36:E36"/>
    <mergeCell ref="F36:G36"/>
    <mergeCell ref="H36:I36"/>
    <mergeCell ref="D37:E37"/>
    <mergeCell ref="F37:G37"/>
    <mergeCell ref="H37:I37"/>
    <mergeCell ref="D34:E34"/>
    <mergeCell ref="F34:G34"/>
    <mergeCell ref="H34:I34"/>
    <mergeCell ref="D35:E35"/>
    <mergeCell ref="F35:G35"/>
    <mergeCell ref="H35:I35"/>
    <mergeCell ref="D32:E32"/>
    <mergeCell ref="F32:G32"/>
    <mergeCell ref="H32:I32"/>
    <mergeCell ref="D33:E33"/>
    <mergeCell ref="F33:G33"/>
    <mergeCell ref="H33:I33"/>
    <mergeCell ref="D30:E30"/>
    <mergeCell ref="F30:G30"/>
    <mergeCell ref="H30:I30"/>
    <mergeCell ref="D31:E31"/>
    <mergeCell ref="F31:G31"/>
    <mergeCell ref="H31:I31"/>
    <mergeCell ref="D28:E28"/>
    <mergeCell ref="F28:G28"/>
    <mergeCell ref="H28:I28"/>
    <mergeCell ref="D29:E29"/>
    <mergeCell ref="F29:G29"/>
    <mergeCell ref="H29:I29"/>
    <mergeCell ref="D26:E26"/>
    <mergeCell ref="F26:G26"/>
    <mergeCell ref="H26:I26"/>
    <mergeCell ref="D27:E27"/>
    <mergeCell ref="F27:G27"/>
    <mergeCell ref="H27:I27"/>
    <mergeCell ref="D24:E24"/>
    <mergeCell ref="F24:G24"/>
    <mergeCell ref="H24:I24"/>
    <mergeCell ref="D25:E25"/>
    <mergeCell ref="F25:G25"/>
    <mergeCell ref="H25:I25"/>
    <mergeCell ref="C17:D17"/>
    <mergeCell ref="E17:F17"/>
    <mergeCell ref="H17:I17"/>
    <mergeCell ref="B20:G20"/>
    <mergeCell ref="B22:I22"/>
    <mergeCell ref="D23:E23"/>
    <mergeCell ref="F23:G23"/>
    <mergeCell ref="H23:I23"/>
    <mergeCell ref="C16:D16"/>
    <mergeCell ref="E16:F16"/>
    <mergeCell ref="H16:I16"/>
    <mergeCell ref="E10:F10"/>
    <mergeCell ref="G10:H10"/>
    <mergeCell ref="E11:F11"/>
    <mergeCell ref="G11:H11"/>
    <mergeCell ref="E12:F12"/>
    <mergeCell ref="G12:H12"/>
    <mergeCell ref="B3:I3"/>
    <mergeCell ref="B4:I4"/>
    <mergeCell ref="B7:I7"/>
    <mergeCell ref="E8:F8"/>
    <mergeCell ref="E9:F9"/>
    <mergeCell ref="G9:H9"/>
    <mergeCell ref="B14:I14"/>
    <mergeCell ref="C15:D15"/>
    <mergeCell ref="E15:F15"/>
    <mergeCell ref="H15:I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K73"/>
  <sheetViews>
    <sheetView showGridLines="0" workbookViewId="0">
      <selection activeCell="H32" sqref="H32:I32"/>
    </sheetView>
  </sheetViews>
  <sheetFormatPr defaultRowHeight="15"/>
  <cols>
    <col min="2" max="2" width="12.7109375" customWidth="1"/>
    <col min="3" max="3" width="12.42578125" customWidth="1"/>
    <col min="5" max="5" width="12.28515625" customWidth="1"/>
    <col min="6" max="6" width="9" customWidth="1"/>
    <col min="7" max="7" width="33" customWidth="1"/>
    <col min="8" max="8" width="7.42578125" customWidth="1"/>
    <col min="9" max="9" width="10" customWidth="1"/>
  </cols>
  <sheetData>
    <row r="2" spans="2:11" ht="15.75" thickBot="1"/>
    <row r="3" spans="2:11" ht="27" thickBot="1">
      <c r="B3" s="103" t="s">
        <v>0</v>
      </c>
      <c r="C3" s="104"/>
      <c r="D3" s="104"/>
      <c r="E3" s="104"/>
      <c r="F3" s="104"/>
      <c r="G3" s="104"/>
      <c r="H3" s="104"/>
      <c r="I3" s="105"/>
    </row>
    <row r="4" spans="2:11" ht="24" thickBot="1">
      <c r="B4" s="111">
        <v>45901</v>
      </c>
      <c r="C4" s="112"/>
      <c r="D4" s="112"/>
      <c r="E4" s="112"/>
      <c r="F4" s="112"/>
      <c r="G4" s="112"/>
      <c r="H4" s="112"/>
      <c r="I4" s="113"/>
    </row>
    <row r="5" spans="2:11" ht="23.25">
      <c r="B5" s="5"/>
      <c r="C5" s="6"/>
      <c r="D5" s="6"/>
      <c r="E5" s="6"/>
      <c r="F5" s="6"/>
      <c r="G5" s="6"/>
      <c r="H5" s="6"/>
      <c r="I5" s="7"/>
    </row>
    <row r="6" spans="2:11" ht="15.75" thickBot="1">
      <c r="B6" s="5"/>
      <c r="C6" s="5"/>
      <c r="D6" s="5"/>
      <c r="E6" s="5"/>
      <c r="F6" s="5"/>
      <c r="G6" s="5"/>
      <c r="H6" s="5"/>
      <c r="I6" s="5"/>
    </row>
    <row r="7" spans="2:11" ht="16.5" thickBot="1">
      <c r="B7" s="106" t="s">
        <v>1</v>
      </c>
      <c r="C7" s="107"/>
      <c r="D7" s="107"/>
      <c r="E7" s="107"/>
      <c r="F7" s="107"/>
      <c r="G7" s="107"/>
      <c r="H7" s="107"/>
      <c r="I7" s="108"/>
    </row>
    <row r="8" spans="2:11">
      <c r="B8" s="38" t="s">
        <v>2</v>
      </c>
      <c r="C8" s="23" t="s">
        <v>3</v>
      </c>
      <c r="D8" s="20" t="s">
        <v>4</v>
      </c>
      <c r="E8" s="114" t="s">
        <v>5</v>
      </c>
      <c r="F8" s="115"/>
      <c r="G8" s="24" t="s">
        <v>6</v>
      </c>
      <c r="H8" s="21"/>
      <c r="I8" s="43">
        <f>D12</f>
        <v>38</v>
      </c>
      <c r="J8" s="55"/>
    </row>
    <row r="9" spans="2:11">
      <c r="B9" s="22" t="s">
        <v>7</v>
      </c>
      <c r="C9" s="8" t="s">
        <v>8</v>
      </c>
      <c r="D9" s="35">
        <v>30</v>
      </c>
      <c r="E9" s="79">
        <v>1</v>
      </c>
      <c r="F9" s="78"/>
      <c r="G9" s="118" t="s">
        <v>9</v>
      </c>
      <c r="H9" s="119"/>
      <c r="I9" s="44">
        <f>D9/J9</f>
        <v>0.967741935483871</v>
      </c>
      <c r="J9" s="55">
        <f>D9+E9</f>
        <v>31</v>
      </c>
    </row>
    <row r="10" spans="2:11">
      <c r="B10" s="22" t="s">
        <v>10</v>
      </c>
      <c r="C10" s="8" t="s">
        <v>11</v>
      </c>
      <c r="D10" s="35">
        <v>8</v>
      </c>
      <c r="E10" s="79">
        <v>8</v>
      </c>
      <c r="F10" s="78"/>
      <c r="G10" s="118" t="s">
        <v>12</v>
      </c>
      <c r="H10" s="119"/>
      <c r="I10" s="44">
        <f>D10/J10</f>
        <v>0.5</v>
      </c>
      <c r="J10" s="55">
        <f>D10+E10</f>
        <v>16</v>
      </c>
    </row>
    <row r="11" spans="2:11">
      <c r="B11" s="36" t="s">
        <v>13</v>
      </c>
      <c r="C11" s="8"/>
      <c r="D11" s="35"/>
      <c r="E11" s="79"/>
      <c r="F11" s="78"/>
      <c r="G11" s="116"/>
      <c r="H11" s="117"/>
      <c r="I11" s="44"/>
      <c r="J11" s="55">
        <f>D11+E11</f>
        <v>0</v>
      </c>
      <c r="K11" t="s">
        <v>14</v>
      </c>
    </row>
    <row r="12" spans="2:11">
      <c r="B12" s="48">
        <f>D54</f>
        <v>47</v>
      </c>
      <c r="C12" s="41" t="s">
        <v>15</v>
      </c>
      <c r="D12" s="14">
        <f>SUM(D9:D11)</f>
        <v>38</v>
      </c>
      <c r="E12" s="124">
        <f>SUM(E9:E11)</f>
        <v>9</v>
      </c>
      <c r="F12" s="125"/>
      <c r="G12" s="126" t="s">
        <v>16</v>
      </c>
      <c r="H12" s="127"/>
      <c r="I12" s="45">
        <f>D12/SUM(D12:E12)</f>
        <v>0.80851063829787229</v>
      </c>
      <c r="J12" s="55"/>
    </row>
    <row r="13" spans="2:11" ht="15.75" thickBot="1">
      <c r="B13" s="5"/>
      <c r="C13" s="5"/>
      <c r="D13" s="5"/>
      <c r="E13" s="39"/>
      <c r="F13" s="5"/>
      <c r="G13" s="5"/>
      <c r="H13" s="5"/>
      <c r="I13" s="5"/>
    </row>
    <row r="14" spans="2:11" ht="16.5" thickBot="1">
      <c r="B14" s="120" t="s">
        <v>17</v>
      </c>
      <c r="C14" s="107"/>
      <c r="D14" s="107"/>
      <c r="E14" s="107"/>
      <c r="F14" s="107"/>
      <c r="G14" s="107"/>
      <c r="H14" s="107"/>
      <c r="I14" s="108"/>
    </row>
    <row r="15" spans="2:11" ht="75" customHeight="1">
      <c r="B15" s="13" t="s">
        <v>18</v>
      </c>
      <c r="C15" s="121" t="s">
        <v>19</v>
      </c>
      <c r="D15" s="123"/>
      <c r="E15" s="121" t="s">
        <v>20</v>
      </c>
      <c r="F15" s="122"/>
      <c r="G15" s="9" t="s">
        <v>21</v>
      </c>
      <c r="H15" s="129" t="s">
        <v>22</v>
      </c>
      <c r="I15" s="129"/>
    </row>
    <row r="16" spans="2:11">
      <c r="B16" s="14">
        <f>F54</f>
        <v>53</v>
      </c>
      <c r="C16" s="72">
        <v>4</v>
      </c>
      <c r="D16" s="72"/>
      <c r="E16" s="72">
        <v>34</v>
      </c>
      <c r="F16" s="72"/>
      <c r="G16" s="35">
        <v>15</v>
      </c>
      <c r="H16" s="72">
        <v>0</v>
      </c>
      <c r="I16" s="72"/>
    </row>
    <row r="17" spans="2:9">
      <c r="B17" s="47">
        <f>C17+E17+G17+H17</f>
        <v>1</v>
      </c>
      <c r="C17" s="130">
        <f>C16/B16</f>
        <v>7.5471698113207544E-2</v>
      </c>
      <c r="D17" s="130"/>
      <c r="E17" s="130">
        <f>E16/B16</f>
        <v>0.64150943396226412</v>
      </c>
      <c r="F17" s="130"/>
      <c r="G17" s="47">
        <f>G16/B16</f>
        <v>0.28301886792452829</v>
      </c>
      <c r="H17" s="130">
        <f>H16/B16</f>
        <v>0</v>
      </c>
      <c r="I17" s="130"/>
    </row>
    <row r="18" spans="2:9">
      <c r="B18" s="5"/>
      <c r="C18" s="5"/>
      <c r="D18" s="5"/>
      <c r="E18" s="10"/>
      <c r="F18" s="10"/>
      <c r="G18" s="5"/>
      <c r="H18" s="5"/>
      <c r="I18" s="5"/>
    </row>
    <row r="19" spans="2:9" ht="15.75" thickBot="1">
      <c r="B19" s="5"/>
      <c r="C19" s="5"/>
      <c r="D19" s="5"/>
      <c r="E19" s="5"/>
      <c r="F19" s="5"/>
      <c r="G19" s="5"/>
      <c r="H19" s="5"/>
      <c r="I19" s="5"/>
    </row>
    <row r="20" spans="2:9" ht="15.75" thickBot="1">
      <c r="B20" s="109" t="s">
        <v>23</v>
      </c>
      <c r="C20" s="110"/>
      <c r="D20" s="110"/>
      <c r="E20" s="110"/>
      <c r="F20" s="110"/>
      <c r="G20" s="110"/>
      <c r="H20" s="46"/>
      <c r="I20" s="40">
        <v>0</v>
      </c>
    </row>
    <row r="21" spans="2:9" ht="15.75" thickBot="1">
      <c r="B21" s="5"/>
      <c r="C21" s="5"/>
      <c r="D21" s="5"/>
      <c r="E21" s="5"/>
      <c r="F21" s="5"/>
      <c r="G21" s="5"/>
      <c r="H21" s="5"/>
      <c r="I21" s="5"/>
    </row>
    <row r="22" spans="2:9" ht="18.75" customHeight="1" thickBot="1">
      <c r="B22" s="131" t="s">
        <v>24</v>
      </c>
      <c r="C22" s="132"/>
      <c r="D22" s="132"/>
      <c r="E22" s="132"/>
      <c r="F22" s="132"/>
      <c r="G22" s="132"/>
      <c r="H22" s="132"/>
      <c r="I22" s="132"/>
    </row>
    <row r="23" spans="2:9" ht="16.5" customHeight="1" thickBot="1">
      <c r="B23" s="11" t="s">
        <v>25</v>
      </c>
      <c r="C23" s="11" t="s">
        <v>26</v>
      </c>
      <c r="D23" s="135" t="s">
        <v>10</v>
      </c>
      <c r="E23" s="136"/>
      <c r="F23" s="135" t="s">
        <v>27</v>
      </c>
      <c r="G23" s="136"/>
      <c r="H23" s="133" t="s">
        <v>28</v>
      </c>
      <c r="I23" s="134"/>
    </row>
    <row r="24" spans="2:9">
      <c r="B24" s="70">
        <v>45901</v>
      </c>
      <c r="C24" s="60">
        <v>4</v>
      </c>
      <c r="D24" s="137">
        <v>0</v>
      </c>
      <c r="E24" s="137"/>
      <c r="F24" s="138">
        <v>4</v>
      </c>
      <c r="G24" s="138"/>
      <c r="H24" s="137">
        <v>0</v>
      </c>
      <c r="I24" s="137"/>
    </row>
    <row r="25" spans="2:9">
      <c r="B25" s="69">
        <v>45902</v>
      </c>
      <c r="C25" s="35">
        <v>5</v>
      </c>
      <c r="D25" s="72">
        <v>1</v>
      </c>
      <c r="E25" s="72"/>
      <c r="F25" s="96">
        <v>4</v>
      </c>
      <c r="G25" s="96"/>
      <c r="H25" s="72">
        <v>0</v>
      </c>
      <c r="I25" s="72"/>
    </row>
    <row r="26" spans="2:9">
      <c r="B26" s="69">
        <v>45903</v>
      </c>
      <c r="C26" s="35">
        <v>5</v>
      </c>
      <c r="D26" s="72">
        <v>2</v>
      </c>
      <c r="E26" s="72"/>
      <c r="F26" s="96">
        <v>3</v>
      </c>
      <c r="G26" s="96"/>
      <c r="H26" s="72">
        <v>0</v>
      </c>
      <c r="I26" s="72"/>
    </row>
    <row r="27" spans="2:9">
      <c r="B27" s="70">
        <v>45904</v>
      </c>
      <c r="C27" s="35">
        <v>6</v>
      </c>
      <c r="D27" s="72">
        <v>1</v>
      </c>
      <c r="E27" s="72"/>
      <c r="F27" s="96">
        <v>4</v>
      </c>
      <c r="G27" s="96"/>
      <c r="H27" s="72">
        <v>1</v>
      </c>
      <c r="I27" s="72"/>
    </row>
    <row r="28" spans="2:9">
      <c r="B28" s="70">
        <v>45905</v>
      </c>
      <c r="C28" s="35">
        <v>4</v>
      </c>
      <c r="D28" s="72">
        <v>0</v>
      </c>
      <c r="E28" s="72"/>
      <c r="F28" s="96">
        <v>3</v>
      </c>
      <c r="G28" s="96"/>
      <c r="H28" s="72">
        <v>1</v>
      </c>
      <c r="I28" s="72"/>
    </row>
    <row r="29" spans="2:9">
      <c r="B29" s="66">
        <v>45906</v>
      </c>
      <c r="C29" s="61"/>
      <c r="D29" s="95"/>
      <c r="E29" s="95"/>
      <c r="F29" s="97"/>
      <c r="G29" s="97"/>
      <c r="H29" s="95"/>
      <c r="I29" s="95"/>
    </row>
    <row r="30" spans="2:9">
      <c r="B30" s="66">
        <v>45907</v>
      </c>
      <c r="C30" s="61"/>
      <c r="D30" s="95"/>
      <c r="E30" s="95"/>
      <c r="F30" s="97"/>
      <c r="G30" s="97"/>
      <c r="H30" s="95"/>
      <c r="I30" s="95"/>
    </row>
    <row r="31" spans="2:9">
      <c r="B31" s="70">
        <v>45908</v>
      </c>
      <c r="C31" s="35">
        <v>7</v>
      </c>
      <c r="D31" s="72">
        <v>2</v>
      </c>
      <c r="E31" s="72"/>
      <c r="F31" s="96">
        <v>4</v>
      </c>
      <c r="G31" s="96"/>
      <c r="H31" s="72">
        <v>1</v>
      </c>
      <c r="I31" s="72"/>
    </row>
    <row r="32" spans="2:9">
      <c r="B32" s="70">
        <v>45909</v>
      </c>
      <c r="C32" s="35">
        <v>6</v>
      </c>
      <c r="D32" s="72">
        <v>2</v>
      </c>
      <c r="E32" s="72"/>
      <c r="F32" s="96">
        <v>3</v>
      </c>
      <c r="G32" s="96"/>
      <c r="H32" s="72">
        <v>1</v>
      </c>
      <c r="I32" s="72"/>
    </row>
    <row r="33" spans="2:9">
      <c r="B33" s="69">
        <v>45910</v>
      </c>
      <c r="C33" s="35">
        <v>7</v>
      </c>
      <c r="D33" s="72">
        <v>3</v>
      </c>
      <c r="E33" s="72"/>
      <c r="F33" s="96">
        <v>4</v>
      </c>
      <c r="G33" s="96"/>
      <c r="H33" s="72">
        <v>0</v>
      </c>
      <c r="I33" s="72"/>
    </row>
    <row r="34" spans="2:9">
      <c r="B34" s="69">
        <v>45911</v>
      </c>
      <c r="C34" s="35">
        <v>6</v>
      </c>
      <c r="D34" s="72">
        <v>4</v>
      </c>
      <c r="E34" s="72"/>
      <c r="F34" s="96">
        <v>2</v>
      </c>
      <c r="G34" s="96"/>
      <c r="H34" s="72">
        <v>0</v>
      </c>
      <c r="I34" s="72"/>
    </row>
    <row r="35" spans="2:9">
      <c r="B35" s="70">
        <v>45912</v>
      </c>
      <c r="C35" s="35">
        <v>7</v>
      </c>
      <c r="D35" s="72">
        <v>4</v>
      </c>
      <c r="E35" s="72"/>
      <c r="F35" s="96">
        <v>3</v>
      </c>
      <c r="G35" s="96"/>
      <c r="H35" s="72">
        <v>0</v>
      </c>
      <c r="I35" s="72"/>
    </row>
    <row r="36" spans="2:9">
      <c r="B36" s="65">
        <v>45913</v>
      </c>
      <c r="C36" s="61"/>
      <c r="D36" s="95"/>
      <c r="E36" s="95"/>
      <c r="F36" s="97"/>
      <c r="G36" s="97"/>
      <c r="H36" s="95"/>
      <c r="I36" s="95"/>
    </row>
    <row r="37" spans="2:9">
      <c r="B37" s="66">
        <v>45914</v>
      </c>
      <c r="C37" s="61"/>
      <c r="D37" s="95"/>
      <c r="E37" s="95"/>
      <c r="F37" s="97"/>
      <c r="G37" s="97"/>
      <c r="H37" s="95"/>
      <c r="I37" s="95"/>
    </row>
    <row r="38" spans="2:9">
      <c r="B38" s="69">
        <v>45915</v>
      </c>
      <c r="C38" s="35">
        <v>6</v>
      </c>
      <c r="D38" s="72">
        <v>2</v>
      </c>
      <c r="E38" s="72"/>
      <c r="F38" s="96">
        <v>4</v>
      </c>
      <c r="G38" s="96"/>
      <c r="H38" s="72">
        <v>0</v>
      </c>
      <c r="I38" s="72"/>
    </row>
    <row r="39" spans="2:9">
      <c r="B39" s="70">
        <v>45916</v>
      </c>
      <c r="C39" s="35">
        <v>4</v>
      </c>
      <c r="D39" s="72">
        <v>3</v>
      </c>
      <c r="E39" s="72"/>
      <c r="F39" s="96">
        <v>1</v>
      </c>
      <c r="G39" s="96"/>
      <c r="H39" s="72">
        <v>0</v>
      </c>
      <c r="I39" s="72"/>
    </row>
    <row r="40" spans="2:9">
      <c r="B40" s="70">
        <v>45917</v>
      </c>
      <c r="C40" s="35">
        <v>6</v>
      </c>
      <c r="D40" s="72">
        <v>4</v>
      </c>
      <c r="E40" s="72"/>
      <c r="F40" s="96">
        <v>2</v>
      </c>
      <c r="G40" s="96"/>
      <c r="H40" s="72">
        <v>0</v>
      </c>
      <c r="I40" s="72"/>
    </row>
    <row r="41" spans="2:9">
      <c r="B41" s="69">
        <v>45918</v>
      </c>
      <c r="C41" s="35">
        <v>3</v>
      </c>
      <c r="D41" s="72">
        <v>1</v>
      </c>
      <c r="E41" s="72"/>
      <c r="F41" s="96">
        <v>2</v>
      </c>
      <c r="G41" s="96"/>
      <c r="H41" s="72">
        <v>0</v>
      </c>
      <c r="I41" s="72"/>
    </row>
    <row r="42" spans="2:9">
      <c r="B42" s="69">
        <v>45919</v>
      </c>
      <c r="C42" s="35">
        <v>2</v>
      </c>
      <c r="D42" s="72">
        <v>1</v>
      </c>
      <c r="E42" s="72"/>
      <c r="F42" s="96">
        <v>0</v>
      </c>
      <c r="G42" s="96"/>
      <c r="H42" s="72">
        <v>1</v>
      </c>
      <c r="I42" s="72"/>
    </row>
    <row r="43" spans="2:9">
      <c r="B43" s="65">
        <v>45920</v>
      </c>
      <c r="C43" s="61"/>
      <c r="D43" s="95"/>
      <c r="E43" s="95"/>
      <c r="F43" s="97"/>
      <c r="G43" s="97"/>
      <c r="H43" s="95"/>
      <c r="I43" s="95"/>
    </row>
    <row r="44" spans="2:9">
      <c r="B44" s="65">
        <v>45921</v>
      </c>
      <c r="C44" s="61"/>
      <c r="D44" s="95"/>
      <c r="E44" s="95"/>
      <c r="F44" s="97"/>
      <c r="G44" s="97"/>
      <c r="H44" s="95"/>
      <c r="I44" s="95"/>
    </row>
    <row r="45" spans="2:9">
      <c r="B45" s="69">
        <v>45922</v>
      </c>
      <c r="C45" s="35">
        <v>5</v>
      </c>
      <c r="D45" s="72">
        <v>4</v>
      </c>
      <c r="E45" s="72"/>
      <c r="F45" s="96">
        <v>0</v>
      </c>
      <c r="G45" s="96"/>
      <c r="H45" s="72">
        <v>1</v>
      </c>
      <c r="I45" s="72"/>
    </row>
    <row r="46" spans="2:9">
      <c r="B46" s="69">
        <v>45923</v>
      </c>
      <c r="C46" s="35">
        <v>4</v>
      </c>
      <c r="D46" s="72">
        <v>2</v>
      </c>
      <c r="E46" s="72"/>
      <c r="F46" s="96">
        <v>2</v>
      </c>
      <c r="G46" s="96"/>
      <c r="H46" s="72">
        <v>0</v>
      </c>
      <c r="I46" s="72"/>
    </row>
    <row r="47" spans="2:9">
      <c r="B47" s="70">
        <v>45924</v>
      </c>
      <c r="C47" s="35">
        <v>5</v>
      </c>
      <c r="D47" s="72">
        <v>4</v>
      </c>
      <c r="E47" s="72"/>
      <c r="F47" s="96">
        <v>1</v>
      </c>
      <c r="G47" s="96"/>
      <c r="H47" s="72">
        <v>0</v>
      </c>
      <c r="I47" s="72"/>
    </row>
    <row r="48" spans="2:9">
      <c r="B48" s="70">
        <v>45925</v>
      </c>
      <c r="C48" s="35">
        <v>3</v>
      </c>
      <c r="D48" s="72">
        <v>3</v>
      </c>
      <c r="E48" s="72"/>
      <c r="F48" s="96">
        <v>0</v>
      </c>
      <c r="G48" s="96"/>
      <c r="H48" s="72">
        <v>0</v>
      </c>
      <c r="I48" s="72"/>
    </row>
    <row r="49" spans="2:9">
      <c r="B49" s="69">
        <v>45926</v>
      </c>
      <c r="C49" s="35">
        <v>3</v>
      </c>
      <c r="D49" s="72">
        <v>2</v>
      </c>
      <c r="E49" s="72"/>
      <c r="F49" s="96">
        <v>1</v>
      </c>
      <c r="G49" s="96"/>
      <c r="H49" s="72">
        <v>0</v>
      </c>
      <c r="I49" s="72"/>
    </row>
    <row r="50" spans="2:9">
      <c r="B50" s="66">
        <v>4</v>
      </c>
      <c r="C50" s="61"/>
      <c r="D50" s="95"/>
      <c r="E50" s="95"/>
      <c r="F50" s="97"/>
      <c r="G50" s="97"/>
      <c r="H50" s="95"/>
      <c r="I50" s="95"/>
    </row>
    <row r="51" spans="2:9">
      <c r="B51" s="65">
        <v>45928</v>
      </c>
      <c r="C51" s="61"/>
      <c r="D51" s="95"/>
      <c r="E51" s="95"/>
      <c r="F51" s="97"/>
      <c r="G51" s="97"/>
      <c r="H51" s="95"/>
      <c r="I51" s="95"/>
    </row>
    <row r="52" spans="2:9">
      <c r="B52" s="70">
        <v>45929</v>
      </c>
      <c r="C52" s="35">
        <v>4</v>
      </c>
      <c r="D52" s="72">
        <v>0</v>
      </c>
      <c r="E52" s="72"/>
      <c r="F52" s="96">
        <v>2</v>
      </c>
      <c r="G52" s="96"/>
      <c r="H52" s="72">
        <v>2</v>
      </c>
      <c r="I52" s="72"/>
    </row>
    <row r="53" spans="2:9">
      <c r="B53" s="69">
        <v>45930</v>
      </c>
      <c r="C53" s="35">
        <v>6</v>
      </c>
      <c r="D53" s="72">
        <v>2</v>
      </c>
      <c r="E53" s="72"/>
      <c r="F53" s="96">
        <v>4</v>
      </c>
      <c r="G53" s="96"/>
      <c r="H53" s="72">
        <v>0</v>
      </c>
      <c r="I53" s="72"/>
    </row>
    <row r="54" spans="2:9">
      <c r="B54" s="19" t="s">
        <v>29</v>
      </c>
      <c r="C54" s="42">
        <f>SUM(C24:C53)</f>
        <v>108</v>
      </c>
      <c r="D54" s="99">
        <f>SUM(D24:D53)</f>
        <v>47</v>
      </c>
      <c r="E54" s="100"/>
      <c r="F54" s="99">
        <f>SUM(F24:F53)</f>
        <v>53</v>
      </c>
      <c r="G54" s="100"/>
      <c r="H54" s="99">
        <f>SUM(H24:H53)</f>
        <v>8</v>
      </c>
      <c r="I54" s="100"/>
    </row>
    <row r="57" spans="2:9" ht="15.75" thickBot="1"/>
    <row r="58" spans="2:9" ht="15.75">
      <c r="B58" s="84" t="s">
        <v>30</v>
      </c>
      <c r="C58" s="85"/>
      <c r="D58" s="85"/>
      <c r="E58" s="86"/>
      <c r="F58" s="81" t="s">
        <v>31</v>
      </c>
      <c r="G58" s="82"/>
      <c r="H58" s="82"/>
      <c r="I58" s="83"/>
    </row>
    <row r="59" spans="2:9">
      <c r="B59" s="31"/>
      <c r="C59" s="32"/>
      <c r="D59" s="32"/>
      <c r="E59" s="32"/>
      <c r="F59" s="128" t="s">
        <v>11</v>
      </c>
      <c r="G59" s="73"/>
      <c r="H59" s="73" t="s">
        <v>8</v>
      </c>
      <c r="I59" s="74"/>
    </row>
    <row r="60" spans="2:9">
      <c r="B60" s="25" t="s">
        <v>32</v>
      </c>
      <c r="C60" s="35"/>
      <c r="D60" s="75">
        <v>0</v>
      </c>
      <c r="E60" s="76"/>
      <c r="F60" s="77"/>
      <c r="G60" s="78"/>
      <c r="H60" s="79"/>
      <c r="I60" s="80"/>
    </row>
    <row r="61" spans="2:9">
      <c r="B61" s="25" t="s">
        <v>33</v>
      </c>
      <c r="C61" s="35"/>
      <c r="D61" s="75">
        <v>0</v>
      </c>
      <c r="E61" s="76"/>
      <c r="F61" s="77"/>
      <c r="G61" s="78"/>
      <c r="H61" s="79"/>
      <c r="I61" s="80"/>
    </row>
    <row r="62" spans="2:9" ht="15.75" thickBot="1">
      <c r="B62" s="26"/>
      <c r="C62" s="54"/>
      <c r="D62" s="93"/>
      <c r="E62" s="94"/>
      <c r="F62" s="89"/>
      <c r="G62" s="90"/>
      <c r="H62" s="79"/>
      <c r="I62" s="80"/>
    </row>
    <row r="63" spans="2:9" ht="15.75" thickBot="1">
      <c r="B63" s="33" t="s">
        <v>34</v>
      </c>
      <c r="C63" s="34">
        <f>SUM(C60:C62)</f>
        <v>0</v>
      </c>
      <c r="D63" s="91">
        <f>SUM(D60:D62)</f>
        <v>0</v>
      </c>
      <c r="E63" s="92"/>
      <c r="F63" s="87">
        <f>SUM(F60:F62)</f>
        <v>0</v>
      </c>
      <c r="G63" s="88"/>
      <c r="H63" s="87">
        <f>SUM(H60:H62)</f>
        <v>0</v>
      </c>
      <c r="I63" s="88"/>
    </row>
    <row r="64" spans="2:9">
      <c r="B64" s="5"/>
      <c r="C64" s="5"/>
      <c r="D64" s="5"/>
      <c r="E64" s="5"/>
      <c r="F64" s="5"/>
      <c r="G64" s="5"/>
      <c r="H64" s="5"/>
      <c r="I64" s="5"/>
    </row>
    <row r="65" spans="2:9">
      <c r="B65" s="5"/>
      <c r="C65" s="5"/>
      <c r="D65" s="5"/>
      <c r="E65" s="5"/>
      <c r="F65" s="5"/>
      <c r="G65" s="5"/>
      <c r="H65" s="5"/>
      <c r="I65" s="5"/>
    </row>
    <row r="66" spans="2:9">
      <c r="B66" s="5"/>
      <c r="C66" s="5"/>
      <c r="D66" s="5"/>
      <c r="E66" s="5"/>
      <c r="F66" s="5"/>
      <c r="G66" s="5"/>
      <c r="H66" s="5"/>
      <c r="I66" s="5"/>
    </row>
    <row r="67" spans="2:9">
      <c r="B67" s="5"/>
      <c r="C67" s="5"/>
      <c r="D67" s="5"/>
      <c r="E67" s="5"/>
      <c r="F67" s="5"/>
      <c r="G67" s="5"/>
      <c r="H67" s="5"/>
      <c r="I67" s="5"/>
    </row>
    <row r="68" spans="2:9">
      <c r="B68" s="5"/>
      <c r="C68" s="5"/>
      <c r="D68" s="5"/>
      <c r="E68" s="5"/>
      <c r="F68" s="5"/>
      <c r="G68" s="5"/>
      <c r="H68" s="5"/>
      <c r="I68" s="5"/>
    </row>
    <row r="69" spans="2:9">
      <c r="B69" s="5"/>
      <c r="C69" s="5"/>
      <c r="D69" s="5"/>
      <c r="E69" s="5"/>
      <c r="F69" s="5"/>
      <c r="G69" s="5"/>
      <c r="H69" s="5"/>
      <c r="I69" s="5"/>
    </row>
    <row r="70" spans="2:9">
      <c r="B70" s="5"/>
      <c r="C70" s="5"/>
      <c r="D70" s="5"/>
      <c r="E70" s="5"/>
      <c r="F70" s="5"/>
      <c r="G70" s="5"/>
      <c r="H70" s="5"/>
      <c r="I70" s="5"/>
    </row>
    <row r="71" spans="2:9">
      <c r="B71" s="5"/>
      <c r="C71" s="5"/>
      <c r="D71" s="5"/>
      <c r="E71" s="5"/>
      <c r="F71" s="5"/>
      <c r="G71" s="5"/>
      <c r="H71" s="5"/>
      <c r="I71" s="5"/>
    </row>
    <row r="72" spans="2:9">
      <c r="B72" s="5"/>
      <c r="C72" s="5"/>
      <c r="D72" s="5"/>
      <c r="E72" s="5"/>
      <c r="F72" s="5"/>
      <c r="G72" s="5"/>
      <c r="H72" s="5"/>
      <c r="I72" s="5"/>
    </row>
    <row r="73" spans="2:9">
      <c r="B73" s="5"/>
      <c r="C73" s="5"/>
      <c r="D73" s="5"/>
      <c r="E73" s="5"/>
      <c r="F73" s="5"/>
      <c r="G73" s="5"/>
      <c r="H73" s="5"/>
      <c r="I73" s="5"/>
    </row>
  </sheetData>
  <mergeCells count="136">
    <mergeCell ref="D53:E53"/>
    <mergeCell ref="F53:G53"/>
    <mergeCell ref="D50:E50"/>
    <mergeCell ref="F50:G50"/>
    <mergeCell ref="H50:I50"/>
    <mergeCell ref="D48:E48"/>
    <mergeCell ref="F48:G48"/>
    <mergeCell ref="H48:I48"/>
    <mergeCell ref="D49:E49"/>
    <mergeCell ref="F49:G49"/>
    <mergeCell ref="H49:I49"/>
    <mergeCell ref="H53:I53"/>
    <mergeCell ref="D46:E46"/>
    <mergeCell ref="F46:G46"/>
    <mergeCell ref="H46:I46"/>
    <mergeCell ref="D47:E47"/>
    <mergeCell ref="F47:G47"/>
    <mergeCell ref="H47:I47"/>
    <mergeCell ref="D42:E42"/>
    <mergeCell ref="F42:G42"/>
    <mergeCell ref="H42:I42"/>
    <mergeCell ref="D45:E45"/>
    <mergeCell ref="F45:G45"/>
    <mergeCell ref="H45:I45"/>
    <mergeCell ref="D43:E43"/>
    <mergeCell ref="F43:G43"/>
    <mergeCell ref="H43:I43"/>
    <mergeCell ref="D44:E44"/>
    <mergeCell ref="F44:G44"/>
    <mergeCell ref="H44:I44"/>
    <mergeCell ref="D40:E40"/>
    <mergeCell ref="F40:G40"/>
    <mergeCell ref="H40:I40"/>
    <mergeCell ref="D41:E41"/>
    <mergeCell ref="F41:G41"/>
    <mergeCell ref="H41:I41"/>
    <mergeCell ref="D34:E34"/>
    <mergeCell ref="F34:G34"/>
    <mergeCell ref="H34:I34"/>
    <mergeCell ref="D39:E39"/>
    <mergeCell ref="F39:G39"/>
    <mergeCell ref="H39:I39"/>
    <mergeCell ref="D32:E32"/>
    <mergeCell ref="F32:G32"/>
    <mergeCell ref="H32:I32"/>
    <mergeCell ref="D33:E33"/>
    <mergeCell ref="F33:G33"/>
    <mergeCell ref="H33:I33"/>
    <mergeCell ref="F35:G35"/>
    <mergeCell ref="D35:E35"/>
    <mergeCell ref="D38:E38"/>
    <mergeCell ref="F38:G38"/>
    <mergeCell ref="H35:I35"/>
    <mergeCell ref="D36:E36"/>
    <mergeCell ref="F36:G36"/>
    <mergeCell ref="H36:I36"/>
    <mergeCell ref="D37:E37"/>
    <mergeCell ref="F37:G37"/>
    <mergeCell ref="H37:I37"/>
    <mergeCell ref="H38:I38"/>
    <mergeCell ref="D28:E28"/>
    <mergeCell ref="F28:G28"/>
    <mergeCell ref="H28:I28"/>
    <mergeCell ref="D31:E31"/>
    <mergeCell ref="F31:G31"/>
    <mergeCell ref="H31:I31"/>
    <mergeCell ref="D26:E26"/>
    <mergeCell ref="F26:G26"/>
    <mergeCell ref="H26:I26"/>
    <mergeCell ref="D27:E27"/>
    <mergeCell ref="F27:G27"/>
    <mergeCell ref="H27:I27"/>
    <mergeCell ref="D29:E29"/>
    <mergeCell ref="F29:G29"/>
    <mergeCell ref="H29:I29"/>
    <mergeCell ref="D30:E30"/>
    <mergeCell ref="F30:G30"/>
    <mergeCell ref="H30:I30"/>
    <mergeCell ref="G12:H12"/>
    <mergeCell ref="D24:E24"/>
    <mergeCell ref="F24:G24"/>
    <mergeCell ref="H24:I24"/>
    <mergeCell ref="D25:E25"/>
    <mergeCell ref="F25:G25"/>
    <mergeCell ref="H25:I25"/>
    <mergeCell ref="C17:D17"/>
    <mergeCell ref="E17:F17"/>
    <mergeCell ref="H17:I17"/>
    <mergeCell ref="B20:G20"/>
    <mergeCell ref="D23:E23"/>
    <mergeCell ref="F23:G23"/>
    <mergeCell ref="H23:I23"/>
    <mergeCell ref="B22:I22"/>
    <mergeCell ref="B3:I3"/>
    <mergeCell ref="B4:I4"/>
    <mergeCell ref="B7:I7"/>
    <mergeCell ref="E8:F8"/>
    <mergeCell ref="E9:F9"/>
    <mergeCell ref="G9:H9"/>
    <mergeCell ref="D51:E51"/>
    <mergeCell ref="D52:E52"/>
    <mergeCell ref="H51:I51"/>
    <mergeCell ref="H52:I52"/>
    <mergeCell ref="F51:G51"/>
    <mergeCell ref="F52:G52"/>
    <mergeCell ref="B14:I14"/>
    <mergeCell ref="C15:D15"/>
    <mergeCell ref="E15:F15"/>
    <mergeCell ref="H15:I15"/>
    <mergeCell ref="C16:D16"/>
    <mergeCell ref="E16:F16"/>
    <mergeCell ref="H16:I16"/>
    <mergeCell ref="E10:F10"/>
    <mergeCell ref="G10:H10"/>
    <mergeCell ref="E11:F11"/>
    <mergeCell ref="G11:H11"/>
    <mergeCell ref="E12:F12"/>
    <mergeCell ref="D63:E63"/>
    <mergeCell ref="F63:G63"/>
    <mergeCell ref="H63:I63"/>
    <mergeCell ref="D54:E54"/>
    <mergeCell ref="F54:G54"/>
    <mergeCell ref="H54:I54"/>
    <mergeCell ref="D62:E62"/>
    <mergeCell ref="F62:G62"/>
    <mergeCell ref="H62:I62"/>
    <mergeCell ref="F59:G59"/>
    <mergeCell ref="H59:I59"/>
    <mergeCell ref="D60:E60"/>
    <mergeCell ref="F60:G60"/>
    <mergeCell ref="D61:E61"/>
    <mergeCell ref="F61:G61"/>
    <mergeCell ref="H61:I61"/>
    <mergeCell ref="H60:I60"/>
    <mergeCell ref="F58:I58"/>
    <mergeCell ref="B58:E5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7A083EB255F448BE9886EBBEF34076" ma:contentTypeVersion="12" ma:contentTypeDescription="Create a new document." ma:contentTypeScope="" ma:versionID="e6b60ea3c3ee9503c186fc92f82a7c83">
  <xsd:schema xmlns:xsd="http://www.w3.org/2001/XMLSchema" xmlns:xs="http://www.w3.org/2001/XMLSchema" xmlns:p="http://schemas.microsoft.com/office/2006/metadata/properties" xmlns:ns2="905528ab-e33a-43c5-ae1a-364a98daf873" xmlns:ns3="5ab2378f-cef7-4782-86b9-46b55cc25b4a" targetNamespace="http://schemas.microsoft.com/office/2006/metadata/properties" ma:root="true" ma:fieldsID="8112c6a4802e315e2dab599351a3ce1e" ns2:_="" ns3:_="">
    <xsd:import namespace="905528ab-e33a-43c5-ae1a-364a98daf873"/>
    <xsd:import namespace="5ab2378f-cef7-4782-86b9-46b55cc25b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528ab-e33a-43c5-ae1a-364a98daf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2378f-cef7-4782-86b9-46b55cc25b4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a5e8c6e-421b-4ade-89ac-4fc2d939bbd7}" ma:internalName="TaxCatchAll" ma:showField="CatchAllData" ma:web="5ab2378f-cef7-4782-86b9-46b55cc25b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b2378f-cef7-4782-86b9-46b55cc25b4a" xsi:nil="true"/>
    <lcf76f155ced4ddcb4097134ff3c332f xmlns="905528ab-e33a-43c5-ae1a-364a98daf87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CACF45-90DB-4CFC-A24C-342B79BE2CF8}"/>
</file>

<file path=customXml/itemProps2.xml><?xml version="1.0" encoding="utf-8"?>
<ds:datastoreItem xmlns:ds="http://schemas.openxmlformats.org/officeDocument/2006/customXml" ds:itemID="{1D306BF0-108C-4BCF-9AE7-5DC0F0239D42}"/>
</file>

<file path=customXml/itemProps3.xml><?xml version="1.0" encoding="utf-8"?>
<ds:datastoreItem xmlns:ds="http://schemas.openxmlformats.org/officeDocument/2006/customXml" ds:itemID="{D0ECD33B-8CA8-4083-928D-F0006407EF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PGM - CEJUSC</cp:lastModifiedBy>
  <cp:revision/>
  <dcterms:created xsi:type="dcterms:W3CDTF">2019-01-11T16:51:04Z</dcterms:created>
  <dcterms:modified xsi:type="dcterms:W3CDTF">2026-01-30T19:28:32Z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0x010100817A083EB255F448BE9886EBBEF34076</vt:lpwstr>
  </property>
  <property fmtid="{D5CDD505-2E9C-101B-9397-08002B2CF9AE}" pid="3" name="MediaServiceImageTags">
    <vt:lpwstr/>
  </property>
</Properties>
</file>