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8207df197b1768/Documentos/Mauricio/PGM/PC PGM/CEJUSC/Planilhas/"/>
    </mc:Choice>
  </mc:AlternateContent>
  <xr:revisionPtr revIDLastSave="0" documentId="8_{0B8A994E-502A-4478-BF6E-B87D9F0D399B}" xr6:coauthVersionLast="47" xr6:coauthVersionMax="47" xr10:uidLastSave="{00000000-0000-0000-0000-000000000000}"/>
  <bookViews>
    <workbookView xWindow="-108" yWindow="-108" windowWidth="23256" windowHeight="12576" firstSheet="3" activeTab="4" xr2:uid="{00000000-000D-0000-FFFF-FFFF00000000}"/>
  </bookViews>
  <sheets>
    <sheet name="Janeiro" sheetId="1" r:id="rId1"/>
    <sheet name="Fevereiro" sheetId="4" r:id="rId2"/>
    <sheet name="Março" sheetId="5" r:id="rId3"/>
    <sheet name="Abril" sheetId="6" r:id="rId4"/>
    <sheet name="Maio" sheetId="7" r:id="rId5"/>
    <sheet name="Junho" sheetId="8" r:id="rId6"/>
    <sheet name="Julho" sheetId="11" r:id="rId7"/>
    <sheet name="Agosto" sheetId="9" r:id="rId8"/>
    <sheet name="Setembro" sheetId="10" r:id="rId9"/>
    <sheet name="Outubro" sheetId="12" r:id="rId10"/>
    <sheet name="Novembro" sheetId="13" r:id="rId11"/>
    <sheet name="Dezembro" sheetId="14" r:id="rId12"/>
    <sheet name="2024" sheetId="3" r:id="rId13"/>
  </sheets>
  <definedNames>
    <definedName name="_xlnm.Print_Area" localSheetId="11">Dezembro!$A$1:$J$64</definedName>
    <definedName name="_xlnm.Print_Area" localSheetId="1">Fevereiro!$A$1:$J$71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9" l="1"/>
  <c r="H47" i="3"/>
  <c r="F47" i="3"/>
  <c r="H46" i="3"/>
  <c r="F46" i="3"/>
  <c r="H64" i="13"/>
  <c r="F64" i="13"/>
  <c r="D64" i="13"/>
  <c r="C64" i="13"/>
  <c r="H55" i="13"/>
  <c r="F55" i="13"/>
  <c r="B16" i="13" s="1"/>
  <c r="H17" i="13" s="1"/>
  <c r="D55" i="13"/>
  <c r="B12" i="13" s="1"/>
  <c r="I20" i="13" s="1"/>
  <c r="C55" i="13"/>
  <c r="I12" i="13"/>
  <c r="E12" i="13"/>
  <c r="D12" i="13"/>
  <c r="I8" i="13" s="1"/>
  <c r="J11" i="13"/>
  <c r="J10" i="13"/>
  <c r="I10" i="13" s="1"/>
  <c r="J9" i="13"/>
  <c r="I9" i="13" s="1"/>
  <c r="H64" i="12"/>
  <c r="F64" i="12"/>
  <c r="D64" i="12"/>
  <c r="C64" i="12"/>
  <c r="H55" i="12"/>
  <c r="F55" i="12"/>
  <c r="B16" i="12" s="1"/>
  <c r="H17" i="12" s="1"/>
  <c r="D55" i="12"/>
  <c r="B12" i="12" s="1"/>
  <c r="C55" i="12"/>
  <c r="E12" i="12"/>
  <c r="D12" i="12"/>
  <c r="I12" i="12" s="1"/>
  <c r="J11" i="12"/>
  <c r="J10" i="12"/>
  <c r="I10" i="12" s="1"/>
  <c r="J9" i="12"/>
  <c r="I9" i="12" s="1"/>
  <c r="I8" i="12"/>
  <c r="H64" i="10"/>
  <c r="F64" i="10"/>
  <c r="D64" i="10"/>
  <c r="C64" i="10"/>
  <c r="H55" i="10"/>
  <c r="H33" i="3" s="1"/>
  <c r="F55" i="10"/>
  <c r="D55" i="10"/>
  <c r="C55" i="10"/>
  <c r="C33" i="3" s="1"/>
  <c r="E12" i="10"/>
  <c r="D12" i="10"/>
  <c r="J11" i="10"/>
  <c r="J10" i="10"/>
  <c r="I10" i="10" s="1"/>
  <c r="J9" i="10"/>
  <c r="I9" i="10" s="1"/>
  <c r="I8" i="10"/>
  <c r="H64" i="9"/>
  <c r="F64" i="9"/>
  <c r="D64" i="9"/>
  <c r="C64" i="9"/>
  <c r="H55" i="9"/>
  <c r="H32" i="3" s="1"/>
  <c r="F55" i="9"/>
  <c r="F32" i="3" s="1"/>
  <c r="D55" i="9"/>
  <c r="B12" i="9" s="1"/>
  <c r="C55" i="9"/>
  <c r="C32" i="3" s="1"/>
  <c r="E12" i="9"/>
  <c r="D12" i="9"/>
  <c r="J11" i="9"/>
  <c r="J10" i="9"/>
  <c r="I10" i="9" s="1"/>
  <c r="J9" i="9"/>
  <c r="I9" i="9" s="1"/>
  <c r="H64" i="11"/>
  <c r="F64" i="11"/>
  <c r="D64" i="11"/>
  <c r="C64" i="11"/>
  <c r="H55" i="11"/>
  <c r="F55" i="11"/>
  <c r="B16" i="11" s="1"/>
  <c r="H17" i="11" s="1"/>
  <c r="D55" i="11"/>
  <c r="B12" i="11" s="1"/>
  <c r="C55" i="11"/>
  <c r="E12" i="11"/>
  <c r="D12" i="11"/>
  <c r="J11" i="11"/>
  <c r="J10" i="11"/>
  <c r="I10" i="11" s="1"/>
  <c r="J9" i="11"/>
  <c r="I9" i="11" s="1"/>
  <c r="H64" i="8"/>
  <c r="F64" i="8"/>
  <c r="D64" i="8"/>
  <c r="C64" i="8"/>
  <c r="H55" i="8"/>
  <c r="F55" i="8"/>
  <c r="B16" i="8" s="1"/>
  <c r="H17" i="8" s="1"/>
  <c r="D55" i="8"/>
  <c r="B12" i="8" s="1"/>
  <c r="I20" i="8" s="1"/>
  <c r="C55" i="8"/>
  <c r="E12" i="8"/>
  <c r="D12" i="8"/>
  <c r="I8" i="8" s="1"/>
  <c r="J11" i="8"/>
  <c r="J10" i="8"/>
  <c r="I10" i="8" s="1"/>
  <c r="J9" i="8"/>
  <c r="I9" i="8" s="1"/>
  <c r="H64" i="7"/>
  <c r="F64" i="7"/>
  <c r="D64" i="7"/>
  <c r="C64" i="7"/>
  <c r="H55" i="7"/>
  <c r="F55" i="7"/>
  <c r="B16" i="7" s="1"/>
  <c r="H17" i="7" s="1"/>
  <c r="D55" i="7"/>
  <c r="B12" i="7" s="1"/>
  <c r="C55" i="7"/>
  <c r="E12" i="7"/>
  <c r="D12" i="7"/>
  <c r="J11" i="7"/>
  <c r="J10" i="7"/>
  <c r="I10" i="7" s="1"/>
  <c r="J9" i="7"/>
  <c r="I9" i="7" s="1"/>
  <c r="H64" i="6"/>
  <c r="F64" i="6"/>
  <c r="D64" i="6"/>
  <c r="C64" i="6"/>
  <c r="H55" i="6"/>
  <c r="F55" i="6"/>
  <c r="B16" i="6" s="1"/>
  <c r="H17" i="6" s="1"/>
  <c r="D55" i="6"/>
  <c r="B12" i="6" s="1"/>
  <c r="C55" i="6"/>
  <c r="I20" i="6" s="1"/>
  <c r="E12" i="6"/>
  <c r="D12" i="6"/>
  <c r="I8" i="6" s="1"/>
  <c r="J11" i="6"/>
  <c r="J10" i="6"/>
  <c r="I10" i="6" s="1"/>
  <c r="J9" i="6"/>
  <c r="I9" i="6" s="1"/>
  <c r="H64" i="5"/>
  <c r="F64" i="5"/>
  <c r="D64" i="5"/>
  <c r="C64" i="5"/>
  <c r="H55" i="5"/>
  <c r="F55" i="5"/>
  <c r="B16" i="5" s="1"/>
  <c r="E17" i="5" s="1"/>
  <c r="D55" i="5"/>
  <c r="B12" i="5" s="1"/>
  <c r="C55" i="5"/>
  <c r="E12" i="5"/>
  <c r="D12" i="5"/>
  <c r="J11" i="5"/>
  <c r="J10" i="5"/>
  <c r="I10" i="5" s="1"/>
  <c r="J9" i="5"/>
  <c r="I9" i="5" s="1"/>
  <c r="H64" i="4"/>
  <c r="F64" i="4"/>
  <c r="D64" i="4"/>
  <c r="C64" i="4"/>
  <c r="H55" i="4"/>
  <c r="H26" i="3" s="1"/>
  <c r="F55" i="4"/>
  <c r="B16" i="4" s="1"/>
  <c r="H17" i="4" s="1"/>
  <c r="D55" i="4"/>
  <c r="B12" i="4" s="1"/>
  <c r="C55" i="4"/>
  <c r="C26" i="3" s="1"/>
  <c r="E12" i="4"/>
  <c r="D12" i="4"/>
  <c r="J11" i="4"/>
  <c r="J10" i="4"/>
  <c r="I10" i="4" s="1"/>
  <c r="J9" i="4"/>
  <c r="I9" i="4" s="1"/>
  <c r="I8" i="4"/>
  <c r="H64" i="1"/>
  <c r="F64" i="1"/>
  <c r="D64" i="1"/>
  <c r="C64" i="1"/>
  <c r="H55" i="1"/>
  <c r="F55" i="1"/>
  <c r="B16" i="1" s="1"/>
  <c r="H17" i="1" s="1"/>
  <c r="D55" i="1"/>
  <c r="B12" i="1" s="1"/>
  <c r="C55" i="1"/>
  <c r="E12" i="1"/>
  <c r="D12" i="1"/>
  <c r="I8" i="1" s="1"/>
  <c r="J11" i="1"/>
  <c r="J10" i="1"/>
  <c r="J9" i="1"/>
  <c r="I9" i="1" s="1"/>
  <c r="H16" i="3"/>
  <c r="J11" i="14"/>
  <c r="J10" i="14"/>
  <c r="I10" i="14" s="1"/>
  <c r="J9" i="14"/>
  <c r="I9" i="14" s="1"/>
  <c r="B16" i="9" l="1"/>
  <c r="H17" i="9" s="1"/>
  <c r="D32" i="3"/>
  <c r="I12" i="11"/>
  <c r="B12" i="10"/>
  <c r="D33" i="3"/>
  <c r="I8" i="11"/>
  <c r="F26" i="3"/>
  <c r="D26" i="3"/>
  <c r="I12" i="5"/>
  <c r="I12" i="10"/>
  <c r="B16" i="10"/>
  <c r="F33" i="3"/>
  <c r="G17" i="13"/>
  <c r="I12" i="9"/>
  <c r="I8" i="9"/>
  <c r="I12" i="8"/>
  <c r="I12" i="7"/>
  <c r="I8" i="7"/>
  <c r="I12" i="6"/>
  <c r="I8" i="5"/>
  <c r="H17" i="5"/>
  <c r="C17" i="5"/>
  <c r="I12" i="4"/>
  <c r="I12" i="1"/>
  <c r="E17" i="13"/>
  <c r="C17" i="13"/>
  <c r="G17" i="12"/>
  <c r="E17" i="12"/>
  <c r="C17" i="12"/>
  <c r="H17" i="10"/>
  <c r="C17" i="10"/>
  <c r="E17" i="10"/>
  <c r="G17" i="10"/>
  <c r="G17" i="9"/>
  <c r="E17" i="9"/>
  <c r="C17" i="9"/>
  <c r="G17" i="11"/>
  <c r="E17" i="11"/>
  <c r="C17" i="11"/>
  <c r="G17" i="8"/>
  <c r="E17" i="8"/>
  <c r="C17" i="8"/>
  <c r="G17" i="7"/>
  <c r="E17" i="7"/>
  <c r="C17" i="7"/>
  <c r="G17" i="6"/>
  <c r="E17" i="6"/>
  <c r="C17" i="6"/>
  <c r="G17" i="5"/>
  <c r="G17" i="4"/>
  <c r="E17" i="4"/>
  <c r="C17" i="4"/>
  <c r="G17" i="1"/>
  <c r="E17" i="1"/>
  <c r="C17" i="1"/>
  <c r="B17" i="13" l="1"/>
  <c r="B17" i="10"/>
  <c r="B17" i="5"/>
  <c r="B17" i="12"/>
  <c r="B17" i="9"/>
  <c r="B17" i="11"/>
  <c r="B17" i="8"/>
  <c r="B17" i="7"/>
  <c r="B17" i="6"/>
  <c r="B17" i="4"/>
  <c r="B17" i="1"/>
  <c r="C46" i="3" l="1"/>
  <c r="C47" i="3"/>
  <c r="C16" i="3" l="1"/>
  <c r="E16" i="3"/>
  <c r="G16" i="3"/>
  <c r="C48" i="3" l="1"/>
  <c r="H30" i="3"/>
  <c r="C30" i="3"/>
  <c r="D30" i="3" l="1"/>
  <c r="F30" i="3"/>
  <c r="E10" i="3" l="1"/>
  <c r="E9" i="3"/>
  <c r="D10" i="3"/>
  <c r="D9" i="3"/>
  <c r="J9" i="3" l="1"/>
  <c r="I9" i="3" s="1"/>
  <c r="J11" i="3"/>
  <c r="J10" i="3"/>
  <c r="I10" i="3" s="1"/>
  <c r="F48" i="3"/>
  <c r="H20" i="3"/>
  <c r="E36" i="3" l="1"/>
  <c r="G36" i="3"/>
  <c r="I36" i="3"/>
  <c r="E35" i="3"/>
  <c r="G35" i="3"/>
  <c r="I35" i="3"/>
  <c r="E34" i="3"/>
  <c r="G34" i="3"/>
  <c r="I34" i="3"/>
  <c r="E32" i="3"/>
  <c r="G32" i="3"/>
  <c r="I32" i="3"/>
  <c r="H64" i="14"/>
  <c r="F64" i="14"/>
  <c r="C64" i="14"/>
  <c r="H55" i="14"/>
  <c r="H36" i="3" s="1"/>
  <c r="F55" i="14"/>
  <c r="F36" i="3" s="1"/>
  <c r="D55" i="14"/>
  <c r="B12" i="14" s="1"/>
  <c r="C55" i="14"/>
  <c r="C36" i="3" s="1"/>
  <c r="E12" i="14"/>
  <c r="D12" i="14"/>
  <c r="H35" i="3"/>
  <c r="F35" i="3"/>
  <c r="D35" i="3"/>
  <c r="C35" i="3"/>
  <c r="H34" i="3"/>
  <c r="C34" i="3"/>
  <c r="I12" i="14" l="1"/>
  <c r="I8" i="14"/>
  <c r="B16" i="14"/>
  <c r="D36" i="3"/>
  <c r="D34" i="3"/>
  <c r="F34" i="3"/>
  <c r="C31" i="3"/>
  <c r="H31" i="3"/>
  <c r="H17" i="14" l="1"/>
  <c r="I20" i="14"/>
  <c r="G17" i="14"/>
  <c r="F31" i="3"/>
  <c r="D31" i="3"/>
  <c r="D64" i="14"/>
  <c r="C17" i="14"/>
  <c r="E17" i="14"/>
  <c r="B17" i="14" l="1"/>
  <c r="H49" i="3" l="1"/>
  <c r="F49" i="3"/>
  <c r="H29" i="3"/>
  <c r="H28" i="3"/>
  <c r="C28" i="3"/>
  <c r="H27" i="3"/>
  <c r="C27" i="3"/>
  <c r="F29" i="3" l="1"/>
  <c r="D29" i="3"/>
  <c r="F28" i="3"/>
  <c r="D28" i="3"/>
  <c r="F27" i="3"/>
  <c r="D27" i="3"/>
  <c r="C49" i="3" l="1"/>
  <c r="E12" i="3"/>
  <c r="D12" i="3"/>
  <c r="H25" i="3"/>
  <c r="H38" i="3" s="1"/>
  <c r="F25" i="3"/>
  <c r="C25" i="3"/>
  <c r="F38" i="3" l="1"/>
  <c r="D25" i="3"/>
  <c r="D38" i="3" s="1"/>
  <c r="B12" i="3" s="1"/>
  <c r="I12" i="3"/>
  <c r="I20" i="3"/>
  <c r="B16" i="3" l="1"/>
  <c r="H17" i="3" s="1"/>
  <c r="D49" i="3"/>
  <c r="G17" i="3" l="1"/>
  <c r="E17" i="3"/>
  <c r="C17" i="3"/>
  <c r="C29" i="3"/>
  <c r="C38" i="3" s="1"/>
  <c r="B17" i="3" l="1"/>
</calcChain>
</file>

<file path=xl/sharedStrings.xml><?xml version="1.0" encoding="utf-8"?>
<sst xmlns="http://schemas.openxmlformats.org/spreadsheetml/2006/main" count="541" uniqueCount="51">
  <si>
    <t>CEJUSC - PMSP</t>
  </si>
  <si>
    <t>Acordos</t>
  </si>
  <si>
    <t>Sem Acordo</t>
  </si>
  <si>
    <t>Família</t>
  </si>
  <si>
    <t>Cível</t>
  </si>
  <si>
    <t>Sessões de Mediação- Não realizadas</t>
  </si>
  <si>
    <t>Total de sessões não realizadas</t>
  </si>
  <si>
    <t>Não realizada pela ausência de ambos</t>
  </si>
  <si>
    <t>Não Realizada por falta de documentos</t>
  </si>
  <si>
    <t>Panorama Geral</t>
  </si>
  <si>
    <t>Data</t>
  </si>
  <si>
    <t>Agendadas</t>
  </si>
  <si>
    <t>Realizadas</t>
  </si>
  <si>
    <t>Reagendadas</t>
  </si>
  <si>
    <t xml:space="preserve">Sessões </t>
  </si>
  <si>
    <t>COHAB</t>
  </si>
  <si>
    <t>Total de conciliações Frutíferas:</t>
  </si>
  <si>
    <t>Índice de Acordos em Cível:</t>
  </si>
  <si>
    <t>índice de Acordos em família:</t>
  </si>
  <si>
    <t>Índice Total de Acordos:</t>
  </si>
  <si>
    <t>Não realizada pela ausência do Requerente</t>
  </si>
  <si>
    <t>Não realizada pela ausência do Requerido</t>
  </si>
  <si>
    <t>Tipo</t>
  </si>
  <si>
    <t>Total  de</t>
  </si>
  <si>
    <t>Não realizadas</t>
  </si>
  <si>
    <t>Total do Mês</t>
  </si>
  <si>
    <t>Sessões de Mediação realizadas</t>
  </si>
  <si>
    <t>Encaminhamentos à equipamentos de atendimento à Violência Doméstica:</t>
  </si>
  <si>
    <t>Inclusos no SAJ</t>
  </si>
  <si>
    <t>CEJUSC</t>
  </si>
  <si>
    <t>Defensoria</t>
  </si>
  <si>
    <t>Agendamentos/ Convites Realizados</t>
  </si>
  <si>
    <t>Civel</t>
  </si>
  <si>
    <t>Total</t>
  </si>
  <si>
    <t>no CEJUSC</t>
  </si>
  <si>
    <t>Índice Total de COHAB:</t>
  </si>
  <si>
    <t>TOTAL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</si>
  <si>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</si>
  <si>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</si>
  <si>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</si>
  <si>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</si>
  <si>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</si>
  <si>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</si>
  <si>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</si>
  <si>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</si>
  <si>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</si>
  <si>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</si>
  <si>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</si>
  <si>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</si>
  <si>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</t>
  </si>
  <si>
    <t>Índice Total de acordos COHAB: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</si>
</sst>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7" fillId="0" borderId="0" xfId="0" applyFont="1"/>
    <xf numFmtId="17" fontId="8" fillId="0" borderId="0" xfId="0" applyNumberFormat="1" applyFont="1" applyAlignment="1">
      <alignment horizontal="center" wrapText="1"/>
    </xf>
    <xf numFmtId="17" fontId="7" fillId="0" borderId="0" xfId="0" applyNumberFormat="1" applyFont="1" applyAlignment="1">
      <alignment wrapText="1"/>
    </xf>
    <xf numFmtId="0" fontId="7" fillId="0" borderId="9" xfId="0" applyFont="1" applyBorder="1"/>
    <xf numFmtId="0" fontId="13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1" xfId="0" applyFont="1" applyBorder="1"/>
    <xf numFmtId="0" fontId="1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4" fillId="9" borderId="11" xfId="0" applyFont="1" applyFill="1" applyBorder="1"/>
    <xf numFmtId="0" fontId="9" fillId="0" borderId="16" xfId="0" applyFont="1" applyBorder="1"/>
    <xf numFmtId="0" fontId="9" fillId="0" borderId="0" xfId="0" applyFont="1"/>
    <xf numFmtId="0" fontId="9" fillId="0" borderId="23" xfId="0" applyFont="1" applyBorder="1"/>
    <xf numFmtId="0" fontId="9" fillId="0" borderId="22" xfId="0" applyFont="1" applyBorder="1"/>
    <xf numFmtId="0" fontId="9" fillId="0" borderId="18" xfId="0" applyFont="1" applyBorder="1"/>
    <xf numFmtId="0" fontId="7" fillId="0" borderId="26" xfId="0" applyFont="1" applyBorder="1"/>
    <xf numFmtId="0" fontId="7" fillId="0" borderId="13" xfId="0" applyFont="1" applyBorder="1"/>
    <xf numFmtId="0" fontId="11" fillId="4" borderId="17" xfId="0" applyFont="1" applyFill="1" applyBorder="1"/>
    <xf numFmtId="0" fontId="11" fillId="4" borderId="20" xfId="0" applyFont="1" applyFill="1" applyBorder="1"/>
    <xf numFmtId="0" fontId="3" fillId="4" borderId="20" xfId="0" applyFont="1" applyFill="1" applyBorder="1"/>
    <xf numFmtId="0" fontId="7" fillId="4" borderId="20" xfId="0" applyFont="1" applyFill="1" applyBorder="1"/>
    <xf numFmtId="0" fontId="7" fillId="4" borderId="18" xfId="0" applyFont="1" applyFill="1" applyBorder="1"/>
    <xf numFmtId="0" fontId="7" fillId="4" borderId="0" xfId="0" applyFont="1" applyFill="1"/>
    <xf numFmtId="0" fontId="9" fillId="10" borderId="1" xfId="0" applyFont="1" applyFill="1" applyBorder="1"/>
    <xf numFmtId="0" fontId="9" fillId="10" borderId="1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10" fontId="7" fillId="0" borderId="9" xfId="0" applyNumberFormat="1" applyFont="1" applyBorder="1" applyAlignment="1">
      <alignment horizontal="center"/>
    </xf>
    <xf numFmtId="0" fontId="9" fillId="0" borderId="14" xfId="0" applyFont="1" applyBorder="1"/>
    <xf numFmtId="0" fontId="15" fillId="0" borderId="0" xfId="0" applyFont="1"/>
    <xf numFmtId="9" fontId="7" fillId="0" borderId="11" xfId="0" applyNumberFormat="1" applyFont="1" applyBorder="1" applyAlignment="1">
      <alignment horizontal="center"/>
    </xf>
    <xf numFmtId="0" fontId="9" fillId="0" borderId="9" xfId="0" applyFont="1" applyBorder="1"/>
    <xf numFmtId="0" fontId="9" fillId="9" borderId="11" xfId="0" applyFont="1" applyFill="1" applyBorder="1" applyAlignment="1">
      <alignment horizontal="center"/>
    </xf>
    <xf numFmtId="0" fontId="9" fillId="0" borderId="22" xfId="0" applyFont="1" applyBorder="1" applyAlignment="1">
      <alignment horizontal="left"/>
    </xf>
    <xf numFmtId="9" fontId="7" fillId="0" borderId="9" xfId="0" applyNumberFormat="1" applyFont="1" applyBorder="1" applyAlignment="1">
      <alignment horizontal="left"/>
    </xf>
    <xf numFmtId="9" fontId="9" fillId="0" borderId="9" xfId="0" applyNumberFormat="1" applyFont="1" applyBorder="1" applyAlignment="1">
      <alignment horizontal="left"/>
    </xf>
    <xf numFmtId="1" fontId="7" fillId="0" borderId="11" xfId="0" applyNumberFormat="1" applyFont="1" applyBorder="1" applyAlignment="1">
      <alignment horizontal="center"/>
    </xf>
    <xf numFmtId="9" fontId="9" fillId="5" borderId="4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14" fontId="7" fillId="0" borderId="4" xfId="0" applyNumberFormat="1" applyFont="1" applyBorder="1"/>
    <xf numFmtId="10" fontId="0" fillId="0" borderId="0" xfId="0" applyNumberFormat="1"/>
    <xf numFmtId="0" fontId="7" fillId="0" borderId="14" xfId="0" applyFont="1" applyBorder="1" applyAlignment="1">
      <alignment horizontal="center"/>
    </xf>
    <xf numFmtId="14" fontId="7" fillId="3" borderId="7" xfId="0" applyNumberFormat="1" applyFont="1" applyFill="1" applyBorder="1"/>
    <xf numFmtId="0" fontId="16" fillId="0" borderId="0" xfId="0" applyFont="1"/>
    <xf numFmtId="14" fontId="7" fillId="3" borderId="4" xfId="0" applyNumberFormat="1" applyFont="1" applyFill="1" applyBorder="1"/>
    <xf numFmtId="1" fontId="16" fillId="0" borderId="0" xfId="0" applyNumberFormat="1" applyFont="1"/>
    <xf numFmtId="0" fontId="7" fillId="3" borderId="4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1" fillId="4" borderId="36" xfId="0" applyFont="1" applyFill="1" applyBorder="1"/>
    <xf numFmtId="0" fontId="11" fillId="4" borderId="5" xfId="0" applyFont="1" applyFill="1" applyBorder="1"/>
    <xf numFmtId="0" fontId="11" fillId="4" borderId="28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9" fontId="9" fillId="5" borderId="4" xfId="0" applyNumberFormat="1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4" borderId="36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17" fontId="6" fillId="3" borderId="1" xfId="0" applyNumberFormat="1" applyFont="1" applyFill="1" applyBorder="1" applyAlignment="1">
      <alignment horizontal="center" wrapText="1"/>
    </xf>
    <xf numFmtId="17" fontId="6" fillId="3" borderId="2" xfId="0" applyNumberFormat="1" applyFont="1" applyFill="1" applyBorder="1" applyAlignment="1">
      <alignment horizontal="center" wrapText="1"/>
    </xf>
    <xf numFmtId="17" fontId="6" fillId="3" borderId="3" xfId="0" applyNumberFormat="1" applyFont="1" applyFill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1" fillId="6" borderId="1" xfId="0" applyFont="1" applyFill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7" fillId="3" borderId="7" xfId="0" applyFont="1" applyFill="1" applyBorder="1" applyAlignment="1">
      <alignment horizontal="center"/>
    </xf>
    <xf numFmtId="0" fontId="7" fillId="3" borderId="7" xfId="0" quotePrefix="1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9" fontId="9" fillId="10" borderId="1" xfId="0" applyNumberFormat="1" applyFont="1" applyFill="1" applyBorder="1" applyAlignment="1">
      <alignment horizontal="center"/>
    </xf>
    <xf numFmtId="9" fontId="9" fillId="10" borderId="3" xfId="0" applyNumberFormat="1" applyFont="1" applyFill="1" applyBorder="1" applyAlignment="1">
      <alignment horizontal="center"/>
    </xf>
    <xf numFmtId="9" fontId="7" fillId="0" borderId="29" xfId="0" applyNumberFormat="1" applyFont="1" applyBorder="1" applyAlignment="1">
      <alignment horizontal="center"/>
    </xf>
    <xf numFmtId="9" fontId="7" fillId="0" borderId="30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9" fontId="7" fillId="0" borderId="15" xfId="0" applyNumberFormat="1" applyFont="1" applyBorder="1" applyAlignment="1">
      <alignment horizontal="center"/>
    </xf>
    <xf numFmtId="9" fontId="7" fillId="0" borderId="31" xfId="0" applyNumberFormat="1" applyFont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9" borderId="24" xfId="0" applyFont="1" applyFill="1" applyBorder="1" applyAlignment="1">
      <alignment horizontal="center"/>
    </xf>
    <xf numFmtId="0" fontId="9" fillId="9" borderId="25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10" fontId="9" fillId="10" borderId="1" xfId="0" applyNumberFormat="1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10" fontId="7" fillId="0" borderId="14" xfId="0" applyNumberFormat="1" applyFont="1" applyBorder="1" applyAlignment="1">
      <alignment horizontal="center"/>
    </xf>
    <xf numFmtId="10" fontId="7" fillId="0" borderId="27" xfId="0" applyNumberFormat="1" applyFont="1" applyBorder="1" applyAlignment="1">
      <alignment horizontal="center"/>
    </xf>
    <xf numFmtId="10" fontId="7" fillId="0" borderId="4" xfId="0" applyNumberFormat="1" applyFont="1" applyBorder="1" applyAlignment="1">
      <alignment horizontal="center"/>
    </xf>
    <xf numFmtId="10" fontId="7" fillId="0" borderId="1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4"/>
  <sheetViews>
    <sheetView showGridLines="0" workbookViewId="0">
      <selection activeCell="B14" sqref="B14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45292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9</v>
      </c>
      <c r="J8" s="58"/>
    </row>
    <row r="9" spans="2:11" x14ac:dyDescent="0.3">
      <c r="B9" s="24" t="s">
        <v>14</v>
      </c>
      <c r="C9" s="9" t="s">
        <v>3</v>
      </c>
      <c r="D9" s="37">
        <v>9</v>
      </c>
      <c r="E9" s="96">
        <v>0</v>
      </c>
      <c r="F9" s="97"/>
      <c r="G9" s="100" t="s">
        <v>18</v>
      </c>
      <c r="H9" s="101"/>
      <c r="I9" s="46">
        <f>D9/J9</f>
        <v>1</v>
      </c>
      <c r="J9" s="58">
        <f>D9+E9</f>
        <v>9</v>
      </c>
    </row>
    <row r="10" spans="2:11" x14ac:dyDescent="0.3">
      <c r="B10" s="24" t="s">
        <v>12</v>
      </c>
      <c r="C10" s="9" t="s">
        <v>4</v>
      </c>
      <c r="D10" s="37">
        <v>0</v>
      </c>
      <c r="E10" s="96">
        <v>0</v>
      </c>
      <c r="F10" s="97"/>
      <c r="G10" s="100" t="s">
        <v>17</v>
      </c>
      <c r="H10" s="101"/>
      <c r="I10" s="46">
        <v>0</v>
      </c>
      <c r="J10" s="58">
        <f>D10+E10</f>
        <v>0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9</v>
      </c>
      <c r="C12" s="43" t="s">
        <v>36</v>
      </c>
      <c r="D12" s="15">
        <f>SUM(D9:D11)</f>
        <v>9</v>
      </c>
      <c r="E12" s="106">
        <f>SUM(E9:E11)</f>
        <v>0</v>
      </c>
      <c r="F12" s="107"/>
      <c r="G12" s="108" t="s">
        <v>19</v>
      </c>
      <c r="H12" s="109"/>
      <c r="I12" s="47">
        <f>D12/SUM(D12:E12)</f>
        <v>1</v>
      </c>
      <c r="J12" s="58"/>
    </row>
    <row r="13" spans="2:11" ht="27" customHeight="1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9.5" customHeight="1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50.2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ht="14.25" customHeight="1" x14ac:dyDescent="0.3">
      <c r="B16" s="15">
        <f>F55</f>
        <v>7</v>
      </c>
      <c r="C16" s="70">
        <v>3</v>
      </c>
      <c r="D16" s="70"/>
      <c r="E16" s="70">
        <v>2</v>
      </c>
      <c r="F16" s="70"/>
      <c r="G16" s="37">
        <v>2</v>
      </c>
      <c r="H16" s="70">
        <v>0</v>
      </c>
      <c r="I16" s="70"/>
    </row>
    <row r="17" spans="2:9" x14ac:dyDescent="0.3">
      <c r="B17" s="49">
        <f>C17+E17+G17+H17</f>
        <v>0.99999999999999989</v>
      </c>
      <c r="C17" s="71">
        <f>C16/B16</f>
        <v>0.42857142857142855</v>
      </c>
      <c r="D17" s="71"/>
      <c r="E17" s="71">
        <f>E16/B16</f>
        <v>0.2857142857142857</v>
      </c>
      <c r="F17" s="71"/>
      <c r="G17" s="49">
        <f>G16/B16</f>
        <v>0.2857142857142857</v>
      </c>
      <c r="H17" s="71">
        <f>H16/B16</f>
        <v>0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0</v>
      </c>
      <c r="I20" s="42">
        <v>0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2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57">
        <v>45292</v>
      </c>
      <c r="C24" s="63"/>
      <c r="D24" s="110"/>
      <c r="E24" s="110"/>
      <c r="F24" s="111"/>
      <c r="G24" s="111"/>
      <c r="H24" s="110"/>
      <c r="I24" s="110"/>
    </row>
    <row r="25" spans="2:9" x14ac:dyDescent="0.3">
      <c r="B25" s="59">
        <v>45293</v>
      </c>
      <c r="C25" s="61"/>
      <c r="D25" s="67"/>
      <c r="E25" s="67"/>
      <c r="F25" s="68"/>
      <c r="G25" s="68"/>
      <c r="H25" s="67"/>
      <c r="I25" s="67"/>
    </row>
    <row r="26" spans="2:9" x14ac:dyDescent="0.3">
      <c r="B26" s="59">
        <v>45294</v>
      </c>
      <c r="C26" s="61"/>
      <c r="D26" s="67"/>
      <c r="E26" s="67"/>
      <c r="F26" s="68"/>
      <c r="G26" s="68"/>
      <c r="H26" s="67"/>
      <c r="I26" s="67"/>
    </row>
    <row r="27" spans="2:9" x14ac:dyDescent="0.3">
      <c r="B27" s="57">
        <v>45295</v>
      </c>
      <c r="C27" s="61"/>
      <c r="D27" s="67"/>
      <c r="E27" s="67"/>
      <c r="F27" s="68"/>
      <c r="G27" s="68"/>
      <c r="H27" s="67"/>
      <c r="I27" s="67"/>
    </row>
    <row r="28" spans="2:9" x14ac:dyDescent="0.3">
      <c r="B28" s="57">
        <v>45296</v>
      </c>
      <c r="C28" s="61"/>
      <c r="D28" s="67"/>
      <c r="E28" s="67"/>
      <c r="F28" s="68"/>
      <c r="G28" s="68"/>
      <c r="H28" s="67"/>
      <c r="I28" s="67"/>
    </row>
    <row r="29" spans="2:9" x14ac:dyDescent="0.3">
      <c r="B29" s="59">
        <v>45297</v>
      </c>
      <c r="C29" s="61"/>
      <c r="D29" s="67"/>
      <c r="E29" s="67"/>
      <c r="F29" s="68"/>
      <c r="G29" s="68"/>
      <c r="H29" s="67"/>
      <c r="I29" s="67"/>
    </row>
    <row r="30" spans="2:9" x14ac:dyDescent="0.3">
      <c r="B30" s="59">
        <v>45298</v>
      </c>
      <c r="C30" s="61"/>
      <c r="D30" s="67"/>
      <c r="E30" s="67"/>
      <c r="F30" s="68"/>
      <c r="G30" s="68"/>
      <c r="H30" s="67"/>
      <c r="I30" s="67"/>
    </row>
    <row r="31" spans="2:9" x14ac:dyDescent="0.3">
      <c r="B31" s="57">
        <v>45299</v>
      </c>
      <c r="C31" s="61"/>
      <c r="D31" s="67"/>
      <c r="E31" s="67"/>
      <c r="F31" s="68"/>
      <c r="G31" s="68"/>
      <c r="H31" s="67"/>
      <c r="I31" s="67"/>
    </row>
    <row r="32" spans="2:9" x14ac:dyDescent="0.3">
      <c r="B32" s="57">
        <v>45300</v>
      </c>
      <c r="C32" s="61"/>
      <c r="D32" s="67"/>
      <c r="E32" s="67"/>
      <c r="F32" s="68"/>
      <c r="G32" s="68"/>
      <c r="H32" s="67"/>
      <c r="I32" s="67"/>
    </row>
    <row r="33" spans="2:9" x14ac:dyDescent="0.3">
      <c r="B33" s="59">
        <v>45301</v>
      </c>
      <c r="C33" s="61"/>
      <c r="D33" s="67"/>
      <c r="E33" s="67"/>
      <c r="F33" s="68"/>
      <c r="G33" s="68"/>
      <c r="H33" s="67"/>
      <c r="I33" s="67"/>
    </row>
    <row r="34" spans="2:9" x14ac:dyDescent="0.3">
      <c r="B34" s="59">
        <v>45302</v>
      </c>
      <c r="C34" s="61"/>
      <c r="D34" s="67"/>
      <c r="E34" s="67"/>
      <c r="F34" s="68"/>
      <c r="G34" s="68"/>
      <c r="H34" s="67"/>
      <c r="I34" s="67"/>
    </row>
    <row r="35" spans="2:9" x14ac:dyDescent="0.3">
      <c r="B35" s="57">
        <v>45303</v>
      </c>
      <c r="C35" s="61"/>
      <c r="D35" s="67"/>
      <c r="E35" s="67"/>
      <c r="F35" s="68"/>
      <c r="G35" s="68"/>
      <c r="H35" s="67"/>
      <c r="I35" s="67"/>
    </row>
    <row r="36" spans="2:9" x14ac:dyDescent="0.3">
      <c r="B36" s="57">
        <v>45304</v>
      </c>
      <c r="C36" s="61"/>
      <c r="D36" s="67"/>
      <c r="E36" s="67"/>
      <c r="F36" s="68"/>
      <c r="G36" s="68"/>
      <c r="H36" s="67"/>
      <c r="I36" s="67"/>
    </row>
    <row r="37" spans="2:9" x14ac:dyDescent="0.3">
      <c r="B37" s="59">
        <v>45305</v>
      </c>
      <c r="C37" s="61"/>
      <c r="D37" s="67"/>
      <c r="E37" s="67"/>
      <c r="F37" s="68"/>
      <c r="G37" s="68"/>
      <c r="H37" s="67"/>
      <c r="I37" s="67"/>
    </row>
    <row r="38" spans="2:9" x14ac:dyDescent="0.3">
      <c r="B38" s="59">
        <v>45306</v>
      </c>
      <c r="C38" s="61"/>
      <c r="D38" s="67"/>
      <c r="E38" s="67"/>
      <c r="F38" s="68"/>
      <c r="G38" s="68"/>
      <c r="H38" s="67"/>
      <c r="I38" s="67"/>
    </row>
    <row r="39" spans="2:9" x14ac:dyDescent="0.3">
      <c r="B39" s="57">
        <v>45307</v>
      </c>
      <c r="C39" s="61"/>
      <c r="D39" s="67"/>
      <c r="E39" s="67"/>
      <c r="F39" s="68"/>
      <c r="G39" s="68"/>
      <c r="H39" s="67"/>
      <c r="I39" s="67"/>
    </row>
    <row r="40" spans="2:9" x14ac:dyDescent="0.3">
      <c r="B40" s="57">
        <v>45308</v>
      </c>
      <c r="C40" s="61"/>
      <c r="D40" s="67"/>
      <c r="E40" s="67"/>
      <c r="F40" s="68"/>
      <c r="G40" s="68"/>
      <c r="H40" s="67"/>
      <c r="I40" s="67"/>
    </row>
    <row r="41" spans="2:9" x14ac:dyDescent="0.3">
      <c r="B41" s="59">
        <v>45309</v>
      </c>
      <c r="C41" s="61"/>
      <c r="D41" s="67"/>
      <c r="E41" s="67"/>
      <c r="F41" s="68"/>
      <c r="G41" s="68"/>
      <c r="H41" s="67"/>
      <c r="I41" s="67"/>
    </row>
    <row r="42" spans="2:9" x14ac:dyDescent="0.3">
      <c r="B42" s="59">
        <v>45310</v>
      </c>
      <c r="C42" s="61"/>
      <c r="D42" s="67"/>
      <c r="E42" s="67"/>
      <c r="F42" s="68"/>
      <c r="G42" s="68"/>
      <c r="H42" s="67"/>
      <c r="I42" s="67"/>
    </row>
    <row r="43" spans="2:9" x14ac:dyDescent="0.3">
      <c r="B43" s="57">
        <v>45311</v>
      </c>
      <c r="C43" s="61"/>
      <c r="D43" s="67"/>
      <c r="E43" s="67"/>
      <c r="F43" s="68"/>
      <c r="G43" s="68"/>
      <c r="H43" s="67"/>
      <c r="I43" s="67"/>
    </row>
    <row r="44" spans="2:9" x14ac:dyDescent="0.3">
      <c r="B44" s="57">
        <v>45312</v>
      </c>
      <c r="C44" s="61"/>
      <c r="D44" s="67"/>
      <c r="E44" s="67"/>
      <c r="F44" s="68"/>
      <c r="G44" s="68"/>
      <c r="H44" s="67"/>
      <c r="I44" s="67"/>
    </row>
    <row r="45" spans="2:9" x14ac:dyDescent="0.3">
      <c r="B45" s="59">
        <v>45313</v>
      </c>
      <c r="C45" s="61"/>
      <c r="D45" s="67"/>
      <c r="E45" s="67"/>
      <c r="F45" s="68"/>
      <c r="G45" s="68"/>
      <c r="H45" s="67"/>
      <c r="I45" s="67"/>
    </row>
    <row r="46" spans="2:9" x14ac:dyDescent="0.3">
      <c r="B46" s="59">
        <v>45314</v>
      </c>
      <c r="C46" s="61"/>
      <c r="D46" s="67"/>
      <c r="E46" s="67"/>
      <c r="F46" s="68"/>
      <c r="G46" s="68"/>
      <c r="H46" s="67"/>
      <c r="I46" s="67"/>
    </row>
    <row r="47" spans="2:9" x14ac:dyDescent="0.3">
      <c r="B47" s="57">
        <v>45315</v>
      </c>
      <c r="C47" s="61"/>
      <c r="D47" s="67"/>
      <c r="E47" s="67"/>
      <c r="F47" s="68"/>
      <c r="G47" s="68"/>
      <c r="H47" s="67"/>
      <c r="I47" s="67"/>
    </row>
    <row r="48" spans="2:9" x14ac:dyDescent="0.3">
      <c r="B48" s="57">
        <v>45316</v>
      </c>
      <c r="C48" s="61"/>
      <c r="D48" s="67"/>
      <c r="E48" s="67"/>
      <c r="F48" s="68"/>
      <c r="G48" s="68"/>
      <c r="H48" s="67"/>
      <c r="I48" s="67"/>
    </row>
    <row r="49" spans="2:9" x14ac:dyDescent="0.3">
      <c r="B49" s="59">
        <v>45317</v>
      </c>
      <c r="C49" s="61"/>
      <c r="D49" s="67"/>
      <c r="E49" s="67"/>
      <c r="F49" s="68"/>
      <c r="G49" s="68"/>
      <c r="H49" s="67"/>
      <c r="I49" s="67"/>
    </row>
    <row r="50" spans="2:9" x14ac:dyDescent="0.3">
      <c r="B50" s="59">
        <v>45318</v>
      </c>
      <c r="C50" s="61"/>
      <c r="D50" s="67"/>
      <c r="E50" s="67"/>
      <c r="F50" s="68"/>
      <c r="G50" s="68"/>
      <c r="H50" s="67"/>
      <c r="I50" s="67"/>
    </row>
    <row r="51" spans="2:9" x14ac:dyDescent="0.3">
      <c r="B51" s="57">
        <v>45319</v>
      </c>
      <c r="C51" s="61"/>
      <c r="D51" s="67"/>
      <c r="E51" s="67"/>
      <c r="F51" s="68"/>
      <c r="G51" s="68"/>
      <c r="H51" s="67"/>
      <c r="I51" s="67"/>
    </row>
    <row r="52" spans="2:9" x14ac:dyDescent="0.3">
      <c r="B52" s="16">
        <v>45320</v>
      </c>
      <c r="C52" s="37">
        <v>6</v>
      </c>
      <c r="D52" s="70">
        <v>2</v>
      </c>
      <c r="E52" s="70"/>
      <c r="F52" s="80">
        <v>3</v>
      </c>
      <c r="G52" s="80"/>
      <c r="H52" s="70">
        <v>1</v>
      </c>
      <c r="I52" s="70"/>
    </row>
    <row r="53" spans="2:9" x14ac:dyDescent="0.3">
      <c r="B53" s="54">
        <v>45321</v>
      </c>
      <c r="C53" s="37">
        <v>6</v>
      </c>
      <c r="D53" s="70">
        <v>4</v>
      </c>
      <c r="E53" s="70"/>
      <c r="F53" s="80">
        <v>1</v>
      </c>
      <c r="G53" s="80"/>
      <c r="H53" s="70">
        <v>1</v>
      </c>
      <c r="I53" s="70"/>
    </row>
    <row r="54" spans="2:9" ht="15" thickBot="1" x14ac:dyDescent="0.35">
      <c r="B54" s="54">
        <v>45322</v>
      </c>
      <c r="C54" s="37">
        <v>7</v>
      </c>
      <c r="D54" s="70">
        <v>3</v>
      </c>
      <c r="E54" s="70"/>
      <c r="F54" s="80">
        <v>3</v>
      </c>
      <c r="G54" s="80"/>
      <c r="H54" s="70">
        <v>1</v>
      </c>
      <c r="I54" s="70"/>
    </row>
    <row r="55" spans="2:9" ht="15" thickBot="1" x14ac:dyDescent="0.35">
      <c r="B55" s="21" t="s">
        <v>25</v>
      </c>
      <c r="C55" s="44">
        <f>SUM(C24:C54)</f>
        <v>19</v>
      </c>
      <c r="D55" s="81">
        <f>SUM(D24:D54)</f>
        <v>9</v>
      </c>
      <c r="E55" s="82"/>
      <c r="F55" s="81">
        <f>SUM(F24:F54)</f>
        <v>7</v>
      </c>
      <c r="G55" s="82"/>
      <c r="H55" s="81">
        <f>SUM(H24:H54)</f>
        <v>3</v>
      </c>
      <c r="I55" s="82"/>
    </row>
    <row r="58" spans="2:9" ht="15" thickBot="1" x14ac:dyDescent="0.35"/>
    <row r="59" spans="2:9" ht="15.6" x14ac:dyDescent="0.3">
      <c r="B59" s="128" t="s">
        <v>31</v>
      </c>
      <c r="C59" s="129"/>
      <c r="D59" s="129"/>
      <c r="E59" s="130"/>
      <c r="F59" s="125" t="s">
        <v>28</v>
      </c>
      <c r="G59" s="126"/>
      <c r="H59" s="126"/>
      <c r="I59" s="127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45</v>
      </c>
      <c r="D61" s="123">
        <v>0</v>
      </c>
      <c r="E61" s="124"/>
      <c r="F61" s="121">
        <v>6</v>
      </c>
      <c r="G61" s="97"/>
      <c r="H61" s="96">
        <v>39</v>
      </c>
      <c r="I61" s="116"/>
    </row>
    <row r="62" spans="2:9" x14ac:dyDescent="0.3">
      <c r="B62" s="27" t="s">
        <v>30</v>
      </c>
      <c r="C62" s="37">
        <v>20</v>
      </c>
      <c r="D62" s="123">
        <v>0</v>
      </c>
      <c r="E62" s="124"/>
      <c r="F62" s="121">
        <v>0</v>
      </c>
      <c r="G62" s="97"/>
      <c r="H62" s="96">
        <v>20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>
        <v>0</v>
      </c>
      <c r="G63" s="115"/>
      <c r="H63" s="96">
        <v>0</v>
      </c>
      <c r="I63" s="116"/>
    </row>
    <row r="64" spans="2:9" ht="15" thickBot="1" x14ac:dyDescent="0.35">
      <c r="B64" s="35" t="s">
        <v>33</v>
      </c>
      <c r="C64" s="36">
        <f>SUM(C61:C63)</f>
        <v>65</v>
      </c>
      <c r="D64" s="117">
        <f>SUM(D61:D63)</f>
        <v>0</v>
      </c>
      <c r="E64" s="118"/>
      <c r="F64" s="112">
        <f>SUM(F61:F63)</f>
        <v>6</v>
      </c>
      <c r="G64" s="113"/>
      <c r="H64" s="112">
        <f>SUM(H61:H63)</f>
        <v>59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9">
    <mergeCell ref="H51:I51"/>
    <mergeCell ref="D50:E50"/>
    <mergeCell ref="H53:I53"/>
    <mergeCell ref="H60:I60"/>
    <mergeCell ref="D61:E61"/>
    <mergeCell ref="F61:G61"/>
    <mergeCell ref="H61:I61"/>
    <mergeCell ref="D62:E62"/>
    <mergeCell ref="F59:I59"/>
    <mergeCell ref="B59:E59"/>
    <mergeCell ref="F64:G64"/>
    <mergeCell ref="F63:G63"/>
    <mergeCell ref="H62:I62"/>
    <mergeCell ref="H64:I64"/>
    <mergeCell ref="H63:I63"/>
    <mergeCell ref="D64:E64"/>
    <mergeCell ref="D63:E63"/>
    <mergeCell ref="H38:I38"/>
    <mergeCell ref="H39:I39"/>
    <mergeCell ref="F53:G53"/>
    <mergeCell ref="F42:G42"/>
    <mergeCell ref="F43:G43"/>
    <mergeCell ref="F44:G44"/>
    <mergeCell ref="F45:G45"/>
    <mergeCell ref="F46:G46"/>
    <mergeCell ref="D40:E40"/>
    <mergeCell ref="D39:E39"/>
    <mergeCell ref="D38:E38"/>
    <mergeCell ref="H52:I52"/>
    <mergeCell ref="H54:I54"/>
    <mergeCell ref="H55:I55"/>
    <mergeCell ref="F62:G62"/>
    <mergeCell ref="D52:E52"/>
    <mergeCell ref="D51:E51"/>
    <mergeCell ref="D24:E24"/>
    <mergeCell ref="F24:G24"/>
    <mergeCell ref="H24:I24"/>
    <mergeCell ref="D25:E25"/>
    <mergeCell ref="H50:I50"/>
    <mergeCell ref="F47:G47"/>
    <mergeCell ref="F36:G36"/>
    <mergeCell ref="F37:G37"/>
    <mergeCell ref="F38:G38"/>
    <mergeCell ref="F39:G39"/>
    <mergeCell ref="F32:G32"/>
    <mergeCell ref="H32:I32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45:I45"/>
    <mergeCell ref="D28:E28"/>
    <mergeCell ref="F28:G28"/>
    <mergeCell ref="B3:I3"/>
    <mergeCell ref="B7:I7"/>
    <mergeCell ref="B20:G20"/>
    <mergeCell ref="F25:G25"/>
    <mergeCell ref="H25:I25"/>
    <mergeCell ref="D26:E26"/>
    <mergeCell ref="F26:G26"/>
    <mergeCell ref="H26:I26"/>
    <mergeCell ref="D27:E27"/>
    <mergeCell ref="F27:G27"/>
    <mergeCell ref="H27:I27"/>
    <mergeCell ref="B4:I4"/>
    <mergeCell ref="E8:F8"/>
    <mergeCell ref="E11:F11"/>
    <mergeCell ref="E10:F10"/>
    <mergeCell ref="E9:F9"/>
    <mergeCell ref="G11:H11"/>
    <mergeCell ref="G10:H10"/>
    <mergeCell ref="G9:H9"/>
    <mergeCell ref="B14:I14"/>
    <mergeCell ref="E15:F15"/>
    <mergeCell ref="C15:D15"/>
    <mergeCell ref="E12:F12"/>
    <mergeCell ref="G12:H12"/>
    <mergeCell ref="D33:E33"/>
    <mergeCell ref="F60:G60"/>
    <mergeCell ref="F54:G54"/>
    <mergeCell ref="F55:G55"/>
    <mergeCell ref="F48:G48"/>
    <mergeCell ref="F49:G49"/>
    <mergeCell ref="F51:G51"/>
    <mergeCell ref="F52:G52"/>
    <mergeCell ref="F40:G40"/>
    <mergeCell ref="F41:G41"/>
    <mergeCell ref="F50:G50"/>
    <mergeCell ref="D54:E54"/>
    <mergeCell ref="D55:E55"/>
    <mergeCell ref="D42:E42"/>
    <mergeCell ref="D43:E43"/>
    <mergeCell ref="D44:E44"/>
    <mergeCell ref="D45:E45"/>
    <mergeCell ref="D46:E46"/>
    <mergeCell ref="D47:E47"/>
    <mergeCell ref="D53:E53"/>
    <mergeCell ref="D48:E48"/>
    <mergeCell ref="D49:E49"/>
    <mergeCell ref="D37:E37"/>
    <mergeCell ref="D36:E36"/>
    <mergeCell ref="H30:I30"/>
    <mergeCell ref="D31:E31"/>
    <mergeCell ref="F31:G31"/>
    <mergeCell ref="H31:I31"/>
    <mergeCell ref="D32:E32"/>
    <mergeCell ref="H28:I28"/>
    <mergeCell ref="D29:E29"/>
    <mergeCell ref="F29:G29"/>
    <mergeCell ref="H29:I29"/>
    <mergeCell ref="D35:E35"/>
    <mergeCell ref="F35:G35"/>
    <mergeCell ref="D41:E41"/>
    <mergeCell ref="H36:I36"/>
    <mergeCell ref="H37:I37"/>
    <mergeCell ref="H15:I15"/>
    <mergeCell ref="C16:D16"/>
    <mergeCell ref="E16:F16"/>
    <mergeCell ref="H16:I16"/>
    <mergeCell ref="H17:I17"/>
    <mergeCell ref="E17:F17"/>
    <mergeCell ref="C17:D17"/>
    <mergeCell ref="B22:I22"/>
    <mergeCell ref="H23:I23"/>
    <mergeCell ref="F23:G23"/>
    <mergeCell ref="D23:E23"/>
    <mergeCell ref="H35:I35"/>
    <mergeCell ref="F33:G33"/>
    <mergeCell ref="H33:I33"/>
    <mergeCell ref="D34:E34"/>
    <mergeCell ref="F34:G34"/>
    <mergeCell ref="H34:I34"/>
    <mergeCell ref="D30:E30"/>
    <mergeCell ref="F30:G3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K74"/>
  <sheetViews>
    <sheetView showGridLines="0" workbookViewId="0">
      <selection activeCell="F70" sqref="F70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45566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35</v>
      </c>
      <c r="J8" s="58"/>
    </row>
    <row r="9" spans="2:11" x14ac:dyDescent="0.3">
      <c r="B9" s="24" t="s">
        <v>14</v>
      </c>
      <c r="C9" s="9" t="s">
        <v>3</v>
      </c>
      <c r="D9" s="37">
        <v>32</v>
      </c>
      <c r="E9" s="96">
        <v>1</v>
      </c>
      <c r="F9" s="97"/>
      <c r="G9" s="100" t="s">
        <v>18</v>
      </c>
      <c r="H9" s="101"/>
      <c r="I9" s="46">
        <f>D9/J9</f>
        <v>0.96969696969696972</v>
      </c>
      <c r="J9" s="58">
        <f>D9+E9</f>
        <v>33</v>
      </c>
    </row>
    <row r="10" spans="2:11" x14ac:dyDescent="0.3">
      <c r="B10" s="24" t="s">
        <v>12</v>
      </c>
      <c r="C10" s="9" t="s">
        <v>4</v>
      </c>
      <c r="D10" s="37">
        <v>3</v>
      </c>
      <c r="E10" s="96">
        <v>1</v>
      </c>
      <c r="F10" s="97"/>
      <c r="G10" s="100" t="s">
        <v>17</v>
      </c>
      <c r="H10" s="101"/>
      <c r="I10" s="46">
        <f>D10/J10</f>
        <v>0.75</v>
      </c>
      <c r="J10" s="58">
        <f>D10+E10</f>
        <v>4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37</v>
      </c>
      <c r="C12" s="43" t="s">
        <v>36</v>
      </c>
      <c r="D12" s="15">
        <f>SUM(D9:D11)</f>
        <v>35</v>
      </c>
      <c r="E12" s="106">
        <f>SUM(E9:E11)</f>
        <v>2</v>
      </c>
      <c r="F12" s="107"/>
      <c r="G12" s="108" t="s">
        <v>19</v>
      </c>
      <c r="H12" s="109"/>
      <c r="I12" s="47">
        <f>D12/SUM(D12:E12)</f>
        <v>0.94594594594594594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19</v>
      </c>
      <c r="C16" s="70">
        <v>3</v>
      </c>
      <c r="D16" s="70"/>
      <c r="E16" s="70">
        <v>6</v>
      </c>
      <c r="F16" s="70"/>
      <c r="G16" s="37">
        <v>8</v>
      </c>
      <c r="H16" s="70">
        <v>2</v>
      </c>
      <c r="I16" s="70"/>
    </row>
    <row r="17" spans="2:9" x14ac:dyDescent="0.3">
      <c r="B17" s="49">
        <f>C17+E17+G17+H17</f>
        <v>0.99999999999999989</v>
      </c>
      <c r="C17" s="71">
        <f>C16/B16</f>
        <v>0.15789473684210525</v>
      </c>
      <c r="D17" s="71"/>
      <c r="E17" s="71">
        <f>E16/B16</f>
        <v>0.31578947368421051</v>
      </c>
      <c r="F17" s="71"/>
      <c r="G17" s="49">
        <f>G16/B16</f>
        <v>0.42105263157894735</v>
      </c>
      <c r="H17" s="71">
        <f>H16/B16</f>
        <v>0.10526315789473684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0</v>
      </c>
      <c r="I20" s="42">
        <v>0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16">
        <v>45566</v>
      </c>
      <c r="C24" s="62">
        <v>4</v>
      </c>
      <c r="D24" s="131">
        <v>1</v>
      </c>
      <c r="E24" s="131"/>
      <c r="F24" s="132">
        <v>1</v>
      </c>
      <c r="G24" s="132"/>
      <c r="H24" s="131">
        <v>2</v>
      </c>
      <c r="I24" s="131"/>
    </row>
    <row r="25" spans="2:9" x14ac:dyDescent="0.3">
      <c r="B25" s="54">
        <v>45567</v>
      </c>
      <c r="C25" s="37">
        <v>3</v>
      </c>
      <c r="D25" s="70">
        <v>2</v>
      </c>
      <c r="E25" s="70"/>
      <c r="F25" s="80">
        <v>0</v>
      </c>
      <c r="G25" s="80"/>
      <c r="H25" s="70">
        <v>1</v>
      </c>
      <c r="I25" s="70"/>
    </row>
    <row r="26" spans="2:9" x14ac:dyDescent="0.3">
      <c r="B26" s="54">
        <v>45568</v>
      </c>
      <c r="C26" s="37">
        <v>3</v>
      </c>
      <c r="D26" s="70">
        <v>3</v>
      </c>
      <c r="E26" s="70"/>
      <c r="F26" s="80">
        <v>0</v>
      </c>
      <c r="G26" s="80"/>
      <c r="H26" s="70">
        <v>0</v>
      </c>
      <c r="I26" s="70"/>
    </row>
    <row r="27" spans="2:9" x14ac:dyDescent="0.3">
      <c r="B27" s="16">
        <v>45569</v>
      </c>
      <c r="C27" s="37">
        <v>3</v>
      </c>
      <c r="D27" s="70">
        <v>2</v>
      </c>
      <c r="E27" s="70"/>
      <c r="F27" s="80">
        <v>1</v>
      </c>
      <c r="G27" s="80"/>
      <c r="H27" s="70">
        <v>0</v>
      </c>
      <c r="I27" s="70"/>
    </row>
    <row r="28" spans="2:9" x14ac:dyDescent="0.3">
      <c r="B28" s="59">
        <v>45570</v>
      </c>
      <c r="C28" s="61"/>
      <c r="D28" s="67"/>
      <c r="E28" s="67"/>
      <c r="F28" s="68"/>
      <c r="G28" s="68"/>
      <c r="H28" s="67"/>
      <c r="I28" s="67"/>
    </row>
    <row r="29" spans="2:9" x14ac:dyDescent="0.3">
      <c r="B29" s="59">
        <v>45571</v>
      </c>
      <c r="C29" s="61"/>
      <c r="D29" s="67"/>
      <c r="E29" s="67"/>
      <c r="F29" s="68"/>
      <c r="G29" s="68"/>
      <c r="H29" s="67"/>
      <c r="I29" s="67"/>
    </row>
    <row r="30" spans="2:9" x14ac:dyDescent="0.3">
      <c r="B30" s="16">
        <v>45572</v>
      </c>
      <c r="C30" s="37">
        <v>4</v>
      </c>
      <c r="D30" s="70">
        <v>3</v>
      </c>
      <c r="E30" s="70"/>
      <c r="F30" s="80">
        <v>1</v>
      </c>
      <c r="G30" s="80"/>
      <c r="H30" s="70">
        <v>0</v>
      </c>
      <c r="I30" s="70"/>
    </row>
    <row r="31" spans="2:9" x14ac:dyDescent="0.3">
      <c r="B31" s="54">
        <v>45573</v>
      </c>
      <c r="C31" s="37">
        <v>2</v>
      </c>
      <c r="D31" s="70">
        <v>2</v>
      </c>
      <c r="E31" s="70"/>
      <c r="F31" s="80">
        <v>0</v>
      </c>
      <c r="G31" s="80"/>
      <c r="H31" s="70">
        <v>0</v>
      </c>
      <c r="I31" s="70"/>
    </row>
    <row r="32" spans="2:9" x14ac:dyDescent="0.3">
      <c r="B32" s="54">
        <v>45574</v>
      </c>
      <c r="C32" s="37">
        <v>3</v>
      </c>
      <c r="D32" s="70">
        <v>3</v>
      </c>
      <c r="E32" s="70"/>
      <c r="F32" s="80">
        <v>0</v>
      </c>
      <c r="G32" s="80"/>
      <c r="H32" s="70">
        <v>0</v>
      </c>
      <c r="I32" s="70"/>
    </row>
    <row r="33" spans="2:9" x14ac:dyDescent="0.3">
      <c r="B33" s="16">
        <v>45575</v>
      </c>
      <c r="C33" s="37">
        <v>4</v>
      </c>
      <c r="D33" s="70">
        <v>2</v>
      </c>
      <c r="E33" s="70"/>
      <c r="F33" s="80">
        <v>2</v>
      </c>
      <c r="G33" s="80"/>
      <c r="H33" s="70">
        <v>0</v>
      </c>
      <c r="I33" s="70"/>
    </row>
    <row r="34" spans="2:9" x14ac:dyDescent="0.3">
      <c r="B34" s="54">
        <v>45576</v>
      </c>
      <c r="C34" s="37">
        <v>4</v>
      </c>
      <c r="D34" s="70">
        <v>1</v>
      </c>
      <c r="E34" s="70"/>
      <c r="F34" s="80">
        <v>3</v>
      </c>
      <c r="G34" s="80"/>
      <c r="H34" s="70">
        <v>0</v>
      </c>
      <c r="I34" s="70"/>
    </row>
    <row r="35" spans="2:9" x14ac:dyDescent="0.3">
      <c r="B35" s="59">
        <v>45577</v>
      </c>
      <c r="C35" s="61"/>
      <c r="D35" s="67"/>
      <c r="E35" s="67"/>
      <c r="F35" s="68"/>
      <c r="G35" s="68"/>
      <c r="H35" s="67"/>
      <c r="I35" s="67"/>
    </row>
    <row r="36" spans="2:9" x14ac:dyDescent="0.3">
      <c r="B36" s="57">
        <v>45578</v>
      </c>
      <c r="C36" s="61"/>
      <c r="D36" s="67"/>
      <c r="E36" s="67"/>
      <c r="F36" s="68"/>
      <c r="G36" s="68"/>
      <c r="H36" s="67"/>
      <c r="I36" s="67"/>
    </row>
    <row r="37" spans="2:9" x14ac:dyDescent="0.3">
      <c r="B37" s="54">
        <v>45579</v>
      </c>
      <c r="C37" s="37">
        <v>2</v>
      </c>
      <c r="D37" s="70">
        <v>1</v>
      </c>
      <c r="E37" s="70"/>
      <c r="F37" s="80">
        <v>1</v>
      </c>
      <c r="G37" s="80"/>
      <c r="H37" s="70">
        <v>0</v>
      </c>
      <c r="I37" s="70"/>
    </row>
    <row r="38" spans="2:9" x14ac:dyDescent="0.3">
      <c r="B38" s="54">
        <v>45580</v>
      </c>
      <c r="C38" s="37">
        <v>3</v>
      </c>
      <c r="D38" s="70">
        <v>1</v>
      </c>
      <c r="E38" s="70"/>
      <c r="F38" s="80">
        <v>1</v>
      </c>
      <c r="G38" s="80"/>
      <c r="H38" s="70">
        <v>1</v>
      </c>
      <c r="I38" s="70"/>
    </row>
    <row r="39" spans="2:9" x14ac:dyDescent="0.3">
      <c r="B39" s="16">
        <v>45581</v>
      </c>
      <c r="C39" s="37">
        <v>2</v>
      </c>
      <c r="D39" s="70">
        <v>1</v>
      </c>
      <c r="E39" s="70"/>
      <c r="F39" s="80">
        <v>0</v>
      </c>
      <c r="G39" s="80"/>
      <c r="H39" s="70">
        <v>1</v>
      </c>
      <c r="I39" s="70"/>
    </row>
    <row r="40" spans="2:9" x14ac:dyDescent="0.3">
      <c r="B40" s="54">
        <v>45582</v>
      </c>
      <c r="C40" s="37">
        <v>2</v>
      </c>
      <c r="D40" s="70">
        <v>2</v>
      </c>
      <c r="E40" s="70"/>
      <c r="F40" s="80">
        <v>0</v>
      </c>
      <c r="G40" s="80"/>
      <c r="H40" s="70">
        <v>0</v>
      </c>
      <c r="I40" s="70"/>
    </row>
    <row r="41" spans="2:9" x14ac:dyDescent="0.3">
      <c r="B41" s="54">
        <v>45583</v>
      </c>
      <c r="C41" s="37">
        <v>5</v>
      </c>
      <c r="D41" s="70">
        <v>3</v>
      </c>
      <c r="E41" s="70"/>
      <c r="F41" s="80">
        <v>1</v>
      </c>
      <c r="G41" s="80"/>
      <c r="H41" s="70">
        <v>1</v>
      </c>
      <c r="I41" s="70"/>
    </row>
    <row r="42" spans="2:9" x14ac:dyDescent="0.3">
      <c r="B42" s="57">
        <v>45584</v>
      </c>
      <c r="C42" s="61"/>
      <c r="D42" s="67"/>
      <c r="E42" s="67"/>
      <c r="F42" s="68"/>
      <c r="G42" s="68"/>
      <c r="H42" s="67"/>
      <c r="I42" s="67"/>
    </row>
    <row r="43" spans="2:9" x14ac:dyDescent="0.3">
      <c r="B43" s="59">
        <v>45585</v>
      </c>
      <c r="C43" s="61"/>
      <c r="D43" s="67"/>
      <c r="E43" s="67"/>
      <c r="F43" s="68"/>
      <c r="G43" s="68"/>
      <c r="H43" s="67"/>
      <c r="I43" s="67"/>
    </row>
    <row r="44" spans="2:9" x14ac:dyDescent="0.3">
      <c r="B44" s="54">
        <v>45586</v>
      </c>
      <c r="C44" s="37">
        <v>2</v>
      </c>
      <c r="D44" s="70">
        <v>1</v>
      </c>
      <c r="E44" s="70"/>
      <c r="F44" s="80">
        <v>1</v>
      </c>
      <c r="G44" s="80"/>
      <c r="H44" s="70">
        <v>0</v>
      </c>
      <c r="I44" s="70"/>
    </row>
    <row r="45" spans="2:9" x14ac:dyDescent="0.3">
      <c r="B45" s="16">
        <v>45587</v>
      </c>
      <c r="C45" s="37">
        <v>1</v>
      </c>
      <c r="D45" s="70">
        <v>0</v>
      </c>
      <c r="E45" s="70"/>
      <c r="F45" s="80">
        <v>1</v>
      </c>
      <c r="G45" s="80"/>
      <c r="H45" s="70">
        <v>0</v>
      </c>
      <c r="I45" s="70"/>
    </row>
    <row r="46" spans="2:9" x14ac:dyDescent="0.3">
      <c r="B46" s="54">
        <v>45588</v>
      </c>
      <c r="C46" s="37">
        <v>1</v>
      </c>
      <c r="D46" s="70">
        <v>0</v>
      </c>
      <c r="E46" s="70"/>
      <c r="F46" s="80">
        <v>1</v>
      </c>
      <c r="G46" s="80"/>
      <c r="H46" s="70">
        <v>0</v>
      </c>
      <c r="I46" s="70"/>
    </row>
    <row r="47" spans="2:9" x14ac:dyDescent="0.3">
      <c r="B47" s="54">
        <v>45589</v>
      </c>
      <c r="C47" s="37">
        <v>3</v>
      </c>
      <c r="D47" s="70">
        <v>2</v>
      </c>
      <c r="E47" s="70"/>
      <c r="F47" s="80">
        <v>1</v>
      </c>
      <c r="G47" s="80"/>
      <c r="H47" s="70">
        <v>0</v>
      </c>
      <c r="I47" s="70"/>
    </row>
    <row r="48" spans="2:9" x14ac:dyDescent="0.3">
      <c r="B48" s="16">
        <v>45590</v>
      </c>
      <c r="C48" s="37">
        <v>3</v>
      </c>
      <c r="D48" s="70">
        <v>2</v>
      </c>
      <c r="E48" s="70"/>
      <c r="F48" s="80">
        <v>1</v>
      </c>
      <c r="G48" s="80"/>
      <c r="H48" s="70">
        <v>0</v>
      </c>
      <c r="I48" s="70"/>
    </row>
    <row r="49" spans="2:9" x14ac:dyDescent="0.3">
      <c r="B49" s="59">
        <v>45591</v>
      </c>
      <c r="C49" s="61"/>
      <c r="D49" s="67"/>
      <c r="E49" s="67"/>
      <c r="F49" s="68"/>
      <c r="G49" s="68"/>
      <c r="H49" s="67"/>
      <c r="I49" s="67"/>
    </row>
    <row r="50" spans="2:9" x14ac:dyDescent="0.3">
      <c r="B50" s="59">
        <v>45592</v>
      </c>
      <c r="C50" s="61"/>
      <c r="D50" s="67"/>
      <c r="E50" s="67"/>
      <c r="F50" s="68"/>
      <c r="G50" s="68"/>
      <c r="H50" s="67"/>
      <c r="I50" s="67"/>
    </row>
    <row r="51" spans="2:9" x14ac:dyDescent="0.3">
      <c r="B51" s="57">
        <v>45593</v>
      </c>
      <c r="C51" s="61"/>
      <c r="D51" s="67"/>
      <c r="E51" s="67"/>
      <c r="F51" s="68"/>
      <c r="G51" s="68"/>
      <c r="H51" s="67"/>
      <c r="I51" s="67"/>
    </row>
    <row r="52" spans="2:9" x14ac:dyDescent="0.3">
      <c r="B52" s="54">
        <v>45594</v>
      </c>
      <c r="C52" s="37">
        <v>3</v>
      </c>
      <c r="D52" s="70">
        <v>1</v>
      </c>
      <c r="E52" s="70"/>
      <c r="F52" s="80">
        <v>2</v>
      </c>
      <c r="G52" s="80"/>
      <c r="H52" s="70">
        <v>0</v>
      </c>
      <c r="I52" s="70"/>
    </row>
    <row r="53" spans="2:9" x14ac:dyDescent="0.3">
      <c r="B53" s="54">
        <v>45595</v>
      </c>
      <c r="C53" s="37">
        <v>3</v>
      </c>
      <c r="D53" s="70">
        <v>3</v>
      </c>
      <c r="E53" s="70"/>
      <c r="F53" s="80">
        <v>0</v>
      </c>
      <c r="G53" s="80"/>
      <c r="H53" s="70">
        <v>0</v>
      </c>
      <c r="I53" s="70"/>
    </row>
    <row r="54" spans="2:9" ht="15" thickBot="1" x14ac:dyDescent="0.35">
      <c r="B54" s="16">
        <v>45596</v>
      </c>
      <c r="C54" s="37">
        <v>2</v>
      </c>
      <c r="D54" s="70">
        <v>1</v>
      </c>
      <c r="E54" s="70"/>
      <c r="F54" s="80">
        <v>1</v>
      </c>
      <c r="G54" s="80"/>
      <c r="H54" s="70">
        <v>0</v>
      </c>
      <c r="I54" s="70"/>
    </row>
    <row r="55" spans="2:9" ht="15" thickBot="1" x14ac:dyDescent="0.35">
      <c r="B55" s="21" t="s">
        <v>25</v>
      </c>
      <c r="C55" s="44">
        <f>SUM(C24:C54)</f>
        <v>62</v>
      </c>
      <c r="D55" s="81">
        <f>SUM(D24:D54)</f>
        <v>37</v>
      </c>
      <c r="E55" s="82"/>
      <c r="F55" s="81">
        <f>SUM(F24:F54)</f>
        <v>19</v>
      </c>
      <c r="G55" s="82"/>
      <c r="H55" s="81">
        <f>SUM(H24:H54)</f>
        <v>6</v>
      </c>
      <c r="I55" s="82"/>
    </row>
    <row r="58" spans="2:9" ht="15" thickBot="1" x14ac:dyDescent="0.35"/>
    <row r="59" spans="2:9" ht="15.6" x14ac:dyDescent="0.3">
      <c r="B59" s="29" t="s">
        <v>31</v>
      </c>
      <c r="C59" s="30"/>
      <c r="D59" s="31"/>
      <c r="E59" s="32"/>
      <c r="F59" s="51" t="s">
        <v>28</v>
      </c>
      <c r="G59" s="52"/>
      <c r="H59" s="52"/>
      <c r="I59" s="53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52</v>
      </c>
      <c r="D61" s="123">
        <v>0</v>
      </c>
      <c r="E61" s="124"/>
      <c r="F61" s="121">
        <v>13</v>
      </c>
      <c r="G61" s="97"/>
      <c r="H61" s="96">
        <v>39</v>
      </c>
      <c r="I61" s="116"/>
    </row>
    <row r="62" spans="2:9" x14ac:dyDescent="0.3">
      <c r="B62" s="27" t="s">
        <v>30</v>
      </c>
      <c r="C62" s="37">
        <v>17</v>
      </c>
      <c r="D62" s="123">
        <v>0</v>
      </c>
      <c r="E62" s="124"/>
      <c r="F62" s="121">
        <v>1</v>
      </c>
      <c r="G62" s="97"/>
      <c r="H62" s="96">
        <v>15</v>
      </c>
      <c r="I62" s="116"/>
    </row>
    <row r="63" spans="2:9" ht="15" thickBot="1" x14ac:dyDescent="0.35">
      <c r="B63" s="28" t="s">
        <v>15</v>
      </c>
      <c r="C63" s="56"/>
      <c r="D63" s="119">
        <v>0</v>
      </c>
      <c r="E63" s="120"/>
      <c r="F63" s="114"/>
      <c r="G63" s="115"/>
      <c r="H63" s="96"/>
      <c r="I63" s="116"/>
    </row>
    <row r="64" spans="2:9" ht="15" thickBot="1" x14ac:dyDescent="0.35">
      <c r="B64" s="35" t="s">
        <v>33</v>
      </c>
      <c r="C64" s="36">
        <f>SUM(C61:C63)</f>
        <v>69</v>
      </c>
      <c r="D64" s="117">
        <f>SUM(D61:D63)</f>
        <v>0</v>
      </c>
      <c r="E64" s="118"/>
      <c r="F64" s="112">
        <f>SUM(F61:F63)</f>
        <v>14</v>
      </c>
      <c r="G64" s="113"/>
      <c r="H64" s="112">
        <f>SUM(H61:H63)</f>
        <v>54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7"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  <mergeCell ref="H27:I27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40:E40"/>
    <mergeCell ref="F40:G40"/>
    <mergeCell ref="H40:I40"/>
    <mergeCell ref="D38:E38"/>
    <mergeCell ref="F38:G38"/>
    <mergeCell ref="H38:I38"/>
    <mergeCell ref="D41:E41"/>
    <mergeCell ref="F41:G41"/>
    <mergeCell ref="H41:I41"/>
    <mergeCell ref="D39:E39"/>
    <mergeCell ref="F39:G39"/>
    <mergeCell ref="H39:I39"/>
    <mergeCell ref="D46:E46"/>
    <mergeCell ref="F46:G46"/>
    <mergeCell ref="H46:I46"/>
    <mergeCell ref="D47:E47"/>
    <mergeCell ref="F47:G47"/>
    <mergeCell ref="H47:I47"/>
    <mergeCell ref="D42:E42"/>
    <mergeCell ref="F42:G42"/>
    <mergeCell ref="H42:I42"/>
    <mergeCell ref="D45:E45"/>
    <mergeCell ref="F45:G45"/>
    <mergeCell ref="H45:I45"/>
    <mergeCell ref="D43:E43"/>
    <mergeCell ref="F43:G43"/>
    <mergeCell ref="H43:I43"/>
    <mergeCell ref="D44:E44"/>
    <mergeCell ref="F44:G44"/>
    <mergeCell ref="H44:I44"/>
    <mergeCell ref="D48:E48"/>
    <mergeCell ref="F48:G48"/>
    <mergeCell ref="H48:I48"/>
    <mergeCell ref="D49:E49"/>
    <mergeCell ref="F49:G49"/>
    <mergeCell ref="H49:I49"/>
    <mergeCell ref="D50:E50"/>
    <mergeCell ref="F50:G50"/>
    <mergeCell ref="F51:G51"/>
    <mergeCell ref="D51:E51"/>
    <mergeCell ref="H50:I50"/>
    <mergeCell ref="H51:I51"/>
    <mergeCell ref="D54:E54"/>
    <mergeCell ref="F54:G54"/>
    <mergeCell ref="H54:I54"/>
    <mergeCell ref="D52:E52"/>
    <mergeCell ref="F52:G52"/>
    <mergeCell ref="H52:I52"/>
    <mergeCell ref="D53:E53"/>
    <mergeCell ref="F53:G53"/>
    <mergeCell ref="H53:I53"/>
    <mergeCell ref="D62:E62"/>
    <mergeCell ref="F62:G62"/>
    <mergeCell ref="H62:I62"/>
    <mergeCell ref="D63:E63"/>
    <mergeCell ref="F63:G63"/>
    <mergeCell ref="D64:E64"/>
    <mergeCell ref="F64:G64"/>
    <mergeCell ref="H64:I64"/>
    <mergeCell ref="D55:E55"/>
    <mergeCell ref="F55:G55"/>
    <mergeCell ref="F60:G60"/>
    <mergeCell ref="H60:I60"/>
    <mergeCell ref="D61:E61"/>
    <mergeCell ref="F61:G61"/>
    <mergeCell ref="H61:I61"/>
    <mergeCell ref="H55:I55"/>
    <mergeCell ref="H63:I6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K74"/>
  <sheetViews>
    <sheetView showGridLines="0" topLeftCell="B1" workbookViewId="0">
      <selection activeCell="K17" sqref="K17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45597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39</v>
      </c>
      <c r="J8" s="58"/>
    </row>
    <row r="9" spans="2:11" x14ac:dyDescent="0.3">
      <c r="B9" s="24" t="s">
        <v>14</v>
      </c>
      <c r="C9" s="9" t="s">
        <v>3</v>
      </c>
      <c r="D9" s="37">
        <v>38</v>
      </c>
      <c r="E9" s="96">
        <v>2</v>
      </c>
      <c r="F9" s="97"/>
      <c r="G9" s="100" t="s">
        <v>18</v>
      </c>
      <c r="H9" s="101"/>
      <c r="I9" s="46">
        <f>D9/J9</f>
        <v>0.95</v>
      </c>
      <c r="J9" s="58">
        <f>D9+E9</f>
        <v>40</v>
      </c>
    </row>
    <row r="10" spans="2:11" x14ac:dyDescent="0.3">
      <c r="B10" s="24" t="s">
        <v>12</v>
      </c>
      <c r="C10" s="9" t="s">
        <v>4</v>
      </c>
      <c r="D10" s="37">
        <v>1</v>
      </c>
      <c r="E10" s="96">
        <v>6</v>
      </c>
      <c r="F10" s="97"/>
      <c r="G10" s="100" t="s">
        <v>17</v>
      </c>
      <c r="H10" s="101"/>
      <c r="I10" s="46">
        <f>D10/J10</f>
        <v>0.14285714285714285</v>
      </c>
      <c r="J10" s="58">
        <f>D10+E10</f>
        <v>7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47</v>
      </c>
      <c r="C12" s="43" t="s">
        <v>36</v>
      </c>
      <c r="D12" s="15">
        <f>SUM(D9:D11)</f>
        <v>39</v>
      </c>
      <c r="E12" s="106">
        <f>SUM(E9:E11)</f>
        <v>8</v>
      </c>
      <c r="F12" s="107"/>
      <c r="G12" s="108" t="s">
        <v>19</v>
      </c>
      <c r="H12" s="109"/>
      <c r="I12" s="47">
        <f>D12/SUM(D12:E12)</f>
        <v>0.82978723404255317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23</v>
      </c>
      <c r="C16" s="70">
        <v>3</v>
      </c>
      <c r="D16" s="70"/>
      <c r="E16" s="70">
        <v>8</v>
      </c>
      <c r="F16" s="70"/>
      <c r="G16" s="37">
        <v>10</v>
      </c>
      <c r="H16" s="70">
        <v>2</v>
      </c>
      <c r="I16" s="70"/>
    </row>
    <row r="17" spans="2:9" x14ac:dyDescent="0.3">
      <c r="B17" s="49">
        <f>C17+E17+G17+H17</f>
        <v>1</v>
      </c>
      <c r="C17" s="71">
        <f>C16/B16</f>
        <v>0.13043478260869565</v>
      </c>
      <c r="D17" s="71"/>
      <c r="E17" s="71">
        <f>E16/B16</f>
        <v>0.34782608695652173</v>
      </c>
      <c r="F17" s="71"/>
      <c r="G17" s="49">
        <f>G16/B16</f>
        <v>0.43478260869565216</v>
      </c>
      <c r="H17" s="71">
        <f>H16/B16</f>
        <v>8.6956521739130432E-2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2</v>
      </c>
      <c r="I20" s="42">
        <f>H20/B12</f>
        <v>4.2553191489361701E-2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16">
        <v>45597</v>
      </c>
      <c r="C24" s="62">
        <v>1</v>
      </c>
      <c r="D24" s="131">
        <v>0</v>
      </c>
      <c r="E24" s="131"/>
      <c r="F24" s="132">
        <v>1</v>
      </c>
      <c r="G24" s="132"/>
      <c r="H24" s="131">
        <v>0</v>
      </c>
      <c r="I24" s="131"/>
    </row>
    <row r="25" spans="2:9" x14ac:dyDescent="0.3">
      <c r="B25" s="59">
        <v>45598</v>
      </c>
      <c r="C25" s="61"/>
      <c r="D25" s="67"/>
      <c r="E25" s="67"/>
      <c r="F25" s="68"/>
      <c r="G25" s="68"/>
      <c r="H25" s="67"/>
      <c r="I25" s="67"/>
    </row>
    <row r="26" spans="2:9" x14ac:dyDescent="0.3">
      <c r="B26" s="59">
        <v>45599</v>
      </c>
      <c r="C26" s="61"/>
      <c r="D26" s="67"/>
      <c r="E26" s="67"/>
      <c r="F26" s="68"/>
      <c r="G26" s="68"/>
      <c r="H26" s="67"/>
      <c r="I26" s="67"/>
    </row>
    <row r="27" spans="2:9" x14ac:dyDescent="0.3">
      <c r="B27" s="16">
        <v>45600</v>
      </c>
      <c r="C27" s="37">
        <v>6</v>
      </c>
      <c r="D27" s="70">
        <v>3</v>
      </c>
      <c r="E27" s="70"/>
      <c r="F27" s="80">
        <v>0</v>
      </c>
      <c r="G27" s="80"/>
      <c r="H27" s="70">
        <v>3</v>
      </c>
      <c r="I27" s="70"/>
    </row>
    <row r="28" spans="2:9" x14ac:dyDescent="0.3">
      <c r="B28" s="54">
        <v>45601</v>
      </c>
      <c r="C28" s="37">
        <v>6</v>
      </c>
      <c r="D28" s="70">
        <v>3</v>
      </c>
      <c r="E28" s="70"/>
      <c r="F28" s="80">
        <v>0</v>
      </c>
      <c r="G28" s="80"/>
      <c r="H28" s="70">
        <v>3</v>
      </c>
      <c r="I28" s="70"/>
    </row>
    <row r="29" spans="2:9" x14ac:dyDescent="0.3">
      <c r="B29" s="54">
        <v>45602</v>
      </c>
      <c r="C29" s="37">
        <v>5</v>
      </c>
      <c r="D29" s="70">
        <v>3</v>
      </c>
      <c r="E29" s="70"/>
      <c r="F29" s="80">
        <v>1</v>
      </c>
      <c r="G29" s="80"/>
      <c r="H29" s="70">
        <v>1</v>
      </c>
      <c r="I29" s="70"/>
    </row>
    <row r="30" spans="2:9" x14ac:dyDescent="0.3">
      <c r="B30" s="16">
        <v>45603</v>
      </c>
      <c r="C30" s="37">
        <v>5</v>
      </c>
      <c r="D30" s="70">
        <v>2</v>
      </c>
      <c r="E30" s="70"/>
      <c r="F30" s="80">
        <v>2</v>
      </c>
      <c r="G30" s="80"/>
      <c r="H30" s="70">
        <v>1</v>
      </c>
      <c r="I30" s="70"/>
    </row>
    <row r="31" spans="2:9" x14ac:dyDescent="0.3">
      <c r="B31" s="54">
        <v>45604</v>
      </c>
      <c r="C31" s="37">
        <v>4</v>
      </c>
      <c r="D31" s="70">
        <v>1</v>
      </c>
      <c r="E31" s="70"/>
      <c r="F31" s="80">
        <v>1</v>
      </c>
      <c r="G31" s="80"/>
      <c r="H31" s="70">
        <v>2</v>
      </c>
      <c r="I31" s="70"/>
    </row>
    <row r="32" spans="2:9" x14ac:dyDescent="0.3">
      <c r="B32" s="59">
        <v>45605</v>
      </c>
      <c r="C32" s="61"/>
      <c r="D32" s="67"/>
      <c r="E32" s="67"/>
      <c r="F32" s="68"/>
      <c r="G32" s="68"/>
      <c r="H32" s="67"/>
      <c r="I32" s="67"/>
    </row>
    <row r="33" spans="2:9" x14ac:dyDescent="0.3">
      <c r="B33" s="57">
        <v>45606</v>
      </c>
      <c r="C33" s="61"/>
      <c r="D33" s="67"/>
      <c r="E33" s="67"/>
      <c r="F33" s="68"/>
      <c r="G33" s="68"/>
      <c r="H33" s="67"/>
      <c r="I33" s="67"/>
    </row>
    <row r="34" spans="2:9" x14ac:dyDescent="0.3">
      <c r="B34" s="54">
        <v>45607</v>
      </c>
      <c r="C34" s="37">
        <v>3</v>
      </c>
      <c r="D34" s="70">
        <v>1</v>
      </c>
      <c r="E34" s="70"/>
      <c r="F34" s="80">
        <v>2</v>
      </c>
      <c r="G34" s="80"/>
      <c r="H34" s="70">
        <v>0</v>
      </c>
      <c r="I34" s="70"/>
    </row>
    <row r="35" spans="2:9" x14ac:dyDescent="0.3">
      <c r="B35" s="54">
        <v>45608</v>
      </c>
      <c r="C35" s="37">
        <v>2</v>
      </c>
      <c r="D35" s="70">
        <v>0</v>
      </c>
      <c r="E35" s="70"/>
      <c r="F35" s="80">
        <v>0</v>
      </c>
      <c r="G35" s="80"/>
      <c r="H35" s="70">
        <v>2</v>
      </c>
      <c r="I35" s="70"/>
    </row>
    <row r="36" spans="2:9" x14ac:dyDescent="0.3">
      <c r="B36" s="16">
        <v>45609</v>
      </c>
      <c r="C36" s="37">
        <v>1</v>
      </c>
      <c r="D36" s="70">
        <v>1</v>
      </c>
      <c r="E36" s="70"/>
      <c r="F36" s="80">
        <v>0</v>
      </c>
      <c r="G36" s="80"/>
      <c r="H36" s="70">
        <v>0</v>
      </c>
      <c r="I36" s="70"/>
    </row>
    <row r="37" spans="2:9" x14ac:dyDescent="0.3">
      <c r="B37" s="54">
        <v>45610</v>
      </c>
      <c r="C37" s="37">
        <v>2</v>
      </c>
      <c r="D37" s="70">
        <v>1</v>
      </c>
      <c r="E37" s="70"/>
      <c r="F37" s="80">
        <v>0</v>
      </c>
      <c r="G37" s="80"/>
      <c r="H37" s="70">
        <v>1</v>
      </c>
      <c r="I37" s="70"/>
    </row>
    <row r="38" spans="2:9" x14ac:dyDescent="0.3">
      <c r="B38" s="59">
        <v>45611</v>
      </c>
      <c r="C38" s="61"/>
      <c r="D38" s="67"/>
      <c r="E38" s="67"/>
      <c r="F38" s="68"/>
      <c r="G38" s="68"/>
      <c r="H38" s="67"/>
      <c r="I38" s="67"/>
    </row>
    <row r="39" spans="2:9" x14ac:dyDescent="0.3">
      <c r="B39" s="57">
        <v>45612</v>
      </c>
      <c r="C39" s="61"/>
      <c r="D39" s="67"/>
      <c r="E39" s="67"/>
      <c r="F39" s="68"/>
      <c r="G39" s="68"/>
      <c r="H39" s="67"/>
      <c r="I39" s="67"/>
    </row>
    <row r="40" spans="2:9" x14ac:dyDescent="0.3">
      <c r="B40" s="59">
        <v>45613</v>
      </c>
      <c r="C40" s="61"/>
      <c r="D40" s="67"/>
      <c r="E40" s="67"/>
      <c r="F40" s="68"/>
      <c r="G40" s="68"/>
      <c r="H40" s="67"/>
      <c r="I40" s="67"/>
    </row>
    <row r="41" spans="2:9" x14ac:dyDescent="0.3">
      <c r="B41" s="54">
        <v>45614</v>
      </c>
      <c r="C41" s="37">
        <v>7</v>
      </c>
      <c r="D41" s="70">
        <v>5</v>
      </c>
      <c r="E41" s="70"/>
      <c r="F41" s="80">
        <v>2</v>
      </c>
      <c r="G41" s="80"/>
      <c r="H41" s="70">
        <v>0</v>
      </c>
      <c r="I41" s="70"/>
    </row>
    <row r="42" spans="2:9" x14ac:dyDescent="0.3">
      <c r="B42" s="16">
        <v>45615</v>
      </c>
      <c r="C42" s="37">
        <v>4</v>
      </c>
      <c r="D42" s="70">
        <v>1</v>
      </c>
      <c r="E42" s="70"/>
      <c r="F42" s="80">
        <v>2</v>
      </c>
      <c r="G42" s="80"/>
      <c r="H42" s="70">
        <v>1</v>
      </c>
      <c r="I42" s="70"/>
    </row>
    <row r="43" spans="2:9" x14ac:dyDescent="0.3">
      <c r="B43" s="59">
        <v>45616</v>
      </c>
      <c r="C43" s="61"/>
      <c r="D43" s="67"/>
      <c r="E43" s="67"/>
      <c r="F43" s="68"/>
      <c r="G43" s="68"/>
      <c r="H43" s="67"/>
      <c r="I43" s="67"/>
    </row>
    <row r="44" spans="2:9" x14ac:dyDescent="0.3">
      <c r="B44" s="54">
        <v>45617</v>
      </c>
      <c r="C44" s="37">
        <v>4</v>
      </c>
      <c r="D44" s="70">
        <v>1</v>
      </c>
      <c r="E44" s="70"/>
      <c r="F44" s="80">
        <v>1</v>
      </c>
      <c r="G44" s="80"/>
      <c r="H44" s="70">
        <v>2</v>
      </c>
      <c r="I44" s="70"/>
    </row>
    <row r="45" spans="2:9" x14ac:dyDescent="0.3">
      <c r="B45" s="16">
        <v>45618</v>
      </c>
      <c r="C45" s="37">
        <v>6</v>
      </c>
      <c r="D45" s="70">
        <v>4</v>
      </c>
      <c r="E45" s="70"/>
      <c r="F45" s="80">
        <v>2</v>
      </c>
      <c r="G45" s="80"/>
      <c r="H45" s="70">
        <v>0</v>
      </c>
      <c r="I45" s="70"/>
    </row>
    <row r="46" spans="2:9" x14ac:dyDescent="0.3">
      <c r="B46" s="59">
        <v>45619</v>
      </c>
      <c r="C46" s="61"/>
      <c r="D46" s="67"/>
      <c r="E46" s="67"/>
      <c r="F46" s="68"/>
      <c r="G46" s="68"/>
      <c r="H46" s="67"/>
      <c r="I46" s="67"/>
    </row>
    <row r="47" spans="2:9" x14ac:dyDescent="0.3">
      <c r="B47" s="59">
        <v>45620</v>
      </c>
      <c r="C47" s="61"/>
      <c r="D47" s="67"/>
      <c r="E47" s="67"/>
      <c r="F47" s="68"/>
      <c r="G47" s="68"/>
      <c r="H47" s="67"/>
      <c r="I47" s="67"/>
    </row>
    <row r="48" spans="2:9" x14ac:dyDescent="0.3">
      <c r="B48" s="16">
        <v>45621</v>
      </c>
      <c r="C48" s="37">
        <v>6</v>
      </c>
      <c r="D48" s="70">
        <v>3</v>
      </c>
      <c r="E48" s="70"/>
      <c r="F48" s="80">
        <v>3</v>
      </c>
      <c r="G48" s="80"/>
      <c r="H48" s="70">
        <v>0</v>
      </c>
      <c r="I48" s="70"/>
    </row>
    <row r="49" spans="2:9" x14ac:dyDescent="0.3">
      <c r="B49" s="54">
        <v>45622</v>
      </c>
      <c r="C49" s="37">
        <v>6</v>
      </c>
      <c r="D49" s="70">
        <v>3</v>
      </c>
      <c r="E49" s="70"/>
      <c r="F49" s="80">
        <v>2</v>
      </c>
      <c r="G49" s="80"/>
      <c r="H49" s="70">
        <v>1</v>
      </c>
      <c r="I49" s="70"/>
    </row>
    <row r="50" spans="2:9" x14ac:dyDescent="0.3">
      <c r="B50" s="54">
        <v>45623</v>
      </c>
      <c r="C50" s="37">
        <v>7</v>
      </c>
      <c r="D50" s="70">
        <v>5</v>
      </c>
      <c r="E50" s="70"/>
      <c r="F50" s="80">
        <v>2</v>
      </c>
      <c r="G50" s="80"/>
      <c r="H50" s="70">
        <v>0</v>
      </c>
      <c r="I50" s="70"/>
    </row>
    <row r="51" spans="2:9" x14ac:dyDescent="0.3">
      <c r="B51" s="16">
        <v>45624</v>
      </c>
      <c r="C51" s="37">
        <v>5</v>
      </c>
      <c r="D51" s="70">
        <v>4</v>
      </c>
      <c r="E51" s="70"/>
      <c r="F51" s="80">
        <v>1</v>
      </c>
      <c r="G51" s="80"/>
      <c r="H51" s="70">
        <v>0</v>
      </c>
      <c r="I51" s="70"/>
    </row>
    <row r="52" spans="2:9" x14ac:dyDescent="0.3">
      <c r="B52" s="54">
        <v>45625</v>
      </c>
      <c r="C52" s="37">
        <v>9</v>
      </c>
      <c r="D52" s="70">
        <v>6</v>
      </c>
      <c r="E52" s="70"/>
      <c r="F52" s="80">
        <v>1</v>
      </c>
      <c r="G52" s="80"/>
      <c r="H52" s="70">
        <v>2</v>
      </c>
      <c r="I52" s="70"/>
    </row>
    <row r="53" spans="2:9" x14ac:dyDescent="0.3">
      <c r="B53" s="59">
        <v>45626</v>
      </c>
      <c r="C53" s="61"/>
      <c r="D53" s="67"/>
      <c r="E53" s="67"/>
      <c r="F53" s="68"/>
      <c r="G53" s="68"/>
      <c r="H53" s="67"/>
      <c r="I53" s="67"/>
    </row>
    <row r="54" spans="2:9" ht="15" thickBot="1" x14ac:dyDescent="0.35">
      <c r="B54" s="16"/>
      <c r="C54" s="37"/>
      <c r="D54" s="70"/>
      <c r="E54" s="70"/>
      <c r="F54" s="80"/>
      <c r="G54" s="80"/>
      <c r="H54" s="70"/>
      <c r="I54" s="70"/>
    </row>
    <row r="55" spans="2:9" ht="15" thickBot="1" x14ac:dyDescent="0.35">
      <c r="B55" s="21" t="s">
        <v>25</v>
      </c>
      <c r="C55" s="44">
        <f>SUM(C24:C54)</f>
        <v>89</v>
      </c>
      <c r="D55" s="81">
        <f>SUM(D24:D54)</f>
        <v>47</v>
      </c>
      <c r="E55" s="82"/>
      <c r="F55" s="81">
        <f>SUM(F24:F54)</f>
        <v>23</v>
      </c>
      <c r="G55" s="82"/>
      <c r="H55" s="81">
        <f>SUM(H24:H54)</f>
        <v>19</v>
      </c>
      <c r="I55" s="82"/>
    </row>
    <row r="58" spans="2:9" ht="15" thickBot="1" x14ac:dyDescent="0.35"/>
    <row r="59" spans="2:9" ht="15.6" x14ac:dyDescent="0.3">
      <c r="B59" s="128" t="s">
        <v>31</v>
      </c>
      <c r="C59" s="129"/>
      <c r="D59" s="129"/>
      <c r="E59" s="130"/>
      <c r="F59" s="125" t="s">
        <v>28</v>
      </c>
      <c r="G59" s="126"/>
      <c r="H59" s="126"/>
      <c r="I59" s="127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40</v>
      </c>
      <c r="D61" s="123">
        <v>0</v>
      </c>
      <c r="E61" s="124"/>
      <c r="F61" s="121">
        <v>7</v>
      </c>
      <c r="G61" s="97"/>
      <c r="H61" s="96">
        <v>33</v>
      </c>
      <c r="I61" s="116"/>
    </row>
    <row r="62" spans="2:9" x14ac:dyDescent="0.3">
      <c r="B62" s="27" t="s">
        <v>30</v>
      </c>
      <c r="C62" s="37">
        <v>51</v>
      </c>
      <c r="D62" s="123">
        <v>0</v>
      </c>
      <c r="E62" s="124"/>
      <c r="F62" s="121">
        <v>46</v>
      </c>
      <c r="G62" s="97"/>
      <c r="H62" s="96">
        <v>4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/>
      <c r="G63" s="115"/>
      <c r="H63" s="96"/>
      <c r="I63" s="116"/>
    </row>
    <row r="64" spans="2:9" ht="15" thickBot="1" x14ac:dyDescent="0.35">
      <c r="B64" s="35" t="s">
        <v>33</v>
      </c>
      <c r="C64" s="36">
        <f>SUM(C61:C63)</f>
        <v>91</v>
      </c>
      <c r="D64" s="117">
        <f>SUM(D61:D63)</f>
        <v>0</v>
      </c>
      <c r="E64" s="118"/>
      <c r="F64" s="112">
        <f>SUM(F61:F63)</f>
        <v>53</v>
      </c>
      <c r="G64" s="113"/>
      <c r="H64" s="112">
        <f>SUM(H61:H63)</f>
        <v>37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9"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D28:E28"/>
    <mergeCell ref="F28:G28"/>
    <mergeCell ref="H28:I28"/>
    <mergeCell ref="F29:G29"/>
    <mergeCell ref="H29:I29"/>
    <mergeCell ref="D26:E26"/>
    <mergeCell ref="F26:G26"/>
    <mergeCell ref="H26:I26"/>
    <mergeCell ref="D27:E27"/>
    <mergeCell ref="F27:G27"/>
    <mergeCell ref="H27:I27"/>
    <mergeCell ref="D29:E29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40:E40"/>
    <mergeCell ref="F40:G40"/>
    <mergeCell ref="H40:I40"/>
    <mergeCell ref="D41:E41"/>
    <mergeCell ref="F41:G41"/>
    <mergeCell ref="H41:I41"/>
    <mergeCell ref="D38:E38"/>
    <mergeCell ref="F38:G38"/>
    <mergeCell ref="H38:I38"/>
    <mergeCell ref="D39:E39"/>
    <mergeCell ref="F39:G39"/>
    <mergeCell ref="H39:I39"/>
    <mergeCell ref="D42:E42"/>
    <mergeCell ref="F42:G42"/>
    <mergeCell ref="H42:I42"/>
    <mergeCell ref="D45:E45"/>
    <mergeCell ref="F45:G45"/>
    <mergeCell ref="H45:I45"/>
    <mergeCell ref="H43:I43"/>
    <mergeCell ref="D44:E44"/>
    <mergeCell ref="F44:G44"/>
    <mergeCell ref="H44:I44"/>
    <mergeCell ref="D43:E43"/>
    <mergeCell ref="F43:G43"/>
    <mergeCell ref="D51:E51"/>
    <mergeCell ref="F51:G51"/>
    <mergeCell ref="H51:I51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4:E54"/>
    <mergeCell ref="F54:G54"/>
    <mergeCell ref="H54:I54"/>
    <mergeCell ref="D62:E62"/>
    <mergeCell ref="F62:G62"/>
    <mergeCell ref="H62:I62"/>
    <mergeCell ref="D63:E63"/>
    <mergeCell ref="F63:G63"/>
    <mergeCell ref="D52:E52"/>
    <mergeCell ref="F52:G52"/>
    <mergeCell ref="H52:I52"/>
    <mergeCell ref="D53:E53"/>
    <mergeCell ref="F53:G53"/>
    <mergeCell ref="H53:I53"/>
    <mergeCell ref="D64:E64"/>
    <mergeCell ref="F64:G64"/>
    <mergeCell ref="H64:I64"/>
    <mergeCell ref="D55:E55"/>
    <mergeCell ref="F55:G55"/>
    <mergeCell ref="F60:G60"/>
    <mergeCell ref="H60:I60"/>
    <mergeCell ref="D61:E61"/>
    <mergeCell ref="F61:G61"/>
    <mergeCell ref="H61:I61"/>
    <mergeCell ref="H55:I55"/>
    <mergeCell ref="H63:I63"/>
    <mergeCell ref="F59:I59"/>
    <mergeCell ref="B59:E5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K74"/>
  <sheetViews>
    <sheetView showGridLines="0" workbookViewId="0">
      <selection activeCell="P26" sqref="P2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45627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22</v>
      </c>
      <c r="J8" s="58"/>
    </row>
    <row r="9" spans="2:11" x14ac:dyDescent="0.3">
      <c r="B9" s="24" t="s">
        <v>14</v>
      </c>
      <c r="C9" s="9" t="s">
        <v>3</v>
      </c>
      <c r="D9" s="37">
        <v>22</v>
      </c>
      <c r="E9" s="96">
        <v>3</v>
      </c>
      <c r="F9" s="97"/>
      <c r="G9" s="100" t="s">
        <v>18</v>
      </c>
      <c r="H9" s="101"/>
      <c r="I9" s="46">
        <f>D9/J9</f>
        <v>0.88</v>
      </c>
      <c r="J9" s="58">
        <f>D9+E9</f>
        <v>25</v>
      </c>
    </row>
    <row r="10" spans="2:11" x14ac:dyDescent="0.3">
      <c r="B10" s="24" t="s">
        <v>12</v>
      </c>
      <c r="C10" s="9" t="s">
        <v>4</v>
      </c>
      <c r="D10" s="37">
        <v>0</v>
      </c>
      <c r="E10" s="96">
        <v>5</v>
      </c>
      <c r="F10" s="97"/>
      <c r="G10" s="100" t="s">
        <v>17</v>
      </c>
      <c r="H10" s="101"/>
      <c r="I10" s="46">
        <f>D10/J10</f>
        <v>0</v>
      </c>
      <c r="J10" s="58">
        <f>D10+E10</f>
        <v>5</v>
      </c>
    </row>
    <row r="11" spans="2:11" x14ac:dyDescent="0.3">
      <c r="B11" s="38" t="s">
        <v>34</v>
      </c>
      <c r="C11" s="9"/>
      <c r="D11" s="37"/>
      <c r="E11" s="96"/>
      <c r="F11" s="97"/>
      <c r="G11" s="98"/>
      <c r="H11" s="99"/>
      <c r="I11" s="46"/>
      <c r="J11" s="58">
        <f>D11+E11</f>
        <v>0</v>
      </c>
      <c r="K11" t="s">
        <v>49</v>
      </c>
    </row>
    <row r="12" spans="2:11" x14ac:dyDescent="0.3">
      <c r="B12" s="50">
        <f>D55</f>
        <v>30</v>
      </c>
      <c r="C12" s="43" t="s">
        <v>36</v>
      </c>
      <c r="D12" s="15">
        <f>SUM(D9:D11)</f>
        <v>22</v>
      </c>
      <c r="E12" s="106">
        <f>SUM(E9:E11)</f>
        <v>8</v>
      </c>
      <c r="F12" s="107"/>
      <c r="G12" s="108" t="s">
        <v>19</v>
      </c>
      <c r="H12" s="109"/>
      <c r="I12" s="47">
        <f>D12/SUM(D12:E12)</f>
        <v>0.73333333333333328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30</v>
      </c>
      <c r="C16" s="70">
        <v>1</v>
      </c>
      <c r="D16" s="70"/>
      <c r="E16" s="70">
        <v>23</v>
      </c>
      <c r="F16" s="70"/>
      <c r="G16" s="37">
        <v>4</v>
      </c>
      <c r="H16" s="70">
        <v>2</v>
      </c>
      <c r="I16" s="70"/>
    </row>
    <row r="17" spans="2:9" x14ac:dyDescent="0.3">
      <c r="B17" s="49">
        <f>C17+E17+G17+H17</f>
        <v>1</v>
      </c>
      <c r="C17" s="71">
        <f>C16/B16</f>
        <v>3.3333333333333333E-2</v>
      </c>
      <c r="D17" s="71"/>
      <c r="E17" s="71">
        <f>E16/B16</f>
        <v>0.76666666666666672</v>
      </c>
      <c r="F17" s="71"/>
      <c r="G17" s="49">
        <f>G16/B16</f>
        <v>0.13333333333333333</v>
      </c>
      <c r="H17" s="71">
        <f>H16/B16</f>
        <v>6.6666666666666666E-2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2</v>
      </c>
      <c r="I20" s="42">
        <f>H20/B16</f>
        <v>6.6666666666666666E-2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2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57">
        <v>45627</v>
      </c>
      <c r="C24" s="63"/>
      <c r="D24" s="110"/>
      <c r="E24" s="110"/>
      <c r="F24" s="111"/>
      <c r="G24" s="111"/>
      <c r="H24" s="110"/>
      <c r="I24" s="110"/>
    </row>
    <row r="25" spans="2:9" x14ac:dyDescent="0.3">
      <c r="B25" s="54">
        <v>45628</v>
      </c>
      <c r="C25" s="37">
        <v>5</v>
      </c>
      <c r="D25" s="70">
        <v>5</v>
      </c>
      <c r="E25" s="70"/>
      <c r="F25" s="80">
        <v>0</v>
      </c>
      <c r="G25" s="80"/>
      <c r="H25" s="70">
        <v>0</v>
      </c>
      <c r="I25" s="70"/>
    </row>
    <row r="26" spans="2:9" x14ac:dyDescent="0.3">
      <c r="B26" s="54">
        <v>45629</v>
      </c>
      <c r="C26" s="37">
        <v>6</v>
      </c>
      <c r="D26" s="70">
        <v>0</v>
      </c>
      <c r="E26" s="70"/>
      <c r="F26" s="80">
        <v>1</v>
      </c>
      <c r="G26" s="80"/>
      <c r="H26" s="70">
        <v>5</v>
      </c>
      <c r="I26" s="70"/>
    </row>
    <row r="27" spans="2:9" x14ac:dyDescent="0.3">
      <c r="B27" s="16">
        <v>45630</v>
      </c>
      <c r="C27" s="37">
        <v>6</v>
      </c>
      <c r="D27" s="70">
        <v>4</v>
      </c>
      <c r="E27" s="70"/>
      <c r="F27" s="80">
        <v>2</v>
      </c>
      <c r="G27" s="80"/>
      <c r="H27" s="70">
        <v>0</v>
      </c>
      <c r="I27" s="70"/>
    </row>
    <row r="28" spans="2:9" x14ac:dyDescent="0.3">
      <c r="B28" s="54">
        <v>45631</v>
      </c>
      <c r="C28" s="37">
        <v>6</v>
      </c>
      <c r="D28" s="70">
        <v>2</v>
      </c>
      <c r="E28" s="70"/>
      <c r="F28" s="80">
        <v>4</v>
      </c>
      <c r="G28" s="80"/>
      <c r="H28" s="70">
        <v>0</v>
      </c>
      <c r="I28" s="70"/>
    </row>
    <row r="29" spans="2:9" x14ac:dyDescent="0.3">
      <c r="B29" s="54">
        <v>45632</v>
      </c>
      <c r="C29" s="37">
        <v>6</v>
      </c>
      <c r="D29" s="70">
        <v>1</v>
      </c>
      <c r="E29" s="70"/>
      <c r="F29" s="80">
        <v>5</v>
      </c>
      <c r="G29" s="80"/>
      <c r="H29" s="70">
        <v>0</v>
      </c>
      <c r="I29" s="70"/>
    </row>
    <row r="30" spans="2:9" x14ac:dyDescent="0.3">
      <c r="B30" s="57">
        <v>45633</v>
      </c>
      <c r="C30" s="61"/>
      <c r="D30" s="67"/>
      <c r="E30" s="67"/>
      <c r="F30" s="68"/>
      <c r="G30" s="68"/>
      <c r="H30" s="67"/>
      <c r="I30" s="67"/>
    </row>
    <row r="31" spans="2:9" x14ac:dyDescent="0.3">
      <c r="B31" s="59">
        <v>45634</v>
      </c>
      <c r="C31" s="61"/>
      <c r="D31" s="67"/>
      <c r="E31" s="67"/>
      <c r="F31" s="68"/>
      <c r="G31" s="68"/>
      <c r="H31" s="67"/>
      <c r="I31" s="67"/>
    </row>
    <row r="32" spans="2:9" x14ac:dyDescent="0.3">
      <c r="B32" s="54">
        <v>45635</v>
      </c>
      <c r="C32" s="37">
        <v>6</v>
      </c>
      <c r="D32" s="70">
        <v>4</v>
      </c>
      <c r="E32" s="70"/>
      <c r="F32" s="80">
        <v>2</v>
      </c>
      <c r="G32" s="80"/>
      <c r="H32" s="70">
        <v>0</v>
      </c>
      <c r="I32" s="70"/>
    </row>
    <row r="33" spans="2:9" x14ac:dyDescent="0.3">
      <c r="B33" s="16">
        <v>45636</v>
      </c>
      <c r="C33" s="37">
        <v>7</v>
      </c>
      <c r="D33" s="70">
        <v>3</v>
      </c>
      <c r="E33" s="70"/>
      <c r="F33" s="80">
        <v>4</v>
      </c>
      <c r="G33" s="80"/>
      <c r="H33" s="70">
        <v>0</v>
      </c>
      <c r="I33" s="70"/>
    </row>
    <row r="34" spans="2:9" x14ac:dyDescent="0.3">
      <c r="B34" s="54">
        <v>45637</v>
      </c>
      <c r="C34" s="37">
        <v>6</v>
      </c>
      <c r="D34" s="70">
        <v>2</v>
      </c>
      <c r="E34" s="70"/>
      <c r="F34" s="80">
        <v>3</v>
      </c>
      <c r="G34" s="80"/>
      <c r="H34" s="70">
        <v>1</v>
      </c>
      <c r="I34" s="70"/>
    </row>
    <row r="35" spans="2:9" x14ac:dyDescent="0.3">
      <c r="B35" s="54">
        <v>45638</v>
      </c>
      <c r="C35" s="37">
        <v>6</v>
      </c>
      <c r="D35" s="70">
        <v>2</v>
      </c>
      <c r="E35" s="70"/>
      <c r="F35" s="80">
        <v>4</v>
      </c>
      <c r="G35" s="80"/>
      <c r="H35" s="70">
        <v>0</v>
      </c>
      <c r="I35" s="70"/>
    </row>
    <row r="36" spans="2:9" x14ac:dyDescent="0.3">
      <c r="B36" s="16">
        <v>45639</v>
      </c>
      <c r="C36" s="37">
        <v>8</v>
      </c>
      <c r="D36" s="70">
        <v>4</v>
      </c>
      <c r="E36" s="70"/>
      <c r="F36" s="80">
        <v>4</v>
      </c>
      <c r="G36" s="80"/>
      <c r="H36" s="70">
        <v>0</v>
      </c>
      <c r="I36" s="70"/>
    </row>
    <row r="37" spans="2:9" x14ac:dyDescent="0.3">
      <c r="B37" s="59">
        <v>45640</v>
      </c>
      <c r="C37" s="61"/>
      <c r="D37" s="67"/>
      <c r="E37" s="67"/>
      <c r="F37" s="68"/>
      <c r="G37" s="68"/>
      <c r="H37" s="67"/>
      <c r="I37" s="67"/>
    </row>
    <row r="38" spans="2:9" x14ac:dyDescent="0.3">
      <c r="B38" s="59">
        <v>45641</v>
      </c>
      <c r="C38" s="61"/>
      <c r="D38" s="67"/>
      <c r="E38" s="67"/>
      <c r="F38" s="68"/>
      <c r="G38" s="68"/>
      <c r="H38" s="67"/>
      <c r="I38" s="67"/>
    </row>
    <row r="39" spans="2:9" x14ac:dyDescent="0.3">
      <c r="B39" s="16">
        <v>45642</v>
      </c>
      <c r="C39" s="37">
        <v>4</v>
      </c>
      <c r="D39" s="70">
        <v>3</v>
      </c>
      <c r="E39" s="70"/>
      <c r="F39" s="80">
        <v>1</v>
      </c>
      <c r="G39" s="80"/>
      <c r="H39" s="70">
        <v>0</v>
      </c>
      <c r="I39" s="70"/>
    </row>
    <row r="40" spans="2:9" x14ac:dyDescent="0.3">
      <c r="B40" s="59">
        <v>45643</v>
      </c>
      <c r="C40" s="61"/>
      <c r="D40" s="67"/>
      <c r="E40" s="67"/>
      <c r="F40" s="68"/>
      <c r="G40" s="68"/>
      <c r="H40" s="67"/>
      <c r="I40" s="67"/>
    </row>
    <row r="41" spans="2:9" x14ac:dyDescent="0.3">
      <c r="B41" s="59">
        <v>45644</v>
      </c>
      <c r="C41" s="61"/>
      <c r="D41" s="67"/>
      <c r="E41" s="67"/>
      <c r="F41" s="68"/>
      <c r="G41" s="68"/>
      <c r="H41" s="67"/>
      <c r="I41" s="67"/>
    </row>
    <row r="42" spans="2:9" x14ac:dyDescent="0.3">
      <c r="B42" s="57">
        <v>45645</v>
      </c>
      <c r="C42" s="61"/>
      <c r="D42" s="67"/>
      <c r="E42" s="67"/>
      <c r="F42" s="68"/>
      <c r="G42" s="68"/>
      <c r="H42" s="67"/>
      <c r="I42" s="67"/>
    </row>
    <row r="43" spans="2:9" x14ac:dyDescent="0.3">
      <c r="B43" s="59">
        <v>45646</v>
      </c>
      <c r="C43" s="61"/>
      <c r="D43" s="67"/>
      <c r="E43" s="67"/>
      <c r="F43" s="68"/>
      <c r="G43" s="68"/>
      <c r="H43" s="67"/>
      <c r="I43" s="67"/>
    </row>
    <row r="44" spans="2:9" x14ac:dyDescent="0.3">
      <c r="B44" s="59">
        <v>45647</v>
      </c>
      <c r="C44" s="61"/>
      <c r="D44" s="67"/>
      <c r="E44" s="67"/>
      <c r="F44" s="68"/>
      <c r="G44" s="68"/>
      <c r="H44" s="67"/>
      <c r="I44" s="67"/>
    </row>
    <row r="45" spans="2:9" x14ac:dyDescent="0.3">
      <c r="B45" s="57">
        <v>45648</v>
      </c>
      <c r="C45" s="61"/>
      <c r="D45" s="67"/>
      <c r="E45" s="67"/>
      <c r="F45" s="68"/>
      <c r="G45" s="68"/>
      <c r="H45" s="67"/>
      <c r="I45" s="67"/>
    </row>
    <row r="46" spans="2:9" x14ac:dyDescent="0.3">
      <c r="B46" s="59">
        <v>45649</v>
      </c>
      <c r="C46" s="61"/>
      <c r="D46" s="67"/>
      <c r="E46" s="67"/>
      <c r="F46" s="68"/>
      <c r="G46" s="68"/>
      <c r="H46" s="67"/>
      <c r="I46" s="67"/>
    </row>
    <row r="47" spans="2:9" x14ac:dyDescent="0.3">
      <c r="B47" s="59">
        <v>45650</v>
      </c>
      <c r="C47" s="61"/>
      <c r="D47" s="67"/>
      <c r="E47" s="67"/>
      <c r="F47" s="68"/>
      <c r="G47" s="68"/>
      <c r="H47" s="67"/>
      <c r="I47" s="67"/>
    </row>
    <row r="48" spans="2:9" x14ac:dyDescent="0.3">
      <c r="B48" s="57">
        <v>45651</v>
      </c>
      <c r="C48" s="61"/>
      <c r="D48" s="67"/>
      <c r="E48" s="67"/>
      <c r="F48" s="68"/>
      <c r="G48" s="68"/>
      <c r="H48" s="67"/>
      <c r="I48" s="67"/>
    </row>
    <row r="49" spans="2:9" x14ac:dyDescent="0.3">
      <c r="B49" s="59">
        <v>45652</v>
      </c>
      <c r="C49" s="61"/>
      <c r="D49" s="67"/>
      <c r="E49" s="67"/>
      <c r="F49" s="68"/>
      <c r="G49" s="68"/>
      <c r="H49" s="67"/>
      <c r="I49" s="67"/>
    </row>
    <row r="50" spans="2:9" x14ac:dyDescent="0.3">
      <c r="B50" s="59">
        <v>45653</v>
      </c>
      <c r="C50" s="61"/>
      <c r="D50" s="67"/>
      <c r="E50" s="67"/>
      <c r="F50" s="68"/>
      <c r="G50" s="68"/>
      <c r="H50" s="67"/>
      <c r="I50" s="67"/>
    </row>
    <row r="51" spans="2:9" x14ac:dyDescent="0.3">
      <c r="B51" s="57">
        <v>45654</v>
      </c>
      <c r="C51" s="61"/>
      <c r="D51" s="67"/>
      <c r="E51" s="67"/>
      <c r="F51" s="68"/>
      <c r="G51" s="68"/>
      <c r="H51" s="67"/>
      <c r="I51" s="67"/>
    </row>
    <row r="52" spans="2:9" x14ac:dyDescent="0.3">
      <c r="B52" s="59">
        <v>45655</v>
      </c>
      <c r="C52" s="61"/>
      <c r="D52" s="67"/>
      <c r="E52" s="67"/>
      <c r="F52" s="68"/>
      <c r="G52" s="68"/>
      <c r="H52" s="67"/>
      <c r="I52" s="67"/>
    </row>
    <row r="53" spans="2:9" x14ac:dyDescent="0.3">
      <c r="B53" s="59">
        <v>45656</v>
      </c>
      <c r="C53" s="61"/>
      <c r="D53" s="67"/>
      <c r="E53" s="67"/>
      <c r="F53" s="68"/>
      <c r="G53" s="68"/>
      <c r="H53" s="67"/>
      <c r="I53" s="67"/>
    </row>
    <row r="54" spans="2:9" ht="15" thickBot="1" x14ac:dyDescent="0.35">
      <c r="B54" s="57">
        <v>45657</v>
      </c>
      <c r="C54" s="61"/>
      <c r="D54" s="67"/>
      <c r="E54" s="67"/>
      <c r="F54" s="68"/>
      <c r="G54" s="68"/>
      <c r="H54" s="67"/>
      <c r="I54" s="67"/>
    </row>
    <row r="55" spans="2:9" ht="15" thickBot="1" x14ac:dyDescent="0.35">
      <c r="B55" s="21" t="s">
        <v>25</v>
      </c>
      <c r="C55" s="44">
        <f>SUM(C24:C54)</f>
        <v>66</v>
      </c>
      <c r="D55" s="81">
        <f>SUM(D24:D54)</f>
        <v>30</v>
      </c>
      <c r="E55" s="82"/>
      <c r="F55" s="81">
        <f>SUM(F24:F54)</f>
        <v>30</v>
      </c>
      <c r="G55" s="82"/>
      <c r="H55" s="81">
        <f>SUM(H24:H54)</f>
        <v>6</v>
      </c>
      <c r="I55" s="82"/>
    </row>
    <row r="58" spans="2:9" ht="15" thickBot="1" x14ac:dyDescent="0.35"/>
    <row r="59" spans="2:9" ht="15.6" x14ac:dyDescent="0.3">
      <c r="B59" s="29" t="s">
        <v>31</v>
      </c>
      <c r="C59" s="30"/>
      <c r="D59" s="31"/>
      <c r="E59" s="32"/>
      <c r="F59" s="51" t="s">
        <v>28</v>
      </c>
      <c r="G59" s="52"/>
      <c r="H59" s="52"/>
      <c r="I59" s="53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21</v>
      </c>
      <c r="D61" s="123">
        <v>0</v>
      </c>
      <c r="E61" s="124"/>
      <c r="F61" s="121">
        <v>2</v>
      </c>
      <c r="G61" s="97"/>
      <c r="H61" s="96">
        <v>19</v>
      </c>
      <c r="I61" s="116"/>
    </row>
    <row r="62" spans="2:9" x14ac:dyDescent="0.3">
      <c r="B62" s="27" t="s">
        <v>30</v>
      </c>
      <c r="C62" s="37">
        <v>131</v>
      </c>
      <c r="D62" s="123">
        <v>0</v>
      </c>
      <c r="E62" s="124"/>
      <c r="F62" s="121">
        <v>130</v>
      </c>
      <c r="G62" s="97"/>
      <c r="H62" s="96">
        <v>1</v>
      </c>
      <c r="I62" s="116"/>
    </row>
    <row r="63" spans="2:9" ht="15" thickBot="1" x14ac:dyDescent="0.35">
      <c r="B63" s="28"/>
      <c r="C63" s="56"/>
      <c r="D63" s="119"/>
      <c r="E63" s="120"/>
      <c r="F63" s="114"/>
      <c r="G63" s="115"/>
      <c r="H63" s="96"/>
      <c r="I63" s="116"/>
    </row>
    <row r="64" spans="2:9" ht="15" thickBot="1" x14ac:dyDescent="0.35">
      <c r="B64" s="35" t="s">
        <v>33</v>
      </c>
      <c r="C64" s="36">
        <f>SUM(C61:C63)</f>
        <v>152</v>
      </c>
      <c r="D64" s="117">
        <f>SUM(D61:D63)</f>
        <v>0</v>
      </c>
      <c r="E64" s="118"/>
      <c r="F64" s="112">
        <f>SUM(F61:F63)</f>
        <v>132</v>
      </c>
      <c r="G64" s="113"/>
      <c r="H64" s="112">
        <f>SUM(H61:H63)</f>
        <v>20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7">
    <mergeCell ref="D24:E24"/>
    <mergeCell ref="F24:G24"/>
    <mergeCell ref="H24:I24"/>
    <mergeCell ref="C17:D17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E17:F17"/>
    <mergeCell ref="H17:I17"/>
    <mergeCell ref="B20:G20"/>
    <mergeCell ref="B22:I22"/>
    <mergeCell ref="D23:E23"/>
    <mergeCell ref="F23:G23"/>
    <mergeCell ref="H23:I23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H25:I25"/>
    <mergeCell ref="F25:G25"/>
    <mergeCell ref="D25:E25"/>
    <mergeCell ref="D31:E31"/>
    <mergeCell ref="F28:G28"/>
    <mergeCell ref="F29:G29"/>
    <mergeCell ref="F30:G30"/>
    <mergeCell ref="F31:G31"/>
    <mergeCell ref="H28:I28"/>
    <mergeCell ref="H29:I29"/>
    <mergeCell ref="H30:I30"/>
    <mergeCell ref="H31:I31"/>
    <mergeCell ref="D26:E26"/>
    <mergeCell ref="F26:G26"/>
    <mergeCell ref="H26:I26"/>
    <mergeCell ref="D27:E27"/>
    <mergeCell ref="F27:G27"/>
    <mergeCell ref="H27:I27"/>
    <mergeCell ref="D28:E28"/>
    <mergeCell ref="D29:E29"/>
    <mergeCell ref="D30:E30"/>
    <mergeCell ref="D39:E39"/>
    <mergeCell ref="F39:G39"/>
    <mergeCell ref="H39:I39"/>
    <mergeCell ref="D32:E32"/>
    <mergeCell ref="F32:G32"/>
    <mergeCell ref="H32:I32"/>
    <mergeCell ref="D33:E33"/>
    <mergeCell ref="F33:G33"/>
    <mergeCell ref="H33:I33"/>
    <mergeCell ref="H37:I37"/>
    <mergeCell ref="F37:G37"/>
    <mergeCell ref="D37:E37"/>
    <mergeCell ref="H34:I34"/>
    <mergeCell ref="F34:G34"/>
    <mergeCell ref="D34:E34"/>
    <mergeCell ref="F35:G35"/>
    <mergeCell ref="F36:G36"/>
    <mergeCell ref="D35:E35"/>
    <mergeCell ref="D36:E36"/>
    <mergeCell ref="H35:I35"/>
    <mergeCell ref="H36:I36"/>
    <mergeCell ref="D38:E38"/>
    <mergeCell ref="F38:G38"/>
    <mergeCell ref="H38:I38"/>
    <mergeCell ref="D42:E42"/>
    <mergeCell ref="F42:G42"/>
    <mergeCell ref="H42:I42"/>
    <mergeCell ref="D43:E43"/>
    <mergeCell ref="F43:G43"/>
    <mergeCell ref="H43:I43"/>
    <mergeCell ref="D40:E40"/>
    <mergeCell ref="F40:G40"/>
    <mergeCell ref="H40:I40"/>
    <mergeCell ref="D41:E41"/>
    <mergeCell ref="F41:G41"/>
    <mergeCell ref="H41:I41"/>
    <mergeCell ref="D46:E46"/>
    <mergeCell ref="F46:G46"/>
    <mergeCell ref="H46:I46"/>
    <mergeCell ref="D47:E47"/>
    <mergeCell ref="F47:G47"/>
    <mergeCell ref="H47:I47"/>
    <mergeCell ref="D44:E44"/>
    <mergeCell ref="F44:G44"/>
    <mergeCell ref="H44:I44"/>
    <mergeCell ref="D45:E45"/>
    <mergeCell ref="F45:G45"/>
    <mergeCell ref="H45:I45"/>
    <mergeCell ref="D48:E48"/>
    <mergeCell ref="F48:G48"/>
    <mergeCell ref="H48:I48"/>
    <mergeCell ref="D51:E51"/>
    <mergeCell ref="F51:G51"/>
    <mergeCell ref="H51:I51"/>
    <mergeCell ref="D49:E49"/>
    <mergeCell ref="F49:G49"/>
    <mergeCell ref="H49:I49"/>
    <mergeCell ref="D50:E50"/>
    <mergeCell ref="F50:G50"/>
    <mergeCell ref="H50:I50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64:E64"/>
    <mergeCell ref="F64:G64"/>
    <mergeCell ref="H64:I64"/>
    <mergeCell ref="D55:E55"/>
    <mergeCell ref="F55:G55"/>
    <mergeCell ref="F60:G60"/>
    <mergeCell ref="H60:I60"/>
    <mergeCell ref="D61:E61"/>
    <mergeCell ref="F61:G61"/>
    <mergeCell ref="H61:I61"/>
    <mergeCell ref="H55:I55"/>
    <mergeCell ref="H63:I63"/>
    <mergeCell ref="D62:E62"/>
    <mergeCell ref="F62:G62"/>
    <mergeCell ref="H62:I62"/>
    <mergeCell ref="D63:E63"/>
    <mergeCell ref="F63:G63"/>
  </mergeCells>
  <pageMargins left="0.511811024" right="0.511811024" top="0.78740157499999996" bottom="0.78740157499999996" header="0.31496062000000002" footer="0.31496062000000002"/>
  <pageSetup paperSize="9" scale="69" orientation="portrait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S113"/>
  <sheetViews>
    <sheetView showGridLines="0" workbookViewId="0">
      <selection activeCell="C48" sqref="C48"/>
    </sheetView>
  </sheetViews>
  <sheetFormatPr defaultRowHeight="14.4" x14ac:dyDescent="0.3"/>
  <cols>
    <col min="2" max="2" width="12.109375" customWidth="1"/>
    <col min="3" max="3" width="14.5546875" customWidth="1"/>
    <col min="4" max="4" width="11.88671875" customWidth="1"/>
    <col min="5" max="5" width="12" customWidth="1"/>
    <col min="6" max="6" width="9.109375" customWidth="1"/>
    <col min="7" max="7" width="19.5546875" customWidth="1"/>
    <col min="8" max="8" width="8.44140625" customWidth="1"/>
    <col min="9" max="9" width="11.109375" customWidth="1"/>
    <col min="15" max="15" width="13.6640625" bestFit="1" customWidth="1"/>
    <col min="16" max="16" width="31.109375" bestFit="1" customWidth="1"/>
    <col min="17" max="17" width="11" bestFit="1" customWidth="1"/>
    <col min="19" max="19" width="13.6640625" bestFit="1" customWidth="1"/>
  </cols>
  <sheetData>
    <row r="2" spans="2:14" ht="15" thickBot="1" x14ac:dyDescent="0.35"/>
    <row r="3" spans="2:14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4" ht="23.4" thickBot="1" x14ac:dyDescent="0.45">
      <c r="B4" s="134">
        <v>2024</v>
      </c>
      <c r="C4" s="135"/>
      <c r="D4" s="135"/>
      <c r="E4" s="135"/>
      <c r="F4" s="135"/>
      <c r="G4" s="135"/>
      <c r="H4" s="135"/>
      <c r="I4" s="136"/>
    </row>
    <row r="5" spans="2:14" ht="22.8" x14ac:dyDescent="0.4">
      <c r="B5" s="6"/>
      <c r="C5" s="7"/>
      <c r="D5" s="7"/>
      <c r="E5" s="7"/>
      <c r="F5" s="7"/>
      <c r="G5" s="7"/>
      <c r="H5" s="7"/>
      <c r="I5" s="8"/>
    </row>
    <row r="6" spans="2:14" ht="15" thickBot="1" x14ac:dyDescent="0.35">
      <c r="B6" s="6"/>
      <c r="C6" s="6"/>
      <c r="D6" s="6"/>
      <c r="E6" s="6"/>
      <c r="F6" s="6"/>
      <c r="G6" s="6"/>
      <c r="H6" s="6"/>
      <c r="I6" s="6"/>
    </row>
    <row r="7" spans="2:14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4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25"/>
    </row>
    <row r="9" spans="2:14" x14ac:dyDescent="0.3">
      <c r="B9" s="24" t="s">
        <v>14</v>
      </c>
      <c r="C9" s="9" t="s">
        <v>3</v>
      </c>
      <c r="D9" s="37">
        <f>Janeiro!D9+Fevereiro!D9+Março!D9+Abril!D9+Maio!D9+Junho!D9+Julho!D9+Agosto!D9+Setembro!D9+Outubro!D9+Novembro!D9+Dezembro!D9</f>
        <v>466</v>
      </c>
      <c r="E9" s="96">
        <f>Janeiro!E9+Fevereiro!E9+Março!E9+Abril!E9+Maio!E9+Junho!E9+Julho!E9+Agosto!E9+Setembro!E9+Outubro!E9+Novembro!E9+Dezembro!E9</f>
        <v>20</v>
      </c>
      <c r="F9" s="97"/>
      <c r="G9" s="100" t="s">
        <v>18</v>
      </c>
      <c r="H9" s="101"/>
      <c r="I9" s="39">
        <f>D9/J9</f>
        <v>0.95884773662551437</v>
      </c>
      <c r="J9" s="58">
        <f>D9+E9</f>
        <v>486</v>
      </c>
    </row>
    <row r="10" spans="2:14" x14ac:dyDescent="0.3">
      <c r="B10" s="24" t="s">
        <v>12</v>
      </c>
      <c r="C10" s="9" t="s">
        <v>4</v>
      </c>
      <c r="D10" s="37">
        <f>Janeiro!D10+Fevereiro!D10+Março!D10+Abril!D10+Maio!D10+Junho!D10+Julho!D10+Agosto!D10+Setembro!D10+Outubro!D10+Novembro!D10+Dezembro!D10</f>
        <v>20</v>
      </c>
      <c r="E10" s="96">
        <f>Janeiro!E10+Fevereiro!E10+Março!E10+Abril!E10+Maio!E10+Junho!E10+Julho!E10+Agosto!E10+Setembro!E10+Outubro!E10+Novembro!E10+Dezembro!E10</f>
        <v>43</v>
      </c>
      <c r="F10" s="97"/>
      <c r="G10" s="100" t="s">
        <v>17</v>
      </c>
      <c r="H10" s="101"/>
      <c r="I10" s="39">
        <f>D10/J10</f>
        <v>0.31746031746031744</v>
      </c>
      <c r="J10" s="58">
        <f>D10+E10</f>
        <v>63</v>
      </c>
    </row>
    <row r="11" spans="2:14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35</v>
      </c>
      <c r="H11" s="99"/>
      <c r="I11" s="39">
        <v>0</v>
      </c>
      <c r="J11" s="60">
        <f>D11+E11</f>
        <v>0</v>
      </c>
    </row>
    <row r="12" spans="2:14" x14ac:dyDescent="0.3">
      <c r="B12" s="15">
        <f>D38</f>
        <v>549</v>
      </c>
      <c r="C12" s="9" t="s">
        <v>36</v>
      </c>
      <c r="D12" s="37">
        <f>SUM(D9:D11)</f>
        <v>486</v>
      </c>
      <c r="E12" s="96">
        <f>SUM(E9:E11)</f>
        <v>63</v>
      </c>
      <c r="F12" s="133"/>
      <c r="G12" s="100" t="s">
        <v>19</v>
      </c>
      <c r="H12" s="101"/>
      <c r="I12" s="39">
        <f>D12/SUM(D12:E12)</f>
        <v>0.88524590163934425</v>
      </c>
      <c r="J12" s="58"/>
      <c r="K12" s="1"/>
    </row>
    <row r="13" spans="2:14" ht="15" thickBot="1" x14ac:dyDescent="0.35">
      <c r="B13" s="6"/>
      <c r="C13" s="6"/>
      <c r="D13" s="6"/>
      <c r="E13" s="6"/>
      <c r="F13" s="6"/>
      <c r="G13" s="6"/>
      <c r="H13" s="6"/>
      <c r="I13" s="6"/>
      <c r="K13" s="13"/>
    </row>
    <row r="14" spans="2:14" ht="18.75" customHeight="1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  <c r="K14" s="1"/>
      <c r="M14" s="55"/>
    </row>
    <row r="15" spans="2:14" ht="68.2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  <c r="K15" s="1"/>
      <c r="N15" s="55"/>
    </row>
    <row r="16" spans="2:14" x14ac:dyDescent="0.3">
      <c r="B16" s="15">
        <f>F38</f>
        <v>311</v>
      </c>
      <c r="C16" s="70">
        <f>Janeiro!C16+Fevereiro!C16+Março!C16+Abril!C16+Maio!C16+Junho!C16+Julho!C16+Agosto!C16+Setembro!C16+Outubro!C16+Novembro!C16+Dezembro!C16</f>
        <v>36</v>
      </c>
      <c r="D16" s="70"/>
      <c r="E16" s="70">
        <f>Janeiro!E16+Fevereiro!E16+Março!E16+Abril!E16+Maio!E16+Junho!E16+Julho!E16+Agosto!E16+Setembro!E16+Outubro!E16+Novembro!E16+Dezembro!E16</f>
        <v>111</v>
      </c>
      <c r="F16" s="70"/>
      <c r="G16" s="37">
        <f>Janeiro!G16+Fevereiro!G16+Março!G16+Abril!G16+Maio!G16+Junho!G16+Julho!G16+Agosto!G16+Setembro!G16+Outubro!G16+Novembro!G16+Dezembro!G16</f>
        <v>126</v>
      </c>
      <c r="H16" s="96">
        <f>Janeiro!H16+Fevereiro!H16+Março!H16+Abril!H16+Maio!H16+Junho!H16+Julho!H16+Agosto!H16+Setembro!H16+Outubro!H16+Novembro!H16+Dezembro!H16</f>
        <v>38</v>
      </c>
      <c r="I16" s="97"/>
      <c r="K16" s="1"/>
    </row>
    <row r="17" spans="2:19" x14ac:dyDescent="0.3">
      <c r="B17" s="49">
        <f>SUM(C17:I17)</f>
        <v>1</v>
      </c>
      <c r="C17" s="71">
        <f>C16/B16</f>
        <v>0.1157556270096463</v>
      </c>
      <c r="D17" s="71"/>
      <c r="E17" s="71">
        <f>E16/B16</f>
        <v>0.35691318327974275</v>
      </c>
      <c r="F17" s="71"/>
      <c r="G17" s="49">
        <f>G16/B16</f>
        <v>0.40514469453376206</v>
      </c>
      <c r="H17" s="71">
        <f>H16/B16</f>
        <v>0.12218649517684887</v>
      </c>
      <c r="I17" s="71"/>
      <c r="K17" s="1"/>
    </row>
    <row r="18" spans="2:19" x14ac:dyDescent="0.3">
      <c r="B18" s="6"/>
      <c r="C18" s="6"/>
      <c r="D18" s="6"/>
      <c r="E18" s="11"/>
      <c r="F18" s="11"/>
      <c r="G18" s="6"/>
      <c r="H18" s="6"/>
      <c r="I18" s="6"/>
      <c r="K18" s="1"/>
    </row>
    <row r="19" spans="2:19" ht="19.5" customHeight="1" thickBot="1" x14ac:dyDescent="0.35">
      <c r="B19" s="6"/>
      <c r="C19" s="6"/>
      <c r="D19" s="6"/>
      <c r="E19" s="6"/>
      <c r="F19" s="6"/>
      <c r="G19" s="6"/>
      <c r="H19" s="6"/>
      <c r="I19" s="6"/>
      <c r="K19" s="1"/>
      <c r="N19" s="4"/>
    </row>
    <row r="20" spans="2:19" ht="15" thickBot="1" x14ac:dyDescent="0.35">
      <c r="B20" s="89" t="s">
        <v>27</v>
      </c>
      <c r="C20" s="90"/>
      <c r="D20" s="90"/>
      <c r="E20" s="90"/>
      <c r="F20" s="90"/>
      <c r="G20" s="90"/>
      <c r="H20" s="48">
        <f>Janeiro!H20+Fevereiro!H20+Março!H20+Abril!H20+Maio!H20+Junho!H20+Julho!H20+Agosto!H20+Setembro!H20+Outubro!H20+Novembro!H20+Dezembro!H20</f>
        <v>14</v>
      </c>
      <c r="I20" s="42">
        <f>H20/SUM(D12:F12)</f>
        <v>2.5500910746812388E-2</v>
      </c>
      <c r="K20" s="1"/>
    </row>
    <row r="21" spans="2:19" ht="15" thickBot="1" x14ac:dyDescent="0.35">
      <c r="B21" s="6"/>
      <c r="C21" s="6"/>
      <c r="D21" s="6"/>
      <c r="E21" s="6"/>
      <c r="F21" s="6"/>
      <c r="G21" s="6"/>
      <c r="H21" s="6"/>
      <c r="I21" s="6"/>
      <c r="K21" s="1"/>
    </row>
    <row r="22" spans="2:19" ht="30" customHeight="1" thickBot="1" x14ac:dyDescent="0.4">
      <c r="B22" s="72" t="s">
        <v>9</v>
      </c>
      <c r="C22" s="73"/>
      <c r="D22" s="73"/>
      <c r="E22" s="73"/>
      <c r="F22" s="73"/>
      <c r="G22" s="73"/>
      <c r="H22" s="73"/>
      <c r="I22" s="73"/>
      <c r="K22" s="1"/>
      <c r="O22" s="5"/>
      <c r="P22" s="5"/>
      <c r="Q22" s="5"/>
      <c r="R22" s="5"/>
      <c r="S22" s="5"/>
    </row>
    <row r="23" spans="2:19" ht="24.7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  <c r="K23" s="4"/>
      <c r="O23" s="18"/>
      <c r="P23" s="18"/>
      <c r="Q23" s="18"/>
      <c r="R23" s="3"/>
      <c r="S23" s="18"/>
    </row>
    <row r="24" spans="2:19" ht="15.6" x14ac:dyDescent="0.3">
      <c r="B24" s="16"/>
      <c r="C24" s="17"/>
      <c r="D24" s="137"/>
      <c r="E24" s="138"/>
      <c r="F24" s="96"/>
      <c r="G24" s="97"/>
      <c r="H24" s="96"/>
      <c r="I24" s="97"/>
      <c r="O24" s="18"/>
      <c r="P24" s="18"/>
      <c r="Q24" s="18"/>
      <c r="R24" s="3"/>
      <c r="S24" s="18"/>
    </row>
    <row r="25" spans="2:19" ht="15.6" x14ac:dyDescent="0.3">
      <c r="B25" s="16" t="s">
        <v>37</v>
      </c>
      <c r="C25" s="17">
        <f>Janeiro!C55</f>
        <v>19</v>
      </c>
      <c r="D25" s="96">
        <f>Janeiro!D55</f>
        <v>9</v>
      </c>
      <c r="E25" s="97"/>
      <c r="F25" s="96">
        <f>Janeiro!F55</f>
        <v>7</v>
      </c>
      <c r="G25" s="97"/>
      <c r="H25" s="96">
        <f>Janeiro!H55</f>
        <v>3</v>
      </c>
      <c r="I25" s="97"/>
      <c r="O25" s="19"/>
      <c r="P25" s="18"/>
      <c r="Q25" s="18"/>
      <c r="R25" s="18"/>
      <c r="S25" s="18"/>
    </row>
    <row r="26" spans="2:19" ht="15.6" x14ac:dyDescent="0.3">
      <c r="B26" s="16" t="s">
        <v>38</v>
      </c>
      <c r="C26" s="17">
        <f>Fevereiro!C55</f>
        <v>113</v>
      </c>
      <c r="D26" s="96">
        <f>Fevereiro!D55</f>
        <v>61</v>
      </c>
      <c r="E26" s="97"/>
      <c r="F26" s="96">
        <f>Fevereiro!F55</f>
        <v>38</v>
      </c>
      <c r="G26" s="97"/>
      <c r="H26" s="96">
        <f>Fevereiro!H55</f>
        <v>14</v>
      </c>
      <c r="I26" s="97"/>
      <c r="O26" s="19"/>
      <c r="P26" s="18"/>
      <c r="Q26" s="18"/>
      <c r="R26" s="18"/>
      <c r="S26" s="18"/>
    </row>
    <row r="27" spans="2:19" ht="15.6" x14ac:dyDescent="0.3">
      <c r="B27" s="16" t="s">
        <v>39</v>
      </c>
      <c r="C27" s="17">
        <f>Março!C55</f>
        <v>87</v>
      </c>
      <c r="D27" s="96">
        <f>Março!D55</f>
        <v>45</v>
      </c>
      <c r="E27" s="97"/>
      <c r="F27" s="96">
        <f>Março!F55</f>
        <v>25</v>
      </c>
      <c r="G27" s="97"/>
      <c r="H27" s="96">
        <f>Março!H55</f>
        <v>17</v>
      </c>
      <c r="I27" s="97"/>
      <c r="O27" s="19"/>
      <c r="P27" s="18"/>
      <c r="Q27" s="18"/>
      <c r="R27" s="18"/>
      <c r="S27" s="18"/>
    </row>
    <row r="28" spans="2:19" ht="15.6" x14ac:dyDescent="0.3">
      <c r="B28" s="16" t="s">
        <v>40</v>
      </c>
      <c r="C28" s="17">
        <f>Abril!C55</f>
        <v>96</v>
      </c>
      <c r="D28" s="96">
        <f>Abril!D55</f>
        <v>58</v>
      </c>
      <c r="E28" s="97"/>
      <c r="F28" s="96">
        <f>Abril!F55</f>
        <v>24</v>
      </c>
      <c r="G28" s="97"/>
      <c r="H28" s="96">
        <f>Abril!H55</f>
        <v>14</v>
      </c>
      <c r="I28" s="97"/>
      <c r="O28" s="19"/>
      <c r="P28" s="18"/>
      <c r="Q28" s="18"/>
      <c r="R28" s="18"/>
      <c r="S28" s="18"/>
    </row>
    <row r="29" spans="2:19" ht="15.6" x14ac:dyDescent="0.3">
      <c r="B29" s="16" t="s">
        <v>41</v>
      </c>
      <c r="C29" s="17">
        <f>Maio!C55</f>
        <v>76</v>
      </c>
      <c r="D29" s="96">
        <f>Maio!D55</f>
        <v>38</v>
      </c>
      <c r="E29" s="97"/>
      <c r="F29" s="96">
        <f>Maio!F55</f>
        <v>24</v>
      </c>
      <c r="G29" s="97"/>
      <c r="H29" s="96">
        <f>Maio!H55</f>
        <v>14</v>
      </c>
      <c r="I29" s="97"/>
      <c r="O29" s="19"/>
      <c r="P29" s="18"/>
      <c r="Q29" s="18"/>
      <c r="R29" s="18"/>
      <c r="S29" s="18"/>
    </row>
    <row r="30" spans="2:19" ht="15.6" x14ac:dyDescent="0.3">
      <c r="B30" s="16" t="s">
        <v>42</v>
      </c>
      <c r="C30" s="17">
        <f>Junho!C55</f>
        <v>73</v>
      </c>
      <c r="D30" s="96">
        <f>Junho!D55</f>
        <v>45</v>
      </c>
      <c r="E30" s="97"/>
      <c r="F30" s="96">
        <f>Junho!F55</f>
        <v>16</v>
      </c>
      <c r="G30" s="97"/>
      <c r="H30" s="96">
        <f>Junho!H55</f>
        <v>12</v>
      </c>
      <c r="I30" s="97"/>
      <c r="O30" s="19"/>
      <c r="P30" s="18"/>
      <c r="Q30" s="18"/>
      <c r="R30" s="18"/>
      <c r="S30" s="18"/>
    </row>
    <row r="31" spans="2:19" ht="15.6" x14ac:dyDescent="0.3">
      <c r="B31" s="16" t="s">
        <v>43</v>
      </c>
      <c r="C31" s="17">
        <f>Julho!C55</f>
        <v>146</v>
      </c>
      <c r="D31" s="96">
        <f>Julho!D55</f>
        <v>76</v>
      </c>
      <c r="E31" s="97"/>
      <c r="F31" s="96">
        <f>Julho!F55</f>
        <v>49</v>
      </c>
      <c r="G31" s="97"/>
      <c r="H31" s="70">
        <f>Julho!H55</f>
        <v>21</v>
      </c>
      <c r="I31" s="70"/>
      <c r="O31" s="19"/>
      <c r="P31" s="18"/>
      <c r="Q31" s="18"/>
      <c r="R31" s="18"/>
      <c r="S31" s="18"/>
    </row>
    <row r="32" spans="2:19" ht="15.6" x14ac:dyDescent="0.3">
      <c r="B32" s="16" t="s">
        <v>44</v>
      </c>
      <c r="C32" s="17">
        <f>Agosto!C55</f>
        <v>106</v>
      </c>
      <c r="D32" s="96">
        <f>Agosto!D55</f>
        <v>59</v>
      </c>
      <c r="E32" s="97">
        <f>Agosto!E56</f>
        <v>0</v>
      </c>
      <c r="F32" s="96">
        <f>Agosto!F55</f>
        <v>34</v>
      </c>
      <c r="G32" s="97">
        <f>Agosto!G56</f>
        <v>0</v>
      </c>
      <c r="H32" s="70">
        <f>Agosto!H55</f>
        <v>13</v>
      </c>
      <c r="I32" s="70">
        <f>Agosto!I56</f>
        <v>0</v>
      </c>
      <c r="O32" s="19"/>
      <c r="P32" s="18"/>
      <c r="Q32" s="18"/>
      <c r="R32" s="18"/>
      <c r="S32" s="18"/>
    </row>
    <row r="33" spans="2:19" ht="15.6" x14ac:dyDescent="0.3">
      <c r="B33" s="16" t="s">
        <v>45</v>
      </c>
      <c r="C33" s="37">
        <f>Setembro!C55</f>
        <v>77</v>
      </c>
      <c r="D33" s="70">
        <f>Setembro!D55</f>
        <v>44</v>
      </c>
      <c r="E33" s="70"/>
      <c r="F33" s="70">
        <f>Setembro!F55</f>
        <v>22</v>
      </c>
      <c r="G33" s="70"/>
      <c r="H33" s="70">
        <f>Setembro!H55</f>
        <v>11</v>
      </c>
      <c r="I33" s="70"/>
      <c r="O33" s="19"/>
      <c r="P33" s="18"/>
      <c r="Q33" s="18"/>
      <c r="R33" s="18"/>
      <c r="S33" s="18"/>
    </row>
    <row r="34" spans="2:19" ht="15.6" x14ac:dyDescent="0.3">
      <c r="B34" s="16" t="s">
        <v>46</v>
      </c>
      <c r="C34" s="37">
        <f>Outubro!C55</f>
        <v>62</v>
      </c>
      <c r="D34" s="70">
        <f>Outubro!D55</f>
        <v>37</v>
      </c>
      <c r="E34" s="70">
        <f>Outubro!E55</f>
        <v>0</v>
      </c>
      <c r="F34" s="70">
        <f>Outubro!F55</f>
        <v>19</v>
      </c>
      <c r="G34" s="70">
        <f>Outubro!G55</f>
        <v>0</v>
      </c>
      <c r="H34" s="70">
        <f>Outubro!H55</f>
        <v>6</v>
      </c>
      <c r="I34" s="70">
        <f>Outubro!I55</f>
        <v>0</v>
      </c>
      <c r="O34" s="19"/>
      <c r="P34" s="18"/>
      <c r="Q34" s="18"/>
      <c r="R34" s="18"/>
      <c r="S34" s="18"/>
    </row>
    <row r="35" spans="2:19" ht="15.6" x14ac:dyDescent="0.3">
      <c r="B35" s="16" t="s">
        <v>47</v>
      </c>
      <c r="C35" s="17">
        <f>Novembro!C55</f>
        <v>89</v>
      </c>
      <c r="D35" s="96">
        <f>Novembro!D55</f>
        <v>47</v>
      </c>
      <c r="E35" s="97">
        <f>Novembro!E55</f>
        <v>0</v>
      </c>
      <c r="F35" s="96">
        <f>Novembro!F55</f>
        <v>23</v>
      </c>
      <c r="G35" s="97">
        <f>Novembro!G55</f>
        <v>0</v>
      </c>
      <c r="H35" s="70">
        <f>Novembro!H55</f>
        <v>19</v>
      </c>
      <c r="I35" s="70">
        <f>Novembro!I55</f>
        <v>0</v>
      </c>
      <c r="O35" s="19"/>
      <c r="P35" s="18"/>
      <c r="Q35" s="18"/>
      <c r="R35" s="18"/>
      <c r="S35" s="18"/>
    </row>
    <row r="36" spans="2:19" ht="15.6" x14ac:dyDescent="0.3">
      <c r="B36" s="16" t="s">
        <v>48</v>
      </c>
      <c r="C36" s="17">
        <f>Dezembro!C55</f>
        <v>66</v>
      </c>
      <c r="D36" s="96">
        <f>Dezembro!D55</f>
        <v>30</v>
      </c>
      <c r="E36" s="97">
        <f>Dezembro!E55</f>
        <v>0</v>
      </c>
      <c r="F36" s="96">
        <f>Dezembro!F55</f>
        <v>30</v>
      </c>
      <c r="G36" s="97">
        <f>Dezembro!G55</f>
        <v>0</v>
      </c>
      <c r="H36" s="70">
        <f>Dezembro!H55</f>
        <v>6</v>
      </c>
      <c r="I36" s="70">
        <f>Dezembro!I55</f>
        <v>0</v>
      </c>
      <c r="O36" s="19"/>
      <c r="P36" s="18"/>
      <c r="Q36" s="18"/>
      <c r="R36" s="18"/>
      <c r="S36" s="18"/>
    </row>
    <row r="37" spans="2:19" ht="15" thickBot="1" x14ac:dyDescent="0.35">
      <c r="B37" s="16"/>
      <c r="C37" s="17"/>
      <c r="D37" s="96"/>
      <c r="E37" s="97"/>
      <c r="F37" s="96"/>
      <c r="G37" s="97"/>
      <c r="H37" s="96"/>
      <c r="I37" s="97"/>
      <c r="O37" s="19"/>
      <c r="P37" s="2"/>
      <c r="Q37" s="20"/>
      <c r="R37" s="2"/>
      <c r="S37" s="2"/>
    </row>
    <row r="38" spans="2:19" ht="15" thickBot="1" x14ac:dyDescent="0.35">
      <c r="B38" s="21" t="s">
        <v>25</v>
      </c>
      <c r="C38" s="44">
        <f>SUM(C24:C37)</f>
        <v>1010</v>
      </c>
      <c r="D38" s="140">
        <f>SUM(D24:D37)</f>
        <v>549</v>
      </c>
      <c r="E38" s="141"/>
      <c r="F38" s="140">
        <f>SUM(F24:F37)</f>
        <v>311</v>
      </c>
      <c r="G38" s="141"/>
      <c r="H38" s="81">
        <f>SUM(H24:H37)</f>
        <v>150</v>
      </c>
      <c r="I38" s="82"/>
    </row>
    <row r="39" spans="2:19" x14ac:dyDescent="0.3">
      <c r="B39" s="6"/>
      <c r="C39" s="6"/>
      <c r="D39" s="139"/>
      <c r="E39" s="139"/>
      <c r="F39" s="139"/>
      <c r="G39" s="139"/>
      <c r="H39" s="6"/>
      <c r="I39" s="6"/>
    </row>
    <row r="40" spans="2:19" x14ac:dyDescent="0.3">
      <c r="B40" s="6"/>
      <c r="C40" s="6"/>
      <c r="D40" s="6"/>
      <c r="E40" s="6"/>
      <c r="F40" s="139"/>
      <c r="G40" s="139"/>
      <c r="H40" s="6"/>
      <c r="I40" s="6"/>
    </row>
    <row r="41" spans="2:19" x14ac:dyDescent="0.3">
      <c r="B41" s="6"/>
      <c r="C41" s="6"/>
      <c r="D41" s="6"/>
      <c r="E41" s="6"/>
      <c r="F41" s="139"/>
      <c r="G41" s="139"/>
      <c r="H41" s="6"/>
      <c r="I41" s="6"/>
    </row>
    <row r="42" spans="2:19" x14ac:dyDescent="0.3">
      <c r="B42" s="6"/>
      <c r="C42" s="6"/>
      <c r="D42" s="6"/>
      <c r="E42" s="6"/>
      <c r="F42" s="139"/>
      <c r="G42" s="139"/>
      <c r="H42" s="6"/>
      <c r="I42" s="6"/>
    </row>
    <row r="43" spans="2:19" ht="15" thickBot="1" x14ac:dyDescent="0.35">
      <c r="B43" s="6"/>
      <c r="C43" s="6"/>
      <c r="D43" s="6"/>
      <c r="E43" s="6"/>
      <c r="F43" s="139"/>
      <c r="G43" s="139"/>
      <c r="H43" s="6"/>
      <c r="I43" s="6"/>
    </row>
    <row r="44" spans="2:19" ht="15.6" x14ac:dyDescent="0.3">
      <c r="B44" s="29" t="s">
        <v>31</v>
      </c>
      <c r="C44" s="30"/>
      <c r="D44" s="31"/>
      <c r="E44" s="32"/>
      <c r="F44" s="125" t="s">
        <v>28</v>
      </c>
      <c r="G44" s="126"/>
      <c r="H44" s="126"/>
      <c r="I44" s="127"/>
    </row>
    <row r="45" spans="2:19" x14ac:dyDescent="0.3">
      <c r="B45" s="33"/>
      <c r="C45" s="34"/>
      <c r="D45" s="34"/>
      <c r="E45" s="34"/>
      <c r="F45" s="143" t="s">
        <v>32</v>
      </c>
      <c r="G45" s="144"/>
      <c r="H45" s="79" t="s">
        <v>3</v>
      </c>
      <c r="I45" s="122"/>
    </row>
    <row r="46" spans="2:19" x14ac:dyDescent="0.3">
      <c r="B46" s="27" t="s">
        <v>29</v>
      </c>
      <c r="C46" s="37">
        <f>Janeiro!C63+Fevereiro!C62+Março!C63+Abril!C63+Maio!C63+Junho!C63+Julho!C61+Agosto!C62+Setembro!C59+Outubro!C61+Novembro!C61+Dezembro!C61</f>
        <v>207</v>
      </c>
      <c r="D46" s="149">
        <v>0</v>
      </c>
      <c r="E46" s="150"/>
      <c r="F46" s="142">
        <f>Janeiro!F61+Fevereiro!F61+Março!F61+Abril!F61+Maio!F61+Junho!F61+Julho!F61+Agosto!F61+Setembro!F61+Outubro!F61+Novembro!F61+Dezembro!F61</f>
        <v>102</v>
      </c>
      <c r="G46" s="70"/>
      <c r="H46" s="142">
        <f>Janeiro!H61+Fevereiro!H61+Março!H61+Abril!H61+Maio!H61+Junho!H61+Julho!H61+Agosto!H61+Setembro!H61+Outubro!H61+Novembro!H61+Dezembro!H61</f>
        <v>413</v>
      </c>
      <c r="I46" s="70"/>
    </row>
    <row r="47" spans="2:19" x14ac:dyDescent="0.3">
      <c r="B47" s="27" t="s">
        <v>30</v>
      </c>
      <c r="C47" s="37">
        <f>Janeiro!C64+Fevereiro!C63+Março!C64+Abril!C64+Maio!C64+Junho!C64+Julho!C62+Agosto!C63+Setembro!C60+Outubro!C62+Novembro!C62+Dezembro!C62</f>
        <v>592</v>
      </c>
      <c r="D47" s="149">
        <v>0</v>
      </c>
      <c r="E47" s="150"/>
      <c r="F47" s="142">
        <f>Janeiro!F62+Fevereiro!F62+Março!F62+Abril!F62+Maio!F62+Junho!F62+Julho!F62+Agosto!F62+Setembro!F62+Outubro!F62+Novembro!F62+Dezembro!F62</f>
        <v>234</v>
      </c>
      <c r="G47" s="70"/>
      <c r="H47" s="142">
        <f>Janeiro!H62+Fevereiro!H62+Março!H62+Abril!H62+Maio!H62+Junho!H62+Julho!H62+Agosto!H62+Setembro!H62+Outubro!H62+Novembro!H62+Dezembro!H62</f>
        <v>140</v>
      </c>
      <c r="I47" s="70"/>
    </row>
    <row r="48" spans="2:19" ht="15" thickBot="1" x14ac:dyDescent="0.35">
      <c r="B48" s="28" t="s">
        <v>15</v>
      </c>
      <c r="C48" s="37">
        <f>Janeiro!C65+Fevereiro!C64+Março!C65+Abril!C65+Maio!C65+Junho!C65+Julho!C63+Agosto!C64+Setembro!C61+Outubro!C63+Novembro!C63+Dezembro!C63</f>
        <v>100</v>
      </c>
      <c r="D48" s="147">
        <v>0</v>
      </c>
      <c r="E48" s="148"/>
      <c r="F48" s="142">
        <f>Janeiro!F65+Fevereiro!F64+Março!F65+Abril!F65+Maio!F65+Junho!F66+Julho!F63+Agosto!F64+Setembro!F61+Outubro!F63+Novembro!F63+Dezembro!F63</f>
        <v>29</v>
      </c>
      <c r="G48" s="70"/>
      <c r="H48" s="142">
        <v>0</v>
      </c>
      <c r="I48" s="70"/>
    </row>
    <row r="49" spans="2:9" ht="15" thickBot="1" x14ac:dyDescent="0.35">
      <c r="B49" s="35" t="s">
        <v>33</v>
      </c>
      <c r="C49" s="36">
        <f>SUM(C46:C48)</f>
        <v>899</v>
      </c>
      <c r="D49" s="145">
        <f>SUM(D46:D48)</f>
        <v>0</v>
      </c>
      <c r="E49" s="146"/>
      <c r="F49" s="112">
        <f>SUM(F46:F48)</f>
        <v>365</v>
      </c>
      <c r="G49" s="113"/>
      <c r="H49" s="112">
        <f>SUM(H46:H48)</f>
        <v>553</v>
      </c>
      <c r="I49" s="113"/>
    </row>
    <row r="50" spans="2:9" x14ac:dyDescent="0.3">
      <c r="B50" s="6"/>
      <c r="C50" s="6"/>
      <c r="D50" s="6"/>
      <c r="E50" s="6"/>
      <c r="F50" s="6"/>
      <c r="G50" s="6"/>
      <c r="H50" s="6"/>
      <c r="I50" s="6"/>
    </row>
    <row r="51" spans="2:9" x14ac:dyDescent="0.3">
      <c r="B51" s="6"/>
      <c r="C51" s="6"/>
      <c r="D51" s="6"/>
      <c r="E51" s="6"/>
      <c r="F51" s="6"/>
      <c r="G51" s="6"/>
      <c r="H51" s="6"/>
      <c r="I51" s="6"/>
    </row>
    <row r="52" spans="2:9" x14ac:dyDescent="0.3">
      <c r="B52" s="6"/>
      <c r="C52" s="6"/>
      <c r="D52" s="6"/>
      <c r="E52" s="6"/>
      <c r="F52" s="6"/>
      <c r="G52" s="6"/>
      <c r="H52" s="6"/>
      <c r="I52" s="6"/>
    </row>
    <row r="53" spans="2:9" x14ac:dyDescent="0.3">
      <c r="B53" s="6"/>
      <c r="C53" s="6"/>
      <c r="D53" s="6"/>
      <c r="E53" s="6"/>
      <c r="F53" s="6"/>
      <c r="G53" s="6"/>
      <c r="H53" s="6"/>
      <c r="I53" s="6"/>
    </row>
    <row r="54" spans="2:9" x14ac:dyDescent="0.3">
      <c r="B54" s="6"/>
      <c r="C54" s="6"/>
      <c r="D54" s="6"/>
      <c r="E54" s="6"/>
      <c r="F54" s="6"/>
      <c r="G54" s="6"/>
      <c r="H54" s="6"/>
      <c r="I54" s="6"/>
    </row>
    <row r="55" spans="2:9" x14ac:dyDescent="0.3">
      <c r="B55" s="6"/>
      <c r="C55" s="6"/>
      <c r="D55" s="6"/>
      <c r="E55" s="6"/>
      <c r="F55" s="6"/>
      <c r="G55" s="6"/>
      <c r="H55" s="6"/>
      <c r="I55" s="6"/>
    </row>
    <row r="56" spans="2:9" x14ac:dyDescent="0.3">
      <c r="B56" s="6"/>
      <c r="C56" s="6"/>
      <c r="D56" s="6"/>
      <c r="E56" s="6"/>
      <c r="F56" s="6"/>
      <c r="G56" s="6"/>
      <c r="H56" s="6"/>
      <c r="I56" s="6"/>
    </row>
    <row r="57" spans="2:9" x14ac:dyDescent="0.3">
      <c r="B57" s="6"/>
      <c r="C57" s="6"/>
      <c r="D57" s="6"/>
      <c r="E57" s="6"/>
      <c r="F57" s="6"/>
      <c r="G57" s="6"/>
      <c r="H57" s="6"/>
      <c r="I57" s="6"/>
    </row>
    <row r="58" spans="2:9" x14ac:dyDescent="0.3">
      <c r="B58" s="6"/>
      <c r="C58" s="6"/>
      <c r="D58" s="6"/>
      <c r="E58" s="6"/>
      <c r="F58" s="6"/>
      <c r="G58" s="6"/>
      <c r="H58" s="6"/>
      <c r="I58" s="6"/>
    </row>
    <row r="59" spans="2:9" x14ac:dyDescent="0.3">
      <c r="B59" s="6"/>
      <c r="C59" s="6"/>
      <c r="D59" s="6"/>
      <c r="E59" s="6"/>
      <c r="F59" s="6"/>
      <c r="G59" s="6"/>
      <c r="H59" s="6"/>
      <c r="I59" s="6"/>
    </row>
    <row r="60" spans="2:9" x14ac:dyDescent="0.3">
      <c r="B60" s="6"/>
      <c r="C60" s="6"/>
      <c r="D60" s="6"/>
      <c r="E60" s="6"/>
      <c r="F60" s="6"/>
      <c r="G60" s="6"/>
      <c r="H60" s="6"/>
      <c r="I60" s="6"/>
    </row>
    <row r="61" spans="2:9" x14ac:dyDescent="0.3">
      <c r="B61" s="6"/>
      <c r="C61" s="6"/>
      <c r="D61" s="6"/>
      <c r="E61" s="6"/>
      <c r="F61" s="6"/>
      <c r="G61" s="6"/>
      <c r="H61" s="6"/>
      <c r="I61" s="6"/>
    </row>
    <row r="62" spans="2:9" x14ac:dyDescent="0.3">
      <c r="B62" s="6"/>
      <c r="C62" s="6"/>
      <c r="D62" s="6"/>
      <c r="E62" s="6"/>
      <c r="F62" s="6"/>
      <c r="G62" s="6"/>
      <c r="H62" s="6"/>
      <c r="I62" s="6"/>
    </row>
    <row r="63" spans="2:9" x14ac:dyDescent="0.3">
      <c r="B63" s="6"/>
      <c r="C63" s="6"/>
      <c r="D63" s="6"/>
      <c r="E63" s="6"/>
      <c r="F63" s="6"/>
      <c r="G63" s="6"/>
      <c r="H63" s="6"/>
      <c r="I63" s="6"/>
    </row>
    <row r="64" spans="2:9" x14ac:dyDescent="0.3">
      <c r="B64" s="6"/>
      <c r="C64" s="6"/>
      <c r="D64" s="6"/>
      <c r="E64" s="6"/>
      <c r="F64" s="6"/>
      <c r="G64" s="6"/>
      <c r="H64" s="6"/>
      <c r="I64" s="6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  <row r="75" spans="2:9" x14ac:dyDescent="0.3">
      <c r="B75" s="6"/>
      <c r="C75" s="6"/>
      <c r="D75" s="6"/>
      <c r="E75" s="6"/>
      <c r="F75" s="6"/>
      <c r="G75" s="6"/>
      <c r="H75" s="6"/>
      <c r="I75" s="6"/>
    </row>
    <row r="76" spans="2:9" x14ac:dyDescent="0.3">
      <c r="B76" s="6"/>
      <c r="C76" s="6"/>
      <c r="D76" s="6"/>
      <c r="E76" s="6"/>
      <c r="F76" s="6"/>
      <c r="G76" s="6"/>
      <c r="H76" s="6"/>
      <c r="I76" s="6"/>
    </row>
    <row r="77" spans="2:9" x14ac:dyDescent="0.3">
      <c r="B77" s="6"/>
      <c r="C77" s="6"/>
      <c r="D77" s="6"/>
      <c r="E77" s="6"/>
      <c r="F77" s="6"/>
      <c r="G77" s="6"/>
      <c r="H77" s="6"/>
      <c r="I77" s="6"/>
    </row>
    <row r="78" spans="2:9" x14ac:dyDescent="0.3">
      <c r="B78" s="6"/>
      <c r="C78" s="6"/>
      <c r="D78" s="6"/>
      <c r="E78" s="6"/>
      <c r="F78" s="6"/>
      <c r="G78" s="6"/>
      <c r="H78" s="6"/>
      <c r="I78" s="6"/>
    </row>
    <row r="79" spans="2:9" x14ac:dyDescent="0.3">
      <c r="B79" s="6"/>
      <c r="C79" s="6"/>
      <c r="D79" s="6"/>
      <c r="E79" s="6"/>
      <c r="F79" s="6"/>
      <c r="G79" s="6"/>
      <c r="H79" s="6"/>
      <c r="I79" s="6"/>
    </row>
    <row r="80" spans="2:9" x14ac:dyDescent="0.3">
      <c r="B80" s="6"/>
      <c r="C80" s="6"/>
      <c r="D80" s="6"/>
      <c r="E80" s="6"/>
      <c r="F80" s="6"/>
      <c r="G80" s="6"/>
      <c r="H80" s="6"/>
      <c r="I80" s="6"/>
    </row>
    <row r="81" spans="2:9" x14ac:dyDescent="0.3">
      <c r="B81" s="6"/>
      <c r="C81" s="6"/>
      <c r="D81" s="6"/>
      <c r="E81" s="6"/>
      <c r="F81" s="6"/>
      <c r="G81" s="6"/>
      <c r="H81" s="6"/>
      <c r="I81" s="6"/>
    </row>
    <row r="82" spans="2:9" x14ac:dyDescent="0.3">
      <c r="B82" s="6"/>
      <c r="C82" s="6"/>
      <c r="D82" s="6"/>
      <c r="E82" s="6"/>
      <c r="F82" s="6"/>
      <c r="G82" s="6"/>
      <c r="H82" s="6"/>
      <c r="I82" s="6"/>
    </row>
    <row r="83" spans="2:9" x14ac:dyDescent="0.3">
      <c r="B83" s="6"/>
      <c r="C83" s="6"/>
      <c r="D83" s="6"/>
      <c r="E83" s="6"/>
      <c r="F83" s="6"/>
      <c r="G83" s="6"/>
      <c r="H83" s="6"/>
      <c r="I83" s="6"/>
    </row>
    <row r="84" spans="2:9" x14ac:dyDescent="0.3">
      <c r="B84" s="6"/>
      <c r="C84" s="6"/>
      <c r="D84" s="6"/>
      <c r="E84" s="6"/>
      <c r="F84" s="6"/>
      <c r="G84" s="6"/>
      <c r="H84" s="6"/>
      <c r="I84" s="6"/>
    </row>
    <row r="85" spans="2:9" x14ac:dyDescent="0.3">
      <c r="B85" s="6"/>
      <c r="C85" s="6"/>
      <c r="D85" s="6"/>
      <c r="E85" s="6"/>
      <c r="F85" s="6"/>
      <c r="G85" s="6"/>
      <c r="H85" s="6"/>
      <c r="I85" s="6"/>
    </row>
    <row r="86" spans="2:9" x14ac:dyDescent="0.3">
      <c r="B86" s="6"/>
      <c r="C86" s="6"/>
      <c r="D86" s="6"/>
      <c r="E86" s="6"/>
      <c r="F86" s="6"/>
      <c r="G86" s="6"/>
      <c r="H86" s="6"/>
      <c r="I86" s="6"/>
    </row>
    <row r="87" spans="2:9" x14ac:dyDescent="0.3">
      <c r="B87" s="6"/>
      <c r="C87" s="6"/>
      <c r="D87" s="6"/>
      <c r="E87" s="6"/>
      <c r="F87" s="6"/>
      <c r="G87" s="6"/>
      <c r="H87" s="6"/>
      <c r="I87" s="6"/>
    </row>
    <row r="88" spans="2:9" x14ac:dyDescent="0.3">
      <c r="B88" s="6"/>
      <c r="C88" s="6"/>
      <c r="D88" s="6"/>
      <c r="E88" s="6"/>
      <c r="F88" s="6"/>
      <c r="G88" s="6"/>
      <c r="H88" s="6"/>
      <c r="I88" s="6"/>
    </row>
    <row r="89" spans="2:9" x14ac:dyDescent="0.3">
      <c r="B89" s="6"/>
      <c r="C89" s="6"/>
      <c r="D89" s="6"/>
      <c r="E89" s="6"/>
      <c r="F89" s="6"/>
      <c r="G89" s="6"/>
      <c r="H89" s="6"/>
      <c r="I89" s="6"/>
    </row>
    <row r="90" spans="2:9" x14ac:dyDescent="0.3">
      <c r="B90" s="6"/>
      <c r="C90" s="6"/>
      <c r="D90" s="6"/>
      <c r="E90" s="6"/>
      <c r="F90" s="6"/>
      <c r="G90" s="6"/>
      <c r="H90" s="6"/>
      <c r="I90" s="6"/>
    </row>
    <row r="91" spans="2:9" x14ac:dyDescent="0.3">
      <c r="B91" s="6"/>
      <c r="C91" s="6"/>
      <c r="D91" s="6"/>
      <c r="E91" s="6"/>
      <c r="F91" s="6"/>
      <c r="G91" s="6"/>
      <c r="H91" s="6"/>
      <c r="I91" s="6"/>
    </row>
    <row r="92" spans="2:9" x14ac:dyDescent="0.3">
      <c r="B92" s="6"/>
      <c r="C92" s="6"/>
      <c r="D92" s="6"/>
      <c r="E92" s="6"/>
      <c r="F92" s="6"/>
      <c r="G92" s="6"/>
      <c r="H92" s="6"/>
      <c r="I92" s="6"/>
    </row>
    <row r="93" spans="2:9" x14ac:dyDescent="0.3">
      <c r="B93" s="6"/>
      <c r="C93" s="6"/>
      <c r="D93" s="6"/>
      <c r="E93" s="6"/>
      <c r="F93" s="6"/>
      <c r="G93" s="6"/>
      <c r="H93" s="6"/>
      <c r="I93" s="6"/>
    </row>
    <row r="94" spans="2:9" x14ac:dyDescent="0.3">
      <c r="B94" s="6"/>
      <c r="C94" s="6"/>
      <c r="D94" s="6"/>
      <c r="E94" s="6"/>
      <c r="F94" s="6"/>
      <c r="G94" s="6"/>
      <c r="H94" s="6"/>
      <c r="I94" s="6"/>
    </row>
    <row r="95" spans="2:9" x14ac:dyDescent="0.3">
      <c r="B95" s="6"/>
      <c r="C95" s="6"/>
      <c r="D95" s="6"/>
      <c r="E95" s="6"/>
      <c r="F95" s="6"/>
      <c r="G95" s="6"/>
      <c r="H95" s="6"/>
      <c r="I95" s="6"/>
    </row>
    <row r="96" spans="2:9" x14ac:dyDescent="0.3">
      <c r="B96" s="6"/>
      <c r="C96" s="6"/>
      <c r="D96" s="6"/>
      <c r="E96" s="6"/>
      <c r="F96" s="6"/>
      <c r="G96" s="6"/>
      <c r="H96" s="6"/>
      <c r="I96" s="6"/>
    </row>
    <row r="97" spans="2:9" x14ac:dyDescent="0.3">
      <c r="B97" s="6"/>
      <c r="C97" s="6"/>
      <c r="D97" s="6"/>
      <c r="E97" s="6"/>
      <c r="F97" s="6"/>
      <c r="G97" s="6"/>
      <c r="H97" s="6"/>
      <c r="I97" s="6"/>
    </row>
    <row r="98" spans="2:9" x14ac:dyDescent="0.3">
      <c r="B98" s="6"/>
      <c r="C98" s="6"/>
      <c r="D98" s="6"/>
      <c r="E98" s="6"/>
      <c r="F98" s="6"/>
      <c r="G98" s="6"/>
      <c r="H98" s="6"/>
      <c r="I98" s="6"/>
    </row>
    <row r="99" spans="2:9" x14ac:dyDescent="0.3">
      <c r="B99" s="6"/>
      <c r="C99" s="6"/>
      <c r="D99" s="6"/>
      <c r="E99" s="6"/>
      <c r="F99" s="6"/>
      <c r="G99" s="6"/>
      <c r="H99" s="6"/>
      <c r="I99" s="6"/>
    </row>
    <row r="100" spans="2:9" x14ac:dyDescent="0.3">
      <c r="B100" s="6"/>
      <c r="C100" s="6"/>
      <c r="D100" s="6"/>
      <c r="E100" s="6"/>
      <c r="F100" s="6"/>
      <c r="G100" s="6"/>
      <c r="H100" s="6"/>
      <c r="I100" s="6"/>
    </row>
    <row r="101" spans="2:9" x14ac:dyDescent="0.3">
      <c r="B101" s="6"/>
      <c r="C101" s="6"/>
      <c r="D101" s="6"/>
      <c r="E101" s="6"/>
      <c r="F101" s="6"/>
      <c r="G101" s="6"/>
      <c r="H101" s="6"/>
      <c r="I101" s="6"/>
    </row>
    <row r="102" spans="2:9" x14ac:dyDescent="0.3">
      <c r="B102" s="6"/>
      <c r="C102" s="6"/>
      <c r="D102" s="6"/>
      <c r="E102" s="6"/>
      <c r="F102" s="6"/>
      <c r="G102" s="6"/>
      <c r="H102" s="6"/>
      <c r="I102" s="6"/>
    </row>
    <row r="103" spans="2:9" x14ac:dyDescent="0.3">
      <c r="B103" s="6"/>
      <c r="C103" s="6"/>
      <c r="D103" s="6"/>
      <c r="E103" s="6"/>
      <c r="F103" s="6"/>
      <c r="G103" s="6"/>
      <c r="H103" s="6"/>
      <c r="I103" s="6"/>
    </row>
    <row r="104" spans="2:9" x14ac:dyDescent="0.3">
      <c r="B104" s="6"/>
      <c r="C104" s="6"/>
      <c r="D104" s="6"/>
      <c r="E104" s="6"/>
      <c r="F104" s="6"/>
      <c r="G104" s="6"/>
      <c r="H104" s="6"/>
      <c r="I104" s="6"/>
    </row>
    <row r="105" spans="2:9" x14ac:dyDescent="0.3">
      <c r="B105" s="6"/>
      <c r="C105" s="6"/>
      <c r="D105" s="6"/>
      <c r="E105" s="6"/>
      <c r="F105" s="6"/>
      <c r="G105" s="6"/>
      <c r="H105" s="6"/>
      <c r="I105" s="6"/>
    </row>
    <row r="106" spans="2:9" x14ac:dyDescent="0.3">
      <c r="B106" s="6"/>
      <c r="C106" s="6"/>
      <c r="D106" s="6"/>
      <c r="E106" s="6"/>
      <c r="F106" s="6"/>
      <c r="G106" s="6"/>
      <c r="H106" s="6"/>
      <c r="I106" s="6"/>
    </row>
    <row r="107" spans="2:9" x14ac:dyDescent="0.3">
      <c r="B107" s="6"/>
      <c r="C107" s="6"/>
      <c r="D107" s="6"/>
      <c r="E107" s="6"/>
      <c r="F107" s="6"/>
      <c r="G107" s="6"/>
      <c r="H107" s="6"/>
      <c r="I107" s="6"/>
    </row>
    <row r="108" spans="2:9" x14ac:dyDescent="0.3">
      <c r="B108" s="6"/>
      <c r="C108" s="6"/>
      <c r="D108" s="6"/>
      <c r="E108" s="6"/>
      <c r="F108" s="6"/>
      <c r="G108" s="6"/>
      <c r="H108" s="6"/>
      <c r="I108" s="6"/>
    </row>
    <row r="109" spans="2:9" x14ac:dyDescent="0.3">
      <c r="B109" s="6"/>
      <c r="C109" s="6"/>
      <c r="D109" s="6"/>
      <c r="E109" s="6"/>
      <c r="F109" s="6"/>
      <c r="G109" s="6"/>
      <c r="H109" s="6"/>
      <c r="I109" s="6"/>
    </row>
    <row r="110" spans="2:9" x14ac:dyDescent="0.3">
      <c r="B110" s="6"/>
      <c r="C110" s="6"/>
      <c r="D110" s="6"/>
      <c r="E110" s="6"/>
      <c r="F110" s="6"/>
      <c r="G110" s="6"/>
      <c r="H110" s="6"/>
      <c r="I110" s="6"/>
    </row>
    <row r="111" spans="2:9" x14ac:dyDescent="0.3">
      <c r="B111" s="6"/>
      <c r="C111" s="6"/>
      <c r="D111" s="6"/>
      <c r="E111" s="6"/>
      <c r="F111" s="6"/>
      <c r="G111" s="6"/>
      <c r="H111" s="6"/>
      <c r="I111" s="6"/>
    </row>
    <row r="112" spans="2:9" x14ac:dyDescent="0.3">
      <c r="B112" s="6"/>
      <c r="C112" s="6"/>
      <c r="D112" s="6"/>
      <c r="E112" s="6"/>
      <c r="F112" s="6"/>
      <c r="G112" s="6"/>
      <c r="H112" s="6"/>
      <c r="I112" s="6"/>
    </row>
    <row r="113" spans="2:9" x14ac:dyDescent="0.3">
      <c r="B113" s="6"/>
      <c r="C113" s="6"/>
      <c r="D113" s="6"/>
      <c r="E113" s="6"/>
      <c r="F113" s="6"/>
      <c r="G113" s="6"/>
      <c r="H113" s="6"/>
      <c r="I113" s="6"/>
    </row>
  </sheetData>
  <mergeCells count="93">
    <mergeCell ref="D49:E49"/>
    <mergeCell ref="H49:I49"/>
    <mergeCell ref="F48:G48"/>
    <mergeCell ref="F47:G47"/>
    <mergeCell ref="F46:G46"/>
    <mergeCell ref="D48:E48"/>
    <mergeCell ref="D47:E47"/>
    <mergeCell ref="D46:E46"/>
    <mergeCell ref="H45:I45"/>
    <mergeCell ref="H48:I48"/>
    <mergeCell ref="H47:I47"/>
    <mergeCell ref="H46:I46"/>
    <mergeCell ref="F49:G49"/>
    <mergeCell ref="F45:G45"/>
    <mergeCell ref="F43:G43"/>
    <mergeCell ref="F44:I44"/>
    <mergeCell ref="D38:E38"/>
    <mergeCell ref="F38:G38"/>
    <mergeCell ref="H38:I38"/>
    <mergeCell ref="D39:E39"/>
    <mergeCell ref="F39:G39"/>
    <mergeCell ref="F40:G40"/>
    <mergeCell ref="F41:G41"/>
    <mergeCell ref="F42:G42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D34:E34"/>
    <mergeCell ref="F34:G34"/>
    <mergeCell ref="H34:I34"/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B22:I22"/>
    <mergeCell ref="D23:E23"/>
    <mergeCell ref="F23:G23"/>
    <mergeCell ref="H23:I23"/>
    <mergeCell ref="D24:E24"/>
    <mergeCell ref="F24:G24"/>
    <mergeCell ref="H24:I24"/>
    <mergeCell ref="B20:G20"/>
    <mergeCell ref="E11:F11"/>
    <mergeCell ref="G11:H11"/>
    <mergeCell ref="B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B3:I3"/>
    <mergeCell ref="B4:I4"/>
    <mergeCell ref="E8:F8"/>
    <mergeCell ref="E9:F9"/>
    <mergeCell ref="G9:H9"/>
    <mergeCell ref="E10:F10"/>
    <mergeCell ref="G10:H10"/>
    <mergeCell ref="B7:I7"/>
    <mergeCell ref="E12:F12"/>
    <mergeCell ref="G12:H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74"/>
  <sheetViews>
    <sheetView showGridLines="0" topLeftCell="A13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45323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56</v>
      </c>
      <c r="J8" s="58"/>
    </row>
    <row r="9" spans="2:11" x14ac:dyDescent="0.3">
      <c r="B9" s="24" t="s">
        <v>14</v>
      </c>
      <c r="C9" s="9" t="s">
        <v>3</v>
      </c>
      <c r="D9" s="37">
        <v>54</v>
      </c>
      <c r="E9" s="96">
        <v>3</v>
      </c>
      <c r="F9" s="97"/>
      <c r="G9" s="100" t="s">
        <v>18</v>
      </c>
      <c r="H9" s="101"/>
      <c r="I9" s="46">
        <f>D9/J9</f>
        <v>0.94736842105263153</v>
      </c>
      <c r="J9" s="58">
        <f>D9+E9</f>
        <v>57</v>
      </c>
    </row>
    <row r="10" spans="2:11" x14ac:dyDescent="0.3">
      <c r="B10" s="24" t="s">
        <v>12</v>
      </c>
      <c r="C10" s="9" t="s">
        <v>4</v>
      </c>
      <c r="D10" s="37">
        <v>2</v>
      </c>
      <c r="E10" s="96">
        <v>2</v>
      </c>
      <c r="F10" s="97"/>
      <c r="G10" s="100" t="s">
        <v>17</v>
      </c>
      <c r="H10" s="101"/>
      <c r="I10" s="46">
        <f>D10/J10</f>
        <v>0.5</v>
      </c>
      <c r="J10" s="58">
        <f>D10+E10</f>
        <v>4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61</v>
      </c>
      <c r="C12" s="43" t="s">
        <v>36</v>
      </c>
      <c r="D12" s="15">
        <f>SUM(D9:D11)</f>
        <v>56</v>
      </c>
      <c r="E12" s="106">
        <f>SUM(E9:E11)</f>
        <v>5</v>
      </c>
      <c r="F12" s="107"/>
      <c r="G12" s="108" t="s">
        <v>19</v>
      </c>
      <c r="H12" s="109"/>
      <c r="I12" s="47">
        <f>D12/SUM(D12:E12)</f>
        <v>0.91803278688524592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38</v>
      </c>
      <c r="C16" s="70">
        <v>4</v>
      </c>
      <c r="D16" s="70"/>
      <c r="E16" s="70">
        <v>9</v>
      </c>
      <c r="F16" s="70"/>
      <c r="G16" s="37">
        <v>22</v>
      </c>
      <c r="H16" s="70">
        <v>3</v>
      </c>
      <c r="I16" s="70"/>
    </row>
    <row r="17" spans="2:9" x14ac:dyDescent="0.3">
      <c r="B17" s="49">
        <f>C17+E17+G17+H17</f>
        <v>1</v>
      </c>
      <c r="C17" s="71">
        <f>C16/B16</f>
        <v>0.10526315789473684</v>
      </c>
      <c r="D17" s="71"/>
      <c r="E17" s="71">
        <f>E16/B16</f>
        <v>0.23684210526315788</v>
      </c>
      <c r="F17" s="71"/>
      <c r="G17" s="49">
        <f>G16/B16</f>
        <v>0.57894736842105265</v>
      </c>
      <c r="H17" s="71">
        <f>H16/B16</f>
        <v>7.8947368421052627E-2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0</v>
      </c>
      <c r="I20" s="42">
        <v>0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16">
        <v>45323</v>
      </c>
      <c r="C24" s="62">
        <v>6</v>
      </c>
      <c r="D24" s="131">
        <v>3</v>
      </c>
      <c r="E24" s="131"/>
      <c r="F24" s="132">
        <v>3</v>
      </c>
      <c r="G24" s="132"/>
      <c r="H24" s="131">
        <v>0</v>
      </c>
      <c r="I24" s="131"/>
    </row>
    <row r="25" spans="2:9" x14ac:dyDescent="0.3">
      <c r="B25" s="54">
        <v>45324</v>
      </c>
      <c r="C25" s="37">
        <v>5</v>
      </c>
      <c r="D25" s="70">
        <v>2</v>
      </c>
      <c r="E25" s="70"/>
      <c r="F25" s="80">
        <v>2</v>
      </c>
      <c r="G25" s="80"/>
      <c r="H25" s="70">
        <v>1</v>
      </c>
      <c r="I25" s="70"/>
    </row>
    <row r="26" spans="2:9" x14ac:dyDescent="0.3">
      <c r="B26" s="59">
        <v>45325</v>
      </c>
      <c r="C26" s="61"/>
      <c r="D26" s="67"/>
      <c r="E26" s="67"/>
      <c r="F26" s="68"/>
      <c r="G26" s="68"/>
      <c r="H26" s="67"/>
      <c r="I26" s="67"/>
    </row>
    <row r="27" spans="2:9" x14ac:dyDescent="0.3">
      <c r="B27" s="57">
        <v>45326</v>
      </c>
      <c r="C27" s="61"/>
      <c r="D27" s="67"/>
      <c r="E27" s="67"/>
      <c r="F27" s="68"/>
      <c r="G27" s="68"/>
      <c r="H27" s="67"/>
      <c r="I27" s="67"/>
    </row>
    <row r="28" spans="2:9" x14ac:dyDescent="0.3">
      <c r="B28" s="16">
        <v>45327</v>
      </c>
      <c r="C28" s="37">
        <v>8</v>
      </c>
      <c r="D28" s="70">
        <v>6</v>
      </c>
      <c r="E28" s="70"/>
      <c r="F28" s="80">
        <v>2</v>
      </c>
      <c r="G28" s="80"/>
      <c r="H28" s="70">
        <v>0</v>
      </c>
      <c r="I28" s="70"/>
    </row>
    <row r="29" spans="2:9" x14ac:dyDescent="0.3">
      <c r="B29" s="54">
        <v>45328</v>
      </c>
      <c r="C29" s="37">
        <v>5</v>
      </c>
      <c r="D29" s="70">
        <v>1</v>
      </c>
      <c r="E29" s="70"/>
      <c r="F29" s="80">
        <v>1</v>
      </c>
      <c r="G29" s="80"/>
      <c r="H29" s="70">
        <v>3</v>
      </c>
      <c r="I29" s="70"/>
    </row>
    <row r="30" spans="2:9" x14ac:dyDescent="0.3">
      <c r="B30" s="54">
        <v>45329</v>
      </c>
      <c r="C30" s="37">
        <v>4</v>
      </c>
      <c r="D30" s="70">
        <v>2</v>
      </c>
      <c r="E30" s="70"/>
      <c r="F30" s="80">
        <v>2</v>
      </c>
      <c r="G30" s="80"/>
      <c r="H30" s="70">
        <v>0</v>
      </c>
      <c r="I30" s="70"/>
    </row>
    <row r="31" spans="2:9" x14ac:dyDescent="0.3">
      <c r="B31" s="16">
        <v>45330</v>
      </c>
      <c r="C31" s="37">
        <v>6</v>
      </c>
      <c r="D31" s="70">
        <v>4</v>
      </c>
      <c r="E31" s="70"/>
      <c r="F31" s="80">
        <v>0</v>
      </c>
      <c r="G31" s="80"/>
      <c r="H31" s="70">
        <v>2</v>
      </c>
      <c r="I31" s="70"/>
    </row>
    <row r="32" spans="2:9" x14ac:dyDescent="0.3">
      <c r="B32" s="16">
        <v>45331</v>
      </c>
      <c r="C32" s="37">
        <v>6</v>
      </c>
      <c r="D32" s="70">
        <v>3</v>
      </c>
      <c r="E32" s="70"/>
      <c r="F32" s="80">
        <v>1</v>
      </c>
      <c r="G32" s="80"/>
      <c r="H32" s="70">
        <v>2</v>
      </c>
      <c r="I32" s="70"/>
    </row>
    <row r="33" spans="2:9" x14ac:dyDescent="0.3">
      <c r="B33" s="59">
        <v>45332</v>
      </c>
      <c r="C33" s="61"/>
      <c r="D33" s="67"/>
      <c r="E33" s="67"/>
      <c r="F33" s="68"/>
      <c r="G33" s="68"/>
      <c r="H33" s="67"/>
      <c r="I33" s="67"/>
    </row>
    <row r="34" spans="2:9" x14ac:dyDescent="0.3">
      <c r="B34" s="59">
        <v>45333</v>
      </c>
      <c r="C34" s="61"/>
      <c r="D34" s="67"/>
      <c r="E34" s="67"/>
      <c r="F34" s="68"/>
      <c r="G34" s="68"/>
      <c r="H34" s="67"/>
      <c r="I34" s="67"/>
    </row>
    <row r="35" spans="2:9" x14ac:dyDescent="0.3">
      <c r="B35" s="57">
        <v>45334</v>
      </c>
      <c r="C35" s="61"/>
      <c r="D35" s="67"/>
      <c r="E35" s="67"/>
      <c r="F35" s="68"/>
      <c r="G35" s="68"/>
      <c r="H35" s="67"/>
      <c r="I35" s="67"/>
    </row>
    <row r="36" spans="2:9" x14ac:dyDescent="0.3">
      <c r="B36" s="57">
        <v>45335</v>
      </c>
      <c r="C36" s="61"/>
      <c r="D36" s="67"/>
      <c r="E36" s="67"/>
      <c r="F36" s="68"/>
      <c r="G36" s="68"/>
      <c r="H36" s="67"/>
      <c r="I36" s="67"/>
    </row>
    <row r="37" spans="2:9" x14ac:dyDescent="0.3">
      <c r="B37" s="59">
        <v>45336</v>
      </c>
      <c r="C37" s="61"/>
      <c r="D37" s="67"/>
      <c r="E37" s="67"/>
      <c r="F37" s="68"/>
      <c r="G37" s="68"/>
      <c r="H37" s="67"/>
      <c r="I37" s="67"/>
    </row>
    <row r="38" spans="2:9" x14ac:dyDescent="0.3">
      <c r="B38" s="54">
        <v>45337</v>
      </c>
      <c r="C38" s="37">
        <v>8</v>
      </c>
      <c r="D38" s="70">
        <v>4</v>
      </c>
      <c r="E38" s="70"/>
      <c r="F38" s="80">
        <v>4</v>
      </c>
      <c r="G38" s="80"/>
      <c r="H38" s="70">
        <v>0</v>
      </c>
      <c r="I38" s="70"/>
    </row>
    <row r="39" spans="2:9" x14ac:dyDescent="0.3">
      <c r="B39" s="16">
        <v>45338</v>
      </c>
      <c r="C39" s="37">
        <v>7</v>
      </c>
      <c r="D39" s="70">
        <v>4</v>
      </c>
      <c r="E39" s="70"/>
      <c r="F39" s="80">
        <v>2</v>
      </c>
      <c r="G39" s="80"/>
      <c r="H39" s="70">
        <v>1</v>
      </c>
      <c r="I39" s="70"/>
    </row>
    <row r="40" spans="2:9" x14ac:dyDescent="0.3">
      <c r="B40" s="57">
        <v>45339</v>
      </c>
      <c r="C40" s="61"/>
      <c r="D40" s="67"/>
      <c r="E40" s="67"/>
      <c r="F40" s="68"/>
      <c r="G40" s="68"/>
      <c r="H40" s="67"/>
      <c r="I40" s="67"/>
    </row>
    <row r="41" spans="2:9" x14ac:dyDescent="0.3">
      <c r="B41" s="59">
        <v>45340</v>
      </c>
      <c r="C41" s="61"/>
      <c r="D41" s="67"/>
      <c r="E41" s="67"/>
      <c r="F41" s="68"/>
      <c r="G41" s="68"/>
      <c r="H41" s="67"/>
      <c r="I41" s="67"/>
    </row>
    <row r="42" spans="2:9" x14ac:dyDescent="0.3">
      <c r="B42" s="54">
        <v>45341</v>
      </c>
      <c r="C42" s="37">
        <v>10</v>
      </c>
      <c r="D42" s="70">
        <v>5</v>
      </c>
      <c r="E42" s="70"/>
      <c r="F42" s="80">
        <v>4</v>
      </c>
      <c r="G42" s="80"/>
      <c r="H42" s="70">
        <v>1</v>
      </c>
      <c r="I42" s="70"/>
    </row>
    <row r="43" spans="2:9" x14ac:dyDescent="0.3">
      <c r="B43" s="16">
        <v>45342</v>
      </c>
      <c r="C43" s="37">
        <v>7</v>
      </c>
      <c r="D43" s="70">
        <v>4</v>
      </c>
      <c r="E43" s="70"/>
      <c r="F43" s="80">
        <v>1</v>
      </c>
      <c r="G43" s="80"/>
      <c r="H43" s="70">
        <v>2</v>
      </c>
      <c r="I43" s="70"/>
    </row>
    <row r="44" spans="2:9" x14ac:dyDescent="0.3">
      <c r="B44" s="16">
        <v>45343</v>
      </c>
      <c r="C44" s="37">
        <v>6</v>
      </c>
      <c r="D44" s="70">
        <v>3</v>
      </c>
      <c r="E44" s="70"/>
      <c r="F44" s="80">
        <v>3</v>
      </c>
      <c r="G44" s="80"/>
      <c r="H44" s="70">
        <v>0</v>
      </c>
      <c r="I44" s="70"/>
    </row>
    <row r="45" spans="2:9" x14ac:dyDescent="0.3">
      <c r="B45" s="54">
        <v>45344</v>
      </c>
      <c r="C45" s="37">
        <v>8</v>
      </c>
      <c r="D45" s="70">
        <v>4</v>
      </c>
      <c r="E45" s="70"/>
      <c r="F45" s="80">
        <v>4</v>
      </c>
      <c r="G45" s="80"/>
      <c r="H45" s="70">
        <v>0</v>
      </c>
      <c r="I45" s="70"/>
    </row>
    <row r="46" spans="2:9" x14ac:dyDescent="0.3">
      <c r="B46" s="54">
        <v>45345</v>
      </c>
      <c r="C46" s="37">
        <v>7</v>
      </c>
      <c r="D46" s="70">
        <v>2</v>
      </c>
      <c r="E46" s="70"/>
      <c r="F46" s="80">
        <v>5</v>
      </c>
      <c r="G46" s="80"/>
      <c r="H46" s="70">
        <v>0</v>
      </c>
      <c r="I46" s="70"/>
    </row>
    <row r="47" spans="2:9" x14ac:dyDescent="0.3">
      <c r="B47" s="57">
        <v>45346</v>
      </c>
      <c r="C47" s="61"/>
      <c r="D47" s="67"/>
      <c r="E47" s="67"/>
      <c r="F47" s="68"/>
      <c r="G47" s="68"/>
      <c r="H47" s="67"/>
      <c r="I47" s="67"/>
    </row>
    <row r="48" spans="2:9" x14ac:dyDescent="0.3">
      <c r="B48" s="57">
        <v>45347</v>
      </c>
      <c r="C48" s="61"/>
      <c r="D48" s="67"/>
      <c r="E48" s="67"/>
      <c r="F48" s="68"/>
      <c r="G48" s="68"/>
      <c r="H48" s="67"/>
      <c r="I48" s="67"/>
    </row>
    <row r="49" spans="2:9" x14ac:dyDescent="0.3">
      <c r="B49" s="54">
        <v>45348</v>
      </c>
      <c r="C49" s="37">
        <v>6</v>
      </c>
      <c r="D49" s="70">
        <v>5</v>
      </c>
      <c r="E49" s="70"/>
      <c r="F49" s="80">
        <v>1</v>
      </c>
      <c r="G49" s="80"/>
      <c r="H49" s="70">
        <v>0</v>
      </c>
      <c r="I49" s="70"/>
    </row>
    <row r="50" spans="2:9" x14ac:dyDescent="0.3">
      <c r="B50" s="54">
        <v>45349</v>
      </c>
      <c r="C50" s="37">
        <v>5</v>
      </c>
      <c r="D50" s="70">
        <v>2</v>
      </c>
      <c r="E50" s="70"/>
      <c r="F50" s="80">
        <v>3</v>
      </c>
      <c r="G50" s="80"/>
      <c r="H50" s="70">
        <v>0</v>
      </c>
      <c r="I50" s="70"/>
    </row>
    <row r="51" spans="2:9" x14ac:dyDescent="0.3">
      <c r="B51" s="16">
        <v>45350</v>
      </c>
      <c r="C51" s="37">
        <v>5</v>
      </c>
      <c r="D51" s="70">
        <v>3</v>
      </c>
      <c r="E51" s="70"/>
      <c r="F51" s="80">
        <v>0</v>
      </c>
      <c r="G51" s="80"/>
      <c r="H51" s="70">
        <v>2</v>
      </c>
      <c r="I51" s="70"/>
    </row>
    <row r="52" spans="2:9" x14ac:dyDescent="0.3">
      <c r="B52" s="16">
        <v>45351</v>
      </c>
      <c r="C52" s="37">
        <v>4</v>
      </c>
      <c r="D52" s="70">
        <v>4</v>
      </c>
      <c r="E52" s="70"/>
      <c r="F52" s="80">
        <v>0</v>
      </c>
      <c r="G52" s="80"/>
      <c r="H52" s="70">
        <v>0</v>
      </c>
      <c r="I52" s="70"/>
    </row>
    <row r="53" spans="2:9" x14ac:dyDescent="0.3">
      <c r="B53" s="54"/>
      <c r="C53" s="37"/>
      <c r="D53" s="70"/>
      <c r="E53" s="70"/>
      <c r="F53" s="80"/>
      <c r="G53" s="80"/>
      <c r="H53" s="70"/>
      <c r="I53" s="70"/>
    </row>
    <row r="54" spans="2:9" ht="15" thickBot="1" x14ac:dyDescent="0.35">
      <c r="B54" s="54"/>
      <c r="C54" s="37"/>
      <c r="D54" s="70"/>
      <c r="E54" s="70"/>
      <c r="F54" s="80"/>
      <c r="G54" s="80"/>
      <c r="H54" s="70"/>
      <c r="I54" s="70"/>
    </row>
    <row r="55" spans="2:9" ht="15" thickBot="1" x14ac:dyDescent="0.35">
      <c r="B55" s="21" t="s">
        <v>25</v>
      </c>
      <c r="C55" s="44">
        <f>SUM(C24:C54)</f>
        <v>113</v>
      </c>
      <c r="D55" s="81">
        <f>SUM(D24:D54)</f>
        <v>61</v>
      </c>
      <c r="E55" s="82"/>
      <c r="F55" s="81">
        <f>SUM(F24:F54)</f>
        <v>38</v>
      </c>
      <c r="G55" s="82"/>
      <c r="H55" s="81">
        <f>SUM(H24:H54)</f>
        <v>14</v>
      </c>
      <c r="I55" s="82"/>
    </row>
    <row r="58" spans="2:9" ht="15" thickBot="1" x14ac:dyDescent="0.35"/>
    <row r="59" spans="2:9" ht="15.6" x14ac:dyDescent="0.3">
      <c r="B59" s="128" t="s">
        <v>31</v>
      </c>
      <c r="C59" s="129"/>
      <c r="D59" s="129"/>
      <c r="E59" s="130"/>
      <c r="F59" s="125" t="s">
        <v>28</v>
      </c>
      <c r="G59" s="126"/>
      <c r="H59" s="126"/>
      <c r="I59" s="127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47</v>
      </c>
      <c r="D61" s="123">
        <v>0</v>
      </c>
      <c r="E61" s="124"/>
      <c r="F61" s="121">
        <v>5</v>
      </c>
      <c r="G61" s="97"/>
      <c r="H61" s="96">
        <v>42</v>
      </c>
      <c r="I61" s="116"/>
    </row>
    <row r="62" spans="2:9" x14ac:dyDescent="0.3">
      <c r="B62" s="27" t="s">
        <v>30</v>
      </c>
      <c r="C62" s="37">
        <v>21</v>
      </c>
      <c r="D62" s="123">
        <v>0</v>
      </c>
      <c r="E62" s="124"/>
      <c r="F62" s="121">
        <v>20</v>
      </c>
      <c r="G62" s="97"/>
      <c r="H62" s="96">
        <v>1</v>
      </c>
      <c r="I62" s="116"/>
    </row>
    <row r="63" spans="2:9" ht="15" thickBot="1" x14ac:dyDescent="0.35">
      <c r="B63" s="28" t="s">
        <v>15</v>
      </c>
      <c r="C63" s="56"/>
      <c r="D63" s="119">
        <v>0</v>
      </c>
      <c r="E63" s="120"/>
      <c r="F63" s="114"/>
      <c r="G63" s="115"/>
      <c r="H63" s="96"/>
      <c r="I63" s="116"/>
    </row>
    <row r="64" spans="2:9" ht="15" thickBot="1" x14ac:dyDescent="0.35">
      <c r="B64" s="35" t="s">
        <v>33</v>
      </c>
      <c r="C64" s="36">
        <f>SUM(C61:C63)</f>
        <v>68</v>
      </c>
      <c r="D64" s="117">
        <f>SUM(D61:D63)</f>
        <v>0</v>
      </c>
      <c r="E64" s="118"/>
      <c r="F64" s="112">
        <f>SUM(F61:F63)</f>
        <v>25</v>
      </c>
      <c r="G64" s="113"/>
      <c r="H64" s="112">
        <f>SUM(H61:H63)</f>
        <v>43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9">
    <mergeCell ref="C16:D16"/>
    <mergeCell ref="E16:F16"/>
    <mergeCell ref="H16:I16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E10:F10"/>
    <mergeCell ref="G10:H10"/>
    <mergeCell ref="E11:F11"/>
    <mergeCell ref="G11:H11"/>
    <mergeCell ref="E12:F12"/>
    <mergeCell ref="G12:H12"/>
    <mergeCell ref="D28:E28"/>
    <mergeCell ref="F28:G28"/>
    <mergeCell ref="H28:I28"/>
    <mergeCell ref="D29:E29"/>
    <mergeCell ref="H29:I29"/>
    <mergeCell ref="D26:E26"/>
    <mergeCell ref="F26:G26"/>
    <mergeCell ref="H26:I26"/>
    <mergeCell ref="D27:E27"/>
    <mergeCell ref="F27:G27"/>
    <mergeCell ref="H27:I27"/>
    <mergeCell ref="F29:G29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D30:E30"/>
    <mergeCell ref="H30:I30"/>
    <mergeCell ref="D31:E31"/>
    <mergeCell ref="H31:I31"/>
    <mergeCell ref="F32:G32"/>
    <mergeCell ref="F33:G33"/>
    <mergeCell ref="D32:E32"/>
    <mergeCell ref="D33:E33"/>
    <mergeCell ref="F31:G31"/>
    <mergeCell ref="H32:I32"/>
    <mergeCell ref="H33:I33"/>
    <mergeCell ref="F30:G30"/>
    <mergeCell ref="D34:E34"/>
    <mergeCell ref="F34:G34"/>
    <mergeCell ref="H34:I34"/>
    <mergeCell ref="D35:E35"/>
    <mergeCell ref="F35:G35"/>
    <mergeCell ref="H35:I35"/>
    <mergeCell ref="D38:E38"/>
    <mergeCell ref="F38:G38"/>
    <mergeCell ref="H38:I38"/>
    <mergeCell ref="D36:E36"/>
    <mergeCell ref="H36:I36"/>
    <mergeCell ref="D37:E37"/>
    <mergeCell ref="H37:I37"/>
    <mergeCell ref="F39:G39"/>
    <mergeCell ref="H39:I39"/>
    <mergeCell ref="F36:G36"/>
    <mergeCell ref="F37:G37"/>
    <mergeCell ref="F45:G45"/>
    <mergeCell ref="F43:G43"/>
    <mergeCell ref="F44:G44"/>
    <mergeCell ref="D62:E62"/>
    <mergeCell ref="F62:G62"/>
    <mergeCell ref="H62:I62"/>
    <mergeCell ref="D41:E41"/>
    <mergeCell ref="F41:G41"/>
    <mergeCell ref="H41:I41"/>
    <mergeCell ref="H42:I42"/>
    <mergeCell ref="D43:E43"/>
    <mergeCell ref="H43:I43"/>
    <mergeCell ref="H44:I44"/>
    <mergeCell ref="D44:E44"/>
    <mergeCell ref="F40:G40"/>
    <mergeCell ref="D39:E39"/>
    <mergeCell ref="D40:E40"/>
    <mergeCell ref="F53:G53"/>
    <mergeCell ref="H55:I55"/>
    <mergeCell ref="F60:G60"/>
    <mergeCell ref="D63:E63"/>
    <mergeCell ref="F63:G63"/>
    <mergeCell ref="H63:I63"/>
    <mergeCell ref="H46:I46"/>
    <mergeCell ref="F46:G46"/>
    <mergeCell ref="F47:G47"/>
    <mergeCell ref="F59:I59"/>
    <mergeCell ref="B59:E59"/>
    <mergeCell ref="F61:G61"/>
    <mergeCell ref="H61:I61"/>
    <mergeCell ref="D54:E54"/>
    <mergeCell ref="F54:G54"/>
    <mergeCell ref="H54:I54"/>
    <mergeCell ref="D55:E55"/>
    <mergeCell ref="F55:G55"/>
    <mergeCell ref="D47:E47"/>
    <mergeCell ref="H47:I47"/>
    <mergeCell ref="F52:G52"/>
    <mergeCell ref="H60:I60"/>
    <mergeCell ref="D61:E61"/>
    <mergeCell ref="F51:G51"/>
    <mergeCell ref="D64:E64"/>
    <mergeCell ref="F64:G64"/>
    <mergeCell ref="H64:I64"/>
    <mergeCell ref="H40:I40"/>
    <mergeCell ref="D53:E53"/>
    <mergeCell ref="H53:I53"/>
    <mergeCell ref="D51:E51"/>
    <mergeCell ref="H51:I51"/>
    <mergeCell ref="D52:E52"/>
    <mergeCell ref="H52:I52"/>
    <mergeCell ref="D49:E49"/>
    <mergeCell ref="F49:G49"/>
    <mergeCell ref="H49:I49"/>
    <mergeCell ref="D50:E50"/>
    <mergeCell ref="H50:I50"/>
    <mergeCell ref="F50:G50"/>
    <mergeCell ref="D45:E45"/>
    <mergeCell ref="H45:I45"/>
    <mergeCell ref="D42:E42"/>
    <mergeCell ref="F42:G42"/>
    <mergeCell ref="D48:E48"/>
    <mergeCell ref="F48:G48"/>
    <mergeCell ref="H48:I48"/>
    <mergeCell ref="D46:E46"/>
  </mergeCells>
  <pageMargins left="0.511811024" right="0.511811024" top="0.78740157499999996" bottom="0.78740157499999996" header="0.31496062000000002" footer="0.31496062000000002"/>
  <pageSetup paperSize="9" scale="66" orientation="portrait" r:id="rId1"/>
  <rowBreaks count="1" manualBreakCount="1">
    <brk id="6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74"/>
  <sheetViews>
    <sheetView showGridLines="0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45352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43</v>
      </c>
      <c r="J8" s="58"/>
    </row>
    <row r="9" spans="2:11" x14ac:dyDescent="0.3">
      <c r="B9" s="24" t="s">
        <v>14</v>
      </c>
      <c r="C9" s="9" t="s">
        <v>3</v>
      </c>
      <c r="D9" s="37">
        <v>42</v>
      </c>
      <c r="E9" s="96">
        <v>1</v>
      </c>
      <c r="F9" s="97"/>
      <c r="G9" s="100" t="s">
        <v>18</v>
      </c>
      <c r="H9" s="101"/>
      <c r="I9" s="46">
        <f>D9/J9</f>
        <v>0.97674418604651159</v>
      </c>
      <c r="J9" s="58">
        <f>D9+E9</f>
        <v>43</v>
      </c>
    </row>
    <row r="10" spans="2:11" x14ac:dyDescent="0.3">
      <c r="B10" s="24" t="s">
        <v>12</v>
      </c>
      <c r="C10" s="9" t="s">
        <v>4</v>
      </c>
      <c r="D10" s="37">
        <v>1</v>
      </c>
      <c r="E10" s="96">
        <v>1</v>
      </c>
      <c r="F10" s="97"/>
      <c r="G10" s="100" t="s">
        <v>17</v>
      </c>
      <c r="H10" s="101"/>
      <c r="I10" s="46">
        <f>D10/J10</f>
        <v>0.5</v>
      </c>
      <c r="J10" s="58">
        <f>D10+E10</f>
        <v>2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45</v>
      </c>
      <c r="C12" s="43" t="s">
        <v>36</v>
      </c>
      <c r="D12" s="15">
        <f>SUM(D9:D11)</f>
        <v>43</v>
      </c>
      <c r="E12" s="106">
        <f>SUM(E9:E11)</f>
        <v>2</v>
      </c>
      <c r="F12" s="107"/>
      <c r="G12" s="108" t="s">
        <v>19</v>
      </c>
      <c r="H12" s="109"/>
      <c r="I12" s="47">
        <f>D12/SUM(D12:E12)</f>
        <v>0.9555555555555556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25</v>
      </c>
      <c r="C16" s="70">
        <v>3</v>
      </c>
      <c r="D16" s="70"/>
      <c r="E16" s="70">
        <v>6</v>
      </c>
      <c r="F16" s="70"/>
      <c r="G16" s="37">
        <v>12</v>
      </c>
      <c r="H16" s="70">
        <v>4</v>
      </c>
      <c r="I16" s="70"/>
    </row>
    <row r="17" spans="2:9" x14ac:dyDescent="0.3">
      <c r="B17" s="49">
        <f>C17+E17+G17+H17</f>
        <v>1</v>
      </c>
      <c r="C17" s="71">
        <f>C16/B16</f>
        <v>0.12</v>
      </c>
      <c r="D17" s="71"/>
      <c r="E17" s="71">
        <f>E16/B16</f>
        <v>0.24</v>
      </c>
      <c r="F17" s="71"/>
      <c r="G17" s="49">
        <f>G16/B16</f>
        <v>0.48</v>
      </c>
      <c r="H17" s="71">
        <f>H16/B16</f>
        <v>0.16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1</v>
      </c>
      <c r="I20" s="42">
        <v>0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16">
        <v>45352</v>
      </c>
      <c r="C24" s="62">
        <v>4</v>
      </c>
      <c r="D24" s="131">
        <v>2</v>
      </c>
      <c r="E24" s="131"/>
      <c r="F24" s="132">
        <v>1</v>
      </c>
      <c r="G24" s="132"/>
      <c r="H24" s="131">
        <v>1</v>
      </c>
      <c r="I24" s="131"/>
    </row>
    <row r="25" spans="2:9" x14ac:dyDescent="0.3">
      <c r="B25" s="59">
        <v>45353</v>
      </c>
      <c r="C25" s="61"/>
      <c r="D25" s="67"/>
      <c r="E25" s="67"/>
      <c r="F25" s="68"/>
      <c r="G25" s="68"/>
      <c r="H25" s="67"/>
      <c r="I25" s="67"/>
    </row>
    <row r="26" spans="2:9" x14ac:dyDescent="0.3">
      <c r="B26" s="59">
        <v>45354</v>
      </c>
      <c r="C26" s="61"/>
      <c r="D26" s="67"/>
      <c r="E26" s="67"/>
      <c r="F26" s="68"/>
      <c r="G26" s="68"/>
      <c r="H26" s="67"/>
      <c r="I26" s="67"/>
    </row>
    <row r="27" spans="2:9" x14ac:dyDescent="0.3">
      <c r="B27" s="16">
        <v>45355</v>
      </c>
      <c r="C27" s="37">
        <v>4</v>
      </c>
      <c r="D27" s="70">
        <v>2</v>
      </c>
      <c r="E27" s="70"/>
      <c r="F27" s="80">
        <v>1</v>
      </c>
      <c r="G27" s="80"/>
      <c r="H27" s="70">
        <v>1</v>
      </c>
      <c r="I27" s="70"/>
    </row>
    <row r="28" spans="2:9" x14ac:dyDescent="0.3">
      <c r="B28" s="54">
        <v>45356</v>
      </c>
      <c r="C28" s="37">
        <v>4</v>
      </c>
      <c r="D28" s="70">
        <v>2</v>
      </c>
      <c r="E28" s="70"/>
      <c r="F28" s="80">
        <v>1</v>
      </c>
      <c r="G28" s="80"/>
      <c r="H28" s="70">
        <v>1</v>
      </c>
      <c r="I28" s="70"/>
    </row>
    <row r="29" spans="2:9" x14ac:dyDescent="0.3">
      <c r="B29" s="54">
        <v>45357</v>
      </c>
      <c r="C29" s="37">
        <v>4</v>
      </c>
      <c r="D29" s="70">
        <v>3</v>
      </c>
      <c r="E29" s="70"/>
      <c r="F29" s="80">
        <v>1</v>
      </c>
      <c r="G29" s="80"/>
      <c r="H29" s="70">
        <v>0</v>
      </c>
      <c r="I29" s="70"/>
    </row>
    <row r="30" spans="2:9" x14ac:dyDescent="0.3">
      <c r="B30" s="16">
        <v>45358</v>
      </c>
      <c r="C30" s="37">
        <v>3</v>
      </c>
      <c r="D30" s="70">
        <v>2</v>
      </c>
      <c r="E30" s="70"/>
      <c r="F30" s="80">
        <v>0</v>
      </c>
      <c r="G30" s="80"/>
      <c r="H30" s="70">
        <v>1</v>
      </c>
      <c r="I30" s="70"/>
    </row>
    <row r="31" spans="2:9" x14ac:dyDescent="0.3">
      <c r="B31" s="54">
        <v>45359</v>
      </c>
      <c r="C31" s="37">
        <v>3</v>
      </c>
      <c r="D31" s="70">
        <v>2</v>
      </c>
      <c r="E31" s="70"/>
      <c r="F31" s="80">
        <v>1</v>
      </c>
      <c r="G31" s="80"/>
      <c r="H31" s="70">
        <v>0</v>
      </c>
      <c r="I31" s="70"/>
    </row>
    <row r="32" spans="2:9" x14ac:dyDescent="0.3">
      <c r="B32" s="59">
        <v>45360</v>
      </c>
      <c r="C32" s="61"/>
      <c r="D32" s="67"/>
      <c r="E32" s="67"/>
      <c r="F32" s="68"/>
      <c r="G32" s="68"/>
      <c r="H32" s="67"/>
      <c r="I32" s="67"/>
    </row>
    <row r="33" spans="2:9" x14ac:dyDescent="0.3">
      <c r="B33" s="57">
        <v>45361</v>
      </c>
      <c r="C33" s="61"/>
      <c r="D33" s="67"/>
      <c r="E33" s="67"/>
      <c r="F33" s="68"/>
      <c r="G33" s="68"/>
      <c r="H33" s="67"/>
      <c r="I33" s="67"/>
    </row>
    <row r="34" spans="2:9" x14ac:dyDescent="0.3">
      <c r="B34" s="54">
        <v>45362</v>
      </c>
      <c r="C34" s="37">
        <v>4</v>
      </c>
      <c r="D34" s="70">
        <v>2</v>
      </c>
      <c r="E34" s="70"/>
      <c r="F34" s="80">
        <v>1</v>
      </c>
      <c r="G34" s="80"/>
      <c r="H34" s="70">
        <v>1</v>
      </c>
      <c r="I34" s="70"/>
    </row>
    <row r="35" spans="2:9" x14ac:dyDescent="0.3">
      <c r="B35" s="54">
        <v>45363</v>
      </c>
      <c r="C35" s="37">
        <v>4</v>
      </c>
      <c r="D35" s="70">
        <v>2</v>
      </c>
      <c r="E35" s="70"/>
      <c r="F35" s="80">
        <v>2</v>
      </c>
      <c r="G35" s="80"/>
      <c r="H35" s="70">
        <v>0</v>
      </c>
      <c r="I35" s="70"/>
    </row>
    <row r="36" spans="2:9" x14ac:dyDescent="0.3">
      <c r="B36" s="16">
        <v>45364</v>
      </c>
      <c r="C36" s="37">
        <v>3</v>
      </c>
      <c r="D36" s="70">
        <v>2</v>
      </c>
      <c r="E36" s="70"/>
      <c r="F36" s="80">
        <v>1</v>
      </c>
      <c r="G36" s="80"/>
      <c r="H36" s="70">
        <v>0</v>
      </c>
      <c r="I36" s="70"/>
    </row>
    <row r="37" spans="2:9" x14ac:dyDescent="0.3">
      <c r="B37" s="54">
        <v>45365</v>
      </c>
      <c r="C37" s="37">
        <v>3</v>
      </c>
      <c r="D37" s="70">
        <v>1</v>
      </c>
      <c r="E37" s="70"/>
      <c r="F37" s="80">
        <v>1</v>
      </c>
      <c r="G37" s="80"/>
      <c r="H37" s="70">
        <v>1</v>
      </c>
      <c r="I37" s="70"/>
    </row>
    <row r="38" spans="2:9" x14ac:dyDescent="0.3">
      <c r="B38" s="54">
        <v>45366</v>
      </c>
      <c r="C38" s="37">
        <v>4</v>
      </c>
      <c r="D38" s="70">
        <v>1</v>
      </c>
      <c r="E38" s="70"/>
      <c r="F38" s="80">
        <v>3</v>
      </c>
      <c r="G38" s="80"/>
      <c r="H38" s="70">
        <v>0</v>
      </c>
      <c r="I38" s="70"/>
    </row>
    <row r="39" spans="2:9" x14ac:dyDescent="0.3">
      <c r="B39" s="57">
        <v>45367</v>
      </c>
      <c r="C39" s="61"/>
      <c r="D39" s="67"/>
      <c r="E39" s="67"/>
      <c r="F39" s="68"/>
      <c r="G39" s="68"/>
      <c r="H39" s="67"/>
      <c r="I39" s="67"/>
    </row>
    <row r="40" spans="2:9" x14ac:dyDescent="0.3">
      <c r="B40" s="59">
        <v>45368</v>
      </c>
      <c r="C40" s="61"/>
      <c r="D40" s="67"/>
      <c r="E40" s="67"/>
      <c r="F40" s="68"/>
      <c r="G40" s="68"/>
      <c r="H40" s="67"/>
      <c r="I40" s="67"/>
    </row>
    <row r="41" spans="2:9" x14ac:dyDescent="0.3">
      <c r="B41" s="54">
        <v>45369</v>
      </c>
      <c r="C41" s="37">
        <v>6</v>
      </c>
      <c r="D41" s="70">
        <v>4</v>
      </c>
      <c r="E41" s="70"/>
      <c r="F41" s="80">
        <v>2</v>
      </c>
      <c r="G41" s="80"/>
      <c r="H41" s="70">
        <v>0</v>
      </c>
      <c r="I41" s="70"/>
    </row>
    <row r="42" spans="2:9" x14ac:dyDescent="0.3">
      <c r="B42" s="16">
        <v>45370</v>
      </c>
      <c r="C42" s="37">
        <v>5</v>
      </c>
      <c r="D42" s="70">
        <v>1</v>
      </c>
      <c r="E42" s="70"/>
      <c r="F42" s="80">
        <v>3</v>
      </c>
      <c r="G42" s="80"/>
      <c r="H42" s="70">
        <v>1</v>
      </c>
      <c r="I42" s="70"/>
    </row>
    <row r="43" spans="2:9" x14ac:dyDescent="0.3">
      <c r="B43" s="54">
        <v>45371</v>
      </c>
      <c r="C43" s="37">
        <v>5</v>
      </c>
      <c r="D43" s="70">
        <v>2</v>
      </c>
      <c r="E43" s="70"/>
      <c r="F43" s="80">
        <v>1</v>
      </c>
      <c r="G43" s="80"/>
      <c r="H43" s="70">
        <v>2</v>
      </c>
      <c r="I43" s="70"/>
    </row>
    <row r="44" spans="2:9" x14ac:dyDescent="0.3">
      <c r="B44" s="54">
        <v>45372</v>
      </c>
      <c r="C44" s="37">
        <v>5</v>
      </c>
      <c r="D44" s="70">
        <v>2</v>
      </c>
      <c r="E44" s="70"/>
      <c r="F44" s="80">
        <v>3</v>
      </c>
      <c r="G44" s="80"/>
      <c r="H44" s="70">
        <v>0</v>
      </c>
      <c r="I44" s="70"/>
    </row>
    <row r="45" spans="2:9" x14ac:dyDescent="0.3">
      <c r="B45" s="16">
        <v>45373</v>
      </c>
      <c r="C45" s="37">
        <v>4</v>
      </c>
      <c r="D45" s="70">
        <v>3</v>
      </c>
      <c r="E45" s="70"/>
      <c r="F45" s="80">
        <v>0</v>
      </c>
      <c r="G45" s="80"/>
      <c r="H45" s="70">
        <v>1</v>
      </c>
      <c r="I45" s="70"/>
    </row>
    <row r="46" spans="2:9" x14ac:dyDescent="0.3">
      <c r="B46" s="59">
        <v>45374</v>
      </c>
      <c r="C46" s="61"/>
      <c r="D46" s="67"/>
      <c r="E46" s="67"/>
      <c r="F46" s="68"/>
      <c r="G46" s="68"/>
      <c r="H46" s="67"/>
      <c r="I46" s="67"/>
    </row>
    <row r="47" spans="2:9" x14ac:dyDescent="0.3">
      <c r="B47" s="59">
        <v>45375</v>
      </c>
      <c r="C47" s="61"/>
      <c r="D47" s="67"/>
      <c r="E47" s="67"/>
      <c r="F47" s="68"/>
      <c r="G47" s="68"/>
      <c r="H47" s="67"/>
      <c r="I47" s="67"/>
    </row>
    <row r="48" spans="2:9" x14ac:dyDescent="0.3">
      <c r="B48" s="16">
        <v>45376</v>
      </c>
      <c r="C48" s="37">
        <v>7</v>
      </c>
      <c r="D48" s="70">
        <v>3</v>
      </c>
      <c r="E48" s="70"/>
      <c r="F48" s="80">
        <v>2</v>
      </c>
      <c r="G48" s="80"/>
      <c r="H48" s="70">
        <v>2</v>
      </c>
      <c r="I48" s="70"/>
    </row>
    <row r="49" spans="2:9" x14ac:dyDescent="0.3">
      <c r="B49" s="54">
        <v>45377</v>
      </c>
      <c r="C49" s="37">
        <v>8</v>
      </c>
      <c r="D49" s="70">
        <v>5</v>
      </c>
      <c r="E49" s="70"/>
      <c r="F49" s="80">
        <v>1</v>
      </c>
      <c r="G49" s="80"/>
      <c r="H49" s="70">
        <v>2</v>
      </c>
      <c r="I49" s="70"/>
    </row>
    <row r="50" spans="2:9" x14ac:dyDescent="0.3">
      <c r="B50" s="54">
        <v>45378</v>
      </c>
      <c r="C50" s="37">
        <v>7</v>
      </c>
      <c r="D50" s="70">
        <v>4</v>
      </c>
      <c r="E50" s="70"/>
      <c r="F50" s="80">
        <v>0</v>
      </c>
      <c r="G50" s="80"/>
      <c r="H50" s="70">
        <v>3</v>
      </c>
      <c r="I50" s="70"/>
    </row>
    <row r="51" spans="2:9" x14ac:dyDescent="0.3">
      <c r="B51" s="57">
        <v>45379</v>
      </c>
      <c r="C51" s="61"/>
      <c r="D51" s="67"/>
      <c r="E51" s="67"/>
      <c r="F51" s="68"/>
      <c r="G51" s="68"/>
      <c r="H51" s="67"/>
      <c r="I51" s="67"/>
    </row>
    <row r="52" spans="2:9" x14ac:dyDescent="0.3">
      <c r="B52" s="59">
        <v>45380</v>
      </c>
      <c r="C52" s="61"/>
      <c r="D52" s="67"/>
      <c r="E52" s="67"/>
      <c r="F52" s="68"/>
      <c r="G52" s="68"/>
      <c r="H52" s="67"/>
      <c r="I52" s="67"/>
    </row>
    <row r="53" spans="2:9" x14ac:dyDescent="0.3">
      <c r="B53" s="59">
        <v>45381</v>
      </c>
      <c r="C53" s="61"/>
      <c r="D53" s="67"/>
      <c r="E53" s="67"/>
      <c r="F53" s="68"/>
      <c r="G53" s="68"/>
      <c r="H53" s="67"/>
      <c r="I53" s="67"/>
    </row>
    <row r="54" spans="2:9" ht="15" thickBot="1" x14ac:dyDescent="0.35">
      <c r="B54" s="57">
        <v>45382</v>
      </c>
      <c r="C54" s="61"/>
      <c r="D54" s="67"/>
      <c r="E54" s="67"/>
      <c r="F54" s="68"/>
      <c r="G54" s="68"/>
      <c r="H54" s="67"/>
      <c r="I54" s="67"/>
    </row>
    <row r="55" spans="2:9" ht="15" thickBot="1" x14ac:dyDescent="0.35">
      <c r="B55" s="21" t="s">
        <v>25</v>
      </c>
      <c r="C55" s="44">
        <f>SUM(C24:C54)</f>
        <v>87</v>
      </c>
      <c r="D55" s="81">
        <f>SUM(D24:D54)</f>
        <v>45</v>
      </c>
      <c r="E55" s="82"/>
      <c r="F55" s="81">
        <f>SUM(F24:F54)</f>
        <v>25</v>
      </c>
      <c r="G55" s="82"/>
      <c r="H55" s="81">
        <f>SUM(H24:H54)</f>
        <v>17</v>
      </c>
      <c r="I55" s="82"/>
    </row>
    <row r="58" spans="2:9" ht="15" thickBot="1" x14ac:dyDescent="0.35"/>
    <row r="59" spans="2:9" ht="15.75" customHeight="1" x14ac:dyDescent="0.3">
      <c r="B59" s="128" t="s">
        <v>31</v>
      </c>
      <c r="C59" s="129"/>
      <c r="D59" s="129"/>
      <c r="E59" s="130"/>
      <c r="F59" s="125" t="s">
        <v>28</v>
      </c>
      <c r="G59" s="126"/>
      <c r="H59" s="126"/>
      <c r="I59" s="127"/>
    </row>
    <row r="60" spans="2:9" ht="15" customHeight="1" x14ac:dyDescent="0.3">
      <c r="B60" s="64"/>
      <c r="C60" s="65"/>
      <c r="D60" s="65"/>
      <c r="E60" s="66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42</v>
      </c>
      <c r="D61" s="123">
        <v>0</v>
      </c>
      <c r="E61" s="124"/>
      <c r="F61" s="121">
        <v>7</v>
      </c>
      <c r="G61" s="97"/>
      <c r="H61" s="96">
        <v>35</v>
      </c>
      <c r="I61" s="116"/>
    </row>
    <row r="62" spans="2:9" x14ac:dyDescent="0.3">
      <c r="B62" s="27" t="s">
        <v>30</v>
      </c>
      <c r="C62" s="37">
        <v>27</v>
      </c>
      <c r="D62" s="123">
        <v>0</v>
      </c>
      <c r="E62" s="124"/>
      <c r="F62" s="121">
        <v>0</v>
      </c>
      <c r="G62" s="97"/>
      <c r="H62" s="96">
        <v>25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>
        <v>0</v>
      </c>
      <c r="G63" s="115"/>
      <c r="H63" s="96">
        <v>0</v>
      </c>
      <c r="I63" s="116"/>
    </row>
    <row r="64" spans="2:9" ht="15" thickBot="1" x14ac:dyDescent="0.35">
      <c r="B64" s="35" t="s">
        <v>33</v>
      </c>
      <c r="C64" s="36">
        <f>SUM(C61:C63)</f>
        <v>69</v>
      </c>
      <c r="D64" s="117">
        <f>SUM(D61:D63)</f>
        <v>0</v>
      </c>
      <c r="E64" s="118"/>
      <c r="F64" s="112">
        <f>SUM(F61:F63)</f>
        <v>7</v>
      </c>
      <c r="G64" s="113"/>
      <c r="H64" s="112">
        <f>SUM(H61:H63)</f>
        <v>60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9">
    <mergeCell ref="D64:E64"/>
    <mergeCell ref="F64:G64"/>
    <mergeCell ref="H64:I64"/>
    <mergeCell ref="F62:G62"/>
    <mergeCell ref="H62:I62"/>
    <mergeCell ref="D63:E63"/>
    <mergeCell ref="F63:G63"/>
    <mergeCell ref="H63:I63"/>
    <mergeCell ref="F60:G60"/>
    <mergeCell ref="H60:I60"/>
    <mergeCell ref="D61:E61"/>
    <mergeCell ref="F61:G61"/>
    <mergeCell ref="H61:I61"/>
    <mergeCell ref="D62:E62"/>
    <mergeCell ref="D54:E54"/>
    <mergeCell ref="F54:G54"/>
    <mergeCell ref="H54:I54"/>
    <mergeCell ref="D55:E55"/>
    <mergeCell ref="F55:G55"/>
    <mergeCell ref="H55:I55"/>
    <mergeCell ref="F52:G52"/>
    <mergeCell ref="H52:I52"/>
    <mergeCell ref="D53:E53"/>
    <mergeCell ref="F53:G53"/>
    <mergeCell ref="H53:I53"/>
    <mergeCell ref="D50:E50"/>
    <mergeCell ref="F50:G50"/>
    <mergeCell ref="H50:I50"/>
    <mergeCell ref="D51:E51"/>
    <mergeCell ref="F51:G51"/>
    <mergeCell ref="H51:I51"/>
    <mergeCell ref="D52:E52"/>
    <mergeCell ref="F48:G48"/>
    <mergeCell ref="H48:I48"/>
    <mergeCell ref="D49:E49"/>
    <mergeCell ref="F49:G49"/>
    <mergeCell ref="H49:I49"/>
    <mergeCell ref="D48:E48"/>
    <mergeCell ref="D46:E46"/>
    <mergeCell ref="F46:G46"/>
    <mergeCell ref="H46:I46"/>
    <mergeCell ref="D47:E47"/>
    <mergeCell ref="F47:G47"/>
    <mergeCell ref="H47:I47"/>
    <mergeCell ref="D44:E44"/>
    <mergeCell ref="F44:G44"/>
    <mergeCell ref="H44:I44"/>
    <mergeCell ref="D45:E45"/>
    <mergeCell ref="F45:G45"/>
    <mergeCell ref="H45:I45"/>
    <mergeCell ref="D42:E42"/>
    <mergeCell ref="F42:G42"/>
    <mergeCell ref="H42:I42"/>
    <mergeCell ref="D43:E43"/>
    <mergeCell ref="F43:G43"/>
    <mergeCell ref="H43:I43"/>
    <mergeCell ref="D38:E38"/>
    <mergeCell ref="F38:G38"/>
    <mergeCell ref="H38:I38"/>
    <mergeCell ref="D41:E41"/>
    <mergeCell ref="F41:G41"/>
    <mergeCell ref="H41:I41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D29:E29"/>
    <mergeCell ref="F29:G29"/>
    <mergeCell ref="H29:I29"/>
    <mergeCell ref="E15:F15"/>
    <mergeCell ref="H15:I15"/>
    <mergeCell ref="C16:D16"/>
    <mergeCell ref="E16:F16"/>
    <mergeCell ref="H16:I16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F35:G35"/>
    <mergeCell ref="H35:I35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20:G20"/>
    <mergeCell ref="B22:I22"/>
    <mergeCell ref="D23:E23"/>
    <mergeCell ref="F23:G23"/>
    <mergeCell ref="H23:I23"/>
    <mergeCell ref="B14:I14"/>
    <mergeCell ref="C15:D15"/>
    <mergeCell ref="F59:I59"/>
    <mergeCell ref="B59:E59"/>
    <mergeCell ref="D32:E32"/>
    <mergeCell ref="D33:E33"/>
    <mergeCell ref="F32:G32"/>
    <mergeCell ref="F33:G33"/>
    <mergeCell ref="H32:I32"/>
    <mergeCell ref="H33:I33"/>
    <mergeCell ref="H39:I39"/>
    <mergeCell ref="H40:I40"/>
    <mergeCell ref="D39:E39"/>
    <mergeCell ref="D40:E40"/>
    <mergeCell ref="F39:G39"/>
    <mergeCell ref="F40:G40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74"/>
  <sheetViews>
    <sheetView showGridLines="0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45383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55</v>
      </c>
      <c r="J8" s="58"/>
    </row>
    <row r="9" spans="2:11" x14ac:dyDescent="0.3">
      <c r="B9" s="24" t="s">
        <v>14</v>
      </c>
      <c r="C9" s="9" t="s">
        <v>3</v>
      </c>
      <c r="D9" s="37">
        <v>53</v>
      </c>
      <c r="E9" s="96">
        <v>2</v>
      </c>
      <c r="F9" s="97"/>
      <c r="G9" s="100" t="s">
        <v>18</v>
      </c>
      <c r="H9" s="101"/>
      <c r="I9" s="46">
        <f>D9/J9</f>
        <v>0.96363636363636362</v>
      </c>
      <c r="J9" s="58">
        <f>D9+E9</f>
        <v>55</v>
      </c>
    </row>
    <row r="10" spans="2:11" x14ac:dyDescent="0.3">
      <c r="B10" s="24" t="s">
        <v>12</v>
      </c>
      <c r="C10" s="9" t="s">
        <v>4</v>
      </c>
      <c r="D10" s="37">
        <v>2</v>
      </c>
      <c r="E10" s="96">
        <v>1</v>
      </c>
      <c r="F10" s="97"/>
      <c r="G10" s="100" t="s">
        <v>17</v>
      </c>
      <c r="H10" s="101"/>
      <c r="I10" s="46">
        <f>D10/J10</f>
        <v>0.66666666666666663</v>
      </c>
      <c r="J10" s="58">
        <f>D10+E10</f>
        <v>3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58</v>
      </c>
      <c r="C12" s="43" t="s">
        <v>36</v>
      </c>
      <c r="D12" s="15">
        <f>SUM(D9:D11)</f>
        <v>55</v>
      </c>
      <c r="E12" s="106">
        <f>SUM(E9:E11)</f>
        <v>3</v>
      </c>
      <c r="F12" s="107"/>
      <c r="G12" s="108" t="s">
        <v>19</v>
      </c>
      <c r="H12" s="109"/>
      <c r="I12" s="47">
        <f>D12/SUM(D12:E12)</f>
        <v>0.94827586206896552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24</v>
      </c>
      <c r="C16" s="70">
        <v>4</v>
      </c>
      <c r="D16" s="70"/>
      <c r="E16" s="70">
        <v>11</v>
      </c>
      <c r="F16" s="70"/>
      <c r="G16" s="37">
        <v>4</v>
      </c>
      <c r="H16" s="70">
        <v>5</v>
      </c>
      <c r="I16" s="70"/>
    </row>
    <row r="17" spans="2:9" x14ac:dyDescent="0.3">
      <c r="B17" s="49">
        <f>C17+E17+G17+H17</f>
        <v>1</v>
      </c>
      <c r="C17" s="71">
        <f>C16/B16</f>
        <v>0.16666666666666666</v>
      </c>
      <c r="D17" s="71"/>
      <c r="E17" s="71">
        <f>E16/B16</f>
        <v>0.45833333333333331</v>
      </c>
      <c r="F17" s="71"/>
      <c r="G17" s="49">
        <f>G16/B16</f>
        <v>0.16666666666666666</v>
      </c>
      <c r="H17" s="71">
        <f>H16/B16</f>
        <v>0.20833333333333334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3</v>
      </c>
      <c r="I20" s="42">
        <f>H20/C55</f>
        <v>3.125E-2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16">
        <v>45383</v>
      </c>
      <c r="C24" s="62">
        <v>6</v>
      </c>
      <c r="D24" s="131">
        <v>3</v>
      </c>
      <c r="E24" s="131"/>
      <c r="F24" s="132">
        <v>1</v>
      </c>
      <c r="G24" s="132"/>
      <c r="H24" s="131">
        <v>2</v>
      </c>
      <c r="I24" s="131"/>
    </row>
    <row r="25" spans="2:9" x14ac:dyDescent="0.3">
      <c r="B25" s="54">
        <v>45384</v>
      </c>
      <c r="C25" s="37">
        <v>5</v>
      </c>
      <c r="D25" s="70">
        <v>3</v>
      </c>
      <c r="E25" s="70"/>
      <c r="F25" s="80">
        <v>2</v>
      </c>
      <c r="G25" s="80"/>
      <c r="H25" s="70">
        <v>0</v>
      </c>
      <c r="I25" s="70"/>
    </row>
    <row r="26" spans="2:9" x14ac:dyDescent="0.3">
      <c r="B26" s="54">
        <v>45385</v>
      </c>
      <c r="C26" s="37">
        <v>4</v>
      </c>
      <c r="D26" s="70">
        <v>2</v>
      </c>
      <c r="E26" s="70"/>
      <c r="F26" s="80">
        <v>0</v>
      </c>
      <c r="G26" s="80"/>
      <c r="H26" s="70">
        <v>2</v>
      </c>
      <c r="I26" s="70"/>
    </row>
    <row r="27" spans="2:9" x14ac:dyDescent="0.3">
      <c r="B27" s="16">
        <v>45386</v>
      </c>
      <c r="C27" s="37">
        <v>4</v>
      </c>
      <c r="D27" s="70">
        <v>2</v>
      </c>
      <c r="E27" s="70"/>
      <c r="F27" s="80">
        <v>2</v>
      </c>
      <c r="G27" s="80"/>
      <c r="H27" s="70">
        <v>0</v>
      </c>
      <c r="I27" s="70"/>
    </row>
    <row r="28" spans="2:9" x14ac:dyDescent="0.3">
      <c r="B28" s="54">
        <v>45387</v>
      </c>
      <c r="C28" s="37">
        <v>4</v>
      </c>
      <c r="D28" s="70">
        <v>3</v>
      </c>
      <c r="E28" s="70"/>
      <c r="F28" s="80">
        <v>1</v>
      </c>
      <c r="G28" s="80"/>
      <c r="H28" s="70">
        <v>0</v>
      </c>
      <c r="I28" s="70"/>
    </row>
    <row r="29" spans="2:9" x14ac:dyDescent="0.3">
      <c r="B29" s="59">
        <v>45388</v>
      </c>
      <c r="C29" s="61"/>
      <c r="D29" s="67"/>
      <c r="E29" s="67"/>
      <c r="F29" s="68"/>
      <c r="G29" s="68"/>
      <c r="H29" s="67"/>
      <c r="I29" s="67"/>
    </row>
    <row r="30" spans="2:9" x14ac:dyDescent="0.3">
      <c r="B30" s="57">
        <v>45389</v>
      </c>
      <c r="C30" s="61"/>
      <c r="D30" s="67"/>
      <c r="E30" s="67"/>
      <c r="F30" s="68"/>
      <c r="G30" s="68"/>
      <c r="H30" s="67"/>
      <c r="I30" s="67"/>
    </row>
    <row r="31" spans="2:9" x14ac:dyDescent="0.3">
      <c r="B31" s="54">
        <v>45390</v>
      </c>
      <c r="C31" s="37">
        <v>3</v>
      </c>
      <c r="D31" s="70">
        <v>2</v>
      </c>
      <c r="E31" s="70"/>
      <c r="F31" s="80">
        <v>1</v>
      </c>
      <c r="G31" s="80"/>
      <c r="H31" s="70">
        <v>0</v>
      </c>
      <c r="I31" s="70"/>
    </row>
    <row r="32" spans="2:9" x14ac:dyDescent="0.3">
      <c r="B32" s="54">
        <v>45391</v>
      </c>
      <c r="C32" s="37">
        <v>4</v>
      </c>
      <c r="D32" s="70">
        <v>2</v>
      </c>
      <c r="E32" s="70"/>
      <c r="F32" s="80">
        <v>0</v>
      </c>
      <c r="G32" s="80"/>
      <c r="H32" s="70">
        <v>2</v>
      </c>
      <c r="I32" s="70"/>
    </row>
    <row r="33" spans="2:9" x14ac:dyDescent="0.3">
      <c r="B33" s="16">
        <v>45392</v>
      </c>
      <c r="C33" s="37">
        <v>3</v>
      </c>
      <c r="D33" s="70">
        <v>2</v>
      </c>
      <c r="E33" s="70"/>
      <c r="F33" s="80">
        <v>1</v>
      </c>
      <c r="G33" s="80"/>
      <c r="H33" s="70">
        <v>0</v>
      </c>
      <c r="I33" s="70"/>
    </row>
    <row r="34" spans="2:9" x14ac:dyDescent="0.3">
      <c r="B34" s="54">
        <v>45393</v>
      </c>
      <c r="C34" s="37">
        <v>4</v>
      </c>
      <c r="D34" s="70">
        <v>2</v>
      </c>
      <c r="E34" s="70"/>
      <c r="F34" s="80">
        <v>1</v>
      </c>
      <c r="G34" s="80"/>
      <c r="H34" s="70">
        <v>1</v>
      </c>
      <c r="I34" s="70"/>
    </row>
    <row r="35" spans="2:9" x14ac:dyDescent="0.3">
      <c r="B35" s="54">
        <v>45394</v>
      </c>
      <c r="C35" s="37">
        <v>4</v>
      </c>
      <c r="D35" s="70">
        <v>2</v>
      </c>
      <c r="E35" s="70"/>
      <c r="F35" s="80">
        <v>2</v>
      </c>
      <c r="G35" s="80"/>
      <c r="H35" s="70">
        <v>0</v>
      </c>
      <c r="I35" s="70"/>
    </row>
    <row r="36" spans="2:9" x14ac:dyDescent="0.3">
      <c r="B36" s="57">
        <v>45395</v>
      </c>
      <c r="C36" s="61"/>
      <c r="D36" s="67"/>
      <c r="E36" s="67"/>
      <c r="F36" s="68"/>
      <c r="G36" s="68"/>
      <c r="H36" s="67"/>
      <c r="I36" s="67"/>
    </row>
    <row r="37" spans="2:9" x14ac:dyDescent="0.3">
      <c r="B37" s="59">
        <v>45396</v>
      </c>
      <c r="C37" s="61"/>
      <c r="D37" s="67"/>
      <c r="E37" s="67"/>
      <c r="F37" s="68"/>
      <c r="G37" s="68"/>
      <c r="H37" s="67"/>
      <c r="I37" s="67"/>
    </row>
    <row r="38" spans="2:9" x14ac:dyDescent="0.3">
      <c r="B38" s="54">
        <v>45397</v>
      </c>
      <c r="C38" s="37">
        <v>5</v>
      </c>
      <c r="D38" s="70">
        <v>4</v>
      </c>
      <c r="E38" s="70"/>
      <c r="F38" s="80">
        <v>0</v>
      </c>
      <c r="G38" s="80"/>
      <c r="H38" s="70">
        <v>1</v>
      </c>
      <c r="I38" s="70"/>
    </row>
    <row r="39" spans="2:9" x14ac:dyDescent="0.3">
      <c r="B39" s="16">
        <v>45398</v>
      </c>
      <c r="C39" s="37">
        <v>5</v>
      </c>
      <c r="D39" s="70">
        <v>4</v>
      </c>
      <c r="E39" s="70"/>
      <c r="F39" s="80">
        <v>0</v>
      </c>
      <c r="G39" s="80"/>
      <c r="H39" s="70">
        <v>1</v>
      </c>
      <c r="I39" s="70"/>
    </row>
    <row r="40" spans="2:9" x14ac:dyDescent="0.3">
      <c r="B40" s="54">
        <v>45399</v>
      </c>
      <c r="C40" s="37">
        <v>6</v>
      </c>
      <c r="D40" s="70">
        <v>4</v>
      </c>
      <c r="E40" s="70"/>
      <c r="F40" s="80">
        <v>2</v>
      </c>
      <c r="G40" s="80"/>
      <c r="H40" s="70">
        <v>0</v>
      </c>
      <c r="I40" s="70"/>
    </row>
    <row r="41" spans="2:9" x14ac:dyDescent="0.3">
      <c r="B41" s="54">
        <v>45400</v>
      </c>
      <c r="C41" s="37">
        <v>5</v>
      </c>
      <c r="D41" s="70">
        <v>2</v>
      </c>
      <c r="E41" s="70"/>
      <c r="F41" s="80">
        <v>3</v>
      </c>
      <c r="G41" s="80"/>
      <c r="H41" s="70">
        <v>0</v>
      </c>
      <c r="I41" s="70"/>
    </row>
    <row r="42" spans="2:9" x14ac:dyDescent="0.3">
      <c r="B42" s="16">
        <v>45401</v>
      </c>
      <c r="C42" s="37">
        <v>6</v>
      </c>
      <c r="D42" s="70">
        <v>4</v>
      </c>
      <c r="E42" s="70"/>
      <c r="F42" s="80">
        <v>2</v>
      </c>
      <c r="G42" s="80"/>
      <c r="H42" s="70">
        <v>0</v>
      </c>
      <c r="I42" s="70"/>
    </row>
    <row r="43" spans="2:9" x14ac:dyDescent="0.3">
      <c r="B43" s="59">
        <v>45402</v>
      </c>
      <c r="C43" s="61"/>
      <c r="D43" s="67"/>
      <c r="E43" s="67"/>
      <c r="F43" s="68"/>
      <c r="G43" s="68"/>
      <c r="H43" s="67"/>
      <c r="I43" s="67"/>
    </row>
    <row r="44" spans="2:9" x14ac:dyDescent="0.3">
      <c r="B44" s="59">
        <v>45403</v>
      </c>
      <c r="C44" s="61"/>
      <c r="D44" s="67"/>
      <c r="E44" s="67"/>
      <c r="F44" s="68"/>
      <c r="G44" s="68"/>
      <c r="H44" s="67"/>
      <c r="I44" s="67"/>
    </row>
    <row r="45" spans="2:9" x14ac:dyDescent="0.3">
      <c r="B45" s="16">
        <v>45404</v>
      </c>
      <c r="C45" s="37">
        <v>4</v>
      </c>
      <c r="D45" s="70">
        <v>3</v>
      </c>
      <c r="E45" s="70"/>
      <c r="F45" s="80">
        <v>0</v>
      </c>
      <c r="G45" s="80"/>
      <c r="H45" s="70">
        <v>1</v>
      </c>
      <c r="I45" s="70"/>
    </row>
    <row r="46" spans="2:9" x14ac:dyDescent="0.3">
      <c r="B46" s="54">
        <v>45405</v>
      </c>
      <c r="C46" s="37">
        <v>4</v>
      </c>
      <c r="D46" s="70">
        <v>2</v>
      </c>
      <c r="E46" s="70"/>
      <c r="F46" s="80">
        <v>2</v>
      </c>
      <c r="G46" s="80"/>
      <c r="H46" s="70">
        <v>0</v>
      </c>
      <c r="I46" s="70"/>
    </row>
    <row r="47" spans="2:9" x14ac:dyDescent="0.3">
      <c r="B47" s="54">
        <v>45406</v>
      </c>
      <c r="C47" s="37">
        <v>3</v>
      </c>
      <c r="D47" s="70">
        <v>3</v>
      </c>
      <c r="E47" s="70"/>
      <c r="F47" s="80">
        <v>0</v>
      </c>
      <c r="G47" s="80"/>
      <c r="H47" s="70">
        <v>0</v>
      </c>
      <c r="I47" s="70"/>
    </row>
    <row r="48" spans="2:9" x14ac:dyDescent="0.3">
      <c r="B48" s="16">
        <v>45407</v>
      </c>
      <c r="C48" s="37">
        <v>3</v>
      </c>
      <c r="D48" s="70">
        <v>1</v>
      </c>
      <c r="E48" s="70"/>
      <c r="F48" s="80">
        <v>1</v>
      </c>
      <c r="G48" s="80"/>
      <c r="H48" s="70">
        <v>1</v>
      </c>
      <c r="I48" s="70"/>
    </row>
    <row r="49" spans="2:9" x14ac:dyDescent="0.3">
      <c r="B49" s="54">
        <v>45408</v>
      </c>
      <c r="C49" s="37">
        <v>5</v>
      </c>
      <c r="D49" s="70">
        <v>3</v>
      </c>
      <c r="E49" s="70"/>
      <c r="F49" s="80">
        <v>1</v>
      </c>
      <c r="G49" s="80"/>
      <c r="H49" s="70">
        <v>1</v>
      </c>
      <c r="I49" s="70"/>
    </row>
    <row r="50" spans="2:9" x14ac:dyDescent="0.3">
      <c r="B50" s="59">
        <v>45409</v>
      </c>
      <c r="C50" s="61"/>
      <c r="D50" s="67"/>
      <c r="E50" s="67"/>
      <c r="F50" s="68"/>
      <c r="G50" s="68"/>
      <c r="H50" s="67"/>
      <c r="I50" s="67"/>
    </row>
    <row r="51" spans="2:9" x14ac:dyDescent="0.3">
      <c r="B51" s="57">
        <v>45410</v>
      </c>
      <c r="C51" s="61"/>
      <c r="D51" s="67"/>
      <c r="E51" s="67"/>
      <c r="F51" s="68"/>
      <c r="G51" s="68"/>
      <c r="H51" s="67"/>
      <c r="I51" s="67"/>
    </row>
    <row r="52" spans="2:9" x14ac:dyDescent="0.3">
      <c r="B52" s="54">
        <v>45411</v>
      </c>
      <c r="C52" s="37">
        <v>5</v>
      </c>
      <c r="D52" s="70">
        <v>2</v>
      </c>
      <c r="E52" s="70"/>
      <c r="F52" s="80">
        <v>1</v>
      </c>
      <c r="G52" s="80"/>
      <c r="H52" s="70">
        <v>2</v>
      </c>
      <c r="I52" s="70"/>
    </row>
    <row r="53" spans="2:9" x14ac:dyDescent="0.3">
      <c r="B53" s="54">
        <v>45412</v>
      </c>
      <c r="C53" s="37">
        <v>4</v>
      </c>
      <c r="D53" s="70">
        <v>3</v>
      </c>
      <c r="E53" s="70"/>
      <c r="F53" s="80">
        <v>1</v>
      </c>
      <c r="G53" s="80"/>
      <c r="H53" s="70">
        <v>0</v>
      </c>
      <c r="I53" s="70"/>
    </row>
    <row r="54" spans="2:9" ht="15" thickBot="1" x14ac:dyDescent="0.35">
      <c r="B54" s="16"/>
      <c r="C54" s="37"/>
      <c r="D54" s="70"/>
      <c r="E54" s="70"/>
      <c r="F54" s="80"/>
      <c r="G54" s="80"/>
      <c r="H54" s="70"/>
      <c r="I54" s="70"/>
    </row>
    <row r="55" spans="2:9" ht="15" thickBot="1" x14ac:dyDescent="0.35">
      <c r="B55" s="21" t="s">
        <v>25</v>
      </c>
      <c r="C55" s="44">
        <f>SUM(C24:C54)</f>
        <v>96</v>
      </c>
      <c r="D55" s="81">
        <f>SUM(D24:D54)</f>
        <v>58</v>
      </c>
      <c r="E55" s="82"/>
      <c r="F55" s="81">
        <f>SUM(F24:F54)</f>
        <v>24</v>
      </c>
      <c r="G55" s="82"/>
      <c r="H55" s="81">
        <f>SUM(H24:H54)</f>
        <v>14</v>
      </c>
      <c r="I55" s="82"/>
    </row>
    <row r="58" spans="2:9" ht="15" thickBot="1" x14ac:dyDescent="0.35"/>
    <row r="59" spans="2:9" ht="15.6" x14ac:dyDescent="0.3">
      <c r="B59" s="128" t="s">
        <v>31</v>
      </c>
      <c r="C59" s="129"/>
      <c r="D59" s="129"/>
      <c r="E59" s="130"/>
      <c r="F59" s="125" t="s">
        <v>28</v>
      </c>
      <c r="G59" s="126"/>
      <c r="H59" s="126"/>
      <c r="I59" s="127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52</v>
      </c>
      <c r="D61" s="123">
        <v>0</v>
      </c>
      <c r="E61" s="124"/>
      <c r="F61" s="121">
        <v>13</v>
      </c>
      <c r="G61" s="97"/>
      <c r="H61" s="96">
        <v>39</v>
      </c>
      <c r="I61" s="116"/>
    </row>
    <row r="62" spans="2:9" x14ac:dyDescent="0.3">
      <c r="B62" s="27" t="s">
        <v>30</v>
      </c>
      <c r="C62" s="37">
        <v>18</v>
      </c>
      <c r="D62" s="123">
        <v>0</v>
      </c>
      <c r="E62" s="124"/>
      <c r="F62" s="121">
        <v>18</v>
      </c>
      <c r="G62" s="97"/>
      <c r="H62" s="96">
        <v>0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>
        <v>0</v>
      </c>
      <c r="G63" s="115"/>
      <c r="H63" s="96">
        <v>0</v>
      </c>
      <c r="I63" s="116"/>
    </row>
    <row r="64" spans="2:9" ht="15" thickBot="1" x14ac:dyDescent="0.35">
      <c r="B64" s="35" t="s">
        <v>33</v>
      </c>
      <c r="C64" s="36">
        <f>SUM(C61:C63)</f>
        <v>70</v>
      </c>
      <c r="D64" s="117">
        <f>SUM(D61:D63)</f>
        <v>0</v>
      </c>
      <c r="E64" s="118"/>
      <c r="F64" s="112">
        <f>SUM(F61:F63)</f>
        <v>31</v>
      </c>
      <c r="G64" s="113"/>
      <c r="H64" s="112">
        <f>SUM(H61:H63)</f>
        <v>39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9">
    <mergeCell ref="D44:E44"/>
    <mergeCell ref="F44:G44"/>
    <mergeCell ref="D45:E45"/>
    <mergeCell ref="F45:G45"/>
    <mergeCell ref="H53:I53"/>
    <mergeCell ref="D55:E55"/>
    <mergeCell ref="F55:G55"/>
    <mergeCell ref="H55:I55"/>
    <mergeCell ref="D52:E52"/>
    <mergeCell ref="F52:G52"/>
    <mergeCell ref="D53:E53"/>
    <mergeCell ref="F53:G53"/>
    <mergeCell ref="D46:E46"/>
    <mergeCell ref="F46:G46"/>
    <mergeCell ref="D51:E51"/>
    <mergeCell ref="F51:G51"/>
    <mergeCell ref="D47:E47"/>
    <mergeCell ref="F47:G47"/>
    <mergeCell ref="H51:I51"/>
    <mergeCell ref="H52:I52"/>
    <mergeCell ref="H50:I50"/>
    <mergeCell ref="H49:I49"/>
    <mergeCell ref="D64:E64"/>
    <mergeCell ref="F64:G64"/>
    <mergeCell ref="H64:I64"/>
    <mergeCell ref="F62:G62"/>
    <mergeCell ref="H62:I62"/>
    <mergeCell ref="D63:E63"/>
    <mergeCell ref="F63:G63"/>
    <mergeCell ref="H63:I63"/>
    <mergeCell ref="F60:G60"/>
    <mergeCell ref="D61:E61"/>
    <mergeCell ref="F61:G61"/>
    <mergeCell ref="H61:I61"/>
    <mergeCell ref="D62:E62"/>
    <mergeCell ref="H60:I60"/>
    <mergeCell ref="D29:E29"/>
    <mergeCell ref="F29:G29"/>
    <mergeCell ref="D34:E34"/>
    <mergeCell ref="F34:G34"/>
    <mergeCell ref="F59:I59"/>
    <mergeCell ref="B59:E59"/>
    <mergeCell ref="D54:E54"/>
    <mergeCell ref="F54:G54"/>
    <mergeCell ref="H54:I54"/>
    <mergeCell ref="D35:E35"/>
    <mergeCell ref="F35:G35"/>
    <mergeCell ref="D48:E48"/>
    <mergeCell ref="F48:G48"/>
    <mergeCell ref="D49:E49"/>
    <mergeCell ref="F49:G49"/>
    <mergeCell ref="D43:E43"/>
    <mergeCell ref="F43:G43"/>
    <mergeCell ref="D50:E50"/>
    <mergeCell ref="F50:G50"/>
    <mergeCell ref="D36:E36"/>
    <mergeCell ref="F36:G36"/>
    <mergeCell ref="D41:E41"/>
    <mergeCell ref="F42:G42"/>
    <mergeCell ref="D42:E42"/>
    <mergeCell ref="D28:E28"/>
    <mergeCell ref="F28:G28"/>
    <mergeCell ref="D24:E24"/>
    <mergeCell ref="F24:G24"/>
    <mergeCell ref="D27:E27"/>
    <mergeCell ref="F27:G27"/>
    <mergeCell ref="H24:I24"/>
    <mergeCell ref="H27:I27"/>
    <mergeCell ref="H28:I28"/>
    <mergeCell ref="D26:E26"/>
    <mergeCell ref="F26:G26"/>
    <mergeCell ref="D25:E25"/>
    <mergeCell ref="F25:G25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H35:I35"/>
    <mergeCell ref="H36:I36"/>
    <mergeCell ref="H41:I41"/>
    <mergeCell ref="D33:E33"/>
    <mergeCell ref="D32:E32"/>
    <mergeCell ref="F33:G33"/>
    <mergeCell ref="F32:G32"/>
    <mergeCell ref="D30:E30"/>
    <mergeCell ref="F30:G30"/>
    <mergeCell ref="D31:E31"/>
    <mergeCell ref="F31:G31"/>
    <mergeCell ref="D38:E38"/>
    <mergeCell ref="F38:G38"/>
    <mergeCell ref="F40:G40"/>
    <mergeCell ref="F41:G41"/>
    <mergeCell ref="D37:E37"/>
    <mergeCell ref="F37:G37"/>
    <mergeCell ref="D40:E40"/>
    <mergeCell ref="D39:E39"/>
    <mergeCell ref="F39:G39"/>
    <mergeCell ref="B20:G20"/>
    <mergeCell ref="B22:I22"/>
    <mergeCell ref="D23:E23"/>
    <mergeCell ref="F23:G23"/>
    <mergeCell ref="H23:I23"/>
    <mergeCell ref="H43:I43"/>
    <mergeCell ref="H48:I48"/>
    <mergeCell ref="H25:I25"/>
    <mergeCell ref="H26:I26"/>
    <mergeCell ref="H42:I42"/>
    <mergeCell ref="H29:I29"/>
    <mergeCell ref="H30:I30"/>
    <mergeCell ref="H31:I31"/>
    <mergeCell ref="H32:I32"/>
    <mergeCell ref="H33:I33"/>
    <mergeCell ref="H34:I34"/>
    <mergeCell ref="H39:I39"/>
    <mergeCell ref="H40:I40"/>
    <mergeCell ref="H37:I37"/>
    <mergeCell ref="H38:I38"/>
    <mergeCell ref="H44:I44"/>
    <mergeCell ref="H45:I45"/>
    <mergeCell ref="H46:I46"/>
    <mergeCell ref="H47:I4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74"/>
  <sheetViews>
    <sheetView showGridLines="0" tabSelected="1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45413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35</v>
      </c>
      <c r="J8" s="58"/>
    </row>
    <row r="9" spans="2:11" x14ac:dyDescent="0.3">
      <c r="B9" s="24" t="s">
        <v>14</v>
      </c>
      <c r="C9" s="9" t="s">
        <v>3</v>
      </c>
      <c r="D9" s="37">
        <v>34</v>
      </c>
      <c r="E9" s="96">
        <v>1</v>
      </c>
      <c r="F9" s="97"/>
      <c r="G9" s="100" t="s">
        <v>18</v>
      </c>
      <c r="H9" s="101"/>
      <c r="I9" s="46">
        <f>D9/J9</f>
        <v>0.97142857142857142</v>
      </c>
      <c r="J9" s="58">
        <f>D9+E9</f>
        <v>35</v>
      </c>
    </row>
    <row r="10" spans="2:11" x14ac:dyDescent="0.3">
      <c r="B10" s="24" t="s">
        <v>12</v>
      </c>
      <c r="C10" s="9" t="s">
        <v>4</v>
      </c>
      <c r="D10" s="37">
        <v>1</v>
      </c>
      <c r="E10" s="96">
        <v>2</v>
      </c>
      <c r="F10" s="97"/>
      <c r="G10" s="100" t="s">
        <v>17</v>
      </c>
      <c r="H10" s="101"/>
      <c r="I10" s="46">
        <f>D10/J10</f>
        <v>0.33333333333333331</v>
      </c>
      <c r="J10" s="58">
        <f>D10+E10</f>
        <v>3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38</v>
      </c>
      <c r="C12" s="43" t="s">
        <v>36</v>
      </c>
      <c r="D12" s="15">
        <f>SUM(D9:D11)</f>
        <v>35</v>
      </c>
      <c r="E12" s="106">
        <f>SUM(E9:E11)</f>
        <v>3</v>
      </c>
      <c r="F12" s="107"/>
      <c r="G12" s="108" t="s">
        <v>19</v>
      </c>
      <c r="H12" s="109"/>
      <c r="I12" s="47">
        <f>D12/SUM(D12:E12)</f>
        <v>0.92105263157894735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24</v>
      </c>
      <c r="C16" s="70">
        <v>1</v>
      </c>
      <c r="D16" s="70"/>
      <c r="E16" s="70">
        <v>6</v>
      </c>
      <c r="F16" s="70"/>
      <c r="G16" s="37">
        <v>13</v>
      </c>
      <c r="H16" s="70">
        <v>4</v>
      </c>
      <c r="I16" s="70"/>
    </row>
    <row r="17" spans="2:9" x14ac:dyDescent="0.3">
      <c r="B17" s="49">
        <f>C17+E17+G17+H17</f>
        <v>0.99999999999999989</v>
      </c>
      <c r="C17" s="71">
        <f>C16/B16</f>
        <v>4.1666666666666664E-2</v>
      </c>
      <c r="D17" s="71"/>
      <c r="E17" s="71">
        <f>E16/B16</f>
        <v>0.25</v>
      </c>
      <c r="F17" s="71"/>
      <c r="G17" s="49">
        <f>G16/B16</f>
        <v>0.54166666666666663</v>
      </c>
      <c r="H17" s="71">
        <f>H16/B16</f>
        <v>0.16666666666666666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2</v>
      </c>
      <c r="I20" s="42">
        <v>0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2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57">
        <v>45413</v>
      </c>
      <c r="C24" s="63"/>
      <c r="D24" s="110"/>
      <c r="E24" s="110"/>
      <c r="F24" s="111"/>
      <c r="G24" s="111"/>
      <c r="H24" s="110"/>
      <c r="I24" s="110"/>
    </row>
    <row r="25" spans="2:9" x14ac:dyDescent="0.3">
      <c r="B25" s="54">
        <v>45414</v>
      </c>
      <c r="C25" s="37">
        <v>7</v>
      </c>
      <c r="D25" s="70">
        <v>5</v>
      </c>
      <c r="E25" s="70"/>
      <c r="F25" s="80">
        <v>1</v>
      </c>
      <c r="G25" s="80"/>
      <c r="H25" s="70">
        <v>1</v>
      </c>
      <c r="I25" s="70"/>
    </row>
    <row r="26" spans="2:9" x14ac:dyDescent="0.3">
      <c r="B26" s="54">
        <v>45415</v>
      </c>
      <c r="C26" s="37">
        <v>8</v>
      </c>
      <c r="D26" s="70">
        <v>3</v>
      </c>
      <c r="E26" s="70"/>
      <c r="F26" s="80">
        <v>4</v>
      </c>
      <c r="G26" s="80"/>
      <c r="H26" s="70">
        <v>1</v>
      </c>
      <c r="I26" s="70"/>
    </row>
    <row r="27" spans="2:9" x14ac:dyDescent="0.3">
      <c r="B27" s="57">
        <v>45416</v>
      </c>
      <c r="C27" s="61"/>
      <c r="D27" s="67"/>
      <c r="E27" s="67"/>
      <c r="F27" s="68"/>
      <c r="G27" s="68"/>
      <c r="H27" s="67"/>
      <c r="I27" s="67"/>
    </row>
    <row r="28" spans="2:9" x14ac:dyDescent="0.3">
      <c r="B28" s="59">
        <v>45417</v>
      </c>
      <c r="C28" s="61"/>
      <c r="D28" s="67"/>
      <c r="E28" s="67"/>
      <c r="F28" s="68"/>
      <c r="G28" s="68"/>
      <c r="H28" s="67"/>
      <c r="I28" s="67"/>
    </row>
    <row r="29" spans="2:9" x14ac:dyDescent="0.3">
      <c r="B29" s="54">
        <v>45418</v>
      </c>
      <c r="C29" s="37">
        <v>9</v>
      </c>
      <c r="D29" s="70">
        <v>6</v>
      </c>
      <c r="E29" s="70"/>
      <c r="F29" s="80">
        <v>3</v>
      </c>
      <c r="G29" s="80"/>
      <c r="H29" s="70">
        <v>0</v>
      </c>
      <c r="I29" s="70"/>
    </row>
    <row r="30" spans="2:9" x14ac:dyDescent="0.3">
      <c r="B30" s="16">
        <v>45419</v>
      </c>
      <c r="C30" s="37">
        <v>3</v>
      </c>
      <c r="D30" s="70">
        <v>2</v>
      </c>
      <c r="E30" s="70"/>
      <c r="F30" s="80">
        <v>0</v>
      </c>
      <c r="G30" s="80"/>
      <c r="H30" s="70">
        <v>1</v>
      </c>
      <c r="I30" s="70"/>
    </row>
    <row r="31" spans="2:9" x14ac:dyDescent="0.3">
      <c r="B31" s="54">
        <v>45420</v>
      </c>
      <c r="C31" s="37">
        <v>2</v>
      </c>
      <c r="D31" s="70">
        <v>1</v>
      </c>
      <c r="E31" s="70"/>
      <c r="F31" s="80">
        <v>1</v>
      </c>
      <c r="G31" s="80"/>
      <c r="H31" s="70">
        <v>0</v>
      </c>
      <c r="I31" s="70"/>
    </row>
    <row r="32" spans="2:9" x14ac:dyDescent="0.3">
      <c r="B32" s="54">
        <v>45421</v>
      </c>
      <c r="C32" s="37">
        <v>3</v>
      </c>
      <c r="D32" s="70">
        <v>2</v>
      </c>
      <c r="E32" s="70"/>
      <c r="F32" s="80">
        <v>0</v>
      </c>
      <c r="G32" s="80"/>
      <c r="H32" s="70">
        <v>1</v>
      </c>
      <c r="I32" s="70"/>
    </row>
    <row r="33" spans="2:9" x14ac:dyDescent="0.3">
      <c r="B33" s="16">
        <v>45422</v>
      </c>
      <c r="C33" s="37">
        <v>4</v>
      </c>
      <c r="D33" s="70">
        <v>2</v>
      </c>
      <c r="E33" s="70"/>
      <c r="F33" s="80">
        <v>1</v>
      </c>
      <c r="G33" s="80"/>
      <c r="H33" s="70">
        <v>1</v>
      </c>
      <c r="I33" s="70"/>
    </row>
    <row r="34" spans="2:9" x14ac:dyDescent="0.3">
      <c r="B34" s="59">
        <v>45423</v>
      </c>
      <c r="C34" s="61"/>
      <c r="D34" s="67"/>
      <c r="E34" s="67"/>
      <c r="F34" s="68"/>
      <c r="G34" s="68"/>
      <c r="H34" s="67"/>
      <c r="I34" s="67"/>
    </row>
    <row r="35" spans="2:9" x14ac:dyDescent="0.3">
      <c r="B35" s="59">
        <v>45424</v>
      </c>
      <c r="C35" s="61"/>
      <c r="D35" s="67"/>
      <c r="E35" s="67"/>
      <c r="F35" s="68"/>
      <c r="G35" s="68"/>
      <c r="H35" s="67"/>
      <c r="I35" s="67"/>
    </row>
    <row r="36" spans="2:9" x14ac:dyDescent="0.3">
      <c r="B36" s="16">
        <v>45425</v>
      </c>
      <c r="C36" s="37">
        <v>3</v>
      </c>
      <c r="D36" s="70">
        <v>1</v>
      </c>
      <c r="E36" s="70"/>
      <c r="F36" s="80">
        <v>0</v>
      </c>
      <c r="G36" s="80"/>
      <c r="H36" s="70">
        <v>2</v>
      </c>
      <c r="I36" s="70"/>
    </row>
    <row r="37" spans="2:9" x14ac:dyDescent="0.3">
      <c r="B37" s="54">
        <v>45426</v>
      </c>
      <c r="C37" s="37">
        <v>4</v>
      </c>
      <c r="D37" s="70">
        <v>1</v>
      </c>
      <c r="E37" s="70"/>
      <c r="F37" s="80">
        <v>2</v>
      </c>
      <c r="G37" s="80"/>
      <c r="H37" s="70">
        <v>1</v>
      </c>
      <c r="I37" s="70"/>
    </row>
    <row r="38" spans="2:9" x14ac:dyDescent="0.3">
      <c r="B38" s="54">
        <v>45427</v>
      </c>
      <c r="C38" s="37">
        <v>3</v>
      </c>
      <c r="D38" s="70">
        <v>1</v>
      </c>
      <c r="E38" s="70"/>
      <c r="F38" s="80">
        <v>1</v>
      </c>
      <c r="G38" s="80"/>
      <c r="H38" s="70">
        <v>1</v>
      </c>
      <c r="I38" s="70"/>
    </row>
    <row r="39" spans="2:9" x14ac:dyDescent="0.3">
      <c r="B39" s="16">
        <v>45428</v>
      </c>
      <c r="C39" s="37">
        <v>2</v>
      </c>
      <c r="D39" s="70">
        <v>1</v>
      </c>
      <c r="E39" s="70"/>
      <c r="F39" s="80">
        <v>0</v>
      </c>
      <c r="G39" s="80"/>
      <c r="H39" s="70">
        <v>1</v>
      </c>
      <c r="I39" s="70"/>
    </row>
    <row r="40" spans="2:9" x14ac:dyDescent="0.3">
      <c r="B40" s="54">
        <v>45429</v>
      </c>
      <c r="C40" s="37">
        <v>5</v>
      </c>
      <c r="D40" s="70">
        <v>2</v>
      </c>
      <c r="E40" s="70"/>
      <c r="F40" s="80">
        <v>2</v>
      </c>
      <c r="G40" s="80"/>
      <c r="H40" s="70">
        <v>1</v>
      </c>
      <c r="I40" s="70"/>
    </row>
    <row r="41" spans="2:9" x14ac:dyDescent="0.3">
      <c r="B41" s="59">
        <v>45430</v>
      </c>
      <c r="C41" s="61"/>
      <c r="D41" s="67"/>
      <c r="E41" s="67"/>
      <c r="F41" s="68"/>
      <c r="G41" s="68"/>
      <c r="H41" s="67"/>
      <c r="I41" s="67"/>
    </row>
    <row r="42" spans="2:9" x14ac:dyDescent="0.3">
      <c r="B42" s="57">
        <v>45431</v>
      </c>
      <c r="C42" s="61"/>
      <c r="D42" s="67"/>
      <c r="E42" s="67"/>
      <c r="F42" s="68"/>
      <c r="G42" s="68"/>
      <c r="H42" s="67"/>
      <c r="I42" s="67"/>
    </row>
    <row r="43" spans="2:9" x14ac:dyDescent="0.3">
      <c r="B43" s="54">
        <v>45432</v>
      </c>
      <c r="C43" s="37">
        <v>4</v>
      </c>
      <c r="D43" s="70">
        <v>2</v>
      </c>
      <c r="E43" s="70"/>
      <c r="F43" s="80">
        <v>2</v>
      </c>
      <c r="G43" s="80"/>
      <c r="H43" s="70">
        <v>0</v>
      </c>
      <c r="I43" s="70"/>
    </row>
    <row r="44" spans="2:9" x14ac:dyDescent="0.3">
      <c r="B44" s="54">
        <v>45433</v>
      </c>
      <c r="C44" s="37">
        <v>3</v>
      </c>
      <c r="D44" s="70">
        <v>1</v>
      </c>
      <c r="E44" s="70"/>
      <c r="F44" s="80">
        <v>2</v>
      </c>
      <c r="G44" s="80"/>
      <c r="H44" s="70">
        <v>0</v>
      </c>
      <c r="I44" s="70"/>
    </row>
    <row r="45" spans="2:9" x14ac:dyDescent="0.3">
      <c r="B45" s="16">
        <v>45434</v>
      </c>
      <c r="C45" s="37">
        <v>3</v>
      </c>
      <c r="D45" s="70">
        <v>2</v>
      </c>
      <c r="E45" s="70"/>
      <c r="F45" s="80">
        <v>1</v>
      </c>
      <c r="G45" s="80"/>
      <c r="H45" s="70">
        <v>0</v>
      </c>
      <c r="I45" s="70"/>
    </row>
    <row r="46" spans="2:9" x14ac:dyDescent="0.3">
      <c r="B46" s="54">
        <v>45435</v>
      </c>
      <c r="C46" s="37">
        <v>3</v>
      </c>
      <c r="D46" s="70">
        <v>1</v>
      </c>
      <c r="E46" s="70"/>
      <c r="F46" s="80">
        <v>2</v>
      </c>
      <c r="G46" s="80"/>
      <c r="H46" s="70">
        <v>0</v>
      </c>
      <c r="I46" s="70"/>
    </row>
    <row r="47" spans="2:9" x14ac:dyDescent="0.3">
      <c r="B47" s="54">
        <v>45436</v>
      </c>
      <c r="C47" s="37">
        <v>2</v>
      </c>
      <c r="D47" s="70">
        <v>0</v>
      </c>
      <c r="E47" s="70"/>
      <c r="F47" s="80">
        <v>1</v>
      </c>
      <c r="G47" s="80"/>
      <c r="H47" s="70">
        <v>1</v>
      </c>
      <c r="I47" s="70"/>
    </row>
    <row r="48" spans="2:9" x14ac:dyDescent="0.3">
      <c r="B48" s="57">
        <v>45437</v>
      </c>
      <c r="C48" s="61"/>
      <c r="D48" s="67"/>
      <c r="E48" s="67"/>
      <c r="F48" s="68"/>
      <c r="G48" s="68"/>
      <c r="H48" s="67"/>
      <c r="I48" s="67"/>
    </row>
    <row r="49" spans="2:9" x14ac:dyDescent="0.3">
      <c r="B49" s="59">
        <v>45438</v>
      </c>
      <c r="C49" s="61"/>
      <c r="D49" s="67"/>
      <c r="E49" s="67"/>
      <c r="F49" s="68"/>
      <c r="G49" s="68"/>
      <c r="H49" s="67"/>
      <c r="I49" s="67"/>
    </row>
    <row r="50" spans="2:9" x14ac:dyDescent="0.3">
      <c r="B50" s="54">
        <v>45439</v>
      </c>
      <c r="C50" s="37">
        <v>4</v>
      </c>
      <c r="D50" s="70">
        <v>3</v>
      </c>
      <c r="E50" s="70"/>
      <c r="F50" s="80">
        <v>0</v>
      </c>
      <c r="G50" s="80"/>
      <c r="H50" s="70">
        <v>1</v>
      </c>
      <c r="I50" s="70"/>
    </row>
    <row r="51" spans="2:9" x14ac:dyDescent="0.3">
      <c r="B51" s="16">
        <v>45440</v>
      </c>
      <c r="C51" s="37">
        <v>2</v>
      </c>
      <c r="D51" s="70">
        <v>0</v>
      </c>
      <c r="E51" s="70"/>
      <c r="F51" s="80">
        <v>1</v>
      </c>
      <c r="G51" s="80"/>
      <c r="H51" s="70">
        <v>1</v>
      </c>
      <c r="I51" s="70"/>
    </row>
    <row r="52" spans="2:9" x14ac:dyDescent="0.3">
      <c r="B52" s="54">
        <v>45441</v>
      </c>
      <c r="C52" s="37">
        <v>2</v>
      </c>
      <c r="D52" s="70">
        <v>2</v>
      </c>
      <c r="E52" s="70"/>
      <c r="F52" s="80">
        <v>0</v>
      </c>
      <c r="G52" s="80"/>
      <c r="H52" s="70">
        <v>0</v>
      </c>
      <c r="I52" s="70"/>
    </row>
    <row r="53" spans="2:9" x14ac:dyDescent="0.3">
      <c r="B53" s="59">
        <v>45442</v>
      </c>
      <c r="C53" s="61"/>
      <c r="D53" s="67"/>
      <c r="E53" s="67"/>
      <c r="F53" s="68"/>
      <c r="G53" s="68"/>
      <c r="H53" s="67"/>
      <c r="I53" s="67"/>
    </row>
    <row r="54" spans="2:9" ht="15" thickBot="1" x14ac:dyDescent="0.35">
      <c r="B54" s="57">
        <v>45443</v>
      </c>
      <c r="C54" s="61"/>
      <c r="D54" s="67"/>
      <c r="E54" s="67"/>
      <c r="F54" s="68"/>
      <c r="G54" s="68"/>
      <c r="H54" s="67"/>
      <c r="I54" s="67"/>
    </row>
    <row r="55" spans="2:9" ht="15" thickBot="1" x14ac:dyDescent="0.35">
      <c r="B55" s="21" t="s">
        <v>25</v>
      </c>
      <c r="C55" s="44">
        <f>SUM(C24:C54)</f>
        <v>76</v>
      </c>
      <c r="D55" s="81">
        <f>SUM(D24:D54)</f>
        <v>38</v>
      </c>
      <c r="E55" s="82"/>
      <c r="F55" s="81">
        <f>SUM(F24:F54)</f>
        <v>24</v>
      </c>
      <c r="G55" s="82"/>
      <c r="H55" s="81">
        <f>SUM(H24:H54)</f>
        <v>14</v>
      </c>
      <c r="I55" s="82"/>
    </row>
    <row r="58" spans="2:9" ht="15" thickBot="1" x14ac:dyDescent="0.35"/>
    <row r="59" spans="2:9" ht="15.6" x14ac:dyDescent="0.3">
      <c r="B59" s="29" t="s">
        <v>31</v>
      </c>
      <c r="C59" s="30"/>
      <c r="D59" s="31"/>
      <c r="E59" s="32"/>
      <c r="F59" s="51" t="s">
        <v>28</v>
      </c>
      <c r="G59" s="52"/>
      <c r="H59" s="52"/>
      <c r="I59" s="53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48</v>
      </c>
      <c r="D61" s="123">
        <v>0</v>
      </c>
      <c r="E61" s="124"/>
      <c r="F61" s="121">
        <v>8</v>
      </c>
      <c r="G61" s="97"/>
      <c r="H61" s="96">
        <v>40</v>
      </c>
      <c r="I61" s="116"/>
    </row>
    <row r="62" spans="2:9" x14ac:dyDescent="0.3">
      <c r="B62" s="27" t="s">
        <v>30</v>
      </c>
      <c r="C62" s="37">
        <v>22</v>
      </c>
      <c r="D62" s="123">
        <v>0</v>
      </c>
      <c r="E62" s="124"/>
      <c r="F62" s="121"/>
      <c r="G62" s="97"/>
      <c r="H62" s="96">
        <v>22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/>
      <c r="G63" s="115"/>
      <c r="H63" s="96"/>
      <c r="I63" s="116"/>
    </row>
    <row r="64" spans="2:9" ht="15" thickBot="1" x14ac:dyDescent="0.35">
      <c r="B64" s="35" t="s">
        <v>33</v>
      </c>
      <c r="C64" s="36">
        <f>SUM(C61:C63)</f>
        <v>70</v>
      </c>
      <c r="D64" s="117">
        <f>SUM(D61:D63)</f>
        <v>0</v>
      </c>
      <c r="E64" s="118"/>
      <c r="F64" s="112">
        <f>SUM(F61:F63)</f>
        <v>8</v>
      </c>
      <c r="G64" s="113"/>
      <c r="H64" s="112">
        <f>SUM(H61:H63)</f>
        <v>62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7">
    <mergeCell ref="D51:E51"/>
    <mergeCell ref="F51:G51"/>
    <mergeCell ref="D52:E52"/>
    <mergeCell ref="D53:E53"/>
    <mergeCell ref="D54:E54"/>
    <mergeCell ref="H60:I60"/>
    <mergeCell ref="D61:E61"/>
    <mergeCell ref="F61:G61"/>
    <mergeCell ref="H61:I61"/>
    <mergeCell ref="D55:E55"/>
    <mergeCell ref="F55:G55"/>
    <mergeCell ref="H55:I55"/>
    <mergeCell ref="H52:I52"/>
    <mergeCell ref="H53:I53"/>
    <mergeCell ref="H54:I54"/>
    <mergeCell ref="F60:G60"/>
    <mergeCell ref="F53:G53"/>
    <mergeCell ref="F54:G54"/>
    <mergeCell ref="F52:G52"/>
    <mergeCell ref="D44:E44"/>
    <mergeCell ref="F44:G44"/>
    <mergeCell ref="D45:E45"/>
    <mergeCell ref="D46:E46"/>
    <mergeCell ref="D47:E47"/>
    <mergeCell ref="D48:E48"/>
    <mergeCell ref="D49:E49"/>
    <mergeCell ref="D50:E50"/>
    <mergeCell ref="F50:G50"/>
    <mergeCell ref="F46:G46"/>
    <mergeCell ref="F47:G47"/>
    <mergeCell ref="F48:G48"/>
    <mergeCell ref="F49:G49"/>
    <mergeCell ref="F45:G45"/>
    <mergeCell ref="D38:E38"/>
    <mergeCell ref="D39:E39"/>
    <mergeCell ref="D40:E40"/>
    <mergeCell ref="D41:E41"/>
    <mergeCell ref="D42:E42"/>
    <mergeCell ref="D43:E43"/>
    <mergeCell ref="F43:G43"/>
    <mergeCell ref="F39:G39"/>
    <mergeCell ref="F40:G40"/>
    <mergeCell ref="F41:G41"/>
    <mergeCell ref="F42:G42"/>
    <mergeCell ref="F38:G38"/>
    <mergeCell ref="D31:E31"/>
    <mergeCell ref="D32:E32"/>
    <mergeCell ref="D33:E33"/>
    <mergeCell ref="D34:E34"/>
    <mergeCell ref="D35:E35"/>
    <mergeCell ref="D36:E36"/>
    <mergeCell ref="F36:G36"/>
    <mergeCell ref="D37:E37"/>
    <mergeCell ref="F37:G37"/>
    <mergeCell ref="F24:G24"/>
    <mergeCell ref="H24:I24"/>
    <mergeCell ref="D25:E25"/>
    <mergeCell ref="D26:E26"/>
    <mergeCell ref="D27:E27"/>
    <mergeCell ref="D28:E28"/>
    <mergeCell ref="D29:E29"/>
    <mergeCell ref="F29:G29"/>
    <mergeCell ref="D30:E30"/>
    <mergeCell ref="F30:G30"/>
    <mergeCell ref="H49:I49"/>
    <mergeCell ref="H50:I50"/>
    <mergeCell ref="H41:I41"/>
    <mergeCell ref="H42:I42"/>
    <mergeCell ref="H43:I43"/>
    <mergeCell ref="H44:I44"/>
    <mergeCell ref="H51:I51"/>
    <mergeCell ref="H45:I45"/>
    <mergeCell ref="H36:I36"/>
    <mergeCell ref="H37:I37"/>
    <mergeCell ref="H38:I38"/>
    <mergeCell ref="H39:I39"/>
    <mergeCell ref="H40:I40"/>
    <mergeCell ref="H46:I46"/>
    <mergeCell ref="H47:I47"/>
    <mergeCell ref="H48:I48"/>
    <mergeCell ref="B20:G20"/>
    <mergeCell ref="B22:I22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D23:E23"/>
    <mergeCell ref="F23:G23"/>
    <mergeCell ref="H23:I23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5:I25"/>
    <mergeCell ref="F32:G32"/>
    <mergeCell ref="F33:G33"/>
    <mergeCell ref="F34:G34"/>
    <mergeCell ref="F35:G35"/>
    <mergeCell ref="F25:G25"/>
    <mergeCell ref="F26:G26"/>
    <mergeCell ref="F27:G27"/>
    <mergeCell ref="F28:G28"/>
    <mergeCell ref="F31:G31"/>
    <mergeCell ref="D24:E24"/>
    <mergeCell ref="F62:G62"/>
    <mergeCell ref="H62:I62"/>
    <mergeCell ref="D63:E63"/>
    <mergeCell ref="F63:G63"/>
    <mergeCell ref="H63:I63"/>
    <mergeCell ref="D64:E64"/>
    <mergeCell ref="F64:G64"/>
    <mergeCell ref="H64:I64"/>
    <mergeCell ref="D62:E6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74"/>
  <sheetViews>
    <sheetView showGridLines="0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45444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42</v>
      </c>
      <c r="J8" s="58"/>
    </row>
    <row r="9" spans="2:11" x14ac:dyDescent="0.3">
      <c r="B9" s="24" t="s">
        <v>14</v>
      </c>
      <c r="C9" s="9" t="s">
        <v>3</v>
      </c>
      <c r="D9" s="37">
        <v>42</v>
      </c>
      <c r="E9" s="96">
        <v>0</v>
      </c>
      <c r="F9" s="97"/>
      <c r="G9" s="100" t="s">
        <v>18</v>
      </c>
      <c r="H9" s="101"/>
      <c r="I9" s="46">
        <f>D9/J9</f>
        <v>1</v>
      </c>
      <c r="J9" s="58">
        <f>D9+E9</f>
        <v>42</v>
      </c>
    </row>
    <row r="10" spans="2:11" x14ac:dyDescent="0.3">
      <c r="B10" s="24" t="s">
        <v>12</v>
      </c>
      <c r="C10" s="9" t="s">
        <v>4</v>
      </c>
      <c r="D10" s="37">
        <v>0</v>
      </c>
      <c r="E10" s="96">
        <v>3</v>
      </c>
      <c r="F10" s="97"/>
      <c r="G10" s="100" t="s">
        <v>17</v>
      </c>
      <c r="H10" s="101"/>
      <c r="I10" s="46">
        <f>D10/J10</f>
        <v>0</v>
      </c>
      <c r="J10" s="58">
        <f>D10+E10</f>
        <v>3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45</v>
      </c>
      <c r="C12" s="43" t="s">
        <v>36</v>
      </c>
      <c r="D12" s="15">
        <f>SUM(D9:D11)</f>
        <v>42</v>
      </c>
      <c r="E12" s="106">
        <f>SUM(E9:E11)</f>
        <v>3</v>
      </c>
      <c r="F12" s="107"/>
      <c r="G12" s="108" t="s">
        <v>19</v>
      </c>
      <c r="H12" s="109"/>
      <c r="I12" s="47">
        <f>D12/SUM(D12:E12)</f>
        <v>0.93333333333333335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16</v>
      </c>
      <c r="C16" s="70">
        <v>2</v>
      </c>
      <c r="D16" s="70"/>
      <c r="E16" s="70">
        <v>1</v>
      </c>
      <c r="F16" s="70"/>
      <c r="G16" s="37">
        <v>11</v>
      </c>
      <c r="H16" s="70">
        <v>2</v>
      </c>
      <c r="I16" s="70"/>
    </row>
    <row r="17" spans="2:9" x14ac:dyDescent="0.3">
      <c r="B17" s="49">
        <f>C17+E17+G17+H17</f>
        <v>1</v>
      </c>
      <c r="C17" s="71">
        <f>C16/B16</f>
        <v>0.125</v>
      </c>
      <c r="D17" s="71"/>
      <c r="E17" s="71">
        <f>E16/B16</f>
        <v>6.25E-2</v>
      </c>
      <c r="F17" s="71"/>
      <c r="G17" s="49">
        <f>G16/B16</f>
        <v>0.6875</v>
      </c>
      <c r="H17" s="71">
        <f>H16/B16</f>
        <v>0.125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2</v>
      </c>
      <c r="I20" s="42">
        <f>H20/B12</f>
        <v>4.4444444444444446E-2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57">
        <v>45444</v>
      </c>
      <c r="C24" s="63"/>
      <c r="D24" s="110"/>
      <c r="E24" s="110"/>
      <c r="F24" s="111"/>
      <c r="G24" s="111"/>
      <c r="H24" s="110"/>
      <c r="I24" s="110"/>
    </row>
    <row r="25" spans="2:9" x14ac:dyDescent="0.3">
      <c r="B25" s="59">
        <v>45445</v>
      </c>
      <c r="C25" s="61"/>
      <c r="D25" s="67"/>
      <c r="E25" s="67"/>
      <c r="F25" s="68"/>
      <c r="G25" s="68"/>
      <c r="H25" s="67"/>
      <c r="I25" s="67"/>
    </row>
    <row r="26" spans="2:9" x14ac:dyDescent="0.3">
      <c r="B26" s="54">
        <v>45446</v>
      </c>
      <c r="C26" s="37">
        <v>1</v>
      </c>
      <c r="D26" s="70">
        <v>1</v>
      </c>
      <c r="E26" s="70"/>
      <c r="F26" s="80">
        <v>0</v>
      </c>
      <c r="G26" s="80"/>
      <c r="H26" s="70">
        <v>0</v>
      </c>
      <c r="I26" s="70"/>
    </row>
    <row r="27" spans="2:9" x14ac:dyDescent="0.3">
      <c r="B27" s="16">
        <v>45447</v>
      </c>
      <c r="C27" s="37">
        <v>0</v>
      </c>
      <c r="D27" s="70">
        <v>0</v>
      </c>
      <c r="E27" s="70"/>
      <c r="F27" s="80">
        <v>0</v>
      </c>
      <c r="G27" s="80"/>
      <c r="H27" s="70">
        <v>0</v>
      </c>
      <c r="I27" s="70"/>
    </row>
    <row r="28" spans="2:9" x14ac:dyDescent="0.3">
      <c r="B28" s="54">
        <v>45448</v>
      </c>
      <c r="C28" s="37">
        <v>0</v>
      </c>
      <c r="D28" s="70">
        <v>0</v>
      </c>
      <c r="E28" s="70"/>
      <c r="F28" s="80">
        <v>0</v>
      </c>
      <c r="G28" s="80"/>
      <c r="H28" s="70">
        <v>0</v>
      </c>
      <c r="I28" s="70"/>
    </row>
    <row r="29" spans="2:9" x14ac:dyDescent="0.3">
      <c r="B29" s="54">
        <v>45449</v>
      </c>
      <c r="C29" s="37">
        <v>0</v>
      </c>
      <c r="D29" s="70">
        <v>0</v>
      </c>
      <c r="E29" s="70"/>
      <c r="F29" s="80">
        <v>0</v>
      </c>
      <c r="G29" s="80"/>
      <c r="H29" s="70">
        <v>0</v>
      </c>
      <c r="I29" s="70"/>
    </row>
    <row r="30" spans="2:9" x14ac:dyDescent="0.3">
      <c r="B30" s="16">
        <v>45450</v>
      </c>
      <c r="C30" s="37">
        <v>0</v>
      </c>
      <c r="D30" s="70">
        <v>0</v>
      </c>
      <c r="E30" s="70"/>
      <c r="F30" s="80">
        <v>0</v>
      </c>
      <c r="G30" s="80"/>
      <c r="H30" s="70">
        <v>0</v>
      </c>
      <c r="I30" s="70"/>
    </row>
    <row r="31" spans="2:9" x14ac:dyDescent="0.3">
      <c r="B31" s="59">
        <v>45451</v>
      </c>
      <c r="C31" s="61"/>
      <c r="D31" s="67"/>
      <c r="E31" s="67"/>
      <c r="F31" s="68"/>
      <c r="G31" s="68"/>
      <c r="H31" s="67"/>
      <c r="I31" s="67"/>
    </row>
    <row r="32" spans="2:9" x14ac:dyDescent="0.3">
      <c r="B32" s="59">
        <v>45452</v>
      </c>
      <c r="C32" s="61"/>
      <c r="D32" s="67"/>
      <c r="E32" s="67"/>
      <c r="F32" s="68"/>
      <c r="G32" s="68"/>
      <c r="H32" s="67"/>
      <c r="I32" s="67"/>
    </row>
    <row r="33" spans="2:9" x14ac:dyDescent="0.3">
      <c r="B33" s="16">
        <v>45453</v>
      </c>
      <c r="C33" s="37">
        <v>1</v>
      </c>
      <c r="D33" s="70">
        <v>0</v>
      </c>
      <c r="E33" s="70"/>
      <c r="F33" s="80">
        <v>1</v>
      </c>
      <c r="G33" s="80"/>
      <c r="H33" s="70">
        <v>0</v>
      </c>
      <c r="I33" s="70"/>
    </row>
    <row r="34" spans="2:9" x14ac:dyDescent="0.3">
      <c r="B34" s="54">
        <v>45454</v>
      </c>
      <c r="C34" s="37">
        <v>0</v>
      </c>
      <c r="D34" s="70">
        <v>0</v>
      </c>
      <c r="E34" s="70"/>
      <c r="F34" s="80">
        <v>0</v>
      </c>
      <c r="G34" s="80"/>
      <c r="H34" s="70">
        <v>0</v>
      </c>
      <c r="I34" s="70"/>
    </row>
    <row r="35" spans="2:9" x14ac:dyDescent="0.3">
      <c r="B35" s="54">
        <v>45455</v>
      </c>
      <c r="C35" s="37">
        <v>0</v>
      </c>
      <c r="D35" s="70">
        <v>0</v>
      </c>
      <c r="E35" s="70"/>
      <c r="F35" s="80">
        <v>0</v>
      </c>
      <c r="G35" s="80"/>
      <c r="H35" s="70">
        <v>0</v>
      </c>
      <c r="I35" s="70"/>
    </row>
    <row r="36" spans="2:9" x14ac:dyDescent="0.3">
      <c r="B36" s="16">
        <v>45456</v>
      </c>
      <c r="C36" s="37">
        <v>0</v>
      </c>
      <c r="D36" s="70">
        <v>0</v>
      </c>
      <c r="E36" s="70"/>
      <c r="F36" s="80">
        <v>0</v>
      </c>
      <c r="G36" s="80"/>
      <c r="H36" s="70">
        <v>0</v>
      </c>
      <c r="I36" s="70"/>
    </row>
    <row r="37" spans="2:9" x14ac:dyDescent="0.3">
      <c r="B37" s="54">
        <v>45457</v>
      </c>
      <c r="C37" s="37">
        <v>0</v>
      </c>
      <c r="D37" s="70">
        <v>0</v>
      </c>
      <c r="E37" s="70"/>
      <c r="F37" s="80">
        <v>0</v>
      </c>
      <c r="G37" s="80"/>
      <c r="H37" s="70">
        <v>0</v>
      </c>
      <c r="I37" s="70"/>
    </row>
    <row r="38" spans="2:9" x14ac:dyDescent="0.3">
      <c r="B38" s="59">
        <v>45458</v>
      </c>
      <c r="C38" s="61"/>
      <c r="D38" s="67"/>
      <c r="E38" s="67"/>
      <c r="F38" s="68"/>
      <c r="G38" s="68"/>
      <c r="H38" s="67"/>
      <c r="I38" s="67"/>
    </row>
    <row r="39" spans="2:9" x14ac:dyDescent="0.3">
      <c r="B39" s="57">
        <v>45459</v>
      </c>
      <c r="C39" s="61"/>
      <c r="D39" s="67"/>
      <c r="E39" s="67"/>
      <c r="F39" s="68"/>
      <c r="G39" s="68"/>
      <c r="H39" s="67"/>
      <c r="I39" s="67"/>
    </row>
    <row r="40" spans="2:9" x14ac:dyDescent="0.3">
      <c r="B40" s="54">
        <v>45460</v>
      </c>
      <c r="C40" s="37">
        <v>7</v>
      </c>
      <c r="D40" s="70">
        <v>6</v>
      </c>
      <c r="E40" s="70"/>
      <c r="F40" s="80">
        <v>0</v>
      </c>
      <c r="G40" s="80"/>
      <c r="H40" s="70">
        <v>1</v>
      </c>
      <c r="I40" s="70"/>
    </row>
    <row r="41" spans="2:9" x14ac:dyDescent="0.3">
      <c r="B41" s="54">
        <v>45461</v>
      </c>
      <c r="C41" s="37">
        <v>8</v>
      </c>
      <c r="D41" s="70">
        <v>4</v>
      </c>
      <c r="E41" s="70"/>
      <c r="F41" s="80">
        <v>2</v>
      </c>
      <c r="G41" s="80"/>
      <c r="H41" s="70">
        <v>2</v>
      </c>
      <c r="I41" s="70"/>
    </row>
    <row r="42" spans="2:9" x14ac:dyDescent="0.3">
      <c r="B42" s="16">
        <v>45462</v>
      </c>
      <c r="C42" s="37">
        <v>7</v>
      </c>
      <c r="D42" s="70">
        <v>5</v>
      </c>
      <c r="E42" s="70"/>
      <c r="F42" s="80">
        <v>1</v>
      </c>
      <c r="G42" s="80"/>
      <c r="H42" s="70">
        <v>1</v>
      </c>
      <c r="I42" s="70"/>
    </row>
    <row r="43" spans="2:9" x14ac:dyDescent="0.3">
      <c r="B43" s="54">
        <v>45463</v>
      </c>
      <c r="C43" s="37">
        <v>7</v>
      </c>
      <c r="D43" s="70">
        <v>3</v>
      </c>
      <c r="E43" s="70"/>
      <c r="F43" s="80">
        <v>3</v>
      </c>
      <c r="G43" s="80"/>
      <c r="H43" s="70">
        <v>1</v>
      </c>
      <c r="I43" s="70"/>
    </row>
    <row r="44" spans="2:9" x14ac:dyDescent="0.3">
      <c r="B44" s="54">
        <v>45464</v>
      </c>
      <c r="C44" s="37">
        <v>7</v>
      </c>
      <c r="D44" s="70">
        <v>4</v>
      </c>
      <c r="E44" s="70"/>
      <c r="F44" s="80">
        <v>2</v>
      </c>
      <c r="G44" s="80"/>
      <c r="H44" s="70">
        <v>1</v>
      </c>
      <c r="I44" s="70"/>
    </row>
    <row r="45" spans="2:9" x14ac:dyDescent="0.3">
      <c r="B45" s="57">
        <v>45465</v>
      </c>
      <c r="C45" s="61"/>
      <c r="D45" s="67"/>
      <c r="E45" s="67"/>
      <c r="F45" s="68"/>
      <c r="G45" s="68"/>
      <c r="H45" s="67"/>
      <c r="I45" s="67"/>
    </row>
    <row r="46" spans="2:9" x14ac:dyDescent="0.3">
      <c r="B46" s="59">
        <v>45466</v>
      </c>
      <c r="C46" s="61"/>
      <c r="D46" s="67"/>
      <c r="E46" s="67"/>
      <c r="F46" s="68"/>
      <c r="G46" s="68"/>
      <c r="H46" s="67"/>
      <c r="I46" s="67"/>
    </row>
    <row r="47" spans="2:9" x14ac:dyDescent="0.3">
      <c r="B47" s="54">
        <v>45467</v>
      </c>
      <c r="C47" s="37">
        <v>7</v>
      </c>
      <c r="D47" s="70">
        <v>6</v>
      </c>
      <c r="E47" s="70"/>
      <c r="F47" s="80">
        <v>0</v>
      </c>
      <c r="G47" s="80"/>
      <c r="H47" s="70">
        <v>1</v>
      </c>
      <c r="I47" s="70"/>
    </row>
    <row r="48" spans="2:9" x14ac:dyDescent="0.3">
      <c r="B48" s="16">
        <v>45468</v>
      </c>
      <c r="C48" s="37">
        <v>6</v>
      </c>
      <c r="D48" s="70">
        <v>2</v>
      </c>
      <c r="E48" s="70"/>
      <c r="F48" s="80">
        <v>3</v>
      </c>
      <c r="G48" s="80"/>
      <c r="H48" s="70">
        <v>1</v>
      </c>
      <c r="I48" s="70"/>
    </row>
    <row r="49" spans="2:9" x14ac:dyDescent="0.3">
      <c r="B49" s="54">
        <v>45469</v>
      </c>
      <c r="C49" s="37">
        <v>9</v>
      </c>
      <c r="D49" s="70">
        <v>5</v>
      </c>
      <c r="E49" s="70"/>
      <c r="F49" s="80">
        <v>2</v>
      </c>
      <c r="G49" s="80"/>
      <c r="H49" s="70">
        <v>2</v>
      </c>
      <c r="I49" s="70"/>
    </row>
    <row r="50" spans="2:9" x14ac:dyDescent="0.3">
      <c r="B50" s="54">
        <v>45470</v>
      </c>
      <c r="C50" s="37">
        <v>6</v>
      </c>
      <c r="D50" s="70">
        <v>4</v>
      </c>
      <c r="E50" s="70"/>
      <c r="F50" s="80">
        <v>0</v>
      </c>
      <c r="G50" s="80"/>
      <c r="H50" s="70">
        <v>2</v>
      </c>
      <c r="I50" s="70"/>
    </row>
    <row r="51" spans="2:9" x14ac:dyDescent="0.3">
      <c r="B51" s="16">
        <v>45471</v>
      </c>
      <c r="C51" s="37">
        <v>7</v>
      </c>
      <c r="D51" s="70">
        <v>5</v>
      </c>
      <c r="E51" s="70"/>
      <c r="F51" s="80">
        <v>2</v>
      </c>
      <c r="G51" s="80"/>
      <c r="H51" s="70">
        <v>0</v>
      </c>
      <c r="I51" s="70"/>
    </row>
    <row r="52" spans="2:9" x14ac:dyDescent="0.3">
      <c r="B52" s="59">
        <v>45472</v>
      </c>
      <c r="C52" s="61"/>
      <c r="D52" s="67"/>
      <c r="E52" s="67"/>
      <c r="F52" s="68"/>
      <c r="G52" s="68"/>
      <c r="H52" s="67"/>
      <c r="I52" s="67"/>
    </row>
    <row r="53" spans="2:9" x14ac:dyDescent="0.3">
      <c r="B53" s="59">
        <v>45473</v>
      </c>
      <c r="C53" s="61"/>
      <c r="D53" s="67"/>
      <c r="E53" s="67"/>
      <c r="F53" s="68"/>
      <c r="G53" s="68"/>
      <c r="H53" s="67"/>
      <c r="I53" s="67"/>
    </row>
    <row r="54" spans="2:9" ht="15" thickBot="1" x14ac:dyDescent="0.35">
      <c r="B54" s="16"/>
      <c r="C54" s="37"/>
      <c r="D54" s="70"/>
      <c r="E54" s="70"/>
      <c r="F54" s="80"/>
      <c r="G54" s="80"/>
      <c r="H54" s="70"/>
      <c r="I54" s="70"/>
    </row>
    <row r="55" spans="2:9" ht="15" thickBot="1" x14ac:dyDescent="0.35">
      <c r="B55" s="21" t="s">
        <v>25</v>
      </c>
      <c r="C55" s="44">
        <f>SUM(C24:C54)</f>
        <v>73</v>
      </c>
      <c r="D55" s="81">
        <f>SUM(D24:D54)</f>
        <v>45</v>
      </c>
      <c r="E55" s="82"/>
      <c r="F55" s="81">
        <f>SUM(F24:F54)</f>
        <v>16</v>
      </c>
      <c r="G55" s="82"/>
      <c r="H55" s="81">
        <f>SUM(H24:H54)</f>
        <v>12</v>
      </c>
      <c r="I55" s="82"/>
    </row>
    <row r="58" spans="2:9" ht="15" thickBot="1" x14ac:dyDescent="0.35"/>
    <row r="59" spans="2:9" ht="15.6" x14ac:dyDescent="0.3">
      <c r="B59" s="128" t="s">
        <v>31</v>
      </c>
      <c r="C59" s="129"/>
      <c r="D59" s="129"/>
      <c r="E59" s="130"/>
      <c r="F59" s="125" t="s">
        <v>28</v>
      </c>
      <c r="G59" s="126"/>
      <c r="H59" s="126"/>
      <c r="I59" s="53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64</v>
      </c>
      <c r="D61" s="123">
        <v>0</v>
      </c>
      <c r="E61" s="124"/>
      <c r="F61" s="121">
        <v>16</v>
      </c>
      <c r="G61" s="97"/>
      <c r="H61" s="96">
        <v>47</v>
      </c>
      <c r="I61" s="116"/>
    </row>
    <row r="62" spans="2:9" x14ac:dyDescent="0.3">
      <c r="B62" s="27" t="s">
        <v>30</v>
      </c>
      <c r="C62" s="37">
        <v>39</v>
      </c>
      <c r="D62" s="123">
        <v>0</v>
      </c>
      <c r="E62" s="124"/>
      <c r="F62" s="121">
        <v>12</v>
      </c>
      <c r="G62" s="97"/>
      <c r="H62" s="96">
        <v>26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>
        <v>0</v>
      </c>
      <c r="G63" s="115"/>
      <c r="H63" s="96">
        <v>0</v>
      </c>
      <c r="I63" s="116"/>
    </row>
    <row r="64" spans="2:9" ht="15" thickBot="1" x14ac:dyDescent="0.35">
      <c r="B64" s="35" t="s">
        <v>33</v>
      </c>
      <c r="C64" s="36">
        <f>SUM(C61:C63)</f>
        <v>103</v>
      </c>
      <c r="D64" s="117">
        <f>SUM(D61:D63)</f>
        <v>0</v>
      </c>
      <c r="E64" s="118"/>
      <c r="F64" s="112">
        <f>SUM(F61:F63)</f>
        <v>28</v>
      </c>
      <c r="G64" s="113"/>
      <c r="H64" s="112">
        <f>SUM(H61:H63)</f>
        <v>73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9">
    <mergeCell ref="H61:I61"/>
    <mergeCell ref="D62:E62"/>
    <mergeCell ref="F63:G63"/>
    <mergeCell ref="H63:I63"/>
    <mergeCell ref="D64:E64"/>
    <mergeCell ref="F64:G64"/>
    <mergeCell ref="H64:I64"/>
    <mergeCell ref="F60:G60"/>
    <mergeCell ref="F62:G62"/>
    <mergeCell ref="H62:I62"/>
    <mergeCell ref="D63:E63"/>
    <mergeCell ref="H60:I60"/>
    <mergeCell ref="D61:E61"/>
    <mergeCell ref="F61:G61"/>
    <mergeCell ref="D44:E44"/>
    <mergeCell ref="F44:G44"/>
    <mergeCell ref="H44:I44"/>
    <mergeCell ref="D45:E45"/>
    <mergeCell ref="F45:G45"/>
    <mergeCell ref="H45:I45"/>
    <mergeCell ref="D51:E51"/>
    <mergeCell ref="F51:G51"/>
    <mergeCell ref="H51:I51"/>
    <mergeCell ref="D48:E48"/>
    <mergeCell ref="F48:G48"/>
    <mergeCell ref="H48:I48"/>
    <mergeCell ref="D49:E49"/>
    <mergeCell ref="F49:G49"/>
    <mergeCell ref="H49:I49"/>
    <mergeCell ref="D46:E46"/>
    <mergeCell ref="F46:G46"/>
    <mergeCell ref="H46:I46"/>
    <mergeCell ref="D47:E47"/>
    <mergeCell ref="F47:G47"/>
    <mergeCell ref="H47:I47"/>
    <mergeCell ref="D54:E54"/>
    <mergeCell ref="F54:G54"/>
    <mergeCell ref="H54:I54"/>
    <mergeCell ref="D55:E55"/>
    <mergeCell ref="F55:G55"/>
    <mergeCell ref="H55:I55"/>
    <mergeCell ref="D50:E50"/>
    <mergeCell ref="F50:G50"/>
    <mergeCell ref="H50:I50"/>
    <mergeCell ref="D53:E53"/>
    <mergeCell ref="F53:G53"/>
    <mergeCell ref="H53:I53"/>
    <mergeCell ref="D52:E52"/>
    <mergeCell ref="F52:G52"/>
    <mergeCell ref="H52:I52"/>
    <mergeCell ref="F37:G37"/>
    <mergeCell ref="H37:I37"/>
    <mergeCell ref="D38:E38"/>
    <mergeCell ref="F38:G38"/>
    <mergeCell ref="H38:I38"/>
    <mergeCell ref="D42:E42"/>
    <mergeCell ref="F42:G42"/>
    <mergeCell ref="H42:I42"/>
    <mergeCell ref="D43:E43"/>
    <mergeCell ref="F43:G43"/>
    <mergeCell ref="H43:I43"/>
    <mergeCell ref="D40:E40"/>
    <mergeCell ref="F40:G40"/>
    <mergeCell ref="H40:I40"/>
    <mergeCell ref="D41:E41"/>
    <mergeCell ref="F41:G41"/>
    <mergeCell ref="H41:I41"/>
    <mergeCell ref="F28:G28"/>
    <mergeCell ref="H28:I28"/>
    <mergeCell ref="D29:E29"/>
    <mergeCell ref="F29:G29"/>
    <mergeCell ref="H29:I29"/>
    <mergeCell ref="D34:E34"/>
    <mergeCell ref="F34:G34"/>
    <mergeCell ref="H34:I34"/>
    <mergeCell ref="D39:E39"/>
    <mergeCell ref="F39:G39"/>
    <mergeCell ref="H39:I39"/>
    <mergeCell ref="D32:E32"/>
    <mergeCell ref="F32:G32"/>
    <mergeCell ref="H32:I32"/>
    <mergeCell ref="D33:E33"/>
    <mergeCell ref="F33:G33"/>
    <mergeCell ref="H33:I33"/>
    <mergeCell ref="D35:E35"/>
    <mergeCell ref="F35:G35"/>
    <mergeCell ref="H35:I35"/>
    <mergeCell ref="D36:E36"/>
    <mergeCell ref="F36:G36"/>
    <mergeCell ref="H36:I36"/>
    <mergeCell ref="D37:E37"/>
    <mergeCell ref="E15:F15"/>
    <mergeCell ref="H15:I15"/>
    <mergeCell ref="C16:D16"/>
    <mergeCell ref="E16:F16"/>
    <mergeCell ref="H16:I16"/>
    <mergeCell ref="D30:E30"/>
    <mergeCell ref="F30:G30"/>
    <mergeCell ref="H30:I30"/>
    <mergeCell ref="D31:E31"/>
    <mergeCell ref="F31:G31"/>
    <mergeCell ref="H31:I31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59:H59"/>
    <mergeCell ref="B59:E59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20:G20"/>
    <mergeCell ref="B22:I22"/>
    <mergeCell ref="D23:E23"/>
    <mergeCell ref="F23:G23"/>
    <mergeCell ref="H23:I23"/>
    <mergeCell ref="B14:I14"/>
    <mergeCell ref="C15:D15"/>
  </mergeCells>
  <pageMargins left="0.511811024" right="0.511811024" top="0.78740157499999996" bottom="0.78740157499999996" header="0.31496062000000002" footer="0.31496062000000002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74"/>
  <sheetViews>
    <sheetView showGridLines="0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45474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68</v>
      </c>
      <c r="J8" s="58"/>
    </row>
    <row r="9" spans="2:11" x14ac:dyDescent="0.3">
      <c r="B9" s="24" t="s">
        <v>14</v>
      </c>
      <c r="C9" s="9" t="s">
        <v>3</v>
      </c>
      <c r="D9" s="37">
        <v>62</v>
      </c>
      <c r="E9" s="96">
        <v>3</v>
      </c>
      <c r="F9" s="97"/>
      <c r="G9" s="100" t="s">
        <v>18</v>
      </c>
      <c r="H9" s="101"/>
      <c r="I9" s="46">
        <f>D9/J9</f>
        <v>0.9538461538461539</v>
      </c>
      <c r="J9" s="58">
        <f>D9+E9</f>
        <v>65</v>
      </c>
    </row>
    <row r="10" spans="2:11" x14ac:dyDescent="0.3">
      <c r="B10" s="24" t="s">
        <v>12</v>
      </c>
      <c r="C10" s="9" t="s">
        <v>4</v>
      </c>
      <c r="D10" s="37">
        <v>6</v>
      </c>
      <c r="E10" s="96">
        <v>5</v>
      </c>
      <c r="F10" s="97"/>
      <c r="G10" s="100" t="s">
        <v>17</v>
      </c>
      <c r="H10" s="101"/>
      <c r="I10" s="46">
        <f>D10/J10</f>
        <v>0.54545454545454541</v>
      </c>
      <c r="J10" s="58">
        <f>D10+E10</f>
        <v>11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76</v>
      </c>
      <c r="C12" s="43" t="s">
        <v>36</v>
      </c>
      <c r="D12" s="15">
        <f>SUM(D9:D11)</f>
        <v>68</v>
      </c>
      <c r="E12" s="106">
        <f>SUM(E9:E11)</f>
        <v>8</v>
      </c>
      <c r="F12" s="107"/>
      <c r="G12" s="108" t="s">
        <v>19</v>
      </c>
      <c r="H12" s="109"/>
      <c r="I12" s="47">
        <f>D12/SUM(D12:E12)</f>
        <v>0.89473684210526316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49</v>
      </c>
      <c r="C16" s="70">
        <v>3</v>
      </c>
      <c r="D16" s="70"/>
      <c r="E16" s="70">
        <v>17</v>
      </c>
      <c r="F16" s="70"/>
      <c r="G16" s="37">
        <v>19</v>
      </c>
      <c r="H16" s="70">
        <v>10</v>
      </c>
      <c r="I16" s="70"/>
    </row>
    <row r="17" spans="2:9" x14ac:dyDescent="0.3">
      <c r="B17" s="49">
        <f>C17+E17+G17+H17</f>
        <v>1</v>
      </c>
      <c r="C17" s="71">
        <f>C16/B16</f>
        <v>6.1224489795918366E-2</v>
      </c>
      <c r="D17" s="71"/>
      <c r="E17" s="71">
        <f>E16/B16</f>
        <v>0.34693877551020408</v>
      </c>
      <c r="F17" s="71"/>
      <c r="G17" s="49">
        <f>G16/B16</f>
        <v>0.38775510204081631</v>
      </c>
      <c r="H17" s="71">
        <f>H16/B16</f>
        <v>0.20408163265306123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0</v>
      </c>
      <c r="I20" s="42">
        <v>0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16">
        <v>45474</v>
      </c>
      <c r="C24" s="62">
        <v>8</v>
      </c>
      <c r="D24" s="131">
        <v>7</v>
      </c>
      <c r="E24" s="131"/>
      <c r="F24" s="132">
        <v>1</v>
      </c>
      <c r="G24" s="132"/>
      <c r="H24" s="131">
        <v>0</v>
      </c>
      <c r="I24" s="131"/>
    </row>
    <row r="25" spans="2:9" x14ac:dyDescent="0.3">
      <c r="B25" s="54">
        <v>45475</v>
      </c>
      <c r="C25" s="37">
        <v>7</v>
      </c>
      <c r="D25" s="70">
        <v>2</v>
      </c>
      <c r="E25" s="70"/>
      <c r="F25" s="80">
        <v>4</v>
      </c>
      <c r="G25" s="80"/>
      <c r="H25" s="70">
        <v>1</v>
      </c>
      <c r="I25" s="70"/>
    </row>
    <row r="26" spans="2:9" x14ac:dyDescent="0.3">
      <c r="B26" s="54">
        <v>45476</v>
      </c>
      <c r="C26" s="37">
        <v>6</v>
      </c>
      <c r="D26" s="70">
        <v>4</v>
      </c>
      <c r="E26" s="70"/>
      <c r="F26" s="80">
        <v>1</v>
      </c>
      <c r="G26" s="80"/>
      <c r="H26" s="70">
        <v>1</v>
      </c>
      <c r="I26" s="70"/>
    </row>
    <row r="27" spans="2:9" x14ac:dyDescent="0.3">
      <c r="B27" s="16">
        <v>45477</v>
      </c>
      <c r="C27" s="37">
        <v>8</v>
      </c>
      <c r="D27" s="70">
        <v>4</v>
      </c>
      <c r="E27" s="70"/>
      <c r="F27" s="80">
        <v>2</v>
      </c>
      <c r="G27" s="80"/>
      <c r="H27" s="70">
        <v>2</v>
      </c>
      <c r="I27" s="70"/>
    </row>
    <row r="28" spans="2:9" x14ac:dyDescent="0.3">
      <c r="B28" s="54">
        <v>45478</v>
      </c>
      <c r="C28" s="37">
        <v>7</v>
      </c>
      <c r="D28" s="70">
        <v>5</v>
      </c>
      <c r="E28" s="70"/>
      <c r="F28" s="80">
        <v>2</v>
      </c>
      <c r="G28" s="80"/>
      <c r="H28" s="70">
        <v>0</v>
      </c>
      <c r="I28" s="70"/>
    </row>
    <row r="29" spans="2:9" x14ac:dyDescent="0.3">
      <c r="B29" s="59">
        <v>45479</v>
      </c>
      <c r="C29" s="61"/>
      <c r="D29" s="67"/>
      <c r="E29" s="67"/>
      <c r="F29" s="68"/>
      <c r="G29" s="68"/>
      <c r="H29" s="67"/>
      <c r="I29" s="67"/>
    </row>
    <row r="30" spans="2:9" x14ac:dyDescent="0.3">
      <c r="B30" s="57">
        <v>45480</v>
      </c>
      <c r="C30" s="61"/>
      <c r="D30" s="67"/>
      <c r="E30" s="67"/>
      <c r="F30" s="68"/>
      <c r="G30" s="68"/>
      <c r="H30" s="67"/>
      <c r="I30" s="67"/>
    </row>
    <row r="31" spans="2:9" x14ac:dyDescent="0.3">
      <c r="B31" s="59">
        <v>45481</v>
      </c>
      <c r="C31" s="61"/>
      <c r="D31" s="67"/>
      <c r="E31" s="67"/>
      <c r="F31" s="68"/>
      <c r="G31" s="68"/>
      <c r="H31" s="67"/>
      <c r="I31" s="67"/>
    </row>
    <row r="32" spans="2:9" x14ac:dyDescent="0.3">
      <c r="B32" s="59">
        <v>45482</v>
      </c>
      <c r="C32" s="61"/>
      <c r="D32" s="67"/>
      <c r="E32" s="67"/>
      <c r="F32" s="68"/>
      <c r="G32" s="68"/>
      <c r="H32" s="67"/>
      <c r="I32" s="67"/>
    </row>
    <row r="33" spans="2:9" x14ac:dyDescent="0.3">
      <c r="B33" s="16">
        <v>45483</v>
      </c>
      <c r="C33" s="37">
        <v>7</v>
      </c>
      <c r="D33" s="70">
        <v>4</v>
      </c>
      <c r="E33" s="70"/>
      <c r="F33" s="80">
        <v>2</v>
      </c>
      <c r="G33" s="80"/>
      <c r="H33" s="70">
        <v>1</v>
      </c>
      <c r="I33" s="70"/>
    </row>
    <row r="34" spans="2:9" x14ac:dyDescent="0.3">
      <c r="B34" s="54">
        <v>45484</v>
      </c>
      <c r="C34" s="37">
        <v>8</v>
      </c>
      <c r="D34" s="70">
        <v>5</v>
      </c>
      <c r="E34" s="70"/>
      <c r="F34" s="80">
        <v>2</v>
      </c>
      <c r="G34" s="80"/>
      <c r="H34" s="70">
        <v>1</v>
      </c>
      <c r="I34" s="70"/>
    </row>
    <row r="35" spans="2:9" x14ac:dyDescent="0.3">
      <c r="B35" s="54">
        <v>45485</v>
      </c>
      <c r="C35" s="37">
        <v>7</v>
      </c>
      <c r="D35" s="70">
        <v>5</v>
      </c>
      <c r="E35" s="70"/>
      <c r="F35" s="80">
        <v>1</v>
      </c>
      <c r="G35" s="80"/>
      <c r="H35" s="70">
        <v>1</v>
      </c>
      <c r="I35" s="70"/>
    </row>
    <row r="36" spans="2:9" x14ac:dyDescent="0.3">
      <c r="B36" s="57">
        <v>45486</v>
      </c>
      <c r="C36" s="61"/>
      <c r="D36" s="67"/>
      <c r="E36" s="67"/>
      <c r="F36" s="68"/>
      <c r="G36" s="68"/>
      <c r="H36" s="67"/>
      <c r="I36" s="67"/>
    </row>
    <row r="37" spans="2:9" x14ac:dyDescent="0.3">
      <c r="B37" s="59">
        <v>45487</v>
      </c>
      <c r="C37" s="61"/>
      <c r="D37" s="67"/>
      <c r="E37" s="67"/>
      <c r="F37" s="68"/>
      <c r="G37" s="68"/>
      <c r="H37" s="67"/>
      <c r="I37" s="67"/>
    </row>
    <row r="38" spans="2:9" x14ac:dyDescent="0.3">
      <c r="B38" s="54">
        <v>45488</v>
      </c>
      <c r="C38" s="37">
        <v>6</v>
      </c>
      <c r="D38" s="70">
        <v>3</v>
      </c>
      <c r="E38" s="70"/>
      <c r="F38" s="80">
        <v>2</v>
      </c>
      <c r="G38" s="80"/>
      <c r="H38" s="70">
        <v>1</v>
      </c>
      <c r="I38" s="70"/>
    </row>
    <row r="39" spans="2:9" x14ac:dyDescent="0.3">
      <c r="B39" s="16">
        <v>45489</v>
      </c>
      <c r="C39" s="37">
        <v>6</v>
      </c>
      <c r="D39" s="70">
        <v>2</v>
      </c>
      <c r="E39" s="70"/>
      <c r="F39" s="80">
        <v>4</v>
      </c>
      <c r="G39" s="80"/>
      <c r="H39" s="70">
        <v>0</v>
      </c>
      <c r="I39" s="70"/>
    </row>
    <row r="40" spans="2:9" x14ac:dyDescent="0.3">
      <c r="B40" s="54">
        <v>45490</v>
      </c>
      <c r="C40" s="37">
        <v>8</v>
      </c>
      <c r="D40" s="70">
        <v>4</v>
      </c>
      <c r="E40" s="70"/>
      <c r="F40" s="80">
        <v>1</v>
      </c>
      <c r="G40" s="80"/>
      <c r="H40" s="70">
        <v>3</v>
      </c>
      <c r="I40" s="70"/>
    </row>
    <row r="41" spans="2:9" x14ac:dyDescent="0.3">
      <c r="B41" s="54">
        <v>45491</v>
      </c>
      <c r="C41" s="37">
        <v>7</v>
      </c>
      <c r="D41" s="70">
        <v>4</v>
      </c>
      <c r="E41" s="70"/>
      <c r="F41" s="80">
        <v>0</v>
      </c>
      <c r="G41" s="80"/>
      <c r="H41" s="70">
        <v>3</v>
      </c>
      <c r="I41" s="70"/>
    </row>
    <row r="42" spans="2:9" x14ac:dyDescent="0.3">
      <c r="B42" s="16">
        <v>45492</v>
      </c>
      <c r="C42" s="37">
        <v>8</v>
      </c>
      <c r="D42" s="70">
        <v>3</v>
      </c>
      <c r="E42" s="70"/>
      <c r="F42" s="80">
        <v>4</v>
      </c>
      <c r="G42" s="80"/>
      <c r="H42" s="70">
        <v>1</v>
      </c>
      <c r="I42" s="70"/>
    </row>
    <row r="43" spans="2:9" x14ac:dyDescent="0.3">
      <c r="B43" s="59">
        <v>45493</v>
      </c>
      <c r="C43" s="61"/>
      <c r="D43" s="67"/>
      <c r="E43" s="67"/>
      <c r="F43" s="68"/>
      <c r="G43" s="68"/>
      <c r="H43" s="67"/>
      <c r="I43" s="67"/>
    </row>
    <row r="44" spans="2:9" x14ac:dyDescent="0.3">
      <c r="B44" s="59">
        <v>45494</v>
      </c>
      <c r="C44" s="61"/>
      <c r="D44" s="67"/>
      <c r="E44" s="67"/>
      <c r="F44" s="68"/>
      <c r="G44" s="68"/>
      <c r="H44" s="67"/>
      <c r="I44" s="67"/>
    </row>
    <row r="45" spans="2:9" x14ac:dyDescent="0.3">
      <c r="B45" s="16">
        <v>45495</v>
      </c>
      <c r="C45" s="37">
        <v>6</v>
      </c>
      <c r="D45" s="70">
        <v>1</v>
      </c>
      <c r="E45" s="70"/>
      <c r="F45" s="80">
        <v>3</v>
      </c>
      <c r="G45" s="80"/>
      <c r="H45" s="70">
        <v>2</v>
      </c>
      <c r="I45" s="70"/>
    </row>
    <row r="46" spans="2:9" x14ac:dyDescent="0.3">
      <c r="B46" s="54">
        <v>45496</v>
      </c>
      <c r="C46" s="37">
        <v>7</v>
      </c>
      <c r="D46" s="70">
        <v>2</v>
      </c>
      <c r="E46" s="70"/>
      <c r="F46" s="80">
        <v>3</v>
      </c>
      <c r="G46" s="80"/>
      <c r="H46" s="70">
        <v>2</v>
      </c>
      <c r="I46" s="70"/>
    </row>
    <row r="47" spans="2:9" x14ac:dyDescent="0.3">
      <c r="B47" s="54">
        <v>45497</v>
      </c>
      <c r="C47" s="37">
        <v>7</v>
      </c>
      <c r="D47" s="70">
        <v>2</v>
      </c>
      <c r="E47" s="70"/>
      <c r="F47" s="80">
        <v>5</v>
      </c>
      <c r="G47" s="80"/>
      <c r="H47" s="70">
        <v>0</v>
      </c>
      <c r="I47" s="70"/>
    </row>
    <row r="48" spans="2:9" x14ac:dyDescent="0.3">
      <c r="B48" s="16">
        <v>45498</v>
      </c>
      <c r="C48" s="37">
        <v>7</v>
      </c>
      <c r="D48" s="70">
        <v>2</v>
      </c>
      <c r="E48" s="70"/>
      <c r="F48" s="80">
        <v>3</v>
      </c>
      <c r="G48" s="80"/>
      <c r="H48" s="70">
        <v>2</v>
      </c>
      <c r="I48" s="70"/>
    </row>
    <row r="49" spans="2:9" x14ac:dyDescent="0.3">
      <c r="B49" s="54">
        <v>45499</v>
      </c>
      <c r="C49" s="37">
        <v>8</v>
      </c>
      <c r="D49" s="70">
        <v>4</v>
      </c>
      <c r="E49" s="70"/>
      <c r="F49" s="80">
        <v>4</v>
      </c>
      <c r="G49" s="80"/>
      <c r="H49" s="70">
        <v>0</v>
      </c>
      <c r="I49" s="70"/>
    </row>
    <row r="50" spans="2:9" x14ac:dyDescent="0.3">
      <c r="B50" s="59">
        <v>45500</v>
      </c>
      <c r="C50" s="61"/>
      <c r="D50" s="67"/>
      <c r="E50" s="67"/>
      <c r="F50" s="68"/>
      <c r="G50" s="68"/>
      <c r="H50" s="67"/>
      <c r="I50" s="67"/>
    </row>
    <row r="51" spans="2:9" x14ac:dyDescent="0.3">
      <c r="B51" s="57">
        <v>45501</v>
      </c>
      <c r="C51" s="61"/>
      <c r="D51" s="67"/>
      <c r="E51" s="67"/>
      <c r="F51" s="68"/>
      <c r="G51" s="68"/>
      <c r="H51" s="67"/>
      <c r="I51" s="67"/>
    </row>
    <row r="52" spans="2:9" x14ac:dyDescent="0.3">
      <c r="B52" s="54">
        <v>45502</v>
      </c>
      <c r="C52" s="37">
        <v>5</v>
      </c>
      <c r="D52" s="70">
        <v>5</v>
      </c>
      <c r="E52" s="70"/>
      <c r="F52" s="80">
        <v>0</v>
      </c>
      <c r="G52" s="80"/>
      <c r="H52" s="70">
        <v>0</v>
      </c>
      <c r="I52" s="70"/>
    </row>
    <row r="53" spans="2:9" x14ac:dyDescent="0.3">
      <c r="B53" s="54">
        <v>45503</v>
      </c>
      <c r="C53" s="37">
        <v>7</v>
      </c>
      <c r="D53" s="70">
        <v>3</v>
      </c>
      <c r="E53" s="70"/>
      <c r="F53" s="80">
        <v>4</v>
      </c>
      <c r="G53" s="80"/>
      <c r="H53" s="70">
        <v>0</v>
      </c>
      <c r="I53" s="70"/>
    </row>
    <row r="54" spans="2:9" ht="15" thickBot="1" x14ac:dyDescent="0.35">
      <c r="B54" s="16">
        <v>45504</v>
      </c>
      <c r="C54" s="37">
        <v>6</v>
      </c>
      <c r="D54" s="70">
        <v>5</v>
      </c>
      <c r="E54" s="70"/>
      <c r="F54" s="80">
        <v>1</v>
      </c>
      <c r="G54" s="80"/>
      <c r="H54" s="70">
        <v>0</v>
      </c>
      <c r="I54" s="70"/>
    </row>
    <row r="55" spans="2:9" ht="15" thickBot="1" x14ac:dyDescent="0.35">
      <c r="B55" s="21" t="s">
        <v>25</v>
      </c>
      <c r="C55" s="44">
        <f>SUM(C24:C54)</f>
        <v>146</v>
      </c>
      <c r="D55" s="81">
        <f>SUM(D24:D54)</f>
        <v>76</v>
      </c>
      <c r="E55" s="82"/>
      <c r="F55" s="81">
        <f>SUM(F24:F54)</f>
        <v>49</v>
      </c>
      <c r="G55" s="82"/>
      <c r="H55" s="81">
        <f>SUM(H24:H54)</f>
        <v>21</v>
      </c>
      <c r="I55" s="82"/>
    </row>
    <row r="58" spans="2:9" ht="15" thickBot="1" x14ac:dyDescent="0.35"/>
    <row r="59" spans="2:9" ht="15.6" x14ac:dyDescent="0.3">
      <c r="B59" s="29" t="s">
        <v>31</v>
      </c>
      <c r="C59" s="30"/>
      <c r="D59" s="31"/>
      <c r="E59" s="32"/>
      <c r="F59" s="51" t="s">
        <v>28</v>
      </c>
      <c r="G59" s="52"/>
      <c r="H59" s="52"/>
      <c r="I59" s="53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73</v>
      </c>
      <c r="D61" s="123">
        <v>0</v>
      </c>
      <c r="E61" s="124"/>
      <c r="F61" s="121">
        <v>21</v>
      </c>
      <c r="G61" s="97"/>
      <c r="H61" s="96">
        <v>52</v>
      </c>
      <c r="I61" s="116"/>
    </row>
    <row r="62" spans="2:9" x14ac:dyDescent="0.3">
      <c r="B62" s="27" t="s">
        <v>30</v>
      </c>
      <c r="C62" s="37">
        <v>16</v>
      </c>
      <c r="D62" s="123">
        <v>0</v>
      </c>
      <c r="E62" s="124"/>
      <c r="F62" s="121">
        <v>5</v>
      </c>
      <c r="G62" s="97"/>
      <c r="H62" s="96">
        <v>11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>
        <v>0</v>
      </c>
      <c r="G63" s="115"/>
      <c r="H63" s="96">
        <v>0</v>
      </c>
      <c r="I63" s="116"/>
    </row>
    <row r="64" spans="2:9" ht="15" thickBot="1" x14ac:dyDescent="0.35">
      <c r="B64" s="35" t="s">
        <v>33</v>
      </c>
      <c r="C64" s="36">
        <f>SUM(C61:C63)</f>
        <v>89</v>
      </c>
      <c r="D64" s="117">
        <f>SUM(D61:D63)</f>
        <v>0</v>
      </c>
      <c r="E64" s="118"/>
      <c r="F64" s="112">
        <f>SUM(F61:F63)</f>
        <v>26</v>
      </c>
      <c r="G64" s="113"/>
      <c r="H64" s="112">
        <f>SUM(H61:H63)</f>
        <v>63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7">
    <mergeCell ref="D39:E39"/>
    <mergeCell ref="D45:E45"/>
    <mergeCell ref="D46:E46"/>
    <mergeCell ref="H50:I50"/>
    <mergeCell ref="D52:E52"/>
    <mergeCell ref="D53:E53"/>
    <mergeCell ref="H43:I43"/>
    <mergeCell ref="F41:G41"/>
    <mergeCell ref="H41:I41"/>
    <mergeCell ref="F42:G42"/>
    <mergeCell ref="H42:I42"/>
    <mergeCell ref="F53:G53"/>
    <mergeCell ref="H53:I53"/>
    <mergeCell ref="H47:I47"/>
    <mergeCell ref="F48:G48"/>
    <mergeCell ref="H48:I48"/>
    <mergeCell ref="F46:G46"/>
    <mergeCell ref="H46:I46"/>
    <mergeCell ref="F49:G49"/>
    <mergeCell ref="H49:I49"/>
    <mergeCell ref="D51:E51"/>
    <mergeCell ref="H33:I33"/>
    <mergeCell ref="F36:G36"/>
    <mergeCell ref="H36:I36"/>
    <mergeCell ref="F40:G40"/>
    <mergeCell ref="H40:I40"/>
    <mergeCell ref="F37:G37"/>
    <mergeCell ref="H37:I37"/>
    <mergeCell ref="F38:G38"/>
    <mergeCell ref="H38:I38"/>
    <mergeCell ref="H31:I31"/>
    <mergeCell ref="F32:G32"/>
    <mergeCell ref="F26:G26"/>
    <mergeCell ref="H26:I26"/>
    <mergeCell ref="F27:G27"/>
    <mergeCell ref="H27:I27"/>
    <mergeCell ref="D24:E24"/>
    <mergeCell ref="F24:G24"/>
    <mergeCell ref="H32:I32"/>
    <mergeCell ref="F30:G30"/>
    <mergeCell ref="H30:I30"/>
    <mergeCell ref="D31:E31"/>
    <mergeCell ref="D32:E32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B20:G20"/>
    <mergeCell ref="B22:I22"/>
    <mergeCell ref="D23:E23"/>
    <mergeCell ref="F23:G23"/>
    <mergeCell ref="H23:I23"/>
    <mergeCell ref="F45:G45"/>
    <mergeCell ref="H45:I45"/>
    <mergeCell ref="F44:G44"/>
    <mergeCell ref="H44:I44"/>
    <mergeCell ref="H24:I24"/>
    <mergeCell ref="D25:E25"/>
    <mergeCell ref="F25:G25"/>
    <mergeCell ref="H25:I25"/>
    <mergeCell ref="F35:G35"/>
    <mergeCell ref="H35:I35"/>
    <mergeCell ref="F39:G39"/>
    <mergeCell ref="H39:I39"/>
    <mergeCell ref="F28:G28"/>
    <mergeCell ref="H28:I28"/>
    <mergeCell ref="F34:G34"/>
    <mergeCell ref="H34:I34"/>
    <mergeCell ref="F29:G29"/>
    <mergeCell ref="H29:I29"/>
    <mergeCell ref="F31:G31"/>
    <mergeCell ref="H60:I60"/>
    <mergeCell ref="F60:G60"/>
    <mergeCell ref="H61:I61"/>
    <mergeCell ref="F55:G55"/>
    <mergeCell ref="D55:E55"/>
    <mergeCell ref="F47:G47"/>
    <mergeCell ref="H63:I63"/>
    <mergeCell ref="H64:I64"/>
    <mergeCell ref="F64:G64"/>
    <mergeCell ref="D64:E64"/>
    <mergeCell ref="D63:E63"/>
    <mergeCell ref="D62:E62"/>
    <mergeCell ref="D61:E61"/>
    <mergeCell ref="H62:I62"/>
    <mergeCell ref="F63:G63"/>
    <mergeCell ref="F62:G62"/>
    <mergeCell ref="F61:G61"/>
    <mergeCell ref="H55:I55"/>
    <mergeCell ref="F51:G51"/>
    <mergeCell ref="H51:I51"/>
    <mergeCell ref="F54:G54"/>
    <mergeCell ref="H54:I54"/>
    <mergeCell ref="F52:G52"/>
    <mergeCell ref="H52:I52"/>
    <mergeCell ref="D54:E54"/>
    <mergeCell ref="D34:E34"/>
    <mergeCell ref="F50:G50"/>
    <mergeCell ref="D26:E26"/>
    <mergeCell ref="D27:E27"/>
    <mergeCell ref="D28:E28"/>
    <mergeCell ref="D29:E29"/>
    <mergeCell ref="D30:E30"/>
    <mergeCell ref="D33:E33"/>
    <mergeCell ref="D35:E35"/>
    <mergeCell ref="D36:E36"/>
    <mergeCell ref="D37:E37"/>
    <mergeCell ref="D40:E40"/>
    <mergeCell ref="D41:E41"/>
    <mergeCell ref="D42:E42"/>
    <mergeCell ref="D43:E43"/>
    <mergeCell ref="D44:E44"/>
    <mergeCell ref="D47:E47"/>
    <mergeCell ref="D48:E48"/>
    <mergeCell ref="D49:E49"/>
    <mergeCell ref="D50:E50"/>
    <mergeCell ref="F33:G33"/>
    <mergeCell ref="F43:G43"/>
    <mergeCell ref="D38:E38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74"/>
  <sheetViews>
    <sheetView showGridLines="0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45505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45</v>
      </c>
      <c r="J8" s="58"/>
    </row>
    <row r="9" spans="2:11" x14ac:dyDescent="0.3">
      <c r="B9" s="24" t="s">
        <v>14</v>
      </c>
      <c r="C9" s="9" t="s">
        <v>3</v>
      </c>
      <c r="D9" s="37">
        <v>44</v>
      </c>
      <c r="E9" s="96">
        <v>2</v>
      </c>
      <c r="F9" s="97"/>
      <c r="G9" s="100" t="s">
        <v>18</v>
      </c>
      <c r="H9" s="101"/>
      <c r="I9" s="46">
        <f>D9/J9</f>
        <v>0.95652173913043481</v>
      </c>
      <c r="J9" s="58">
        <f>D9+E9</f>
        <v>46</v>
      </c>
    </row>
    <row r="10" spans="2:11" x14ac:dyDescent="0.3">
      <c r="B10" s="24" t="s">
        <v>12</v>
      </c>
      <c r="C10" s="9" t="s">
        <v>4</v>
      </c>
      <c r="D10" s="37">
        <v>1</v>
      </c>
      <c r="E10" s="96">
        <v>12</v>
      </c>
      <c r="F10" s="97"/>
      <c r="G10" s="100" t="s">
        <v>17</v>
      </c>
      <c r="H10" s="101"/>
      <c r="I10" s="46">
        <f>D10/J10</f>
        <v>7.6923076923076927E-2</v>
      </c>
      <c r="J10" s="58">
        <f>D10+E10</f>
        <v>13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59</v>
      </c>
      <c r="C12" s="43" t="s">
        <v>36</v>
      </c>
      <c r="D12" s="15">
        <f>SUM(D9:D11)</f>
        <v>45</v>
      </c>
      <c r="E12" s="106">
        <f>SUM(E9:E11)</f>
        <v>14</v>
      </c>
      <c r="F12" s="107"/>
      <c r="G12" s="108" t="s">
        <v>19</v>
      </c>
      <c r="H12" s="109"/>
      <c r="I12" s="47">
        <f>D12/SUM(D12:E12)</f>
        <v>0.76271186440677963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34</v>
      </c>
      <c r="C16" s="70">
        <v>5</v>
      </c>
      <c r="D16" s="70"/>
      <c r="E16" s="70">
        <v>16</v>
      </c>
      <c r="F16" s="70"/>
      <c r="G16" s="37">
        <v>13</v>
      </c>
      <c r="H16" s="70">
        <v>0</v>
      </c>
      <c r="I16" s="70"/>
    </row>
    <row r="17" spans="2:9" x14ac:dyDescent="0.3">
      <c r="B17" s="49">
        <f>C17+E17+G17+H17</f>
        <v>1</v>
      </c>
      <c r="C17" s="71">
        <f>C16/B16</f>
        <v>0.14705882352941177</v>
      </c>
      <c r="D17" s="71"/>
      <c r="E17" s="71">
        <f>E16/B16</f>
        <v>0.47058823529411764</v>
      </c>
      <c r="F17" s="71"/>
      <c r="G17" s="49">
        <f>G16/B16</f>
        <v>0.38235294117647056</v>
      </c>
      <c r="H17" s="71">
        <f>H16/B16</f>
        <v>0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1</v>
      </c>
      <c r="I20" s="42">
        <f>H20/B12</f>
        <v>1.6949152542372881E-2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16">
        <v>45505</v>
      </c>
      <c r="C24" s="62">
        <v>6</v>
      </c>
      <c r="D24" s="131">
        <v>0</v>
      </c>
      <c r="E24" s="131"/>
      <c r="F24" s="132">
        <v>4</v>
      </c>
      <c r="G24" s="132"/>
      <c r="H24" s="131">
        <v>2</v>
      </c>
      <c r="I24" s="131"/>
    </row>
    <row r="25" spans="2:9" x14ac:dyDescent="0.3">
      <c r="B25" s="54">
        <v>45506</v>
      </c>
      <c r="C25" s="37">
        <v>4</v>
      </c>
      <c r="D25" s="70">
        <v>2</v>
      </c>
      <c r="E25" s="70"/>
      <c r="F25" s="80">
        <v>2</v>
      </c>
      <c r="G25" s="80"/>
      <c r="H25" s="70">
        <v>0</v>
      </c>
      <c r="I25" s="70"/>
    </row>
    <row r="26" spans="2:9" x14ac:dyDescent="0.3">
      <c r="B26" s="59">
        <v>45507</v>
      </c>
      <c r="C26" s="61"/>
      <c r="D26" s="67"/>
      <c r="E26" s="67"/>
      <c r="F26" s="68"/>
      <c r="G26" s="68"/>
      <c r="H26" s="67"/>
      <c r="I26" s="67"/>
    </row>
    <row r="27" spans="2:9" x14ac:dyDescent="0.3">
      <c r="B27" s="57">
        <v>45508</v>
      </c>
      <c r="C27" s="61"/>
      <c r="D27" s="67"/>
      <c r="E27" s="67"/>
      <c r="F27" s="68"/>
      <c r="G27" s="68"/>
      <c r="H27" s="67"/>
      <c r="I27" s="67"/>
    </row>
    <row r="28" spans="2:9" x14ac:dyDescent="0.3">
      <c r="B28" s="54">
        <v>45509</v>
      </c>
      <c r="C28" s="37">
        <v>7</v>
      </c>
      <c r="D28" s="70">
        <v>5</v>
      </c>
      <c r="E28" s="70"/>
      <c r="F28" s="80">
        <v>1</v>
      </c>
      <c r="G28" s="80"/>
      <c r="H28" s="70">
        <v>1</v>
      </c>
      <c r="I28" s="70"/>
    </row>
    <row r="29" spans="2:9" x14ac:dyDescent="0.3">
      <c r="B29" s="54">
        <v>45510</v>
      </c>
      <c r="C29" s="37">
        <v>4</v>
      </c>
      <c r="D29" s="70">
        <v>3</v>
      </c>
      <c r="E29" s="70"/>
      <c r="F29" s="80">
        <v>1</v>
      </c>
      <c r="G29" s="80"/>
      <c r="H29" s="70">
        <v>0</v>
      </c>
      <c r="I29" s="70"/>
    </row>
    <row r="30" spans="2:9" x14ac:dyDescent="0.3">
      <c r="B30" s="16">
        <v>45511</v>
      </c>
      <c r="C30" s="37">
        <v>3</v>
      </c>
      <c r="D30" s="70">
        <v>1</v>
      </c>
      <c r="E30" s="70"/>
      <c r="F30" s="80">
        <v>0</v>
      </c>
      <c r="G30" s="80"/>
      <c r="H30" s="70">
        <v>2</v>
      </c>
      <c r="I30" s="70"/>
    </row>
    <row r="31" spans="2:9" x14ac:dyDescent="0.3">
      <c r="B31" s="54">
        <v>45512</v>
      </c>
      <c r="C31" s="37">
        <v>4</v>
      </c>
      <c r="D31" s="70">
        <v>2</v>
      </c>
      <c r="E31" s="70"/>
      <c r="F31" s="80">
        <v>2</v>
      </c>
      <c r="G31" s="80"/>
      <c r="H31" s="70">
        <v>0</v>
      </c>
      <c r="I31" s="70"/>
    </row>
    <row r="32" spans="2:9" x14ac:dyDescent="0.3">
      <c r="B32" s="54">
        <v>45513</v>
      </c>
      <c r="C32" s="37">
        <v>3</v>
      </c>
      <c r="D32" s="70">
        <v>1</v>
      </c>
      <c r="E32" s="70"/>
      <c r="F32" s="80">
        <v>2</v>
      </c>
      <c r="G32" s="80"/>
      <c r="H32" s="70">
        <v>0</v>
      </c>
      <c r="I32" s="70"/>
    </row>
    <row r="33" spans="2:9" x14ac:dyDescent="0.3">
      <c r="B33" s="57">
        <v>45514</v>
      </c>
      <c r="C33" s="61"/>
      <c r="D33" s="67"/>
      <c r="E33" s="67"/>
      <c r="F33" s="68"/>
      <c r="G33" s="68"/>
      <c r="H33" s="67"/>
      <c r="I33" s="67"/>
    </row>
    <row r="34" spans="2:9" x14ac:dyDescent="0.3">
      <c r="B34" s="59">
        <v>45515</v>
      </c>
      <c r="C34" s="61"/>
      <c r="D34" s="67"/>
      <c r="E34" s="67"/>
      <c r="F34" s="68"/>
      <c r="G34" s="68"/>
      <c r="H34" s="67"/>
      <c r="I34" s="67"/>
    </row>
    <row r="35" spans="2:9" x14ac:dyDescent="0.3">
      <c r="B35" s="54">
        <v>45516</v>
      </c>
      <c r="C35" s="37">
        <v>5</v>
      </c>
      <c r="D35" s="70">
        <v>4</v>
      </c>
      <c r="E35" s="70"/>
      <c r="F35" s="80">
        <v>1</v>
      </c>
      <c r="G35" s="80"/>
      <c r="H35" s="70">
        <v>0</v>
      </c>
      <c r="I35" s="70"/>
    </row>
    <row r="36" spans="2:9" x14ac:dyDescent="0.3">
      <c r="B36" s="16">
        <v>45517</v>
      </c>
      <c r="C36" s="37">
        <v>5</v>
      </c>
      <c r="D36" s="70">
        <v>2</v>
      </c>
      <c r="E36" s="70"/>
      <c r="F36" s="80">
        <v>2</v>
      </c>
      <c r="G36" s="80"/>
      <c r="H36" s="70">
        <v>1</v>
      </c>
      <c r="I36" s="70"/>
    </row>
    <row r="37" spans="2:9" x14ac:dyDescent="0.3">
      <c r="B37" s="54">
        <v>45518</v>
      </c>
      <c r="C37" s="37">
        <v>7</v>
      </c>
      <c r="D37" s="70">
        <v>3</v>
      </c>
      <c r="E37" s="70"/>
      <c r="F37" s="80">
        <v>4</v>
      </c>
      <c r="G37" s="80"/>
      <c r="H37" s="70">
        <v>0</v>
      </c>
      <c r="I37" s="70"/>
    </row>
    <row r="38" spans="2:9" x14ac:dyDescent="0.3">
      <c r="B38" s="54">
        <v>45519</v>
      </c>
      <c r="C38" s="37">
        <v>7</v>
      </c>
      <c r="D38" s="70">
        <v>6</v>
      </c>
      <c r="E38" s="70"/>
      <c r="F38" s="80">
        <v>1</v>
      </c>
      <c r="G38" s="80"/>
      <c r="H38" s="70">
        <v>0</v>
      </c>
      <c r="I38" s="70"/>
    </row>
    <row r="39" spans="2:9" x14ac:dyDescent="0.3">
      <c r="B39" s="16">
        <v>45520</v>
      </c>
      <c r="C39" s="37">
        <v>5</v>
      </c>
      <c r="D39" s="70">
        <v>4</v>
      </c>
      <c r="E39" s="70"/>
      <c r="F39" s="80">
        <v>1</v>
      </c>
      <c r="G39" s="80"/>
      <c r="H39" s="70">
        <v>0</v>
      </c>
      <c r="I39" s="70"/>
    </row>
    <row r="40" spans="2:9" x14ac:dyDescent="0.3">
      <c r="B40" s="59">
        <v>45521</v>
      </c>
      <c r="C40" s="61"/>
      <c r="D40" s="67"/>
      <c r="E40" s="67"/>
      <c r="F40" s="68"/>
      <c r="G40" s="68"/>
      <c r="H40" s="67"/>
      <c r="I40" s="67"/>
    </row>
    <row r="41" spans="2:9" x14ac:dyDescent="0.3">
      <c r="B41" s="59">
        <v>45522</v>
      </c>
      <c r="C41" s="61"/>
      <c r="D41" s="67"/>
      <c r="E41" s="67"/>
      <c r="F41" s="68"/>
      <c r="G41" s="68"/>
      <c r="H41" s="67"/>
      <c r="I41" s="67"/>
    </row>
    <row r="42" spans="2:9" x14ac:dyDescent="0.3">
      <c r="B42" s="16">
        <v>45523</v>
      </c>
      <c r="C42" s="37">
        <v>6</v>
      </c>
      <c r="D42" s="70">
        <v>3</v>
      </c>
      <c r="E42" s="70"/>
      <c r="F42" s="80">
        <v>3</v>
      </c>
      <c r="G42" s="80"/>
      <c r="H42" s="70">
        <v>0</v>
      </c>
      <c r="I42" s="70"/>
    </row>
    <row r="43" spans="2:9" x14ac:dyDescent="0.3">
      <c r="B43" s="54">
        <v>45524</v>
      </c>
      <c r="C43" s="37">
        <v>7</v>
      </c>
      <c r="D43" s="70">
        <v>2</v>
      </c>
      <c r="E43" s="70"/>
      <c r="F43" s="80">
        <v>2</v>
      </c>
      <c r="G43" s="80"/>
      <c r="H43" s="70">
        <v>3</v>
      </c>
      <c r="I43" s="70"/>
    </row>
    <row r="44" spans="2:9" x14ac:dyDescent="0.3">
      <c r="B44" s="54">
        <v>45525</v>
      </c>
      <c r="C44" s="37">
        <v>6</v>
      </c>
      <c r="D44" s="70">
        <v>3</v>
      </c>
      <c r="E44" s="70"/>
      <c r="F44" s="80">
        <v>3</v>
      </c>
      <c r="G44" s="80"/>
      <c r="H44" s="70">
        <v>0</v>
      </c>
      <c r="I44" s="70"/>
    </row>
    <row r="45" spans="2:9" x14ac:dyDescent="0.3">
      <c r="B45" s="16">
        <v>45526</v>
      </c>
      <c r="C45" s="37">
        <v>4</v>
      </c>
      <c r="D45" s="70">
        <v>3</v>
      </c>
      <c r="E45" s="70"/>
      <c r="F45" s="80">
        <v>1</v>
      </c>
      <c r="G45" s="80"/>
      <c r="H45" s="70">
        <v>0</v>
      </c>
      <c r="I45" s="70"/>
    </row>
    <row r="46" spans="2:9" x14ac:dyDescent="0.3">
      <c r="B46" s="54">
        <v>45527</v>
      </c>
      <c r="C46" s="37">
        <v>6</v>
      </c>
      <c r="D46" s="70">
        <v>2</v>
      </c>
      <c r="E46" s="70"/>
      <c r="F46" s="80">
        <v>1</v>
      </c>
      <c r="G46" s="80"/>
      <c r="H46" s="70">
        <v>3</v>
      </c>
      <c r="I46" s="70"/>
    </row>
    <row r="47" spans="2:9" x14ac:dyDescent="0.3">
      <c r="B47" s="59">
        <v>45528</v>
      </c>
      <c r="C47" s="61"/>
      <c r="D47" s="67"/>
      <c r="E47" s="67"/>
      <c r="F47" s="68"/>
      <c r="G47" s="68"/>
      <c r="H47" s="67"/>
      <c r="I47" s="67"/>
    </row>
    <row r="48" spans="2:9" x14ac:dyDescent="0.3">
      <c r="B48" s="57">
        <v>45529</v>
      </c>
      <c r="C48" s="61"/>
      <c r="D48" s="67"/>
      <c r="E48" s="67"/>
      <c r="F48" s="68"/>
      <c r="G48" s="68"/>
      <c r="H48" s="67"/>
      <c r="I48" s="67"/>
    </row>
    <row r="49" spans="2:9" x14ac:dyDescent="0.3">
      <c r="B49" s="54">
        <v>45530</v>
      </c>
      <c r="C49" s="37">
        <v>3</v>
      </c>
      <c r="D49" s="70">
        <v>2</v>
      </c>
      <c r="E49" s="70"/>
      <c r="F49" s="80">
        <v>1</v>
      </c>
      <c r="G49" s="80"/>
      <c r="H49" s="70">
        <v>0</v>
      </c>
      <c r="I49" s="70"/>
    </row>
    <row r="50" spans="2:9" x14ac:dyDescent="0.3">
      <c r="B50" s="54">
        <v>45531</v>
      </c>
      <c r="C50" s="37">
        <v>4</v>
      </c>
      <c r="D50" s="70">
        <v>3</v>
      </c>
      <c r="E50" s="70"/>
      <c r="F50" s="80">
        <v>1</v>
      </c>
      <c r="G50" s="80"/>
      <c r="H50" s="70">
        <v>0</v>
      </c>
      <c r="I50" s="70"/>
    </row>
    <row r="51" spans="2:9" x14ac:dyDescent="0.3">
      <c r="B51" s="16">
        <v>45532</v>
      </c>
      <c r="C51" s="37">
        <v>3</v>
      </c>
      <c r="D51" s="70">
        <v>3</v>
      </c>
      <c r="E51" s="70"/>
      <c r="F51" s="80">
        <v>0</v>
      </c>
      <c r="G51" s="80"/>
      <c r="H51" s="70">
        <v>0</v>
      </c>
      <c r="I51" s="70"/>
    </row>
    <row r="52" spans="2:9" x14ac:dyDescent="0.3">
      <c r="B52" s="54">
        <v>45533</v>
      </c>
      <c r="C52" s="37">
        <v>4</v>
      </c>
      <c r="D52" s="70">
        <v>3</v>
      </c>
      <c r="E52" s="70"/>
      <c r="F52" s="80">
        <v>0</v>
      </c>
      <c r="G52" s="80"/>
      <c r="H52" s="70">
        <v>1</v>
      </c>
      <c r="I52" s="70"/>
    </row>
    <row r="53" spans="2:9" x14ac:dyDescent="0.3">
      <c r="B53" s="54">
        <v>45534</v>
      </c>
      <c r="C53" s="37">
        <v>3</v>
      </c>
      <c r="D53" s="70">
        <v>2</v>
      </c>
      <c r="E53" s="70"/>
      <c r="F53" s="80">
        <v>1</v>
      </c>
      <c r="G53" s="80"/>
      <c r="H53" s="70">
        <v>0</v>
      </c>
      <c r="I53" s="70"/>
    </row>
    <row r="54" spans="2:9" ht="15" thickBot="1" x14ac:dyDescent="0.35">
      <c r="B54" s="57">
        <v>45535</v>
      </c>
      <c r="C54" s="61"/>
      <c r="D54" s="67"/>
      <c r="E54" s="67"/>
      <c r="F54" s="68"/>
      <c r="G54" s="68"/>
      <c r="H54" s="67"/>
      <c r="I54" s="67"/>
    </row>
    <row r="55" spans="2:9" ht="15" thickBot="1" x14ac:dyDescent="0.35">
      <c r="B55" s="21" t="s">
        <v>25</v>
      </c>
      <c r="C55" s="44">
        <f>SUM(C24:C54)</f>
        <v>106</v>
      </c>
      <c r="D55" s="81">
        <f>SUM(D24:D54)</f>
        <v>59</v>
      </c>
      <c r="E55" s="82"/>
      <c r="F55" s="81">
        <f>SUM(F24:F54)</f>
        <v>34</v>
      </c>
      <c r="G55" s="82"/>
      <c r="H55" s="81">
        <f>SUM(H24:H54)</f>
        <v>13</v>
      </c>
      <c r="I55" s="82"/>
    </row>
    <row r="58" spans="2:9" ht="15" thickBot="1" x14ac:dyDescent="0.35"/>
    <row r="59" spans="2:9" ht="15.6" x14ac:dyDescent="0.3">
      <c r="B59" s="29" t="s">
        <v>31</v>
      </c>
      <c r="C59" s="30"/>
      <c r="D59" s="31"/>
      <c r="E59" s="32"/>
      <c r="F59" s="51" t="s">
        <v>28</v>
      </c>
      <c r="G59" s="52"/>
      <c r="H59" s="52"/>
      <c r="I59" s="53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/>
      <c r="D61" s="123">
        <v>0</v>
      </c>
      <c r="E61" s="124"/>
      <c r="F61" s="121"/>
      <c r="G61" s="97"/>
      <c r="H61" s="96"/>
      <c r="I61" s="116"/>
    </row>
    <row r="62" spans="2:9" x14ac:dyDescent="0.3">
      <c r="B62" s="27" t="s">
        <v>30</v>
      </c>
      <c r="C62" s="37"/>
      <c r="D62" s="123">
        <v>0</v>
      </c>
      <c r="E62" s="124"/>
      <c r="F62" s="121"/>
      <c r="G62" s="97"/>
      <c r="H62" s="96"/>
      <c r="I62" s="116"/>
    </row>
    <row r="63" spans="2:9" ht="15" thickBot="1" x14ac:dyDescent="0.35">
      <c r="B63" s="28" t="s">
        <v>15</v>
      </c>
      <c r="C63" s="56"/>
      <c r="D63" s="119">
        <v>0</v>
      </c>
      <c r="E63" s="120"/>
      <c r="F63" s="114"/>
      <c r="G63" s="115"/>
      <c r="H63" s="96"/>
      <c r="I63" s="116"/>
    </row>
    <row r="64" spans="2:9" ht="15" thickBot="1" x14ac:dyDescent="0.35">
      <c r="B64" s="35" t="s">
        <v>33</v>
      </c>
      <c r="C64" s="36">
        <f>SUM(C61:C63)</f>
        <v>0</v>
      </c>
      <c r="D64" s="117">
        <f>SUM(D61:D63)</f>
        <v>0</v>
      </c>
      <c r="E64" s="118"/>
      <c r="F64" s="112">
        <f>SUM(F61:F63)</f>
        <v>0</v>
      </c>
      <c r="G64" s="113"/>
      <c r="H64" s="112">
        <f>SUM(H61:H63)</f>
        <v>0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7"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  <mergeCell ref="H27:I27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40:E40"/>
    <mergeCell ref="F40:G40"/>
    <mergeCell ref="H40:I40"/>
    <mergeCell ref="D41:E41"/>
    <mergeCell ref="F41:G41"/>
    <mergeCell ref="H41:I41"/>
    <mergeCell ref="D38:E38"/>
    <mergeCell ref="F38:G38"/>
    <mergeCell ref="H38:I38"/>
    <mergeCell ref="D39:E39"/>
    <mergeCell ref="F39:G39"/>
    <mergeCell ref="H39:I39"/>
    <mergeCell ref="D46:E46"/>
    <mergeCell ref="F46:G46"/>
    <mergeCell ref="H46:I46"/>
    <mergeCell ref="D47:E47"/>
    <mergeCell ref="F47:G47"/>
    <mergeCell ref="H47:I47"/>
    <mergeCell ref="D42:E42"/>
    <mergeCell ref="F42:G42"/>
    <mergeCell ref="H42:I42"/>
    <mergeCell ref="D45:E45"/>
    <mergeCell ref="F45:G45"/>
    <mergeCell ref="H45:I45"/>
    <mergeCell ref="D43:E43"/>
    <mergeCell ref="F43:G43"/>
    <mergeCell ref="H43:I43"/>
    <mergeCell ref="D44:E44"/>
    <mergeCell ref="F44:G44"/>
    <mergeCell ref="H44:I44"/>
    <mergeCell ref="D52:E52"/>
    <mergeCell ref="F52:G52"/>
    <mergeCell ref="H52:I52"/>
    <mergeCell ref="D53:E53"/>
    <mergeCell ref="F53:G53"/>
    <mergeCell ref="H53:I53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64:E64"/>
    <mergeCell ref="F64:G64"/>
    <mergeCell ref="F61:G61"/>
    <mergeCell ref="H61:I61"/>
    <mergeCell ref="D62:E62"/>
    <mergeCell ref="F62:G62"/>
    <mergeCell ref="H62:I62"/>
    <mergeCell ref="H64:I64"/>
    <mergeCell ref="D54:E54"/>
    <mergeCell ref="F54:G54"/>
    <mergeCell ref="H54:I54"/>
    <mergeCell ref="D55:E55"/>
    <mergeCell ref="F55:G55"/>
    <mergeCell ref="H55:I55"/>
    <mergeCell ref="D63:E63"/>
    <mergeCell ref="F63:G63"/>
    <mergeCell ref="H63:I63"/>
    <mergeCell ref="F60:G60"/>
    <mergeCell ref="H60:I60"/>
    <mergeCell ref="D61:E6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K74"/>
  <sheetViews>
    <sheetView showGridLines="0" workbookViewId="0">
      <selection activeCell="B16" sqref="B16:I16"/>
    </sheetView>
  </sheetViews>
  <sheetFormatPr defaultRowHeight="14.4" x14ac:dyDescent="0.3"/>
  <cols>
    <col min="2" max="2" width="12.6640625" customWidth="1"/>
    <col min="3" max="3" width="12.44140625" customWidth="1"/>
    <col min="5" max="5" width="12.33203125" customWidth="1"/>
    <col min="6" max="6" width="9" customWidth="1"/>
    <col min="7" max="7" width="33" customWidth="1"/>
    <col min="8" max="8" width="7.44140625" customWidth="1"/>
    <col min="9" max="9" width="10" customWidth="1"/>
  </cols>
  <sheetData>
    <row r="2" spans="2:11" ht="15" thickBot="1" x14ac:dyDescent="0.35"/>
    <row r="3" spans="2:11" ht="25.2" thickBot="1" x14ac:dyDescent="0.45">
      <c r="B3" s="83" t="s">
        <v>0</v>
      </c>
      <c r="C3" s="84"/>
      <c r="D3" s="84"/>
      <c r="E3" s="84"/>
      <c r="F3" s="84"/>
      <c r="G3" s="84"/>
      <c r="H3" s="84"/>
      <c r="I3" s="85"/>
    </row>
    <row r="4" spans="2:11" ht="23.4" thickBot="1" x14ac:dyDescent="0.45">
      <c r="B4" s="91">
        <v>45536</v>
      </c>
      <c r="C4" s="92"/>
      <c r="D4" s="92"/>
      <c r="E4" s="92"/>
      <c r="F4" s="92"/>
      <c r="G4" s="92"/>
      <c r="H4" s="92"/>
      <c r="I4" s="93"/>
    </row>
    <row r="5" spans="2:11" ht="22.8" x14ac:dyDescent="0.4">
      <c r="B5" s="6"/>
      <c r="C5" s="7"/>
      <c r="D5" s="7"/>
      <c r="E5" s="7"/>
      <c r="F5" s="7"/>
      <c r="G5" s="7"/>
      <c r="H5" s="7"/>
      <c r="I5" s="8"/>
    </row>
    <row r="6" spans="2:11" ht="15" thickBot="1" x14ac:dyDescent="0.35">
      <c r="B6" s="6"/>
      <c r="C6" s="6"/>
      <c r="D6" s="6"/>
      <c r="E6" s="6"/>
      <c r="F6" s="6"/>
      <c r="G6" s="6"/>
      <c r="H6" s="6"/>
      <c r="I6" s="6"/>
    </row>
    <row r="7" spans="2:11" ht="16.2" thickBot="1" x14ac:dyDescent="0.35">
      <c r="B7" s="86" t="s">
        <v>26</v>
      </c>
      <c r="C7" s="87"/>
      <c r="D7" s="87"/>
      <c r="E7" s="87"/>
      <c r="F7" s="87"/>
      <c r="G7" s="87"/>
      <c r="H7" s="87"/>
      <c r="I7" s="88"/>
    </row>
    <row r="8" spans="2:11" x14ac:dyDescent="0.3">
      <c r="B8" s="40" t="s">
        <v>23</v>
      </c>
      <c r="C8" s="25" t="s">
        <v>22</v>
      </c>
      <c r="D8" s="22" t="s">
        <v>1</v>
      </c>
      <c r="E8" s="94" t="s">
        <v>2</v>
      </c>
      <c r="F8" s="95"/>
      <c r="G8" s="26" t="s">
        <v>16</v>
      </c>
      <c r="H8" s="23"/>
      <c r="I8" s="45">
        <f>D12</f>
        <v>37</v>
      </c>
      <c r="J8" s="58"/>
    </row>
    <row r="9" spans="2:11" x14ac:dyDescent="0.3">
      <c r="B9" s="24" t="s">
        <v>14</v>
      </c>
      <c r="C9" s="9" t="s">
        <v>3</v>
      </c>
      <c r="D9" s="37">
        <v>34</v>
      </c>
      <c r="E9" s="96">
        <v>2</v>
      </c>
      <c r="F9" s="97"/>
      <c r="G9" s="100" t="s">
        <v>18</v>
      </c>
      <c r="H9" s="101"/>
      <c r="I9" s="46">
        <f>D9/J9</f>
        <v>0.94444444444444442</v>
      </c>
      <c r="J9" s="58">
        <f>D9+E9</f>
        <v>36</v>
      </c>
    </row>
    <row r="10" spans="2:11" x14ac:dyDescent="0.3">
      <c r="B10" s="24" t="s">
        <v>12</v>
      </c>
      <c r="C10" s="9" t="s">
        <v>4</v>
      </c>
      <c r="D10" s="37">
        <v>3</v>
      </c>
      <c r="E10" s="96">
        <v>5</v>
      </c>
      <c r="F10" s="97"/>
      <c r="G10" s="100" t="s">
        <v>17</v>
      </c>
      <c r="H10" s="101"/>
      <c r="I10" s="46">
        <f>D10/J10</f>
        <v>0.375</v>
      </c>
      <c r="J10" s="58">
        <f>D10+E10</f>
        <v>8</v>
      </c>
    </row>
    <row r="11" spans="2:11" x14ac:dyDescent="0.3">
      <c r="B11" s="38" t="s">
        <v>34</v>
      </c>
      <c r="C11" s="9" t="s">
        <v>15</v>
      </c>
      <c r="D11" s="37">
        <v>0</v>
      </c>
      <c r="E11" s="96">
        <v>0</v>
      </c>
      <c r="F11" s="97"/>
      <c r="G11" s="98" t="s">
        <v>50</v>
      </c>
      <c r="H11" s="99"/>
      <c r="I11" s="46">
        <v>0</v>
      </c>
      <c r="J11" s="58">
        <f>D11+E11</f>
        <v>0</v>
      </c>
      <c r="K11" t="s">
        <v>49</v>
      </c>
    </row>
    <row r="12" spans="2:11" x14ac:dyDescent="0.3">
      <c r="B12" s="50">
        <f>D55</f>
        <v>44</v>
      </c>
      <c r="C12" s="43" t="s">
        <v>36</v>
      </c>
      <c r="D12" s="15">
        <f>SUM(D9:D11)</f>
        <v>37</v>
      </c>
      <c r="E12" s="106">
        <f>SUM(E9:E11)</f>
        <v>7</v>
      </c>
      <c r="F12" s="107"/>
      <c r="G12" s="108" t="s">
        <v>19</v>
      </c>
      <c r="H12" s="109"/>
      <c r="I12" s="47">
        <f>D12/SUM(D12:E12)</f>
        <v>0.84090909090909094</v>
      </c>
      <c r="J12" s="58"/>
    </row>
    <row r="13" spans="2:11" ht="15" thickBot="1" x14ac:dyDescent="0.35">
      <c r="B13" s="6"/>
      <c r="C13" s="6"/>
      <c r="D13" s="6"/>
      <c r="E13" s="41"/>
      <c r="F13" s="6"/>
      <c r="G13" s="6"/>
      <c r="H13" s="6"/>
      <c r="I13" s="6"/>
    </row>
    <row r="14" spans="2:11" ht="16.2" thickBot="1" x14ac:dyDescent="0.35">
      <c r="B14" s="102" t="s">
        <v>5</v>
      </c>
      <c r="C14" s="87"/>
      <c r="D14" s="87"/>
      <c r="E14" s="87"/>
      <c r="F14" s="87"/>
      <c r="G14" s="87"/>
      <c r="H14" s="87"/>
      <c r="I14" s="88"/>
    </row>
    <row r="15" spans="2:11" ht="75" customHeight="1" x14ac:dyDescent="0.3">
      <c r="B15" s="14" t="s">
        <v>6</v>
      </c>
      <c r="C15" s="103" t="s">
        <v>20</v>
      </c>
      <c r="D15" s="105"/>
      <c r="E15" s="103" t="s">
        <v>21</v>
      </c>
      <c r="F15" s="104"/>
      <c r="G15" s="10" t="s">
        <v>7</v>
      </c>
      <c r="H15" s="69" t="s">
        <v>8</v>
      </c>
      <c r="I15" s="69"/>
    </row>
    <row r="16" spans="2:11" x14ac:dyDescent="0.3">
      <c r="B16" s="15">
        <f>F55</f>
        <v>22</v>
      </c>
      <c r="C16" s="70">
        <v>4</v>
      </c>
      <c r="D16" s="70"/>
      <c r="E16" s="70">
        <v>6</v>
      </c>
      <c r="F16" s="70"/>
      <c r="G16" s="37">
        <v>8</v>
      </c>
      <c r="H16" s="70">
        <v>4</v>
      </c>
      <c r="I16" s="70"/>
    </row>
    <row r="17" spans="2:9" x14ac:dyDescent="0.3">
      <c r="B17" s="49">
        <f>C17+E17+G17+H17</f>
        <v>1</v>
      </c>
      <c r="C17" s="71">
        <f>C16/B16</f>
        <v>0.18181818181818182</v>
      </c>
      <c r="D17" s="71"/>
      <c r="E17" s="71">
        <f>E16/B16</f>
        <v>0.27272727272727271</v>
      </c>
      <c r="F17" s="71"/>
      <c r="G17" s="49">
        <f>G16/B16</f>
        <v>0.36363636363636365</v>
      </c>
      <c r="H17" s="71">
        <f>H16/B16</f>
        <v>0.18181818181818182</v>
      </c>
      <c r="I17" s="71"/>
    </row>
    <row r="18" spans="2:9" x14ac:dyDescent="0.3">
      <c r="B18" s="6"/>
      <c r="C18" s="6"/>
      <c r="D18" s="6"/>
      <c r="E18" s="11"/>
      <c r="F18" s="11"/>
      <c r="G18" s="6"/>
      <c r="H18" s="6"/>
      <c r="I18" s="6"/>
    </row>
    <row r="19" spans="2:9" ht="15" thickBot="1" x14ac:dyDescent="0.35">
      <c r="B19" s="6"/>
      <c r="C19" s="6"/>
      <c r="D19" s="6"/>
      <c r="E19" s="6"/>
      <c r="F19" s="6"/>
      <c r="G19" s="6"/>
      <c r="H19" s="6"/>
      <c r="I19" s="6"/>
    </row>
    <row r="20" spans="2:9" ht="15" thickBot="1" x14ac:dyDescent="0.35">
      <c r="B20" s="89" t="s">
        <v>27</v>
      </c>
      <c r="C20" s="90"/>
      <c r="D20" s="90"/>
      <c r="E20" s="90"/>
      <c r="F20" s="90"/>
      <c r="G20" s="90"/>
      <c r="H20" s="48">
        <v>1</v>
      </c>
      <c r="I20" s="42">
        <v>0</v>
      </c>
    </row>
    <row r="21" spans="2:9" ht="15" thickBot="1" x14ac:dyDescent="0.35">
      <c r="B21" s="6"/>
      <c r="C21" s="6"/>
      <c r="D21" s="6"/>
      <c r="E21" s="6"/>
      <c r="F21" s="6"/>
      <c r="G21" s="6"/>
      <c r="H21" s="6"/>
      <c r="I21" s="6"/>
    </row>
    <row r="22" spans="2:9" ht="18.75" customHeight="1" thickBot="1" x14ac:dyDescent="0.35">
      <c r="B22" s="72" t="s">
        <v>9</v>
      </c>
      <c r="C22" s="73"/>
      <c r="D22" s="73"/>
      <c r="E22" s="73"/>
      <c r="F22" s="73"/>
      <c r="G22" s="73"/>
      <c r="H22" s="73"/>
      <c r="I22" s="73"/>
    </row>
    <row r="23" spans="2:9" ht="16.5" customHeight="1" thickBot="1" x14ac:dyDescent="0.35">
      <c r="B23" s="12" t="s">
        <v>10</v>
      </c>
      <c r="C23" s="12" t="s">
        <v>11</v>
      </c>
      <c r="D23" s="76" t="s">
        <v>12</v>
      </c>
      <c r="E23" s="77"/>
      <c r="F23" s="76" t="s">
        <v>24</v>
      </c>
      <c r="G23" s="77"/>
      <c r="H23" s="74" t="s">
        <v>13</v>
      </c>
      <c r="I23" s="75"/>
    </row>
    <row r="24" spans="2:9" x14ac:dyDescent="0.3">
      <c r="B24" s="57">
        <v>45536</v>
      </c>
      <c r="C24" s="63"/>
      <c r="D24" s="110"/>
      <c r="E24" s="110"/>
      <c r="F24" s="111"/>
      <c r="G24" s="111"/>
      <c r="H24" s="110"/>
      <c r="I24" s="110"/>
    </row>
    <row r="25" spans="2:9" x14ac:dyDescent="0.3">
      <c r="B25" s="54">
        <v>45537</v>
      </c>
      <c r="C25" s="37">
        <v>5</v>
      </c>
      <c r="D25" s="70">
        <v>3</v>
      </c>
      <c r="E25" s="70"/>
      <c r="F25" s="80">
        <v>1</v>
      </c>
      <c r="G25" s="80"/>
      <c r="H25" s="70">
        <v>1</v>
      </c>
      <c r="I25" s="70"/>
    </row>
    <row r="26" spans="2:9" x14ac:dyDescent="0.3">
      <c r="B26" s="54">
        <v>45538</v>
      </c>
      <c r="C26" s="37">
        <v>4</v>
      </c>
      <c r="D26" s="70">
        <v>2</v>
      </c>
      <c r="E26" s="70"/>
      <c r="F26" s="80">
        <v>2</v>
      </c>
      <c r="G26" s="80"/>
      <c r="H26" s="70">
        <v>0</v>
      </c>
      <c r="I26" s="70"/>
    </row>
    <row r="27" spans="2:9" x14ac:dyDescent="0.3">
      <c r="B27" s="16">
        <v>45539</v>
      </c>
      <c r="C27" s="37">
        <v>4</v>
      </c>
      <c r="D27" s="70">
        <v>3</v>
      </c>
      <c r="E27" s="70"/>
      <c r="F27" s="80">
        <v>1</v>
      </c>
      <c r="G27" s="80"/>
      <c r="H27" s="70">
        <v>0</v>
      </c>
      <c r="I27" s="70"/>
    </row>
    <row r="28" spans="2:9" x14ac:dyDescent="0.3">
      <c r="B28" s="54">
        <v>45540</v>
      </c>
      <c r="C28" s="37">
        <v>3</v>
      </c>
      <c r="D28" s="70">
        <v>2</v>
      </c>
      <c r="E28" s="70"/>
      <c r="F28" s="80">
        <v>1</v>
      </c>
      <c r="G28" s="80"/>
      <c r="H28" s="70">
        <v>0</v>
      </c>
      <c r="I28" s="70"/>
    </row>
    <row r="29" spans="2:9" x14ac:dyDescent="0.3">
      <c r="B29" s="54">
        <v>45541</v>
      </c>
      <c r="C29" s="37">
        <v>3</v>
      </c>
      <c r="D29" s="70">
        <v>1</v>
      </c>
      <c r="E29" s="70"/>
      <c r="F29" s="80">
        <v>2</v>
      </c>
      <c r="G29" s="80"/>
      <c r="H29" s="70">
        <v>0</v>
      </c>
      <c r="I29" s="70"/>
    </row>
    <row r="30" spans="2:9" x14ac:dyDescent="0.3">
      <c r="B30" s="57">
        <v>45542</v>
      </c>
      <c r="C30" s="61"/>
      <c r="D30" s="67"/>
      <c r="E30" s="67"/>
      <c r="F30" s="68"/>
      <c r="G30" s="68"/>
      <c r="H30" s="67"/>
      <c r="I30" s="67"/>
    </row>
    <row r="31" spans="2:9" x14ac:dyDescent="0.3">
      <c r="B31" s="59">
        <v>45543</v>
      </c>
      <c r="C31" s="61"/>
      <c r="D31" s="67"/>
      <c r="E31" s="67"/>
      <c r="F31" s="68"/>
      <c r="G31" s="68"/>
      <c r="H31" s="67"/>
      <c r="I31" s="67"/>
    </row>
    <row r="32" spans="2:9" x14ac:dyDescent="0.3">
      <c r="B32" s="54">
        <v>45544</v>
      </c>
      <c r="C32" s="37">
        <v>3</v>
      </c>
      <c r="D32" s="70">
        <v>1</v>
      </c>
      <c r="E32" s="70"/>
      <c r="F32" s="80">
        <v>1</v>
      </c>
      <c r="G32" s="80"/>
      <c r="H32" s="70">
        <v>1</v>
      </c>
      <c r="I32" s="70"/>
    </row>
    <row r="33" spans="2:9" x14ac:dyDescent="0.3">
      <c r="B33" s="16">
        <v>45545</v>
      </c>
      <c r="C33" s="37">
        <v>3</v>
      </c>
      <c r="D33" s="70">
        <v>2</v>
      </c>
      <c r="E33" s="70"/>
      <c r="F33" s="80">
        <v>1</v>
      </c>
      <c r="G33" s="80"/>
      <c r="H33" s="70">
        <v>0</v>
      </c>
      <c r="I33" s="70"/>
    </row>
    <row r="34" spans="2:9" x14ac:dyDescent="0.3">
      <c r="B34" s="54">
        <v>45546</v>
      </c>
      <c r="C34" s="37">
        <v>2</v>
      </c>
      <c r="D34" s="70">
        <v>1</v>
      </c>
      <c r="E34" s="70"/>
      <c r="F34" s="80">
        <v>0</v>
      </c>
      <c r="G34" s="80"/>
      <c r="H34" s="70">
        <v>1</v>
      </c>
      <c r="I34" s="70"/>
    </row>
    <row r="35" spans="2:9" x14ac:dyDescent="0.3">
      <c r="B35" s="54">
        <v>45547</v>
      </c>
      <c r="C35" s="37">
        <v>3</v>
      </c>
      <c r="D35" s="70">
        <v>2</v>
      </c>
      <c r="E35" s="70"/>
      <c r="F35" s="80">
        <v>1</v>
      </c>
      <c r="G35" s="80"/>
      <c r="H35" s="70">
        <v>0</v>
      </c>
      <c r="I35" s="70"/>
    </row>
    <row r="36" spans="2:9" x14ac:dyDescent="0.3">
      <c r="B36" s="16">
        <v>45548</v>
      </c>
      <c r="C36" s="37">
        <v>4</v>
      </c>
      <c r="D36" s="70">
        <v>3</v>
      </c>
      <c r="E36" s="70"/>
      <c r="F36" s="80">
        <v>1</v>
      </c>
      <c r="G36" s="80"/>
      <c r="H36" s="70">
        <v>0</v>
      </c>
      <c r="I36" s="70"/>
    </row>
    <row r="37" spans="2:9" x14ac:dyDescent="0.3">
      <c r="B37" s="59">
        <v>45549</v>
      </c>
      <c r="C37" s="61"/>
      <c r="D37" s="67"/>
      <c r="E37" s="67"/>
      <c r="F37" s="68"/>
      <c r="G37" s="68"/>
      <c r="H37" s="67"/>
      <c r="I37" s="67"/>
    </row>
    <row r="38" spans="2:9" x14ac:dyDescent="0.3">
      <c r="B38" s="59">
        <v>45550</v>
      </c>
      <c r="C38" s="61"/>
      <c r="D38" s="67"/>
      <c r="E38" s="67"/>
      <c r="F38" s="68"/>
      <c r="G38" s="68"/>
      <c r="H38" s="67"/>
      <c r="I38" s="67"/>
    </row>
    <row r="39" spans="2:9" x14ac:dyDescent="0.3">
      <c r="B39" s="16">
        <v>45551</v>
      </c>
      <c r="C39" s="37">
        <v>6</v>
      </c>
      <c r="D39" s="70">
        <v>3</v>
      </c>
      <c r="E39" s="70"/>
      <c r="F39" s="80">
        <v>2</v>
      </c>
      <c r="G39" s="80"/>
      <c r="H39" s="70">
        <v>1</v>
      </c>
      <c r="I39" s="70"/>
    </row>
    <row r="40" spans="2:9" x14ac:dyDescent="0.3">
      <c r="B40" s="54">
        <v>45552</v>
      </c>
      <c r="C40" s="37">
        <v>3</v>
      </c>
      <c r="D40" s="70">
        <v>2</v>
      </c>
      <c r="E40" s="70"/>
      <c r="F40" s="80">
        <v>0</v>
      </c>
      <c r="G40" s="80"/>
      <c r="H40" s="70">
        <v>1</v>
      </c>
      <c r="I40" s="70"/>
    </row>
    <row r="41" spans="2:9" x14ac:dyDescent="0.3">
      <c r="B41" s="54">
        <v>45553</v>
      </c>
      <c r="C41" s="37">
        <v>5</v>
      </c>
      <c r="D41" s="70">
        <v>0</v>
      </c>
      <c r="E41" s="70"/>
      <c r="F41" s="80">
        <v>2</v>
      </c>
      <c r="G41" s="80"/>
      <c r="H41" s="70">
        <v>3</v>
      </c>
      <c r="I41" s="70"/>
    </row>
    <row r="42" spans="2:9" x14ac:dyDescent="0.3">
      <c r="B42" s="16">
        <v>45554</v>
      </c>
      <c r="C42" s="37">
        <v>3</v>
      </c>
      <c r="D42" s="70">
        <v>2</v>
      </c>
      <c r="E42" s="70"/>
      <c r="F42" s="80">
        <v>1</v>
      </c>
      <c r="G42" s="80"/>
      <c r="H42" s="70">
        <v>0</v>
      </c>
      <c r="I42" s="70"/>
    </row>
    <row r="43" spans="2:9" x14ac:dyDescent="0.3">
      <c r="B43" s="54">
        <v>45555</v>
      </c>
      <c r="C43" s="37">
        <v>4</v>
      </c>
      <c r="D43" s="70">
        <v>3</v>
      </c>
      <c r="E43" s="70"/>
      <c r="F43" s="80">
        <v>1</v>
      </c>
      <c r="G43" s="80"/>
      <c r="H43" s="70">
        <v>0</v>
      </c>
      <c r="I43" s="70"/>
    </row>
    <row r="44" spans="2:9" x14ac:dyDescent="0.3">
      <c r="B44" s="59">
        <v>45556</v>
      </c>
      <c r="C44" s="61"/>
      <c r="D44" s="67"/>
      <c r="E44" s="67"/>
      <c r="F44" s="68"/>
      <c r="G44" s="68"/>
      <c r="H44" s="67"/>
      <c r="I44" s="67"/>
    </row>
    <row r="45" spans="2:9" x14ac:dyDescent="0.3">
      <c r="B45" s="57">
        <v>45557</v>
      </c>
      <c r="C45" s="61"/>
      <c r="D45" s="67"/>
      <c r="E45" s="67"/>
      <c r="F45" s="68"/>
      <c r="G45" s="68"/>
      <c r="H45" s="67"/>
      <c r="I45" s="67"/>
    </row>
    <row r="46" spans="2:9" x14ac:dyDescent="0.3">
      <c r="B46" s="54">
        <v>45558</v>
      </c>
      <c r="C46" s="37">
        <v>5</v>
      </c>
      <c r="D46" s="70">
        <v>3</v>
      </c>
      <c r="E46" s="70"/>
      <c r="F46" s="80">
        <v>1</v>
      </c>
      <c r="G46" s="80"/>
      <c r="H46" s="70">
        <v>1</v>
      </c>
      <c r="I46" s="70"/>
    </row>
    <row r="47" spans="2:9" x14ac:dyDescent="0.3">
      <c r="B47" s="54">
        <v>45559</v>
      </c>
      <c r="C47" s="37">
        <v>4</v>
      </c>
      <c r="D47" s="70">
        <v>2</v>
      </c>
      <c r="E47" s="70"/>
      <c r="F47" s="80">
        <v>2</v>
      </c>
      <c r="G47" s="80"/>
      <c r="H47" s="70">
        <v>0</v>
      </c>
      <c r="I47" s="70"/>
    </row>
    <row r="48" spans="2:9" x14ac:dyDescent="0.3">
      <c r="B48" s="16">
        <v>45560</v>
      </c>
      <c r="C48" s="37">
        <v>3</v>
      </c>
      <c r="D48" s="70">
        <v>2</v>
      </c>
      <c r="E48" s="70"/>
      <c r="F48" s="80">
        <v>1</v>
      </c>
      <c r="G48" s="80"/>
      <c r="H48" s="70">
        <v>0</v>
      </c>
      <c r="I48" s="70"/>
    </row>
    <row r="49" spans="2:9" x14ac:dyDescent="0.3">
      <c r="B49" s="54">
        <v>45561</v>
      </c>
      <c r="C49" s="37">
        <v>3</v>
      </c>
      <c r="D49" s="70">
        <v>2</v>
      </c>
      <c r="E49" s="70"/>
      <c r="F49" s="80">
        <v>1</v>
      </c>
      <c r="G49" s="80"/>
      <c r="H49" s="70">
        <v>0</v>
      </c>
      <c r="I49" s="70"/>
    </row>
    <row r="50" spans="2:9" x14ac:dyDescent="0.3">
      <c r="B50" s="54">
        <v>45562</v>
      </c>
      <c r="C50" s="37">
        <v>3</v>
      </c>
      <c r="D50" s="70">
        <v>1</v>
      </c>
      <c r="E50" s="70"/>
      <c r="F50" s="80">
        <v>0</v>
      </c>
      <c r="G50" s="80"/>
      <c r="H50" s="70">
        <v>2</v>
      </c>
      <c r="I50" s="70"/>
    </row>
    <row r="51" spans="2:9" x14ac:dyDescent="0.3">
      <c r="B51" s="57">
        <v>45563</v>
      </c>
      <c r="C51" s="61"/>
      <c r="D51" s="67"/>
      <c r="E51" s="67"/>
      <c r="F51" s="68"/>
      <c r="G51" s="68"/>
      <c r="H51" s="67"/>
      <c r="I51" s="67"/>
    </row>
    <row r="52" spans="2:9" x14ac:dyDescent="0.3">
      <c r="B52" s="59">
        <v>45564</v>
      </c>
      <c r="C52" s="61"/>
      <c r="D52" s="67"/>
      <c r="E52" s="67"/>
      <c r="F52" s="68"/>
      <c r="G52" s="68"/>
      <c r="H52" s="67"/>
      <c r="I52" s="67"/>
    </row>
    <row r="53" spans="2:9" x14ac:dyDescent="0.3">
      <c r="B53" s="54">
        <v>45565</v>
      </c>
      <c r="C53" s="37">
        <v>4</v>
      </c>
      <c r="D53" s="70">
        <v>4</v>
      </c>
      <c r="E53" s="70"/>
      <c r="F53" s="80">
        <v>0</v>
      </c>
      <c r="G53" s="80"/>
      <c r="H53" s="70">
        <v>0</v>
      </c>
      <c r="I53" s="70"/>
    </row>
    <row r="54" spans="2:9" ht="15" thickBot="1" x14ac:dyDescent="0.35">
      <c r="B54" s="16"/>
      <c r="C54" s="37"/>
      <c r="D54" s="70"/>
      <c r="E54" s="70"/>
      <c r="F54" s="80"/>
      <c r="G54" s="80"/>
      <c r="H54" s="70"/>
      <c r="I54" s="70"/>
    </row>
    <row r="55" spans="2:9" ht="15" thickBot="1" x14ac:dyDescent="0.35">
      <c r="B55" s="21" t="s">
        <v>25</v>
      </c>
      <c r="C55" s="44">
        <f>SUM(C24:C54)</f>
        <v>77</v>
      </c>
      <c r="D55" s="81">
        <f>SUM(D24:D54)</f>
        <v>44</v>
      </c>
      <c r="E55" s="82"/>
      <c r="F55" s="81">
        <f>SUM(F24:F54)</f>
        <v>22</v>
      </c>
      <c r="G55" s="82"/>
      <c r="H55" s="81">
        <f>SUM(H24:H54)</f>
        <v>11</v>
      </c>
      <c r="I55" s="82"/>
    </row>
    <row r="58" spans="2:9" ht="15" thickBot="1" x14ac:dyDescent="0.35"/>
    <row r="59" spans="2:9" ht="15.6" x14ac:dyDescent="0.3">
      <c r="B59" s="128" t="s">
        <v>31</v>
      </c>
      <c r="C59" s="129"/>
      <c r="D59" s="129"/>
      <c r="E59" s="130"/>
      <c r="F59" s="125" t="s">
        <v>28</v>
      </c>
      <c r="G59" s="126"/>
      <c r="H59" s="126"/>
      <c r="I59" s="127"/>
    </row>
    <row r="60" spans="2:9" x14ac:dyDescent="0.3">
      <c r="B60" s="33"/>
      <c r="C60" s="34"/>
      <c r="D60" s="34"/>
      <c r="E60" s="34"/>
      <c r="F60" s="78" t="s">
        <v>4</v>
      </c>
      <c r="G60" s="79"/>
      <c r="H60" s="79" t="s">
        <v>3</v>
      </c>
      <c r="I60" s="122"/>
    </row>
    <row r="61" spans="2:9" x14ac:dyDescent="0.3">
      <c r="B61" s="27" t="s">
        <v>29</v>
      </c>
      <c r="C61" s="37">
        <v>32</v>
      </c>
      <c r="D61" s="123">
        <v>0</v>
      </c>
      <c r="E61" s="124"/>
      <c r="F61" s="121">
        <v>4</v>
      </c>
      <c r="G61" s="97"/>
      <c r="H61" s="96">
        <v>28</v>
      </c>
      <c r="I61" s="116"/>
    </row>
    <row r="62" spans="2:9" x14ac:dyDescent="0.3">
      <c r="B62" s="27" t="s">
        <v>30</v>
      </c>
      <c r="C62" s="37">
        <v>17</v>
      </c>
      <c r="D62" s="123">
        <v>0</v>
      </c>
      <c r="E62" s="124"/>
      <c r="F62" s="121">
        <v>2</v>
      </c>
      <c r="G62" s="97"/>
      <c r="H62" s="96">
        <v>15</v>
      </c>
      <c r="I62" s="116"/>
    </row>
    <row r="63" spans="2:9" ht="15" thickBot="1" x14ac:dyDescent="0.35">
      <c r="B63" s="28" t="s">
        <v>15</v>
      </c>
      <c r="C63" s="56">
        <v>0</v>
      </c>
      <c r="D63" s="119">
        <v>0</v>
      </c>
      <c r="E63" s="120"/>
      <c r="F63" s="114">
        <v>0</v>
      </c>
      <c r="G63" s="115"/>
      <c r="H63" s="96">
        <v>0</v>
      </c>
      <c r="I63" s="116"/>
    </row>
    <row r="64" spans="2:9" ht="15" thickBot="1" x14ac:dyDescent="0.35">
      <c r="B64" s="35" t="s">
        <v>33</v>
      </c>
      <c r="C64" s="36">
        <f>SUM(C61:C63)</f>
        <v>49</v>
      </c>
      <c r="D64" s="117">
        <f>SUM(D61:D63)</f>
        <v>0</v>
      </c>
      <c r="E64" s="118"/>
      <c r="F64" s="112">
        <f>SUM(F61:F63)</f>
        <v>6</v>
      </c>
      <c r="G64" s="113"/>
      <c r="H64" s="112">
        <f>SUM(H61:H63)</f>
        <v>43</v>
      </c>
      <c r="I64" s="113"/>
    </row>
    <row r="65" spans="2:9" x14ac:dyDescent="0.3">
      <c r="B65" s="6"/>
      <c r="C65" s="6"/>
      <c r="D65" s="6"/>
      <c r="E65" s="6"/>
      <c r="F65" s="6"/>
      <c r="G65" s="6"/>
      <c r="H65" s="6"/>
      <c r="I65" s="6"/>
    </row>
    <row r="66" spans="2:9" x14ac:dyDescent="0.3">
      <c r="B66" s="6"/>
      <c r="C66" s="6"/>
      <c r="D66" s="6"/>
      <c r="E66" s="6"/>
      <c r="F66" s="6"/>
      <c r="G66" s="6"/>
      <c r="H66" s="6"/>
      <c r="I66" s="6"/>
    </row>
    <row r="67" spans="2:9" x14ac:dyDescent="0.3">
      <c r="B67" s="6"/>
      <c r="C67" s="6"/>
      <c r="D67" s="6"/>
      <c r="E67" s="6"/>
      <c r="F67" s="6"/>
      <c r="G67" s="6"/>
      <c r="H67" s="6"/>
      <c r="I67" s="6"/>
    </row>
    <row r="68" spans="2:9" x14ac:dyDescent="0.3">
      <c r="B68" s="6"/>
      <c r="C68" s="6"/>
      <c r="D68" s="6"/>
      <c r="E68" s="6"/>
      <c r="F68" s="6"/>
      <c r="G68" s="6"/>
      <c r="H68" s="6"/>
      <c r="I68" s="6"/>
    </row>
    <row r="69" spans="2:9" x14ac:dyDescent="0.3">
      <c r="B69" s="6"/>
      <c r="C69" s="6"/>
      <c r="D69" s="6"/>
      <c r="E69" s="6"/>
      <c r="F69" s="6"/>
      <c r="G69" s="6"/>
      <c r="H69" s="6"/>
      <c r="I69" s="6"/>
    </row>
    <row r="70" spans="2:9" x14ac:dyDescent="0.3">
      <c r="B70" s="6"/>
      <c r="C70" s="6"/>
      <c r="D70" s="6"/>
      <c r="E70" s="6"/>
      <c r="F70" s="6"/>
      <c r="G70" s="6"/>
      <c r="H70" s="6"/>
      <c r="I70" s="6"/>
    </row>
    <row r="71" spans="2:9" x14ac:dyDescent="0.3">
      <c r="B71" s="6"/>
      <c r="C71" s="6"/>
      <c r="D71" s="6"/>
      <c r="E71" s="6"/>
      <c r="F71" s="6"/>
      <c r="G71" s="6"/>
      <c r="H71" s="6"/>
      <c r="I71" s="6"/>
    </row>
    <row r="72" spans="2:9" x14ac:dyDescent="0.3">
      <c r="B72" s="6"/>
      <c r="C72" s="6"/>
      <c r="D72" s="6"/>
      <c r="E72" s="6"/>
      <c r="F72" s="6"/>
      <c r="G72" s="6"/>
      <c r="H72" s="6"/>
      <c r="I72" s="6"/>
    </row>
    <row r="73" spans="2:9" x14ac:dyDescent="0.3">
      <c r="B73" s="6"/>
      <c r="C73" s="6"/>
      <c r="D73" s="6"/>
      <c r="E73" s="6"/>
      <c r="F73" s="6"/>
      <c r="G73" s="6"/>
      <c r="H73" s="6"/>
      <c r="I73" s="6"/>
    </row>
    <row r="74" spans="2:9" x14ac:dyDescent="0.3">
      <c r="B74" s="6"/>
      <c r="C74" s="6"/>
      <c r="D74" s="6"/>
      <c r="E74" s="6"/>
      <c r="F74" s="6"/>
      <c r="G74" s="6"/>
      <c r="H74" s="6"/>
      <c r="I74" s="6"/>
    </row>
  </sheetData>
  <mergeCells count="139">
    <mergeCell ref="D64:E64"/>
    <mergeCell ref="F64:G64"/>
    <mergeCell ref="H64:I64"/>
    <mergeCell ref="D54:E54"/>
    <mergeCell ref="F54:G54"/>
    <mergeCell ref="H54:I54"/>
    <mergeCell ref="D55:E55"/>
    <mergeCell ref="F55:G55"/>
    <mergeCell ref="H55:I55"/>
    <mergeCell ref="D63:E63"/>
    <mergeCell ref="F63:G63"/>
    <mergeCell ref="H63:I63"/>
    <mergeCell ref="F60:G60"/>
    <mergeCell ref="H60:I60"/>
    <mergeCell ref="D61:E61"/>
    <mergeCell ref="F61:G61"/>
    <mergeCell ref="D62:E62"/>
    <mergeCell ref="F62:G62"/>
    <mergeCell ref="H62:I62"/>
    <mergeCell ref="H61:I61"/>
    <mergeCell ref="F59:I59"/>
    <mergeCell ref="B59:E59"/>
    <mergeCell ref="B3:I3"/>
    <mergeCell ref="B4:I4"/>
    <mergeCell ref="B7:I7"/>
    <mergeCell ref="E8:F8"/>
    <mergeCell ref="E9:F9"/>
    <mergeCell ref="G9:H9"/>
    <mergeCell ref="D51:E51"/>
    <mergeCell ref="D52:E52"/>
    <mergeCell ref="H51:I51"/>
    <mergeCell ref="H52:I52"/>
    <mergeCell ref="F51:G51"/>
    <mergeCell ref="F52:G52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D23:E23"/>
    <mergeCell ref="F23:G23"/>
    <mergeCell ref="H23:I23"/>
    <mergeCell ref="B22:I22"/>
    <mergeCell ref="D28:E28"/>
    <mergeCell ref="F28:G28"/>
    <mergeCell ref="H28:I28"/>
    <mergeCell ref="D31:E31"/>
    <mergeCell ref="F31:G31"/>
    <mergeCell ref="H31:I31"/>
    <mergeCell ref="D26:E26"/>
    <mergeCell ref="F26:G26"/>
    <mergeCell ref="H26:I26"/>
    <mergeCell ref="D27:E27"/>
    <mergeCell ref="F27:G27"/>
    <mergeCell ref="H27:I27"/>
    <mergeCell ref="D29:E29"/>
    <mergeCell ref="F29:G29"/>
    <mergeCell ref="H29:I29"/>
    <mergeCell ref="D30:E30"/>
    <mergeCell ref="F30:G30"/>
    <mergeCell ref="H30:I30"/>
    <mergeCell ref="D32:E32"/>
    <mergeCell ref="F32:G32"/>
    <mergeCell ref="H32:I32"/>
    <mergeCell ref="D33:E33"/>
    <mergeCell ref="F33:G33"/>
    <mergeCell ref="H33:I33"/>
    <mergeCell ref="F35:G35"/>
    <mergeCell ref="D35:E35"/>
    <mergeCell ref="D38:E38"/>
    <mergeCell ref="F38:G38"/>
    <mergeCell ref="H35:I35"/>
    <mergeCell ref="D36:E36"/>
    <mergeCell ref="F36:G36"/>
    <mergeCell ref="H36:I36"/>
    <mergeCell ref="D37:E37"/>
    <mergeCell ref="F37:G37"/>
    <mergeCell ref="H37:I37"/>
    <mergeCell ref="H38:I38"/>
    <mergeCell ref="D40:E40"/>
    <mergeCell ref="F40:G40"/>
    <mergeCell ref="H40:I40"/>
    <mergeCell ref="D41:E41"/>
    <mergeCell ref="F41:G41"/>
    <mergeCell ref="H41:I41"/>
    <mergeCell ref="D34:E34"/>
    <mergeCell ref="F34:G34"/>
    <mergeCell ref="H34:I34"/>
    <mergeCell ref="D39:E39"/>
    <mergeCell ref="F39:G39"/>
    <mergeCell ref="H39:I39"/>
    <mergeCell ref="D46:E46"/>
    <mergeCell ref="F46:G46"/>
    <mergeCell ref="H46:I46"/>
    <mergeCell ref="D47:E47"/>
    <mergeCell ref="F47:G47"/>
    <mergeCell ref="H47:I47"/>
    <mergeCell ref="D42:E42"/>
    <mergeCell ref="F42:G42"/>
    <mergeCell ref="H42:I42"/>
    <mergeCell ref="D45:E45"/>
    <mergeCell ref="F45:G45"/>
    <mergeCell ref="H45:I45"/>
    <mergeCell ref="D43:E43"/>
    <mergeCell ref="F43:G43"/>
    <mergeCell ref="H43:I43"/>
    <mergeCell ref="D44:E44"/>
    <mergeCell ref="F44:G44"/>
    <mergeCell ref="H44:I44"/>
    <mergeCell ref="D53:E53"/>
    <mergeCell ref="F53:G53"/>
    <mergeCell ref="D50:E50"/>
    <mergeCell ref="F50:G50"/>
    <mergeCell ref="H50:I50"/>
    <mergeCell ref="D48:E48"/>
    <mergeCell ref="F48:G48"/>
    <mergeCell ref="H48:I48"/>
    <mergeCell ref="D49:E49"/>
    <mergeCell ref="F49:G49"/>
    <mergeCell ref="H49:I49"/>
    <mergeCell ref="H53:I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2</vt:i4>
      </vt:variant>
    </vt:vector>
  </HeadingPairs>
  <TitlesOfParts>
    <vt:vector size="15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2024</vt:lpstr>
      <vt:lpstr>Dezembro!Area_de_impressao</vt:lpstr>
      <vt:lpstr>Fevereiro!Area_de_impressao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Mauricio Morais Tonin</cp:lastModifiedBy>
  <cp:lastPrinted>2022-07-04T17:33:26Z</cp:lastPrinted>
  <dcterms:created xsi:type="dcterms:W3CDTF">2019-01-11T16:51:04Z</dcterms:created>
  <dcterms:modified xsi:type="dcterms:W3CDTF">2025-01-05T17:59:34Z</dcterms:modified>
</cp:coreProperties>
</file>