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FA3F1AEA-7941-441A-AB4E-B9ABDE5DB517}" xr6:coauthVersionLast="47" xr6:coauthVersionMax="47" xr10:uidLastSave="{00000000-0000-0000-0000-000000000000}"/>
  <bookViews>
    <workbookView xWindow="-1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L22" i="2" s="1"/>
  <c r="F22" i="2"/>
  <c r="E22" i="2" s="1"/>
  <c r="O22" i="1"/>
  <c r="N22" i="1" s="1"/>
  <c r="F22" i="1"/>
  <c r="E22" i="1" s="1"/>
  <c r="P8" i="2"/>
  <c r="P9" i="2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L9" i="2"/>
  <c r="L10" i="2"/>
  <c r="L11" i="2"/>
  <c r="L12" i="2"/>
  <c r="L13" i="2"/>
  <c r="P13" i="2" s="1"/>
  <c r="L14" i="2"/>
  <c r="P14" i="2" s="1"/>
  <c r="L15" i="2"/>
  <c r="P15" i="2" s="1"/>
  <c r="L5" i="2"/>
  <c r="G7" i="2"/>
  <c r="G8" i="2"/>
  <c r="G10" i="2"/>
  <c r="G11" i="2"/>
  <c r="G12" i="2"/>
  <c r="G13" i="2"/>
  <c r="G14" i="2"/>
  <c r="G15" i="2"/>
  <c r="E6" i="2"/>
  <c r="E7" i="2"/>
  <c r="E8" i="2"/>
  <c r="E9" i="2"/>
  <c r="E10" i="2"/>
  <c r="E11" i="2"/>
  <c r="E12" i="2"/>
  <c r="E13" i="2"/>
  <c r="E14" i="2"/>
  <c r="E15" i="2"/>
  <c r="E5" i="2"/>
  <c r="C6" i="2"/>
  <c r="G6" i="2" s="1"/>
  <c r="C7" i="2"/>
  <c r="C8" i="2"/>
  <c r="C9" i="2"/>
  <c r="G9" i="2" s="1"/>
  <c r="C10" i="2"/>
  <c r="C11" i="2"/>
  <c r="C12" i="2"/>
  <c r="C13" i="2"/>
  <c r="C14" i="2"/>
  <c r="C15" i="2"/>
  <c r="C5" i="2"/>
  <c r="G5" i="2" s="1"/>
  <c r="F6" i="1"/>
  <c r="E6" i="1" s="1"/>
  <c r="F7" i="1"/>
  <c r="E7" i="1" s="1"/>
  <c r="F8" i="1"/>
  <c r="E8" i="1" s="1"/>
  <c r="F9" i="1"/>
  <c r="E9" i="1" s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C9" i="1" l="1"/>
  <c r="G9" i="1" s="1"/>
  <c r="C7" i="1"/>
  <c r="G7" i="1" s="1"/>
  <c r="C8" i="1"/>
  <c r="G8" i="1" s="1"/>
  <c r="N22" i="2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<sst xmlns="http://schemas.openxmlformats.org/spreadsheetml/2006/main" count="74" uniqueCount="25">
  <si>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</si>
  <si>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</si>
  <si>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</si>
  <si>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</si>
  <si>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</si>
  <si>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</si>
  <si>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</si>
  <si>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</si>
  <si>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</si>
  <si>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</si>
  <si>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</si>
  <si>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</si>
  <si>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2023*</t>
  </si>
  <si>
    <t>2024*</t>
  </si>
  <si>
    <t>2025*</t>
  </si>
  <si>
    <t>Número e proporção de casos de Agressões Autoprovocadas/Tentativas de Suicídio, segundo ano de notificação e sexo, Município de Residência: São Paulo, 2008 a 2025*.</t>
  </si>
  <si>
    <t>Número e proporção de casos de Agressões por Terceiros, segundo ano de notificação e sexo, Município de Residência:  São Paulo, 2008 a 2025*.</t>
  </si>
  <si>
    <t>Número e proporção de casos de quedas e outros acidentes, segundo ano de atendimento e sexo, Município de São Paulo, 2008 a 2025*.</t>
  </si>
  <si>
    <t>Número e proporção de casos de acidentes de trânsito, segundo ano de atendimento e sexo, Município de São Paulo,  2008 a 2025*.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</si>
  <si>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</si>
  <si>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</si>
  <si>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r>
      <t>SINAN NET - COVISA - SMS/SP. Atualizado em 02/11/2025. Dados extraídos em           0 3/11/2025.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</si>
  <si>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SINAN NET - COVISA - SMS/SP. Atualizado em 02/11/2025. Dados extraídos em 03/11/2025. Dados preliminares, sujeitos a alteração.</t>
  </si>
  <si>
    <t>*Dados provisórios/atualizados: Dados do ano de  2020 atualizados em 09/09/2022. Ano de 2021  em 18/03/2023 ;  ano de 2022 atualizado em 21/12/2024 ; anos de 2023 ,  2024  e 2025  atualizados em 25/10/2025; extraídos em 03/11/2025; sujeitos à revisão.</t>
  </si>
  <si>
    <t>*Dados provisórios/atualizados: Dados do ano de  2020 atualizados em 09/09/2022. Ano de 2021  em 18/03/2023 ;  ano de 2022 atualizado em 21/12/2024 ; anos de 2023 , 2024  e 2025  atualizados em 25/10/2025; extraídos em 03/11/2025; sujeitos à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</si>
</sst>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4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3" fontId="0" fillId="36" borderId="8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4"/>
  <sheetViews>
    <sheetView workbookViewId="0">
      <selection activeCell="B26" sqref="B26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73" t="s">
        <v>15</v>
      </c>
      <c r="B1" s="74"/>
      <c r="C1" s="74"/>
      <c r="D1" s="74"/>
      <c r="E1" s="74"/>
      <c r="F1" s="74"/>
      <c r="G1" s="75"/>
      <c r="J1" s="76" t="s">
        <v>16</v>
      </c>
      <c r="K1" s="77"/>
      <c r="L1" s="77"/>
      <c r="M1" s="77"/>
      <c r="N1" s="77"/>
      <c r="O1" s="77"/>
      <c r="P1" s="78"/>
    </row>
    <row r="2" spans="1:16" x14ac:dyDescent="0.25">
      <c r="A2" s="1" t="s">
        <v>0</v>
      </c>
      <c r="B2" s="79" t="s">
        <v>1</v>
      </c>
      <c r="C2" s="80"/>
      <c r="D2" s="80"/>
      <c r="E2" s="80"/>
      <c r="F2" s="81" t="s">
        <v>2</v>
      </c>
      <c r="G2" s="82"/>
      <c r="J2" s="2" t="s">
        <v>0</v>
      </c>
      <c r="K2" s="85" t="s">
        <v>1</v>
      </c>
      <c r="L2" s="85"/>
      <c r="M2" s="85"/>
      <c r="N2" s="86"/>
      <c r="O2" s="87" t="s">
        <v>2</v>
      </c>
      <c r="P2" s="88"/>
    </row>
    <row r="3" spans="1:16" x14ac:dyDescent="0.25">
      <c r="A3" s="3" t="s">
        <v>3</v>
      </c>
      <c r="B3" s="89" t="s">
        <v>4</v>
      </c>
      <c r="C3" s="90"/>
      <c r="D3" s="90" t="s">
        <v>5</v>
      </c>
      <c r="E3" s="90"/>
      <c r="F3" s="83"/>
      <c r="G3" s="84"/>
      <c r="J3" s="4" t="s">
        <v>3</v>
      </c>
      <c r="K3" s="91" t="s">
        <v>4</v>
      </c>
      <c r="L3" s="91"/>
      <c r="M3" s="91" t="s">
        <v>5</v>
      </c>
      <c r="N3" s="92"/>
      <c r="O3" s="87"/>
      <c r="P3" s="88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2" si="0">B6*100/F6</f>
        <v>50.920245398773005</v>
      </c>
      <c r="D6" s="14">
        <v>560</v>
      </c>
      <c r="E6" s="15">
        <f t="shared" ref="E6:E16" si="1">D6*100/F6</f>
        <v>49.079754601226995</v>
      </c>
      <c r="F6" s="14">
        <f t="shared" ref="F6:F16" si="2">B6+D6</f>
        <v>1141</v>
      </c>
      <c r="G6" s="44">
        <f t="shared" ref="G6:G22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2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9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ref="E17:E22" si="8">D17*100/F17</f>
        <v>31.408103872845309</v>
      </c>
      <c r="F17" s="50">
        <f t="shared" ref="F17:F22" si="9">B17+D17</f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2" si="10">K17*100/O17</f>
        <v>61.758930724447964</v>
      </c>
      <c r="M17" s="54">
        <v>11101</v>
      </c>
      <c r="N17" s="27">
        <f t="shared" ref="N17:N22" si="11">M17*100/O17</f>
        <v>38.241069275552036</v>
      </c>
      <c r="O17" s="28">
        <f t="shared" ref="O17:O22" si="12">K17+M17</f>
        <v>29029</v>
      </c>
      <c r="P17" s="53">
        <f t="shared" si="4"/>
        <v>100</v>
      </c>
    </row>
    <row r="18" spans="1:17" x14ac:dyDescent="0.25">
      <c r="A18" s="59">
        <v>2021</v>
      </c>
      <c r="B18" s="54">
        <v>6994</v>
      </c>
      <c r="C18" s="49">
        <f t="shared" si="0"/>
        <v>69.495230524642295</v>
      </c>
      <c r="D18" s="63">
        <v>3070</v>
      </c>
      <c r="E18" s="49">
        <f t="shared" si="8"/>
        <v>30.504769475357712</v>
      </c>
      <c r="F18" s="50">
        <f t="shared" si="9"/>
        <v>10064</v>
      </c>
      <c r="G18" s="51">
        <f t="shared" si="3"/>
        <v>100</v>
      </c>
      <c r="J18" s="52">
        <v>2021</v>
      </c>
      <c r="K18" s="63">
        <v>17890</v>
      </c>
      <c r="L18" s="27">
        <f t="shared" si="10"/>
        <v>63.491500159704721</v>
      </c>
      <c r="M18" s="63">
        <v>10287</v>
      </c>
      <c r="N18" s="27">
        <f t="shared" si="11"/>
        <v>36.508499840295279</v>
      </c>
      <c r="O18" s="28">
        <f t="shared" si="12"/>
        <v>28177</v>
      </c>
      <c r="P18" s="53">
        <f t="shared" si="4"/>
        <v>100</v>
      </c>
    </row>
    <row r="19" spans="1:17" x14ac:dyDescent="0.25">
      <c r="A19" s="59">
        <v>2022</v>
      </c>
      <c r="B19" s="54">
        <v>8791</v>
      </c>
      <c r="C19" s="49">
        <f t="shared" si="0"/>
        <v>70.07014187788937</v>
      </c>
      <c r="D19" s="54">
        <v>3755</v>
      </c>
      <c r="E19" s="49">
        <f t="shared" si="8"/>
        <v>29.929858122110634</v>
      </c>
      <c r="F19" s="50">
        <f t="shared" si="9"/>
        <v>12546</v>
      </c>
      <c r="G19" s="51">
        <f t="shared" si="3"/>
        <v>100</v>
      </c>
      <c r="J19" s="52">
        <v>2022</v>
      </c>
      <c r="K19" s="64">
        <v>20559</v>
      </c>
      <c r="L19" s="27">
        <f t="shared" si="10"/>
        <v>62.472272022850895</v>
      </c>
      <c r="M19" s="64">
        <v>12350</v>
      </c>
      <c r="N19" s="27">
        <f t="shared" si="11"/>
        <v>37.527727977149105</v>
      </c>
      <c r="O19" s="28">
        <f t="shared" si="12"/>
        <v>32909</v>
      </c>
      <c r="P19" s="53">
        <f t="shared" si="4"/>
        <v>100</v>
      </c>
    </row>
    <row r="20" spans="1:17" x14ac:dyDescent="0.25">
      <c r="A20" s="60" t="s">
        <v>12</v>
      </c>
      <c r="B20" s="36">
        <v>9773</v>
      </c>
      <c r="C20" s="33">
        <f t="shared" si="0"/>
        <v>68.809406463423215</v>
      </c>
      <c r="D20" s="36">
        <v>4430</v>
      </c>
      <c r="E20" s="33">
        <f t="shared" si="8"/>
        <v>31.190593536576781</v>
      </c>
      <c r="F20" s="34">
        <f t="shared" si="9"/>
        <v>14203</v>
      </c>
      <c r="G20" s="45">
        <f t="shared" si="3"/>
        <v>100</v>
      </c>
      <c r="J20" s="20" t="s">
        <v>12</v>
      </c>
      <c r="K20" s="36">
        <v>25419</v>
      </c>
      <c r="L20" s="41">
        <f t="shared" si="10"/>
        <v>62.679390442373133</v>
      </c>
      <c r="M20" s="36">
        <v>15135</v>
      </c>
      <c r="N20" s="41">
        <f t="shared" si="11"/>
        <v>37.320609557626867</v>
      </c>
      <c r="O20" s="42">
        <f t="shared" si="12"/>
        <v>40554</v>
      </c>
      <c r="P20" s="47">
        <f t="shared" si="4"/>
        <v>100</v>
      </c>
    </row>
    <row r="21" spans="1:17" x14ac:dyDescent="0.25">
      <c r="A21" s="60" t="s">
        <v>13</v>
      </c>
      <c r="B21" s="36">
        <v>9135</v>
      </c>
      <c r="C21" s="33">
        <f t="shared" si="0"/>
        <v>68.151298119964196</v>
      </c>
      <c r="D21" s="36">
        <v>4269</v>
      </c>
      <c r="E21" s="33">
        <f t="shared" si="8"/>
        <v>31.848701880035811</v>
      </c>
      <c r="F21" s="34">
        <f t="shared" si="9"/>
        <v>13404</v>
      </c>
      <c r="G21" s="45">
        <f t="shared" si="3"/>
        <v>100</v>
      </c>
      <c r="J21" s="20" t="s">
        <v>13</v>
      </c>
      <c r="K21" s="36">
        <v>24784</v>
      </c>
      <c r="L21" s="41">
        <f t="shared" si="10"/>
        <v>63.817076938922646</v>
      </c>
      <c r="M21" s="36">
        <v>14052</v>
      </c>
      <c r="N21" s="41">
        <f t="shared" si="11"/>
        <v>36.182923061077354</v>
      </c>
      <c r="O21" s="42">
        <f t="shared" si="12"/>
        <v>38836</v>
      </c>
      <c r="P21" s="47">
        <f t="shared" si="4"/>
        <v>100</v>
      </c>
    </row>
    <row r="22" spans="1:17" x14ac:dyDescent="0.25">
      <c r="A22" s="60" t="s">
        <v>14</v>
      </c>
      <c r="B22" s="36">
        <v>9306</v>
      </c>
      <c r="C22" s="33">
        <f t="shared" si="0"/>
        <v>68.587853773584911</v>
      </c>
      <c r="D22" s="36">
        <v>4262</v>
      </c>
      <c r="E22" s="33">
        <f t="shared" si="8"/>
        <v>31.412146226415093</v>
      </c>
      <c r="F22" s="34">
        <f t="shared" si="9"/>
        <v>13568</v>
      </c>
      <c r="G22" s="45">
        <f t="shared" si="3"/>
        <v>100</v>
      </c>
      <c r="J22" s="20" t="s">
        <v>14</v>
      </c>
      <c r="K22" s="36">
        <v>23646</v>
      </c>
      <c r="L22" s="41">
        <f t="shared" si="10"/>
        <v>63.295679640237701</v>
      </c>
      <c r="M22" s="36">
        <v>13712</v>
      </c>
      <c r="N22" s="41">
        <f t="shared" si="11"/>
        <v>36.704320359762299</v>
      </c>
      <c r="O22" s="42">
        <f t="shared" si="12"/>
        <v>37358</v>
      </c>
      <c r="P22" s="47">
        <f t="shared" si="4"/>
        <v>100</v>
      </c>
    </row>
    <row r="23" spans="1:17" ht="31.5" customHeight="1" x14ac:dyDescent="0.25">
      <c r="A23" s="70" t="s">
        <v>22</v>
      </c>
      <c r="B23" s="71"/>
      <c r="C23" s="71"/>
      <c r="D23" s="71"/>
      <c r="E23" s="71"/>
      <c r="F23" s="71"/>
      <c r="G23" s="72"/>
      <c r="J23" s="70" t="s">
        <v>21</v>
      </c>
      <c r="K23" s="71"/>
      <c r="L23" s="71"/>
      <c r="M23" s="71"/>
      <c r="N23" s="71"/>
      <c r="O23" s="71"/>
      <c r="P23" s="72"/>
      <c r="Q23" s="21"/>
    </row>
    <row r="24" spans="1:17" ht="42.75" customHeight="1" x14ac:dyDescent="0.25">
      <c r="A24" s="67" t="s">
        <v>8</v>
      </c>
      <c r="B24" s="68"/>
      <c r="C24" s="68"/>
      <c r="D24" s="68"/>
      <c r="E24" s="68"/>
      <c r="F24" s="68"/>
      <c r="G24" s="69"/>
      <c r="J24" s="67" t="s">
        <v>8</v>
      </c>
      <c r="K24" s="68"/>
      <c r="L24" s="68"/>
      <c r="M24" s="68"/>
      <c r="N24" s="68"/>
      <c r="O24" s="68"/>
      <c r="P24" s="69"/>
    </row>
  </sheetData>
  <mergeCells count="14">
    <mergeCell ref="A24:G24"/>
    <mergeCell ref="J24:P24"/>
    <mergeCell ref="A23:G23"/>
    <mergeCell ref="J23:P23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5"/>
  <sheetViews>
    <sheetView tabSelected="1" topLeftCell="A11" zoomScaleNormal="100" workbookViewId="0">
      <selection activeCell="J19" sqref="J19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107" t="s">
        <v>17</v>
      </c>
      <c r="B1" s="108"/>
      <c r="C1" s="108"/>
      <c r="D1" s="108"/>
      <c r="E1" s="108"/>
      <c r="F1" s="108"/>
      <c r="G1" s="109"/>
      <c r="J1" s="110" t="s">
        <v>18</v>
      </c>
      <c r="K1" s="111"/>
      <c r="L1" s="111"/>
      <c r="M1" s="111"/>
      <c r="N1" s="111"/>
      <c r="O1" s="111"/>
      <c r="P1" s="112"/>
    </row>
    <row r="2" spans="1:16" x14ac:dyDescent="0.25">
      <c r="A2" s="22" t="s">
        <v>0</v>
      </c>
      <c r="B2" s="113" t="s">
        <v>1</v>
      </c>
      <c r="C2" s="113"/>
      <c r="D2" s="113"/>
      <c r="E2" s="113"/>
      <c r="F2" s="113" t="s">
        <v>2</v>
      </c>
      <c r="G2" s="113"/>
      <c r="J2" s="22" t="s">
        <v>0</v>
      </c>
      <c r="K2" s="113" t="s">
        <v>1</v>
      </c>
      <c r="L2" s="113"/>
      <c r="M2" s="113"/>
      <c r="N2" s="113"/>
      <c r="O2" s="113" t="s">
        <v>2</v>
      </c>
      <c r="P2" s="113"/>
    </row>
    <row r="3" spans="1:16" x14ac:dyDescent="0.25">
      <c r="A3" s="22" t="s">
        <v>9</v>
      </c>
      <c r="B3" s="113" t="s">
        <v>4</v>
      </c>
      <c r="C3" s="113"/>
      <c r="D3" s="113" t="s">
        <v>5</v>
      </c>
      <c r="E3" s="113"/>
      <c r="F3" s="113"/>
      <c r="G3" s="113"/>
      <c r="J3" s="22" t="s">
        <v>9</v>
      </c>
      <c r="K3" s="113" t="s">
        <v>4</v>
      </c>
      <c r="L3" s="113"/>
      <c r="M3" s="113" t="s">
        <v>5</v>
      </c>
      <c r="N3" s="113"/>
      <c r="O3" s="113"/>
      <c r="P3" s="113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2" si="0">B6*100/F6</f>
        <v>41.925885853394647</v>
      </c>
      <c r="D6" s="24">
        <v>8588</v>
      </c>
      <c r="E6" s="38">
        <f t="shared" ref="E6:E22" si="1">D6*100/F6</f>
        <v>58.074114146605353</v>
      </c>
      <c r="F6" s="24">
        <v>14788</v>
      </c>
      <c r="G6" s="39">
        <f t="shared" ref="G6:G22" si="2">C6+E6</f>
        <v>100</v>
      </c>
      <c r="J6" s="23">
        <v>2009</v>
      </c>
      <c r="K6" s="24">
        <v>1854</v>
      </c>
      <c r="L6" s="38">
        <f t="shared" ref="L6:L22" si="3">K6*100/O6</f>
        <v>26.316536550745209</v>
      </c>
      <c r="M6" s="24">
        <v>5191</v>
      </c>
      <c r="N6" s="38">
        <f t="shared" ref="N6:N22" si="4">M6*100/O6</f>
        <v>73.683463449254788</v>
      </c>
      <c r="O6" s="24">
        <v>7045</v>
      </c>
      <c r="P6" s="39">
        <f t="shared" ref="P6:P22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8">
        <v>2020</v>
      </c>
      <c r="B17" s="54">
        <v>24336</v>
      </c>
      <c r="C17" s="27">
        <f t="shared" si="0"/>
        <v>42.924420142869742</v>
      </c>
      <c r="D17" s="62">
        <v>32359</v>
      </c>
      <c r="E17" s="27">
        <f t="shared" si="1"/>
        <v>57.075579857130258</v>
      </c>
      <c r="F17" s="28">
        <f t="shared" ref="F17:F22" si="6">B17+D17</f>
        <v>56695</v>
      </c>
      <c r="G17" s="40">
        <f t="shared" si="2"/>
        <v>100</v>
      </c>
      <c r="J17" s="58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2" si="7">K17+M17</f>
        <v>10922</v>
      </c>
      <c r="P17" s="40">
        <f t="shared" si="5"/>
        <v>100</v>
      </c>
    </row>
    <row r="18" spans="1:16" x14ac:dyDescent="0.25">
      <c r="A18" s="58">
        <v>2021</v>
      </c>
      <c r="B18" s="54">
        <v>22907</v>
      </c>
      <c r="C18" s="27">
        <f t="shared" si="0"/>
        <v>45.927901194963511</v>
      </c>
      <c r="D18" s="62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8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65">
        <v>2022</v>
      </c>
      <c r="B19" s="54">
        <v>32416</v>
      </c>
      <c r="C19" s="30">
        <f t="shared" si="0"/>
        <v>48.811190917167337</v>
      </c>
      <c r="D19" s="54">
        <v>33995</v>
      </c>
      <c r="E19" s="30">
        <f t="shared" si="1"/>
        <v>51.188809082832663</v>
      </c>
      <c r="F19" s="31">
        <f t="shared" si="6"/>
        <v>66411</v>
      </c>
      <c r="G19" s="66">
        <f t="shared" si="2"/>
        <v>100</v>
      </c>
      <c r="J19" s="65">
        <v>2022</v>
      </c>
      <c r="K19" s="54">
        <v>3483</v>
      </c>
      <c r="L19" s="30">
        <f t="shared" si="3"/>
        <v>24.552375581559282</v>
      </c>
      <c r="M19" s="54">
        <v>10703</v>
      </c>
      <c r="N19" s="30">
        <f t="shared" si="4"/>
        <v>75.447624418440711</v>
      </c>
      <c r="O19" s="31">
        <f t="shared" si="7"/>
        <v>14186</v>
      </c>
      <c r="P19" s="66">
        <f t="shared" si="5"/>
        <v>100</v>
      </c>
    </row>
    <row r="20" spans="1:16" x14ac:dyDescent="0.25">
      <c r="A20" s="56" t="s">
        <v>12</v>
      </c>
      <c r="B20" s="36">
        <v>37662</v>
      </c>
      <c r="C20" s="41">
        <f t="shared" si="0"/>
        <v>49.604214685544946</v>
      </c>
      <c r="D20" s="36">
        <v>38263</v>
      </c>
      <c r="E20" s="41">
        <f t="shared" si="1"/>
        <v>50.395785314455054</v>
      </c>
      <c r="F20" s="42">
        <f t="shared" si="6"/>
        <v>75925</v>
      </c>
      <c r="G20" s="43">
        <f t="shared" si="2"/>
        <v>100</v>
      </c>
      <c r="J20" s="56" t="s">
        <v>12</v>
      </c>
      <c r="K20" s="36">
        <v>4220</v>
      </c>
      <c r="L20" s="41">
        <f t="shared" si="3"/>
        <v>24.762351836638892</v>
      </c>
      <c r="M20" s="36">
        <v>12822</v>
      </c>
      <c r="N20" s="41">
        <f t="shared" si="4"/>
        <v>75.237648163361115</v>
      </c>
      <c r="O20" s="42">
        <f t="shared" si="7"/>
        <v>17042</v>
      </c>
      <c r="P20" s="43">
        <f t="shared" si="5"/>
        <v>100</v>
      </c>
    </row>
    <row r="21" spans="1:16" x14ac:dyDescent="0.25">
      <c r="A21" s="56" t="s">
        <v>13</v>
      </c>
      <c r="B21" s="36">
        <v>31334</v>
      </c>
      <c r="C21" s="41">
        <f t="shared" si="0"/>
        <v>50.122370631048547</v>
      </c>
      <c r="D21" s="36">
        <v>31181</v>
      </c>
      <c r="E21" s="41">
        <f t="shared" si="1"/>
        <v>49.877629368951453</v>
      </c>
      <c r="F21" s="42">
        <f t="shared" si="6"/>
        <v>62515</v>
      </c>
      <c r="G21" s="43">
        <f t="shared" si="2"/>
        <v>100</v>
      </c>
      <c r="J21" s="56" t="s">
        <v>13</v>
      </c>
      <c r="K21" s="36">
        <v>3887</v>
      </c>
      <c r="L21" s="41">
        <f t="shared" si="3"/>
        <v>25.589203423304806</v>
      </c>
      <c r="M21" s="36">
        <v>11303</v>
      </c>
      <c r="N21" s="41">
        <f t="shared" si="4"/>
        <v>74.410796576695191</v>
      </c>
      <c r="O21" s="42">
        <f t="shared" si="7"/>
        <v>15190</v>
      </c>
      <c r="P21" s="43">
        <f t="shared" si="5"/>
        <v>100</v>
      </c>
    </row>
    <row r="22" spans="1:16" x14ac:dyDescent="0.25">
      <c r="A22" s="56" t="s">
        <v>14</v>
      </c>
      <c r="B22" s="36">
        <v>28727</v>
      </c>
      <c r="C22" s="41">
        <f t="shared" si="0"/>
        <v>49.890587009378258</v>
      </c>
      <c r="D22" s="36">
        <v>28853</v>
      </c>
      <c r="E22" s="41">
        <f t="shared" si="1"/>
        <v>50.109412990621742</v>
      </c>
      <c r="F22" s="42">
        <f t="shared" si="6"/>
        <v>57580</v>
      </c>
      <c r="G22" s="43">
        <f t="shared" si="2"/>
        <v>100</v>
      </c>
      <c r="J22" s="57" t="s">
        <v>14</v>
      </c>
      <c r="K22" s="36">
        <v>3772</v>
      </c>
      <c r="L22" s="41">
        <f t="shared" si="3"/>
        <v>24.861587134194568</v>
      </c>
      <c r="M22" s="36">
        <v>11400</v>
      </c>
      <c r="N22" s="41">
        <f t="shared" si="4"/>
        <v>75.138412865805435</v>
      </c>
      <c r="O22" s="42">
        <f t="shared" si="7"/>
        <v>15172</v>
      </c>
      <c r="P22" s="43">
        <f t="shared" si="5"/>
        <v>100</v>
      </c>
    </row>
    <row r="23" spans="1:16" ht="43.5" customHeight="1" x14ac:dyDescent="0.25">
      <c r="A23" s="93" t="s">
        <v>19</v>
      </c>
      <c r="B23" s="94"/>
      <c r="C23" s="94"/>
      <c r="D23" s="94"/>
      <c r="E23" s="94"/>
      <c r="F23" s="94"/>
      <c r="G23" s="95"/>
      <c r="J23" s="96" t="s">
        <v>20</v>
      </c>
      <c r="K23" s="97"/>
      <c r="L23" s="97"/>
      <c r="M23" s="97"/>
      <c r="N23" s="97"/>
      <c r="O23" s="97"/>
      <c r="P23" s="98"/>
    </row>
    <row r="24" spans="1:16" ht="54" customHeight="1" x14ac:dyDescent="0.25">
      <c r="A24" s="99" t="s">
        <v>23</v>
      </c>
      <c r="B24" s="99"/>
      <c r="C24" s="99"/>
      <c r="D24" s="99"/>
      <c r="E24" s="99"/>
      <c r="F24" s="99"/>
      <c r="G24" s="99"/>
      <c r="J24" s="100" t="s">
        <v>24</v>
      </c>
      <c r="K24" s="101"/>
      <c r="L24" s="101"/>
      <c r="M24" s="101"/>
      <c r="N24" s="101"/>
      <c r="O24" s="101"/>
      <c r="P24" s="102"/>
    </row>
    <row r="25" spans="1:16" x14ac:dyDescent="0.25">
      <c r="A25" s="103" t="s">
        <v>10</v>
      </c>
      <c r="B25" s="103"/>
      <c r="C25" s="103"/>
      <c r="D25" s="103"/>
      <c r="E25" s="103"/>
      <c r="F25" s="103"/>
      <c r="G25" s="103"/>
      <c r="J25" s="104" t="s">
        <v>11</v>
      </c>
      <c r="K25" s="105"/>
      <c r="L25" s="105"/>
      <c r="M25" s="105"/>
      <c r="N25" s="105"/>
      <c r="O25" s="105"/>
      <c r="P25" s="106"/>
    </row>
    <row r="35" spans="1:1" x14ac:dyDescent="0.25">
      <c r="A35" s="61"/>
    </row>
  </sheetData>
  <mergeCells count="16"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  <mergeCell ref="A23:G23"/>
    <mergeCell ref="J23:P23"/>
    <mergeCell ref="A24:G24"/>
    <mergeCell ref="J24:P24"/>
    <mergeCell ref="A25:G25"/>
    <mergeCell ref="J25:P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2025-11-10T20:42:07Z</dcterms:modified>
</cp:coreProperties>
</file>