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F3802AAC-2489-4158-86F1-7DDCBC30CFC7}" xr6:coauthVersionLast="47" xr6:coauthVersionMax="47" xr10:uidLastSave="{00000000-0000-0000-0000-000000000000}"/>
  <bookViews>
    <workbookView xWindow="-28725" yWindow="2175" windowWidth="24315" windowHeight="10275" firstSheet="2" activeTab="5" xr2:uid="{27E7CD4B-191D-4AD1-AF9E-394E790ECF21}"/>
  </bookViews>
  <sheets>
    <sheet name="surto caxumba" sheetId="2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7" l="1"/>
  <c r="D5" i="7" s="1"/>
  <c r="E24" i="7"/>
  <c r="F17" i="7" s="1"/>
  <c r="F22" i="7" l="1"/>
  <c r="F10" i="7"/>
  <c r="F21" i="7"/>
  <c r="F9" i="7"/>
  <c r="D15" i="7"/>
  <c r="F20" i="7"/>
  <c r="D20" i="7"/>
  <c r="D8" i="7"/>
  <c r="F19" i="7"/>
  <c r="F13" i="7"/>
  <c r="D24" i="7"/>
  <c r="F6" i="7"/>
  <c r="D7" i="7"/>
  <c r="F18" i="7"/>
  <c r="D12" i="7"/>
  <c r="D6" i="7"/>
  <c r="F11" i="7"/>
  <c r="F5" i="7"/>
  <c r="F16" i="7"/>
  <c r="D22" i="7"/>
  <c r="D16" i="7"/>
  <c r="D10" i="7"/>
  <c r="F15" i="7"/>
  <c r="D21" i="7"/>
  <c r="D9" i="7"/>
  <c r="F14" i="7"/>
  <c r="F8" i="7"/>
  <c r="D14" i="7"/>
  <c r="F24" i="7"/>
  <c r="F7" i="7"/>
  <c r="D19" i="7"/>
  <c r="D13" i="7"/>
  <c r="F12" i="7"/>
  <c r="D18" i="7"/>
  <c r="F23" i="7"/>
  <c r="D23" i="7"/>
  <c r="D17" i="7"/>
  <c r="D11" i="7"/>
  <c r="E7" i="6"/>
  <c r="G7" i="6"/>
  <c r="E8" i="6"/>
  <c r="G8" i="6"/>
  <c r="E9" i="6"/>
  <c r="G9" i="6"/>
  <c r="E13" i="6"/>
  <c r="G13" i="6"/>
  <c r="E14" i="6"/>
  <c r="G14" i="6"/>
  <c r="E15" i="6"/>
  <c r="G15" i="6"/>
  <c r="E19" i="6"/>
  <c r="G19" i="6"/>
  <c r="E20" i="6"/>
  <c r="G20" i="6"/>
  <c r="E21" i="6"/>
  <c r="G21" i="6"/>
  <c r="D23" i="6"/>
  <c r="E4" i="6" s="1"/>
  <c r="F23" i="6"/>
  <c r="G6" i="6" s="1"/>
  <c r="E18" i="6" l="1"/>
  <c r="E12" i="6"/>
  <c r="E6" i="6"/>
  <c r="G17" i="6"/>
  <c r="G11" i="6"/>
  <c r="G5" i="6"/>
  <c r="E17" i="6"/>
  <c r="E5" i="6"/>
  <c r="E23" i="6" s="1"/>
  <c r="G22" i="6"/>
  <c r="G16" i="6"/>
  <c r="G10" i="6"/>
  <c r="G4" i="6"/>
  <c r="G18" i="6"/>
  <c r="G12" i="6"/>
  <c r="E11" i="6"/>
  <c r="E22" i="6"/>
  <c r="E16" i="6"/>
  <c r="E10" i="6"/>
  <c r="F9" i="5"/>
  <c r="D10" i="5"/>
  <c r="F10" i="5"/>
  <c r="F15" i="5"/>
  <c r="D16" i="5"/>
  <c r="F16" i="5"/>
  <c r="F21" i="5"/>
  <c r="D22" i="5"/>
  <c r="F22" i="5"/>
  <c r="C24" i="5"/>
  <c r="D5" i="5" s="1"/>
  <c r="E24" i="5"/>
  <c r="F11" i="5" s="1"/>
  <c r="G23" i="6" l="1"/>
  <c r="D21" i="5"/>
  <c r="D15" i="5"/>
  <c r="F20" i="5"/>
  <c r="F8" i="5"/>
  <c r="D14" i="5"/>
  <c r="F19" i="5"/>
  <c r="F6" i="5"/>
  <c r="D18" i="5"/>
  <c r="D12" i="5"/>
  <c r="D6" i="5"/>
  <c r="D9" i="5"/>
  <c r="F14" i="5"/>
  <c r="D20" i="5"/>
  <c r="D8" i="5"/>
  <c r="F24" i="5"/>
  <c r="F13" i="5"/>
  <c r="F7" i="5"/>
  <c r="F23" i="5"/>
  <c r="F5" i="5"/>
  <c r="D19" i="5"/>
  <c r="D13" i="5"/>
  <c r="D7" i="5"/>
  <c r="D24" i="5"/>
  <c r="F18" i="5"/>
  <c r="F12" i="5"/>
  <c r="F17" i="5"/>
  <c r="D23" i="5"/>
  <c r="D17" i="5"/>
  <c r="D11" i="5"/>
  <c r="D7" i="4"/>
  <c r="F7" i="4"/>
  <c r="D8" i="4"/>
  <c r="F8" i="4"/>
  <c r="D9" i="4"/>
  <c r="F9" i="4"/>
  <c r="D13" i="4"/>
  <c r="F13" i="4"/>
  <c r="D14" i="4"/>
  <c r="F14" i="4"/>
  <c r="D15" i="4"/>
  <c r="F15" i="4"/>
  <c r="D19" i="4"/>
  <c r="F19" i="4"/>
  <c r="D20" i="4"/>
  <c r="F20" i="4"/>
  <c r="D21" i="4"/>
  <c r="F21" i="4"/>
  <c r="C23" i="4"/>
  <c r="D4" i="4" s="1"/>
  <c r="E23" i="4"/>
  <c r="F4" i="4" s="1"/>
  <c r="F23" i="4" l="1"/>
  <c r="D18" i="4"/>
  <c r="D12" i="4"/>
  <c r="D6" i="4"/>
  <c r="D5" i="4"/>
  <c r="D23" i="4" s="1"/>
  <c r="F18" i="4"/>
  <c r="F12" i="4"/>
  <c r="F6" i="4"/>
  <c r="F17" i="4"/>
  <c r="F11" i="4"/>
  <c r="F5" i="4"/>
  <c r="D11" i="4"/>
  <c r="F22" i="4"/>
  <c r="F16" i="4"/>
  <c r="F10" i="4"/>
  <c r="D17" i="4"/>
  <c r="D22" i="4"/>
  <c r="D16" i="4"/>
  <c r="D10" i="4"/>
  <c r="D8" i="3"/>
  <c r="C24" i="3"/>
  <c r="D5" i="3" s="1"/>
  <c r="E24" i="3"/>
  <c r="F5" i="3" s="1"/>
  <c r="D18" i="3" l="1"/>
  <c r="D12" i="3"/>
  <c r="F23" i="3"/>
  <c r="F17" i="3"/>
  <c r="F11" i="3"/>
  <c r="D23" i="3"/>
  <c r="D17" i="3"/>
  <c r="D11" i="3"/>
  <c r="F22" i="3"/>
  <c r="F16" i="3"/>
  <c r="F10" i="3"/>
  <c r="D22" i="3"/>
  <c r="D16" i="3"/>
  <c r="D10" i="3"/>
  <c r="F21" i="3"/>
  <c r="F15" i="3"/>
  <c r="F9" i="3"/>
  <c r="D21" i="3"/>
  <c r="D15" i="3"/>
  <c r="D9" i="3"/>
  <c r="F20" i="3"/>
  <c r="F14" i="3"/>
  <c r="F8" i="3"/>
  <c r="D7" i="3"/>
  <c r="F6" i="3"/>
  <c r="F24" i="3" s="1"/>
  <c r="D19" i="3"/>
  <c r="D13" i="3"/>
  <c r="D6" i="3"/>
  <c r="D24" i="3" s="1"/>
  <c r="D20" i="3"/>
  <c r="D14" i="3"/>
  <c r="F19" i="3"/>
  <c r="F13" i="3"/>
  <c r="F7" i="3"/>
  <c r="F18" i="3"/>
  <c r="F12" i="3"/>
  <c r="C24" i="2"/>
  <c r="D5" i="2" s="1"/>
  <c r="E24" i="2"/>
  <c r="F5" i="2" s="1"/>
  <c r="F18" i="2" l="1"/>
  <c r="F12" i="2"/>
  <c r="F6" i="2"/>
  <c r="F24" i="2" s="1"/>
  <c r="F10" i="2"/>
  <c r="D19" i="2"/>
  <c r="D13" i="2"/>
  <c r="F19" i="2"/>
  <c r="F13" i="2"/>
  <c r="F7" i="2"/>
  <c r="D18" i="2"/>
  <c r="D12" i="2"/>
  <c r="D6" i="2"/>
  <c r="D24" i="2" s="1"/>
  <c r="F23" i="2"/>
  <c r="F17" i="2"/>
  <c r="F11" i="2"/>
  <c r="D23" i="2"/>
  <c r="D17" i="2"/>
  <c r="D11" i="2"/>
  <c r="F22" i="2"/>
  <c r="F16" i="2"/>
  <c r="D22" i="2"/>
  <c r="D16" i="2"/>
  <c r="D10" i="2"/>
  <c r="F21" i="2"/>
  <c r="F15" i="2"/>
  <c r="F9" i="2"/>
  <c r="D21" i="2"/>
  <c r="D15" i="2"/>
  <c r="D9" i="2"/>
  <c r="F20" i="2"/>
  <c r="F14" i="2"/>
  <c r="F8" i="2"/>
  <c r="D7" i="2"/>
  <c r="D20" i="2"/>
  <c r="D14" i="2"/>
  <c r="D8" i="2"/>
</calcChain>
</file>

<file path=xl/sharedStrings.xml><?xml version="1.0" encoding="utf-8"?>
<sst xmlns="http://schemas.openxmlformats.org/spreadsheetml/2006/main" count="79" uniqueCount="40">
  <si>
    <t>*Dados provisórios até 01/07/2025, sujeitos a revisão.</t>
  </si>
  <si>
    <t>Fonte: SINANNET/DVE/COVISA</t>
  </si>
  <si>
    <t>Total</t>
  </si>
  <si>
    <t>2025*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</si>
  <si>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</si>
  <si>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</si>
  <si>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</si>
  <si>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</si>
  <si>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</si>
  <si>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</si>
  <si>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</si>
  <si>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 xml:space="preserve">Série histórica de surtos de doenças de transmissão hídrica e alimentar (DTHA) e número de casos envolvidos nos surtos, Município de São Paulo, 2007 a 2025*. </t>
  </si>
  <si>
    <t>*Dados provisórios até 02/07/2025,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</si>
  <si>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</si>
  <si>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</si>
  <si>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</si>
  <si>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</si>
  <si>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</si>
  <si>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</si>
  <si>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</si>
  <si>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03/07/2025,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</si>
  <si>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</si>
  <si>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</si>
  <si>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</si>
  <si>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</si>
  <si>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</si>
  <si>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</si>
  <si>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*Dados provisórios até 02/07/2025, sujeitos a revisão.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</si>
  <si>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</si>
  <si>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</si>
  <si>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</si>
  <si>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</si>
  <si>
    <t>** Ocorrência de Epidemia no MSP</t>
  </si>
  <si>
    <t>*Dados provisórios até 01/07/2025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</si>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</sst>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/>
    <xf numFmtId="0" fontId="5" fillId="0" borderId="0" xfId="1" applyFont="1"/>
    <xf numFmtId="0" fontId="6" fillId="0" borderId="0" xfId="1" applyFont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3" borderId="0" xfId="1" applyFont="1" applyFill="1"/>
    <xf numFmtId="164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0" fillId="2" borderId="0" xfId="1" applyFont="1" applyFill="1"/>
    <xf numFmtId="0" fontId="8" fillId="0" borderId="0" xfId="1" applyFont="1"/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164" fontId="8" fillId="6" borderId="1" xfId="1" applyNumberFormat="1" applyFont="1" applyFill="1" applyBorder="1" applyAlignment="1">
      <alignment horizontal="center"/>
    </xf>
    <xf numFmtId="3" fontId="8" fillId="6" borderId="1" xfId="1" applyNumberFormat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1" fillId="0" borderId="0" xfId="1" applyFont="1"/>
    <xf numFmtId="3" fontId="8" fillId="0" borderId="1" xfId="1" applyNumberFormat="1" applyFont="1" applyBorder="1" applyAlignment="1">
      <alignment horizont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1" fontId="1" fillId="0" borderId="0" xfId="1" applyNumberFormat="1"/>
    <xf numFmtId="0" fontId="8" fillId="6" borderId="0" xfId="1" applyFont="1" applyFill="1"/>
    <xf numFmtId="0" fontId="7" fillId="6" borderId="0" xfId="1" applyFont="1" applyFill="1"/>
    <xf numFmtId="0" fontId="3" fillId="0" borderId="0" xfId="1" applyFont="1"/>
    <xf numFmtId="0" fontId="7" fillId="2" borderId="2" xfId="1" applyFont="1" applyFill="1" applyBorder="1" applyAlignment="1">
      <alignment horizontal="center"/>
    </xf>
    <xf numFmtId="164" fontId="8" fillId="8" borderId="1" xfId="1" applyNumberFormat="1" applyFont="1" applyFill="1" applyBorder="1" applyAlignment="1">
      <alignment horizontal="center"/>
    </xf>
    <xf numFmtId="0" fontId="8" fillId="8" borderId="1" xfId="1" applyFont="1" applyFill="1" applyBorder="1" applyAlignment="1">
      <alignment horizontal="center"/>
    </xf>
    <xf numFmtId="0" fontId="12" fillId="6" borderId="0" xfId="1" applyFont="1" applyFill="1" applyAlignment="1">
      <alignment horizontal="center" vertical="center" wrapText="1"/>
    </xf>
    <xf numFmtId="0" fontId="7" fillId="8" borderId="10" xfId="1" applyFont="1" applyFill="1" applyBorder="1" applyAlignment="1">
      <alignment horizontal="center"/>
    </xf>
    <xf numFmtId="164" fontId="8" fillId="3" borderId="11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4" fillId="0" borderId="0" xfId="1" applyFont="1"/>
    <xf numFmtId="0" fontId="13" fillId="0" borderId="0" xfId="1" applyFont="1"/>
    <xf numFmtId="0" fontId="13" fillId="6" borderId="0" xfId="1" applyFont="1" applyFill="1" applyAlignment="1">
      <alignment horizontal="left"/>
    </xf>
    <xf numFmtId="0" fontId="8" fillId="8" borderId="0" xfId="1" applyFont="1" applyFill="1"/>
    <xf numFmtId="0" fontId="8" fillId="2" borderId="0" xfId="1" applyFont="1" applyFill="1"/>
    <xf numFmtId="0" fontId="7" fillId="2" borderId="0" xfId="1" applyFont="1" applyFill="1"/>
    <xf numFmtId="3" fontId="7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10" fillId="0" borderId="0" xfId="1" applyFont="1"/>
    <xf numFmtId="0" fontId="7" fillId="7" borderId="5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3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1" fillId="3" borderId="0" xfId="1" applyFill="1"/>
    <xf numFmtId="0" fontId="8" fillId="3" borderId="0" xfId="1" applyFont="1" applyFill="1"/>
    <xf numFmtId="0" fontId="10" fillId="3" borderId="0" xfId="1" applyFont="1" applyFill="1"/>
    <xf numFmtId="3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 wrapText="1"/>
    </xf>
    <xf numFmtId="165" fontId="8" fillId="0" borderId="2" xfId="1" applyNumberFormat="1" applyFont="1" applyBorder="1" applyAlignment="1">
      <alignment horizontal="center"/>
    </xf>
    <xf numFmtId="0" fontId="7" fillId="5" borderId="3" xfId="1" applyFont="1" applyFill="1" applyBorder="1" applyAlignment="1">
      <alignment horizontal="center" wrapText="1"/>
    </xf>
    <xf numFmtId="0" fontId="7" fillId="5" borderId="2" xfId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0" fontId="7" fillId="5" borderId="8" xfId="1" applyFont="1" applyFill="1" applyBorder="1" applyAlignment="1">
      <alignment horizontal="center" wrapText="1"/>
    </xf>
    <xf numFmtId="0" fontId="7" fillId="5" borderId="9" xfId="1" applyFont="1" applyFill="1" applyBorder="1" applyAlignment="1">
      <alignment horizontal="center" wrapText="1"/>
    </xf>
    <xf numFmtId="0" fontId="9" fillId="5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135AD9B-A06F-4FFE-9B53-E39211FBA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7-443B-A2BA-D9E64E8D7FD6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7-443B-A2BA-D9E64E8D7F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7-443B-A2BA-D9E64E8D7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7-443B-A2BA-D9E64E8D7FD6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7-443B-A2BA-D9E64E8D7F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77-443B-A2BA-D9E64E8D7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735D42-BF02-4756-B34C-EA9B2527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1E2F-14BE-441E-BAB3-0E90CC9D5891}">
  <sheetPr>
    <pageSetUpPr fitToPage="1"/>
  </sheetPr>
  <dimension ref="B2:F41"/>
  <sheetViews>
    <sheetView topLeftCell="A4" workbookViewId="0">
      <selection activeCell="H32" sqref="H32"/>
    </sheetView>
  </sheetViews>
  <sheetFormatPr defaultColWidth="9" defaultRowHeight="12.75" x14ac:dyDescent="0.2"/>
  <cols>
    <col min="1" max="1" width="9" style="1" customWidth="1"/>
    <col min="2" max="2" width="21.85546875" style="1" customWidth="1"/>
    <col min="3" max="3" width="17.85546875" style="1" customWidth="1"/>
    <col min="4" max="4" width="18.28515625" style="1" customWidth="1"/>
    <col min="5" max="5" width="19" style="1" customWidth="1"/>
    <col min="6" max="6" width="15.7109375" style="1" customWidth="1"/>
    <col min="7" max="7" width="9.85546875" style="1" customWidth="1"/>
    <col min="8" max="8" width="11" style="1" customWidth="1"/>
    <col min="9" max="16384" width="9" style="1"/>
  </cols>
  <sheetData>
    <row r="2" spans="2:6" s="5" customFormat="1" ht="62.25" customHeight="1" x14ac:dyDescent="0.2">
      <c r="B2" s="29" t="s">
        <v>10</v>
      </c>
      <c r="C2" s="29"/>
      <c r="D2" s="29"/>
      <c r="E2" s="29"/>
      <c r="F2" s="29"/>
    </row>
    <row r="3" spans="2:6" ht="15" customHeight="1" x14ac:dyDescent="0.2">
      <c r="B3" s="28" t="s">
        <v>9</v>
      </c>
      <c r="C3" s="26" t="s">
        <v>8</v>
      </c>
      <c r="D3" s="27"/>
      <c r="E3" s="26" t="s">
        <v>8</v>
      </c>
      <c r="F3" s="25"/>
    </row>
    <row r="4" spans="2:6" ht="15" customHeight="1" x14ac:dyDescent="0.2">
      <c r="B4" s="24" t="s">
        <v>7</v>
      </c>
      <c r="C4" s="22" t="s">
        <v>6</v>
      </c>
      <c r="D4" s="23" t="s">
        <v>4</v>
      </c>
      <c r="E4" s="22" t="s">
        <v>5</v>
      </c>
      <c r="F4" s="21" t="s">
        <v>4</v>
      </c>
    </row>
    <row r="5" spans="2:6" ht="20.100000000000001" customHeight="1" x14ac:dyDescent="0.25">
      <c r="B5" s="20">
        <v>2007</v>
      </c>
      <c r="C5" s="19">
        <v>132</v>
      </c>
      <c r="D5" s="18">
        <f>(C5/$C$24)*100</f>
        <v>13.707165109034266</v>
      </c>
      <c r="E5" s="19">
        <v>1107</v>
      </c>
      <c r="F5" s="18">
        <f>(E5/$E$24)*100</f>
        <v>15.147783251231528</v>
      </c>
    </row>
    <row r="6" spans="2:6" ht="20.100000000000001" customHeight="1" x14ac:dyDescent="0.25">
      <c r="B6" s="13">
        <v>2008</v>
      </c>
      <c r="C6" s="12">
        <v>89</v>
      </c>
      <c r="D6" s="11">
        <f>(C6/$C$24)*100</f>
        <v>9.2419522326064385</v>
      </c>
      <c r="E6" s="12">
        <v>490</v>
      </c>
      <c r="F6" s="11">
        <f>(E6/$E$24)*100</f>
        <v>6.7049808429118771</v>
      </c>
    </row>
    <row r="7" spans="2:6" ht="20.100000000000001" customHeight="1" x14ac:dyDescent="0.25">
      <c r="B7" s="13">
        <v>2009</v>
      </c>
      <c r="C7" s="12">
        <v>39</v>
      </c>
      <c r="D7" s="11">
        <f>(C7/$C$24)*100</f>
        <v>4.0498442367601246</v>
      </c>
      <c r="E7" s="12">
        <v>1363</v>
      </c>
      <c r="F7" s="11">
        <f>(E7/$E$24)*100</f>
        <v>18.650793650793652</v>
      </c>
    </row>
    <row r="8" spans="2:6" ht="20.100000000000001" customHeight="1" x14ac:dyDescent="0.25">
      <c r="B8" s="13">
        <v>2010</v>
      </c>
      <c r="C8" s="12">
        <v>31</v>
      </c>
      <c r="D8" s="11">
        <f>(C8/$C$24)*100</f>
        <v>3.2191069574247146</v>
      </c>
      <c r="E8" s="12">
        <v>123</v>
      </c>
      <c r="F8" s="11">
        <f>(E8/$E$24)*100</f>
        <v>1.6830870279146142</v>
      </c>
    </row>
    <row r="9" spans="2:6" ht="20.100000000000001" customHeight="1" x14ac:dyDescent="0.25">
      <c r="B9" s="13">
        <v>2011</v>
      </c>
      <c r="C9" s="12">
        <v>4</v>
      </c>
      <c r="D9" s="11">
        <f>(C9/$C$24)*100</f>
        <v>0.4153686396677051</v>
      </c>
      <c r="E9" s="12">
        <v>8</v>
      </c>
      <c r="F9" s="11">
        <f>(E9/$E$24)*100</f>
        <v>0.10946907498631638</v>
      </c>
    </row>
    <row r="10" spans="2:6" ht="20.100000000000001" customHeight="1" x14ac:dyDescent="0.25">
      <c r="B10" s="13">
        <v>2012</v>
      </c>
      <c r="C10" s="12">
        <v>8</v>
      </c>
      <c r="D10" s="11">
        <f>(C10/$C$24)*100</f>
        <v>0.83073727933541019</v>
      </c>
      <c r="E10" s="12">
        <v>30</v>
      </c>
      <c r="F10" s="11">
        <f>(E10/$E$24)*100</f>
        <v>0.41050903119868637</v>
      </c>
    </row>
    <row r="11" spans="2:6" ht="20.100000000000001" customHeight="1" x14ac:dyDescent="0.25">
      <c r="B11" s="13">
        <v>2013</v>
      </c>
      <c r="C11" s="12">
        <v>2</v>
      </c>
      <c r="D11" s="11">
        <f>(C11/$C$24)*100</f>
        <v>0.20768431983385255</v>
      </c>
      <c r="E11" s="12">
        <v>19</v>
      </c>
      <c r="F11" s="11">
        <f>(E11/$E$24)*100</f>
        <v>0.25998905309250137</v>
      </c>
    </row>
    <row r="12" spans="2:6" ht="20.100000000000001" customHeight="1" x14ac:dyDescent="0.25">
      <c r="B12" s="13">
        <v>2014</v>
      </c>
      <c r="C12" s="12">
        <v>14</v>
      </c>
      <c r="D12" s="11">
        <f>(C12/$C$24)*100</f>
        <v>1.4537902388369679</v>
      </c>
      <c r="E12" s="12">
        <v>44</v>
      </c>
      <c r="F12" s="11">
        <f>(E12/$E$24)*100</f>
        <v>0.60207991242474002</v>
      </c>
    </row>
    <row r="13" spans="2:6" ht="20.100000000000001" customHeight="1" x14ac:dyDescent="0.25">
      <c r="B13" s="13">
        <v>2015</v>
      </c>
      <c r="C13" s="12">
        <v>32</v>
      </c>
      <c r="D13" s="11">
        <f>(C13/$C$24)*100</f>
        <v>3.3229491173416408</v>
      </c>
      <c r="E13" s="12">
        <v>283</v>
      </c>
      <c r="F13" s="11">
        <f>(E13/$E$24)*100</f>
        <v>3.8724685276409412</v>
      </c>
    </row>
    <row r="14" spans="2:6" ht="20.100000000000001" customHeight="1" x14ac:dyDescent="0.25">
      <c r="B14" s="13">
        <v>2016</v>
      </c>
      <c r="C14" s="12">
        <v>410</v>
      </c>
      <c r="D14" s="11">
        <f>(C14/$C$24)*100</f>
        <v>42.575285565939765</v>
      </c>
      <c r="E14" s="12">
        <v>2863</v>
      </c>
      <c r="F14" s="11">
        <f>(E14/$E$24)*100</f>
        <v>39.17624521072797</v>
      </c>
    </row>
    <row r="15" spans="2:6" ht="20.100000000000001" customHeight="1" x14ac:dyDescent="0.25">
      <c r="B15" s="13">
        <v>2017</v>
      </c>
      <c r="C15" s="12">
        <v>141</v>
      </c>
      <c r="D15" s="11">
        <f>(C15/$C$24)*100</f>
        <v>14.641744548286603</v>
      </c>
      <c r="E15" s="12">
        <v>739</v>
      </c>
      <c r="F15" s="11">
        <f>(E15/$E$24)*100</f>
        <v>10.112205801860974</v>
      </c>
    </row>
    <row r="16" spans="2:6" ht="20.100000000000001" customHeight="1" x14ac:dyDescent="0.25">
      <c r="B16" s="13">
        <v>2018</v>
      </c>
      <c r="C16" s="12">
        <v>23</v>
      </c>
      <c r="D16" s="11">
        <f>(C16/$C$24)*100</f>
        <v>2.3883696780893042</v>
      </c>
      <c r="E16" s="12">
        <v>120</v>
      </c>
      <c r="F16" s="11">
        <f>(E16/$E$24)*100</f>
        <v>1.6420361247947455</v>
      </c>
    </row>
    <row r="17" spans="2:6" s="2" customFormat="1" ht="20.100000000000001" customHeight="1" x14ac:dyDescent="0.25">
      <c r="B17" s="13">
        <v>2019</v>
      </c>
      <c r="C17" s="12">
        <v>17</v>
      </c>
      <c r="D17" s="11">
        <f>(C17/$C$24)*100</f>
        <v>1.7653167185877467</v>
      </c>
      <c r="E17" s="12">
        <v>73</v>
      </c>
      <c r="F17" s="11">
        <f>(E17/$E$24)*100</f>
        <v>0.99890530925013687</v>
      </c>
    </row>
    <row r="18" spans="2:6" s="14" customFormat="1" ht="20.100000000000001" customHeight="1" x14ac:dyDescent="0.25">
      <c r="B18" s="17">
        <v>2020</v>
      </c>
      <c r="C18" s="16">
        <v>5</v>
      </c>
      <c r="D18" s="15">
        <f>(C18/$C$24)*100</f>
        <v>0.51921079958463134</v>
      </c>
      <c r="E18" s="16">
        <v>12</v>
      </c>
      <c r="F18" s="15">
        <f>(E18/$E$24)*100</f>
        <v>0.16420361247947454</v>
      </c>
    </row>
    <row r="19" spans="2:6" s="14" customFormat="1" ht="20.100000000000001" customHeight="1" x14ac:dyDescent="0.25">
      <c r="B19" s="13">
        <v>2021</v>
      </c>
      <c r="C19" s="12">
        <v>1</v>
      </c>
      <c r="D19" s="11">
        <f>(C19/$C$24)*100</f>
        <v>0.10384215991692627</v>
      </c>
      <c r="E19" s="12">
        <v>3</v>
      </c>
      <c r="F19" s="11">
        <f>(E19/$E$24)*100</f>
        <v>4.1050903119868636E-2</v>
      </c>
    </row>
    <row r="20" spans="2:6" ht="20.100000000000001" customHeight="1" x14ac:dyDescent="0.25">
      <c r="B20" s="13">
        <v>2022</v>
      </c>
      <c r="C20" s="12">
        <v>6</v>
      </c>
      <c r="D20" s="11">
        <f>(C20/$C$24)*100</f>
        <v>0.62305295950155759</v>
      </c>
      <c r="E20" s="12">
        <v>13</v>
      </c>
      <c r="F20" s="11">
        <f>(E20/$E$24)*100</f>
        <v>0.17788724685276408</v>
      </c>
    </row>
    <row r="21" spans="2:6" ht="20.100000000000001" customHeight="1" x14ac:dyDescent="0.25">
      <c r="B21" s="13">
        <v>2023</v>
      </c>
      <c r="C21" s="12">
        <v>4</v>
      </c>
      <c r="D21" s="11">
        <f>(C21/$C$24)*100</f>
        <v>0.4153686396677051</v>
      </c>
      <c r="E21" s="12">
        <v>8</v>
      </c>
      <c r="F21" s="11">
        <f>(E21/$E$24)*100</f>
        <v>0.10946907498631638</v>
      </c>
    </row>
    <row r="22" spans="2:6" ht="20.100000000000001" customHeight="1" x14ac:dyDescent="0.25">
      <c r="B22" s="13">
        <v>2024</v>
      </c>
      <c r="C22" s="12">
        <v>5</v>
      </c>
      <c r="D22" s="11">
        <f>(C22/$C$24)*100</f>
        <v>0.51921079958463134</v>
      </c>
      <c r="E22" s="12">
        <v>10</v>
      </c>
      <c r="F22" s="11">
        <f>(E22/$E$24)*100</f>
        <v>0.13683634373289547</v>
      </c>
    </row>
    <row r="23" spans="2:6" ht="20.100000000000001" customHeight="1" x14ac:dyDescent="0.25">
      <c r="B23" s="8" t="s">
        <v>3</v>
      </c>
      <c r="C23" s="10">
        <v>0</v>
      </c>
      <c r="D23" s="9">
        <f>(C23/$C$24)*100</f>
        <v>0</v>
      </c>
      <c r="E23" s="10">
        <v>0</v>
      </c>
      <c r="F23" s="9">
        <f>(E23/$E$24)*100</f>
        <v>0</v>
      </c>
    </row>
    <row r="24" spans="2:6" ht="20.100000000000001" customHeight="1" x14ac:dyDescent="0.25">
      <c r="B24" s="8" t="s">
        <v>2</v>
      </c>
      <c r="C24" s="8">
        <f>SUM(C5:C23)</f>
        <v>963</v>
      </c>
      <c r="D24" s="7">
        <f>SUM(D5:D23)</f>
        <v>99.999999999999986</v>
      </c>
      <c r="E24" s="8">
        <f>SUM(E5:E23)</f>
        <v>7308</v>
      </c>
      <c r="F24" s="7">
        <f>SUM(F5:F23)</f>
        <v>99.999999999999986</v>
      </c>
    </row>
    <row r="25" spans="2:6" ht="20.100000000000001" customHeight="1" x14ac:dyDescent="0.2"/>
    <row r="26" spans="2:6" s="2" customFormat="1" ht="20.100000000000001" customHeight="1" x14ac:dyDescent="0.2">
      <c r="B26" s="6" t="s">
        <v>1</v>
      </c>
      <c r="C26" s="5"/>
      <c r="D26" s="5"/>
      <c r="E26" s="5"/>
      <c r="F26" s="1"/>
    </row>
    <row r="27" spans="2:6" ht="20.100000000000001" customHeight="1" x14ac:dyDescent="0.25">
      <c r="B27" s="4" t="s">
        <v>0</v>
      </c>
      <c r="C27" s="3"/>
      <c r="D27" s="3"/>
      <c r="E27" s="3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  <row r="41" s="1" customFormat="1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3E85-00C7-4C54-AB2B-5A1640A00D3F}">
  <dimension ref="B2:F38"/>
  <sheetViews>
    <sheetView zoomScale="80" zoomScaleNormal="80" workbookViewId="0">
      <selection activeCell="E24" sqref="E24"/>
    </sheetView>
  </sheetViews>
  <sheetFormatPr defaultColWidth="9" defaultRowHeight="12.75" x14ac:dyDescent="0.2"/>
  <cols>
    <col min="1" max="1" width="9" style="1" customWidth="1"/>
    <col min="2" max="2" width="22.5703125" style="1" customWidth="1"/>
    <col min="3" max="4" width="18.85546875" style="1" customWidth="1"/>
    <col min="5" max="5" width="19.140625" style="1" customWidth="1"/>
    <col min="6" max="6" width="19.85546875" style="1" customWidth="1"/>
    <col min="7" max="16384" width="9" style="1"/>
  </cols>
  <sheetData>
    <row r="2" spans="2:6" ht="72" customHeight="1" x14ac:dyDescent="0.2">
      <c r="B2" s="50" t="s">
        <v>11</v>
      </c>
      <c r="C2" s="50"/>
      <c r="D2" s="50"/>
      <c r="E2" s="50"/>
      <c r="F2" s="50"/>
    </row>
    <row r="3" spans="2:6" ht="15" customHeight="1" x14ac:dyDescent="0.2">
      <c r="B3" s="49" t="s">
        <v>9</v>
      </c>
      <c r="C3" s="47" t="s">
        <v>7</v>
      </c>
      <c r="D3" s="48"/>
      <c r="E3" s="47" t="s">
        <v>8</v>
      </c>
      <c r="F3" s="46"/>
    </row>
    <row r="4" spans="2:6" ht="15" customHeight="1" x14ac:dyDescent="0.2">
      <c r="B4" s="45" t="s">
        <v>7</v>
      </c>
      <c r="C4" s="43" t="s">
        <v>6</v>
      </c>
      <c r="D4" s="44" t="s">
        <v>4</v>
      </c>
      <c r="E4" s="43" t="s">
        <v>5</v>
      </c>
      <c r="F4" s="42" t="s">
        <v>4</v>
      </c>
    </row>
    <row r="5" spans="2:6" ht="20.100000000000001" customHeight="1" x14ac:dyDescent="0.25">
      <c r="B5" s="13">
        <v>2007</v>
      </c>
      <c r="C5" s="41">
        <v>173</v>
      </c>
      <c r="D5" s="11">
        <f>(C5/$C$24)*100</f>
        <v>5.6684141546526865</v>
      </c>
      <c r="E5" s="41">
        <v>1754</v>
      </c>
      <c r="F5" s="11">
        <f>(E5/$E$24)*100</f>
        <v>5.7530831802676463</v>
      </c>
    </row>
    <row r="6" spans="2:6" ht="20.100000000000001" customHeight="1" x14ac:dyDescent="0.25">
      <c r="B6" s="13">
        <v>2008</v>
      </c>
      <c r="C6" s="41">
        <v>204</v>
      </c>
      <c r="D6" s="11">
        <f>(C6/$C$24)*100</f>
        <v>6.6841415465268668</v>
      </c>
      <c r="E6" s="41">
        <v>1498</v>
      </c>
      <c r="F6" s="11">
        <f>(E6/$E$24)*100</f>
        <v>4.9134085541852528</v>
      </c>
    </row>
    <row r="7" spans="2:6" ht="20.100000000000001" customHeight="1" x14ac:dyDescent="0.25">
      <c r="B7" s="13">
        <v>2009</v>
      </c>
      <c r="C7" s="41">
        <v>316</v>
      </c>
      <c r="D7" s="11">
        <f>(C7/$C$24)*100</f>
        <v>10.35386631716907</v>
      </c>
      <c r="E7" s="41">
        <v>2302</v>
      </c>
      <c r="F7" s="11">
        <f>(E7/$E$24)*100</f>
        <v>7.5505116767252689</v>
      </c>
    </row>
    <row r="8" spans="2:6" ht="20.100000000000001" customHeight="1" x14ac:dyDescent="0.25">
      <c r="B8" s="13">
        <v>2010</v>
      </c>
      <c r="C8" s="41">
        <v>328</v>
      </c>
      <c r="D8" s="11">
        <f>(C8/$C$24)*100</f>
        <v>10.747051114023591</v>
      </c>
      <c r="E8" s="41">
        <v>1619</v>
      </c>
      <c r="F8" s="11">
        <f>(E8/$E$24)*100</f>
        <v>5.3102860141695096</v>
      </c>
    </row>
    <row r="9" spans="2:6" ht="20.100000000000001" customHeight="1" x14ac:dyDescent="0.25">
      <c r="B9" s="13">
        <v>2011</v>
      </c>
      <c r="C9" s="39">
        <v>314</v>
      </c>
      <c r="D9" s="11">
        <f>(C9/$C$24)*100</f>
        <v>10.288335517693316</v>
      </c>
      <c r="E9" s="41">
        <v>2919</v>
      </c>
      <c r="F9" s="11">
        <f>(E9/$E$24)*100</f>
        <v>9.574258724744162</v>
      </c>
    </row>
    <row r="10" spans="2:6" ht="20.100000000000001" customHeight="1" x14ac:dyDescent="0.25">
      <c r="B10" s="13">
        <v>2012</v>
      </c>
      <c r="C10" s="39">
        <v>412</v>
      </c>
      <c r="D10" s="11">
        <f>(C10/$C$24)*100</f>
        <v>13.499344692005241</v>
      </c>
      <c r="E10" s="39">
        <v>3043</v>
      </c>
      <c r="F10" s="11">
        <f>(E10/$E$24)*100</f>
        <v>9.9809761217528212</v>
      </c>
    </row>
    <row r="11" spans="2:6" ht="20.100000000000001" customHeight="1" x14ac:dyDescent="0.25">
      <c r="B11" s="13">
        <v>2013</v>
      </c>
      <c r="C11" s="39">
        <v>269</v>
      </c>
      <c r="D11" s="11">
        <f>(C11/$C$24)*100</f>
        <v>8.813892529488859</v>
      </c>
      <c r="E11" s="39">
        <v>2658</v>
      </c>
      <c r="F11" s="11">
        <f>(E11/$E$24)*100</f>
        <v>8.7181842036210977</v>
      </c>
    </row>
    <row r="12" spans="2:6" ht="20.100000000000001" customHeight="1" x14ac:dyDescent="0.25">
      <c r="B12" s="13">
        <v>2014</v>
      </c>
      <c r="C12" s="39">
        <v>155</v>
      </c>
      <c r="D12" s="11">
        <f>(C12/$C$24)*100</f>
        <v>5.0786369593709049</v>
      </c>
      <c r="E12" s="39">
        <v>2042</v>
      </c>
      <c r="F12" s="11">
        <f>(E12/$E$24)*100</f>
        <v>6.6977171346103388</v>
      </c>
    </row>
    <row r="13" spans="2:6" ht="20.100000000000001" customHeight="1" x14ac:dyDescent="0.25">
      <c r="B13" s="13">
        <v>2015</v>
      </c>
      <c r="C13" s="39">
        <v>125</v>
      </c>
      <c r="D13" s="11">
        <f>(C13/$C$24)*100</f>
        <v>4.0956749672346007</v>
      </c>
      <c r="E13" s="39">
        <v>1675</v>
      </c>
      <c r="F13" s="11">
        <f>(E13/$E$24)*100</f>
        <v>5.4939648386250335</v>
      </c>
    </row>
    <row r="14" spans="2:6" ht="20.100000000000001" customHeight="1" x14ac:dyDescent="0.25">
      <c r="B14" s="13">
        <v>2016</v>
      </c>
      <c r="C14" s="39">
        <v>88</v>
      </c>
      <c r="D14" s="11">
        <f>(C14/$C$24)*100</f>
        <v>2.8833551769331587</v>
      </c>
      <c r="E14" s="39">
        <v>1538</v>
      </c>
      <c r="F14" s="11">
        <f>(E14/$E$24)*100</f>
        <v>5.0446077145106276</v>
      </c>
    </row>
    <row r="15" spans="2:6" s="2" customFormat="1" ht="20.100000000000001" customHeight="1" x14ac:dyDescent="0.25">
      <c r="B15" s="13">
        <v>2017</v>
      </c>
      <c r="C15" s="39">
        <v>78</v>
      </c>
      <c r="D15" s="11">
        <f>(C15/$C$24)*100</f>
        <v>2.5557011795543905</v>
      </c>
      <c r="E15" s="39">
        <v>1304</v>
      </c>
      <c r="F15" s="11">
        <f>(E15/$E$24)*100</f>
        <v>4.2770926266071898</v>
      </c>
    </row>
    <row r="16" spans="2:6" s="40" customFormat="1" ht="20.100000000000001" customHeight="1" x14ac:dyDescent="0.25">
      <c r="B16" s="13">
        <v>2018</v>
      </c>
      <c r="C16" s="39">
        <v>58</v>
      </c>
      <c r="D16" s="11">
        <f>(C16/$C$24)*100</f>
        <v>1.9003931847968545</v>
      </c>
      <c r="E16" s="39">
        <v>1098</v>
      </c>
      <c r="F16" s="11">
        <f>(E16/$E$24)*100</f>
        <v>3.6014169509315139</v>
      </c>
    </row>
    <row r="17" spans="2:6" s="2" customFormat="1" ht="20.100000000000001" customHeight="1" x14ac:dyDescent="0.25">
      <c r="B17" s="13">
        <v>2019</v>
      </c>
      <c r="C17" s="39">
        <v>65</v>
      </c>
      <c r="D17" s="11">
        <f>(C17/$C$24)*100</f>
        <v>2.1297509829619923</v>
      </c>
      <c r="E17" s="39">
        <v>1350</v>
      </c>
      <c r="F17" s="11">
        <f>(E17/$E$24)*100</f>
        <v>4.4279716609813695</v>
      </c>
    </row>
    <row r="18" spans="2:6" s="2" customFormat="1" ht="20.100000000000001" customHeight="1" x14ac:dyDescent="0.25">
      <c r="B18" s="13">
        <v>2020</v>
      </c>
      <c r="C18" s="39">
        <v>19</v>
      </c>
      <c r="D18" s="11">
        <f>(C18/$C$24)*100</f>
        <v>0.62254259501965925</v>
      </c>
      <c r="E18" s="39">
        <v>193</v>
      </c>
      <c r="F18" s="11">
        <f>(E18/$E$24)*100</f>
        <v>0.63303594856992917</v>
      </c>
    </row>
    <row r="19" spans="2:6" s="2" customFormat="1" ht="20.100000000000001" customHeight="1" x14ac:dyDescent="0.25">
      <c r="B19" s="13">
        <v>2021</v>
      </c>
      <c r="C19" s="39">
        <v>50</v>
      </c>
      <c r="D19" s="11">
        <f>(C19/$C$24)*100</f>
        <v>1.6382699868938402</v>
      </c>
      <c r="E19" s="39">
        <v>521</v>
      </c>
      <c r="F19" s="11">
        <f>(E19/$E$24)*100</f>
        <v>1.7088690632379955</v>
      </c>
    </row>
    <row r="20" spans="2:6" s="2" customFormat="1" ht="20.100000000000001" customHeight="1" x14ac:dyDescent="0.25">
      <c r="B20" s="13">
        <v>2022</v>
      </c>
      <c r="C20" s="39">
        <v>118</v>
      </c>
      <c r="D20" s="11">
        <f>(C20/$C$24)*100</f>
        <v>3.8663171690694629</v>
      </c>
      <c r="E20" s="39">
        <v>1692</v>
      </c>
      <c r="F20" s="11">
        <f>(E20/$E$24)*100</f>
        <v>5.5497244817633167</v>
      </c>
    </row>
    <row r="21" spans="2:6" s="2" customFormat="1" ht="20.100000000000001" customHeight="1" x14ac:dyDescent="0.25">
      <c r="B21" s="13">
        <v>2023</v>
      </c>
      <c r="C21" s="39">
        <v>100</v>
      </c>
      <c r="D21" s="11">
        <f>(C21/$C$24)*100</f>
        <v>3.2765399737876804</v>
      </c>
      <c r="E21" s="39">
        <v>1486</v>
      </c>
      <c r="F21" s="11">
        <f>(E21/$E$24)*100</f>
        <v>4.8740488060876412</v>
      </c>
    </row>
    <row r="22" spans="2:6" s="2" customFormat="1" ht="20.100000000000001" customHeight="1" x14ac:dyDescent="0.25">
      <c r="B22" s="13">
        <v>2024</v>
      </c>
      <c r="C22" s="39">
        <v>102</v>
      </c>
      <c r="D22" s="11">
        <f>(C22/$C$24)*100</f>
        <v>3.3420707732634334</v>
      </c>
      <c r="E22" s="39">
        <v>847</v>
      </c>
      <c r="F22" s="11">
        <f>(E22/$E$24)*100</f>
        <v>2.7781422198897925</v>
      </c>
    </row>
    <row r="23" spans="2:6" s="2" customFormat="1" ht="20.100000000000001" customHeight="1" x14ac:dyDescent="0.25">
      <c r="B23" s="38" t="s">
        <v>3</v>
      </c>
      <c r="C23" s="37">
        <v>78</v>
      </c>
      <c r="D23" s="36">
        <f>(C23/$C$24)*100</f>
        <v>2.5557011795543905</v>
      </c>
      <c r="E23" s="37">
        <v>949</v>
      </c>
      <c r="F23" s="36">
        <f>(E23/$E$24)*100</f>
        <v>3.1127000787194961</v>
      </c>
    </row>
    <row r="24" spans="2:6" ht="20.100000000000001" customHeight="1" x14ac:dyDescent="0.25">
      <c r="B24" s="13" t="s">
        <v>2</v>
      </c>
      <c r="C24" s="35">
        <f>SUM(C5:C23)</f>
        <v>3052</v>
      </c>
      <c r="D24" s="34">
        <f>SUM(D5:D23)</f>
        <v>100</v>
      </c>
      <c r="E24" s="35">
        <f>SUM(E5:E23)</f>
        <v>30488</v>
      </c>
      <c r="F24" s="34">
        <f>SUM(F5:F23)</f>
        <v>100</v>
      </c>
    </row>
    <row r="25" spans="2:6" ht="20.100000000000001" customHeight="1" x14ac:dyDescent="0.2"/>
    <row r="26" spans="2:6" s="2" customFormat="1" ht="20.100000000000001" customHeight="1" x14ac:dyDescent="0.25">
      <c r="B26" s="33" t="s">
        <v>1</v>
      </c>
      <c r="C26" s="32"/>
      <c r="D26" s="5"/>
      <c r="E26" s="5"/>
      <c r="F26" s="1"/>
    </row>
    <row r="27" spans="2:6" ht="20.100000000000001" customHeight="1" x14ac:dyDescent="0.25">
      <c r="B27" s="4" t="s">
        <v>0</v>
      </c>
      <c r="C27" s="31"/>
      <c r="D27" s="30"/>
      <c r="E27" s="30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0FA2-1B67-497F-91EA-DC319E778E22}">
  <dimension ref="B2:L31"/>
  <sheetViews>
    <sheetView workbookViewId="0">
      <selection activeCell="H30" sqref="H30"/>
    </sheetView>
  </sheetViews>
  <sheetFormatPr defaultColWidth="9" defaultRowHeight="12.75" x14ac:dyDescent="0.2"/>
  <cols>
    <col min="1" max="1" width="9" style="1" customWidth="1"/>
    <col min="2" max="6" width="17.140625" style="1" customWidth="1"/>
    <col min="7" max="7" width="9" style="1"/>
    <col min="8" max="8" width="8.85546875" style="1" customWidth="1"/>
    <col min="9" max="16384" width="9" style="1"/>
  </cols>
  <sheetData>
    <row r="2" spans="2:12" ht="62.25" customHeight="1" x14ac:dyDescent="0.2">
      <c r="B2" s="29" t="s">
        <v>16</v>
      </c>
      <c r="C2" s="29"/>
      <c r="D2" s="29"/>
      <c r="E2" s="29"/>
      <c r="F2" s="29"/>
      <c r="G2" s="5"/>
      <c r="H2" s="5"/>
    </row>
    <row r="3" spans="2:12" ht="30" customHeight="1" x14ac:dyDescent="0.2">
      <c r="B3" s="28" t="s">
        <v>15</v>
      </c>
      <c r="C3" s="65" t="s">
        <v>14</v>
      </c>
      <c r="D3" s="65" t="s">
        <v>4</v>
      </c>
      <c r="E3" s="65" t="s">
        <v>13</v>
      </c>
      <c r="F3" s="65" t="s">
        <v>4</v>
      </c>
    </row>
    <row r="4" spans="2:12" ht="20.100000000000001" customHeight="1" x14ac:dyDescent="0.25">
      <c r="B4" s="13">
        <v>2007</v>
      </c>
      <c r="C4" s="12">
        <v>2</v>
      </c>
      <c r="D4" s="11">
        <f>(C4/$C$23)*100</f>
        <v>1.4598540145985401</v>
      </c>
      <c r="E4" s="12">
        <v>5</v>
      </c>
      <c r="F4" s="11">
        <f>(E4/$E$23)*100</f>
        <v>0.73529411764705876</v>
      </c>
    </row>
    <row r="5" spans="2:12" ht="20.100000000000001" customHeight="1" x14ac:dyDescent="0.25">
      <c r="B5" s="13">
        <v>2008</v>
      </c>
      <c r="C5" s="12">
        <v>6</v>
      </c>
      <c r="D5" s="11">
        <f>(C5/$C$23)*100</f>
        <v>4.3795620437956204</v>
      </c>
      <c r="E5" s="12">
        <v>26</v>
      </c>
      <c r="F5" s="11">
        <f>(E5/$E$23)*100</f>
        <v>3.8235294117647061</v>
      </c>
    </row>
    <row r="6" spans="2:12" ht="20.100000000000001" customHeight="1" x14ac:dyDescent="0.25">
      <c r="B6" s="13">
        <v>2009</v>
      </c>
      <c r="C6" s="12">
        <v>3</v>
      </c>
      <c r="D6" s="11">
        <f>(C6/$C$23)*100</f>
        <v>2.1897810218978102</v>
      </c>
      <c r="E6" s="12">
        <v>10</v>
      </c>
      <c r="F6" s="11">
        <f>(E6/$E$23)*100</f>
        <v>1.4705882352941175</v>
      </c>
    </row>
    <row r="7" spans="2:12" ht="20.100000000000001" customHeight="1" x14ac:dyDescent="0.25">
      <c r="B7" s="13">
        <v>2010</v>
      </c>
      <c r="C7" s="12">
        <v>5</v>
      </c>
      <c r="D7" s="11">
        <f>(C7/$C$23)*100</f>
        <v>3.6496350364963499</v>
      </c>
      <c r="E7" s="12">
        <v>23</v>
      </c>
      <c r="F7" s="11">
        <f>(E7/$E$23)*100</f>
        <v>3.3823529411764706</v>
      </c>
    </row>
    <row r="8" spans="2:12" ht="20.100000000000001" customHeight="1" x14ac:dyDescent="0.25">
      <c r="B8" s="13">
        <v>2011</v>
      </c>
      <c r="C8" s="12">
        <v>10</v>
      </c>
      <c r="D8" s="11">
        <f>(C8/$C$23)*100</f>
        <v>7.2992700729926998</v>
      </c>
      <c r="E8" s="12">
        <v>45</v>
      </c>
      <c r="F8" s="11">
        <f>(E8/$E$23)*100</f>
        <v>6.6176470588235299</v>
      </c>
    </row>
    <row r="9" spans="2:12" ht="20.100000000000001" customHeight="1" x14ac:dyDescent="0.25">
      <c r="B9" s="13">
        <v>2012</v>
      </c>
      <c r="C9" s="12">
        <v>5</v>
      </c>
      <c r="D9" s="11">
        <f>(C9/$C$23)*100</f>
        <v>3.6496350364963499</v>
      </c>
      <c r="E9" s="12">
        <v>41</v>
      </c>
      <c r="F9" s="11">
        <f>(E9/$E$23)*100</f>
        <v>6.0294117647058822</v>
      </c>
    </row>
    <row r="10" spans="2:12" ht="20.100000000000001" customHeight="1" x14ac:dyDescent="0.25">
      <c r="B10" s="13">
        <v>2013</v>
      </c>
      <c r="C10" s="12">
        <v>3</v>
      </c>
      <c r="D10" s="11">
        <f>(C10/$C$23)*100</f>
        <v>2.1897810218978102</v>
      </c>
      <c r="E10" s="12">
        <v>9</v>
      </c>
      <c r="F10" s="11">
        <f>(E10/$E$23)*100</f>
        <v>1.3235294117647058</v>
      </c>
    </row>
    <row r="11" spans="2:12" ht="20.100000000000001" customHeight="1" x14ac:dyDescent="0.25">
      <c r="B11" s="13">
        <v>2014</v>
      </c>
      <c r="C11" s="12">
        <v>11</v>
      </c>
      <c r="D11" s="11">
        <f>(C11/$C$23)*100</f>
        <v>8.0291970802919703</v>
      </c>
      <c r="E11" s="12">
        <v>80</v>
      </c>
      <c r="F11" s="11">
        <f>(E11/$E$23)*100</f>
        <v>11.76470588235294</v>
      </c>
    </row>
    <row r="12" spans="2:12" ht="20.100000000000001" customHeight="1" x14ac:dyDescent="0.25">
      <c r="B12" s="13">
        <v>2015</v>
      </c>
      <c r="C12" s="12">
        <v>6</v>
      </c>
      <c r="D12" s="11">
        <f>(C12/$C$23)*100</f>
        <v>4.3795620437956204</v>
      </c>
      <c r="E12" s="12">
        <v>28</v>
      </c>
      <c r="F12" s="11">
        <f>(E12/$E$23)*100</f>
        <v>4.117647058823529</v>
      </c>
    </row>
    <row r="13" spans="2:12" ht="20.100000000000001" customHeight="1" x14ac:dyDescent="0.25">
      <c r="B13" s="13">
        <v>2016</v>
      </c>
      <c r="C13" s="12">
        <v>7</v>
      </c>
      <c r="D13" s="11">
        <f>(C13/$C$23)*100</f>
        <v>5.1094890510948909</v>
      </c>
      <c r="E13" s="12">
        <v>33</v>
      </c>
      <c r="F13" s="11">
        <f>(E13/$E$23)*100</f>
        <v>4.8529411764705888</v>
      </c>
    </row>
    <row r="14" spans="2:12" s="2" customFormat="1" ht="20.100000000000001" customHeight="1" x14ac:dyDescent="0.25">
      <c r="B14" s="13">
        <v>2017</v>
      </c>
      <c r="C14" s="12">
        <v>7</v>
      </c>
      <c r="D14" s="11">
        <f>(C14/$C$23)*100</f>
        <v>5.1094890510948909</v>
      </c>
      <c r="E14" s="12">
        <v>31</v>
      </c>
      <c r="F14" s="11">
        <f>(E14/$E$23)*100</f>
        <v>4.5588235294117645</v>
      </c>
      <c r="L14" s="1"/>
    </row>
    <row r="15" spans="2:12" s="40" customFormat="1" ht="20.100000000000001" customHeight="1" x14ac:dyDescent="0.25">
      <c r="B15" s="13">
        <v>2018</v>
      </c>
      <c r="C15" s="12">
        <v>6</v>
      </c>
      <c r="D15" s="11">
        <f>(C15/$C$23)*100</f>
        <v>4.3795620437956204</v>
      </c>
      <c r="E15" s="12">
        <v>40</v>
      </c>
      <c r="F15" s="11">
        <f>(E15/$E$23)*100</f>
        <v>5.8823529411764701</v>
      </c>
      <c r="L15" s="1"/>
    </row>
    <row r="16" spans="2:12" ht="20.100000000000001" customHeight="1" x14ac:dyDescent="0.25">
      <c r="B16" s="13">
        <v>2019</v>
      </c>
      <c r="C16" s="12">
        <v>6</v>
      </c>
      <c r="D16" s="11">
        <f>(C16/$C$23)*100</f>
        <v>4.3795620437956204</v>
      </c>
      <c r="E16" s="12">
        <v>44</v>
      </c>
      <c r="F16" s="11">
        <f>(E16/$E$23)*100</f>
        <v>6.4705882352941186</v>
      </c>
    </row>
    <row r="17" spans="2:12" ht="20.100000000000001" customHeight="1" x14ac:dyDescent="0.25">
      <c r="B17" s="13">
        <v>2020</v>
      </c>
      <c r="C17" s="12">
        <v>0</v>
      </c>
      <c r="D17" s="11">
        <f>(C17/$C$23)*100</f>
        <v>0</v>
      </c>
      <c r="E17" s="12">
        <v>0</v>
      </c>
      <c r="F17" s="11">
        <f>(E17/$E$23)*100</f>
        <v>0</v>
      </c>
    </row>
    <row r="18" spans="2:12" ht="20.100000000000001" customHeight="1" x14ac:dyDescent="0.25">
      <c r="B18" s="13">
        <v>2021</v>
      </c>
      <c r="C18" s="12">
        <v>0</v>
      </c>
      <c r="D18" s="11">
        <f>(C18/$C$23)*100</f>
        <v>0</v>
      </c>
      <c r="E18" s="12">
        <v>0</v>
      </c>
      <c r="F18" s="11">
        <f>(E18/$E$23)*100</f>
        <v>0</v>
      </c>
    </row>
    <row r="19" spans="2:12" ht="20.100000000000001" customHeight="1" x14ac:dyDescent="0.25">
      <c r="B19" s="13">
        <v>2022</v>
      </c>
      <c r="C19" s="12">
        <v>5</v>
      </c>
      <c r="D19" s="11">
        <f>(C19/$C$23)*100</f>
        <v>3.6496350364963499</v>
      </c>
      <c r="E19" s="12">
        <v>13</v>
      </c>
      <c r="F19" s="11">
        <f>(E19/$E$23)*100</f>
        <v>1.911764705882353</v>
      </c>
    </row>
    <row r="20" spans="2:12" ht="20.100000000000001" customHeight="1" x14ac:dyDescent="0.25">
      <c r="B20" s="17">
        <v>2023</v>
      </c>
      <c r="C20" s="64">
        <v>23</v>
      </c>
      <c r="D20" s="63">
        <f>(C20/$C$23)*100</f>
        <v>16.788321167883211</v>
      </c>
      <c r="E20" s="16">
        <v>114</v>
      </c>
      <c r="F20" s="15">
        <f>(E20/$E$23)*100</f>
        <v>16.764705882352938</v>
      </c>
    </row>
    <row r="21" spans="2:12" ht="20.100000000000001" customHeight="1" x14ac:dyDescent="0.25">
      <c r="B21" s="62">
        <v>2024</v>
      </c>
      <c r="C21" s="61">
        <v>29</v>
      </c>
      <c r="D21" s="60">
        <f>(C21/$C$23)*100</f>
        <v>21.167883211678831</v>
      </c>
      <c r="E21" s="16">
        <v>132</v>
      </c>
      <c r="F21" s="15">
        <f>(E21/$E$23)*100</f>
        <v>19.411764705882355</v>
      </c>
    </row>
    <row r="22" spans="2:12" ht="20.100000000000001" customHeight="1" x14ac:dyDescent="0.25">
      <c r="B22" s="59" t="s">
        <v>3</v>
      </c>
      <c r="C22" s="58">
        <v>3</v>
      </c>
      <c r="D22" s="36">
        <f>(C22/$C$23)*100</f>
        <v>2.1897810218978102</v>
      </c>
      <c r="E22" s="57">
        <v>6</v>
      </c>
      <c r="F22" s="56">
        <f>(E22/$E$23)*100</f>
        <v>0.88235294117647056</v>
      </c>
    </row>
    <row r="23" spans="2:12" ht="20.100000000000001" customHeight="1" x14ac:dyDescent="0.25">
      <c r="B23" s="55" t="s">
        <v>2</v>
      </c>
      <c r="C23" s="8">
        <f>SUM(C4:C22)</f>
        <v>137</v>
      </c>
      <c r="D23" s="7">
        <f>SUM(D4:D22)</f>
        <v>100</v>
      </c>
      <c r="E23" s="8">
        <f>SUM(E4:E22)</f>
        <v>680</v>
      </c>
      <c r="F23" s="7">
        <f>SUM(F4:F22)</f>
        <v>100</v>
      </c>
    </row>
    <row r="24" spans="2:12" s="54" customFormat="1" ht="20.100000000000001" customHeight="1" x14ac:dyDescent="0.25">
      <c r="B24" s="32"/>
      <c r="C24" s="32"/>
      <c r="D24" s="32"/>
      <c r="E24" s="32"/>
      <c r="F24" s="32"/>
      <c r="L24" s="1"/>
    </row>
    <row r="25" spans="2:12" s="54" customFormat="1" ht="20.100000000000001" customHeight="1" x14ac:dyDescent="0.25">
      <c r="B25" s="33" t="s">
        <v>1</v>
      </c>
      <c r="C25" s="32"/>
      <c r="D25" s="32"/>
      <c r="E25" s="32"/>
      <c r="F25" s="32"/>
      <c r="L25" s="1"/>
    </row>
    <row r="26" spans="2:12" ht="20.100000000000001" customHeight="1" x14ac:dyDescent="0.25">
      <c r="B26" s="53" t="s">
        <v>12</v>
      </c>
      <c r="C26" s="52"/>
      <c r="D26" s="52"/>
      <c r="E26" s="52"/>
      <c r="F26" s="52"/>
    </row>
    <row r="27" spans="2:12" ht="20.100000000000001" customHeight="1" x14ac:dyDescent="0.2"/>
    <row r="28" spans="2:12" ht="20.100000000000001" customHeight="1" x14ac:dyDescent="0.2"/>
    <row r="31" spans="2:12" x14ac:dyDescent="0.2">
      <c r="L31" s="5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46FE-CBF4-43A1-9B18-CCCFF1CB07D1}">
  <dimension ref="B2:K35"/>
  <sheetViews>
    <sheetView topLeftCell="A10" workbookViewId="0">
      <selection activeCell="P25" sqref="P25"/>
    </sheetView>
  </sheetViews>
  <sheetFormatPr defaultColWidth="9" defaultRowHeight="12.75" x14ac:dyDescent="0.2"/>
  <cols>
    <col min="1" max="1" width="9" style="1" customWidth="1"/>
    <col min="2" max="2" width="20.7109375" style="1" customWidth="1"/>
    <col min="3" max="3" width="17.85546875" style="1" customWidth="1"/>
    <col min="4" max="4" width="13.7109375" style="1" customWidth="1"/>
    <col min="5" max="5" width="21.140625" style="1" customWidth="1"/>
    <col min="6" max="6" width="14.85546875" style="1" customWidth="1"/>
    <col min="7" max="16384" width="9" style="1"/>
  </cols>
  <sheetData>
    <row r="2" spans="2:11" ht="86.25" customHeight="1" x14ac:dyDescent="0.25">
      <c r="B2" s="29" t="s">
        <v>26</v>
      </c>
      <c r="C2" s="29"/>
      <c r="D2" s="29"/>
      <c r="E2" s="29"/>
      <c r="F2" s="29"/>
      <c r="G2" s="32"/>
      <c r="H2" s="32"/>
      <c r="I2" s="32"/>
      <c r="J2" s="32"/>
      <c r="K2" s="32"/>
    </row>
    <row r="3" spans="2:11" ht="15" customHeight="1" x14ac:dyDescent="0.25">
      <c r="B3" s="77" t="s">
        <v>25</v>
      </c>
      <c r="C3" s="26" t="s">
        <v>8</v>
      </c>
      <c r="D3" s="27"/>
      <c r="E3" s="26" t="s">
        <v>8</v>
      </c>
      <c r="F3" s="25"/>
      <c r="G3" s="32"/>
      <c r="H3" s="32"/>
      <c r="I3" s="32"/>
      <c r="J3" s="32"/>
      <c r="K3" s="32"/>
    </row>
    <row r="4" spans="2:11" ht="15" customHeight="1" x14ac:dyDescent="0.25">
      <c r="B4" s="76" t="s">
        <v>24</v>
      </c>
      <c r="C4" s="22" t="s">
        <v>6</v>
      </c>
      <c r="D4" s="23" t="s">
        <v>4</v>
      </c>
      <c r="E4" s="22" t="s">
        <v>5</v>
      </c>
      <c r="F4" s="21" t="s">
        <v>4</v>
      </c>
      <c r="G4" s="32"/>
      <c r="H4" s="32"/>
      <c r="I4" s="32"/>
      <c r="J4" s="32"/>
      <c r="K4" s="32"/>
    </row>
    <row r="5" spans="2:11" ht="20.100000000000001" customHeight="1" x14ac:dyDescent="0.25">
      <c r="B5" s="13">
        <v>2007</v>
      </c>
      <c r="C5" s="12">
        <v>1</v>
      </c>
      <c r="D5" s="11">
        <f>(C5/$C$24)*100</f>
        <v>1.4583637159107482E-2</v>
      </c>
      <c r="E5" s="12">
        <v>3</v>
      </c>
      <c r="F5" s="11">
        <f>(E5/$E$24)*100</f>
        <v>4.6967467201052071E-3</v>
      </c>
      <c r="G5" s="32"/>
      <c r="H5" s="32"/>
      <c r="I5" s="32"/>
      <c r="J5" s="32"/>
      <c r="K5" s="32"/>
    </row>
    <row r="6" spans="2:11" ht="20.100000000000001" customHeight="1" x14ac:dyDescent="0.25">
      <c r="B6" s="13">
        <v>2008</v>
      </c>
      <c r="C6" s="12">
        <v>1</v>
      </c>
      <c r="D6" s="11">
        <f>(C6/$C$24)*100</f>
        <v>1.4583637159107482E-2</v>
      </c>
      <c r="E6" s="12">
        <v>12</v>
      </c>
      <c r="F6" s="11">
        <f>(E6/$E$24)*100</f>
        <v>1.8786986880420829E-2</v>
      </c>
      <c r="G6" s="32"/>
      <c r="H6" s="32"/>
      <c r="I6" s="32"/>
      <c r="J6" s="32"/>
      <c r="K6" s="32"/>
    </row>
    <row r="7" spans="2:11" ht="20.100000000000001" customHeight="1" x14ac:dyDescent="0.25">
      <c r="B7" s="13">
        <v>2009</v>
      </c>
      <c r="C7" s="12">
        <v>67</v>
      </c>
      <c r="D7" s="11">
        <f>(C7/$C$24)*100</f>
        <v>0.97710368966020122</v>
      </c>
      <c r="E7" s="12">
        <v>643</v>
      </c>
      <c r="F7" s="11">
        <f>(E7/$E$24)*100</f>
        <v>1.0066693803425495</v>
      </c>
      <c r="G7" s="32"/>
      <c r="H7" s="32"/>
      <c r="I7" s="32"/>
      <c r="J7" s="32"/>
      <c r="K7" s="32"/>
    </row>
    <row r="8" spans="2:11" ht="20.100000000000001" customHeight="1" x14ac:dyDescent="0.25">
      <c r="B8" s="13">
        <v>2010</v>
      </c>
      <c r="C8" s="12">
        <v>6</v>
      </c>
      <c r="D8" s="11">
        <f>(C8/$C$24)*100</f>
        <v>8.7501822954644884E-2</v>
      </c>
      <c r="E8" s="12">
        <v>83</v>
      </c>
      <c r="F8" s="11">
        <f>(E8/$E$24)*100</f>
        <v>0.12994332592291075</v>
      </c>
      <c r="G8" s="32"/>
      <c r="H8" s="32"/>
      <c r="I8" s="32"/>
      <c r="J8" s="32"/>
      <c r="K8" s="32"/>
    </row>
    <row r="9" spans="2:11" ht="20.100000000000001" customHeight="1" x14ac:dyDescent="0.25">
      <c r="B9" s="13">
        <v>2011</v>
      </c>
      <c r="C9" s="12">
        <v>3</v>
      </c>
      <c r="D9" s="11">
        <f>(C9/$C$24)*100</f>
        <v>4.3750911477322442E-2</v>
      </c>
      <c r="E9" s="12">
        <v>11</v>
      </c>
      <c r="F9" s="11">
        <f>(E9/$E$24)*100</f>
        <v>1.7221404640385761E-2</v>
      </c>
      <c r="G9" s="32"/>
      <c r="H9" s="32"/>
      <c r="I9" s="32"/>
      <c r="J9" s="32"/>
      <c r="K9" s="32"/>
    </row>
    <row r="10" spans="2:11" ht="20.100000000000001" customHeight="1" x14ac:dyDescent="0.25">
      <c r="B10" s="13">
        <v>2012</v>
      </c>
      <c r="C10" s="12">
        <v>5</v>
      </c>
      <c r="D10" s="11">
        <f>(C10/$C$24)*100</f>
        <v>7.291818579553741E-2</v>
      </c>
      <c r="E10" s="12">
        <v>40</v>
      </c>
      <c r="F10" s="11">
        <f>(E10/$E$24)*100</f>
        <v>6.262328960140276E-2</v>
      </c>
      <c r="G10" s="32"/>
      <c r="H10" s="32"/>
      <c r="I10" s="32"/>
      <c r="J10" s="32"/>
      <c r="K10" s="32"/>
    </row>
    <row r="11" spans="2:11" ht="20.100000000000001" customHeight="1" x14ac:dyDescent="0.25">
      <c r="B11" s="13">
        <v>2013</v>
      </c>
      <c r="C11" s="12">
        <v>12</v>
      </c>
      <c r="D11" s="11">
        <f>(C11/$C$24)*100</f>
        <v>0.17500364590928977</v>
      </c>
      <c r="E11" s="12">
        <v>142</v>
      </c>
      <c r="F11" s="11">
        <f>(E11/$E$24)*100</f>
        <v>0.22231267808497981</v>
      </c>
      <c r="G11" s="32"/>
      <c r="H11" s="32"/>
      <c r="I11" s="32"/>
      <c r="J11" s="32"/>
      <c r="K11" s="32"/>
    </row>
    <row r="12" spans="2:11" ht="20.100000000000001" customHeight="1" x14ac:dyDescent="0.25">
      <c r="B12" s="13">
        <v>2014</v>
      </c>
      <c r="C12" s="12">
        <v>8</v>
      </c>
      <c r="D12" s="11">
        <f>(C12/$C$24)*100</f>
        <v>0.11666909727285986</v>
      </c>
      <c r="E12" s="12">
        <v>98</v>
      </c>
      <c r="F12" s="11">
        <f>(E12/$E$24)*100</f>
        <v>0.15342705952343674</v>
      </c>
      <c r="G12" s="32"/>
      <c r="H12" s="32"/>
      <c r="I12" s="32"/>
      <c r="J12" s="32"/>
      <c r="K12" s="32"/>
    </row>
    <row r="13" spans="2:11" ht="20.100000000000001" customHeight="1" x14ac:dyDescent="0.25">
      <c r="B13" s="13">
        <v>2015</v>
      </c>
      <c r="C13" s="12">
        <v>6</v>
      </c>
      <c r="D13" s="11">
        <f>(C13/$C$24)*100</f>
        <v>8.7501822954644884E-2</v>
      </c>
      <c r="E13" s="12">
        <v>32</v>
      </c>
      <c r="F13" s="11">
        <f>(E13/$E$24)*100</f>
        <v>5.0098631681122212E-2</v>
      </c>
      <c r="G13" s="32"/>
      <c r="H13" s="32"/>
      <c r="I13" s="32"/>
      <c r="J13" s="32"/>
      <c r="K13" s="32"/>
    </row>
    <row r="14" spans="2:11" ht="20.100000000000001" customHeight="1" x14ac:dyDescent="0.25">
      <c r="B14" s="13">
        <v>2016</v>
      </c>
      <c r="C14" s="12">
        <v>39</v>
      </c>
      <c r="D14" s="11">
        <f>(C14/$C$24)*100</f>
        <v>0.56876184920519179</v>
      </c>
      <c r="E14" s="12">
        <v>248</v>
      </c>
      <c r="F14" s="11">
        <f>(E14/$E$24)*100</f>
        <v>0.38826439552869713</v>
      </c>
      <c r="G14" s="32"/>
      <c r="H14" s="32"/>
      <c r="I14" s="32"/>
      <c r="J14" s="32"/>
      <c r="K14" s="32"/>
    </row>
    <row r="15" spans="2:11" s="2" customFormat="1" ht="20.100000000000001" customHeight="1" x14ac:dyDescent="0.25">
      <c r="B15" s="13">
        <v>2017</v>
      </c>
      <c r="C15" s="12">
        <v>31</v>
      </c>
      <c r="D15" s="11">
        <f>(C15/$C$24)*100</f>
        <v>0.45209275193233189</v>
      </c>
      <c r="E15" s="12">
        <v>218</v>
      </c>
      <c r="F15" s="11">
        <f>(E15/$E$24)*100</f>
        <v>0.34129692832764508</v>
      </c>
      <c r="G15" s="75"/>
      <c r="H15" s="75"/>
      <c r="I15" s="75"/>
      <c r="J15" s="75"/>
      <c r="K15" s="75"/>
    </row>
    <row r="16" spans="2:11" ht="20.100000000000001" customHeight="1" x14ac:dyDescent="0.25">
      <c r="B16" s="13">
        <v>2018</v>
      </c>
      <c r="C16" s="12">
        <v>30</v>
      </c>
      <c r="D16" s="11">
        <f>(C16/$C$24)*100</f>
        <v>0.43750911477322441</v>
      </c>
      <c r="E16" s="12">
        <v>175</v>
      </c>
      <c r="F16" s="11">
        <f>(E16/$E$24)*100</f>
        <v>0.27397689200613706</v>
      </c>
      <c r="G16" s="32"/>
      <c r="H16" s="32"/>
      <c r="I16" s="32"/>
      <c r="J16" s="32"/>
      <c r="K16" s="32"/>
    </row>
    <row r="17" spans="2:11" s="2" customFormat="1" ht="20.100000000000001" customHeight="1" x14ac:dyDescent="0.25">
      <c r="B17" s="17">
        <v>2019</v>
      </c>
      <c r="C17" s="16">
        <v>49</v>
      </c>
      <c r="D17" s="15">
        <f>(C17/$C$24)*100</f>
        <v>0.71459822079626656</v>
      </c>
      <c r="E17" s="16">
        <v>358</v>
      </c>
      <c r="F17" s="15">
        <f>(E17/$E$24)*100</f>
        <v>0.56047844193255469</v>
      </c>
      <c r="G17" s="75"/>
      <c r="H17" s="75"/>
      <c r="I17" s="75"/>
      <c r="J17" s="75"/>
      <c r="K17" s="75"/>
    </row>
    <row r="18" spans="2:11" s="2" customFormat="1" ht="20.100000000000001" customHeight="1" x14ac:dyDescent="0.25">
      <c r="B18" s="13">
        <v>2020</v>
      </c>
      <c r="C18" s="39">
        <v>1050</v>
      </c>
      <c r="D18" s="11">
        <f>(C18/$C$24)*100</f>
        <v>15.312819017062857</v>
      </c>
      <c r="E18" s="39">
        <v>12868</v>
      </c>
      <c r="F18" s="11">
        <f>(E18/$E$24)*100</f>
        <v>20.145912264771269</v>
      </c>
      <c r="G18" s="75"/>
      <c r="H18" s="75"/>
      <c r="I18" s="75"/>
      <c r="J18" s="75"/>
      <c r="K18" s="75"/>
    </row>
    <row r="19" spans="2:11" s="2" customFormat="1" ht="20.100000000000001" customHeight="1" x14ac:dyDescent="0.25">
      <c r="B19" s="13">
        <v>2021</v>
      </c>
      <c r="C19" s="39">
        <v>3048</v>
      </c>
      <c r="D19" s="11">
        <f>(C19/$C$24)*100</f>
        <v>44.450926060959603</v>
      </c>
      <c r="E19" s="39">
        <v>24815</v>
      </c>
      <c r="F19" s="11">
        <f>(E19/$E$24)*100</f>
        <v>38.849923286470236</v>
      </c>
      <c r="G19" s="75"/>
      <c r="H19" s="75"/>
      <c r="I19" s="75"/>
      <c r="J19" s="75"/>
      <c r="K19" s="75"/>
    </row>
    <row r="20" spans="2:11" s="2" customFormat="1" ht="20.100000000000001" customHeight="1" x14ac:dyDescent="0.25">
      <c r="B20" s="13">
        <v>2022</v>
      </c>
      <c r="C20" s="39">
        <v>1941</v>
      </c>
      <c r="D20" s="11">
        <f>(C20/$C$24)*100</f>
        <v>28.306839725827622</v>
      </c>
      <c r="E20" s="39">
        <v>19695</v>
      </c>
      <c r="F20" s="11">
        <f>(E20/$E$24)*100</f>
        <v>30.834142217490683</v>
      </c>
      <c r="G20" s="75"/>
      <c r="H20" s="75"/>
      <c r="I20" s="75"/>
      <c r="J20" s="75"/>
      <c r="K20" s="75"/>
    </row>
    <row r="21" spans="2:11" ht="20.100000000000001" customHeight="1" x14ac:dyDescent="0.25">
      <c r="B21" s="8" t="s">
        <v>23</v>
      </c>
      <c r="C21" s="74">
        <v>255</v>
      </c>
      <c r="D21" s="9">
        <f>(C21/$C$24)*100</f>
        <v>3.7188274755724082</v>
      </c>
      <c r="E21" s="74">
        <v>1837</v>
      </c>
      <c r="F21" s="9">
        <f>(E21/$E$24)*100</f>
        <v>2.8759745749444217</v>
      </c>
      <c r="G21" s="32"/>
      <c r="H21" s="32"/>
      <c r="I21" s="32"/>
      <c r="J21" s="32"/>
      <c r="K21" s="32"/>
    </row>
    <row r="22" spans="2:11" ht="20.100000000000001" customHeight="1" x14ac:dyDescent="0.25">
      <c r="B22" s="8" t="s">
        <v>22</v>
      </c>
      <c r="C22" s="74">
        <v>185</v>
      </c>
      <c r="D22" s="9">
        <f>(C22/$C$24)*100</f>
        <v>2.6979728744348841</v>
      </c>
      <c r="E22" s="74">
        <v>1666</v>
      </c>
      <c r="F22" s="9">
        <f>(E22/$E$24)*100</f>
        <v>2.6082600118984249</v>
      </c>
      <c r="G22" s="32"/>
      <c r="H22" s="32"/>
      <c r="I22" s="32"/>
      <c r="J22" s="32"/>
      <c r="K22" s="32"/>
    </row>
    <row r="23" spans="2:11" ht="20.100000000000001" customHeight="1" x14ac:dyDescent="0.25">
      <c r="B23" s="8" t="s">
        <v>21</v>
      </c>
      <c r="C23" s="74">
        <v>120</v>
      </c>
      <c r="D23" s="9">
        <f>(C23/$C$24)*100</f>
        <v>1.7500364590928976</v>
      </c>
      <c r="E23" s="74">
        <v>930</v>
      </c>
      <c r="F23" s="9">
        <f>(E23/$E$24)*100</f>
        <v>1.4559914832326142</v>
      </c>
      <c r="G23" s="32"/>
      <c r="H23" s="32"/>
      <c r="I23" s="32"/>
      <c r="J23" s="32"/>
      <c r="K23" s="32"/>
    </row>
    <row r="24" spans="2:11" ht="20.100000000000001" customHeight="1" x14ac:dyDescent="0.25">
      <c r="B24" s="8" t="s">
        <v>2</v>
      </c>
      <c r="C24" s="73">
        <f>SUM(C5:C23)</f>
        <v>6857</v>
      </c>
      <c r="D24" s="9">
        <f>(C24/$C$24)*100</f>
        <v>100</v>
      </c>
      <c r="E24" s="73">
        <f>SUM(E5:E23)</f>
        <v>63874</v>
      </c>
      <c r="F24" s="9">
        <f>(E24/$E$24)*100</f>
        <v>100</v>
      </c>
      <c r="G24" s="32"/>
      <c r="H24" s="32"/>
      <c r="I24" s="32"/>
      <c r="J24" s="32"/>
      <c r="K24" s="32"/>
    </row>
    <row r="25" spans="2:11" ht="20.100000000000001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20.100000000000001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20.100000000000001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s="54" customFormat="1" ht="20.100000000000001" customHeight="1" x14ac:dyDescent="0.25">
      <c r="B28" s="33" t="s">
        <v>1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2:11" s="67" customFormat="1" ht="20.100000000000001" customHeight="1" x14ac:dyDescent="0.25">
      <c r="B29" s="72" t="s">
        <v>20</v>
      </c>
      <c r="C29" s="71"/>
      <c r="D29" s="71"/>
      <c r="E29" s="70"/>
      <c r="F29" s="52"/>
      <c r="G29" s="69"/>
      <c r="H29" s="69"/>
      <c r="I29" s="69"/>
      <c r="J29" s="69"/>
      <c r="K29" s="66"/>
    </row>
    <row r="30" spans="2:11" s="67" customFormat="1" ht="20.100000000000001" customHeight="1" x14ac:dyDescent="0.25">
      <c r="B30" s="66" t="s">
        <v>19</v>
      </c>
      <c r="C30" s="66"/>
      <c r="D30" s="66"/>
      <c r="E30" s="66"/>
      <c r="F30" s="66"/>
      <c r="I30" s="68"/>
      <c r="J30" s="68"/>
      <c r="K30" s="68"/>
    </row>
    <row r="31" spans="2:11" ht="20.100000000000001" customHeight="1" x14ac:dyDescent="0.25">
      <c r="B31" s="67" t="s">
        <v>18</v>
      </c>
      <c r="C31" s="67"/>
      <c r="D31" s="67"/>
      <c r="E31" s="67"/>
      <c r="F31" s="67"/>
      <c r="G31" s="66"/>
      <c r="H31" s="66"/>
    </row>
    <row r="32" spans="2:11" ht="20.100000000000001" customHeight="1" x14ac:dyDescent="0.25">
      <c r="B32" s="66" t="s">
        <v>17</v>
      </c>
      <c r="C32" s="66"/>
      <c r="D32" s="66"/>
      <c r="E32" s="66"/>
      <c r="F32" s="66"/>
    </row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CA0E-CB38-43BB-81E1-AEF2208463C9}">
  <dimension ref="C1:J29"/>
  <sheetViews>
    <sheetView workbookViewId="0">
      <selection activeCell="K19" sqref="K19"/>
    </sheetView>
  </sheetViews>
  <sheetFormatPr defaultColWidth="9" defaultRowHeight="12.75" x14ac:dyDescent="0.2"/>
  <cols>
    <col min="1" max="2" width="3.5703125" style="1" customWidth="1"/>
    <col min="3" max="7" width="17.140625" style="1" customWidth="1"/>
    <col min="8" max="16384" width="9" style="1"/>
  </cols>
  <sheetData>
    <row r="1" spans="3:8" ht="3.75" customHeight="1" x14ac:dyDescent="0.2"/>
    <row r="2" spans="3:8" ht="56.25" customHeight="1" x14ac:dyDescent="0.2">
      <c r="C2" s="29" t="s">
        <v>31</v>
      </c>
      <c r="D2" s="29"/>
      <c r="E2" s="29"/>
      <c r="F2" s="29"/>
      <c r="G2" s="29"/>
      <c r="H2" s="54"/>
    </row>
    <row r="3" spans="3:8" ht="30" x14ac:dyDescent="0.2">
      <c r="C3" s="28" t="s">
        <v>30</v>
      </c>
      <c r="D3" s="65" t="s">
        <v>29</v>
      </c>
      <c r="E3" s="27" t="s">
        <v>4</v>
      </c>
      <c r="F3" s="65" t="s">
        <v>28</v>
      </c>
      <c r="G3" s="25" t="s">
        <v>4</v>
      </c>
    </row>
    <row r="4" spans="3:8" ht="20.100000000000001" customHeight="1" x14ac:dyDescent="0.25">
      <c r="C4" s="13">
        <v>2007</v>
      </c>
      <c r="D4" s="39">
        <v>798</v>
      </c>
      <c r="E4" s="11">
        <f>(D4/$D$23)*100</f>
        <v>10.611702127659575</v>
      </c>
      <c r="F4" s="39">
        <v>8478</v>
      </c>
      <c r="G4" s="11">
        <f>(F4/$F$23)*100</f>
        <v>13.90132323282011</v>
      </c>
    </row>
    <row r="5" spans="3:8" ht="20.100000000000001" customHeight="1" x14ac:dyDescent="0.25">
      <c r="C5" s="13">
        <v>2008</v>
      </c>
      <c r="D5" s="39">
        <v>487</v>
      </c>
      <c r="E5" s="11">
        <f>(D5/$D$23)*100</f>
        <v>6.4760638297872344</v>
      </c>
      <c r="F5" s="39">
        <v>4857</v>
      </c>
      <c r="G5" s="11">
        <f>(F5/$F$23)*100</f>
        <v>7.96399232623346</v>
      </c>
    </row>
    <row r="6" spans="3:8" ht="20.100000000000001" customHeight="1" x14ac:dyDescent="0.25">
      <c r="C6" s="13">
        <v>2009</v>
      </c>
      <c r="D6" s="39">
        <v>540</v>
      </c>
      <c r="E6" s="11">
        <f>(D6/$D$23)*100</f>
        <v>7.1808510638297882</v>
      </c>
      <c r="F6" s="39">
        <v>4373</v>
      </c>
      <c r="G6" s="11">
        <f>(F6/$F$23)*100</f>
        <v>7.1703805729089813</v>
      </c>
    </row>
    <row r="7" spans="3:8" ht="20.100000000000001" customHeight="1" x14ac:dyDescent="0.25">
      <c r="C7" s="13">
        <v>2010</v>
      </c>
      <c r="D7" s="39">
        <v>1097</v>
      </c>
      <c r="E7" s="11">
        <f>(D7/$D$23)*100</f>
        <v>14.587765957446807</v>
      </c>
      <c r="F7" s="39">
        <v>12313</v>
      </c>
      <c r="G7" s="11">
        <f>(F7/$F$23)*100</f>
        <v>20.189548592322954</v>
      </c>
    </row>
    <row r="8" spans="3:8" ht="20.100000000000001" customHeight="1" x14ac:dyDescent="0.25">
      <c r="C8" s="13">
        <v>2011</v>
      </c>
      <c r="D8" s="39">
        <v>527</v>
      </c>
      <c r="E8" s="11">
        <f>(D8/$D$23)*100</f>
        <v>7.0079787234042552</v>
      </c>
      <c r="F8" s="39">
        <v>4396</v>
      </c>
      <c r="G8" s="11">
        <f>(F8/$F$23)*100</f>
        <v>7.2080935281289449</v>
      </c>
    </row>
    <row r="9" spans="3:8" ht="20.100000000000001" customHeight="1" x14ac:dyDescent="0.25">
      <c r="C9" s="13">
        <v>2012</v>
      </c>
      <c r="D9" s="39">
        <v>880</v>
      </c>
      <c r="E9" s="11">
        <f>(D9/$D$23)*100</f>
        <v>11.702127659574469</v>
      </c>
      <c r="F9" s="39">
        <v>8619</v>
      </c>
      <c r="G9" s="11">
        <f>(F9/$F$23)*100</f>
        <v>14.132520045255545</v>
      </c>
    </row>
    <row r="10" spans="3:8" ht="20.100000000000001" customHeight="1" x14ac:dyDescent="0.25">
      <c r="C10" s="13">
        <v>2013</v>
      </c>
      <c r="D10" s="39">
        <v>856</v>
      </c>
      <c r="E10" s="11">
        <f>(D10/$D$23)*100</f>
        <v>11.382978723404255</v>
      </c>
      <c r="F10" s="39">
        <v>7348</v>
      </c>
      <c r="G10" s="11">
        <f>(F10/$F$23)*100</f>
        <v>12.048469345926181</v>
      </c>
    </row>
    <row r="11" spans="3:8" ht="20.100000000000001" customHeight="1" x14ac:dyDescent="0.25">
      <c r="C11" s="13">
        <v>2014</v>
      </c>
      <c r="D11" s="39">
        <v>408</v>
      </c>
      <c r="E11" s="11">
        <f>(D11/$D$23)*100</f>
        <v>5.4255319148936172</v>
      </c>
      <c r="F11" s="39">
        <v>3066</v>
      </c>
      <c r="G11" s="11">
        <f>(F11/$F$23)*100</f>
        <v>5.0273009001918449</v>
      </c>
    </row>
    <row r="12" spans="3:8" ht="20.100000000000001" customHeight="1" x14ac:dyDescent="0.25">
      <c r="C12" s="13">
        <v>2015</v>
      </c>
      <c r="D12" s="39">
        <v>383</v>
      </c>
      <c r="E12" s="11">
        <f>(D12/$D$23)*100</f>
        <v>5.0930851063829792</v>
      </c>
      <c r="F12" s="39">
        <v>2204</v>
      </c>
      <c r="G12" s="11">
        <f>(F12/$F$23)*100</f>
        <v>3.6138849262957677</v>
      </c>
    </row>
    <row r="13" spans="3:8" ht="20.100000000000001" customHeight="1" x14ac:dyDescent="0.25">
      <c r="C13" s="13">
        <v>2016</v>
      </c>
      <c r="D13" s="39">
        <v>341</v>
      </c>
      <c r="E13" s="11">
        <f>(D13/$D$23)*100</f>
        <v>4.5345744680851059</v>
      </c>
      <c r="F13" s="39">
        <v>1568</v>
      </c>
      <c r="G13" s="11">
        <f>(F13/$F$23)*100</f>
        <v>2.5710397297784775</v>
      </c>
    </row>
    <row r="14" spans="3:8" s="2" customFormat="1" ht="20.100000000000001" customHeight="1" x14ac:dyDescent="0.25">
      <c r="C14" s="13">
        <v>2017</v>
      </c>
      <c r="D14" s="39">
        <v>359</v>
      </c>
      <c r="E14" s="11">
        <f>(D14/$D$23)*100</f>
        <v>4.7739361702127665</v>
      </c>
      <c r="F14" s="39">
        <v>1521</v>
      </c>
      <c r="G14" s="11">
        <f>(F14/$F$23)*100</f>
        <v>2.4939741256333319</v>
      </c>
    </row>
    <row r="15" spans="3:8" s="40" customFormat="1" ht="20.100000000000001" customHeight="1" x14ac:dyDescent="0.25">
      <c r="C15" s="84">
        <v>2018</v>
      </c>
      <c r="D15" s="83">
        <v>198</v>
      </c>
      <c r="E15" s="11">
        <f>(D15/$D$23)*100</f>
        <v>2.6329787234042552</v>
      </c>
      <c r="F15" s="83">
        <v>557</v>
      </c>
      <c r="G15" s="11">
        <f>(F15/$F$23)*100</f>
        <v>0.91330939380523724</v>
      </c>
    </row>
    <row r="16" spans="3:8" s="2" customFormat="1" ht="20.100000000000001" customHeight="1" x14ac:dyDescent="0.25">
      <c r="C16" s="84">
        <v>2019</v>
      </c>
      <c r="D16" s="83">
        <v>185</v>
      </c>
      <c r="E16" s="11">
        <f>(D16/$D$23)*100</f>
        <v>2.4601063829787235</v>
      </c>
      <c r="F16" s="83">
        <v>390</v>
      </c>
      <c r="G16" s="11">
        <f>(F16/$F$23)*100</f>
        <v>0.63948054503418761</v>
      </c>
    </row>
    <row r="17" spans="3:10" s="2" customFormat="1" ht="20.100000000000001" customHeight="1" x14ac:dyDescent="0.25">
      <c r="C17" s="84">
        <v>2020</v>
      </c>
      <c r="D17" s="83">
        <v>13</v>
      </c>
      <c r="E17" s="11">
        <f>(D17/$D$23)*100</f>
        <v>0.1728723404255319</v>
      </c>
      <c r="F17" s="83">
        <v>21</v>
      </c>
      <c r="G17" s="11">
        <f>(F17/$F$23)*100</f>
        <v>3.4433567809533182E-2</v>
      </c>
    </row>
    <row r="18" spans="3:10" s="2" customFormat="1" ht="20.100000000000001" customHeight="1" x14ac:dyDescent="0.25">
      <c r="C18" s="84">
        <v>2021</v>
      </c>
      <c r="D18" s="83">
        <v>41</v>
      </c>
      <c r="E18" s="11">
        <f>(D18/$D$23)*100</f>
        <v>0.54521276595744683</v>
      </c>
      <c r="F18" s="83">
        <v>129</v>
      </c>
      <c r="G18" s="11">
        <f>(F18/$F$23)*100</f>
        <v>0.21152048797284667</v>
      </c>
    </row>
    <row r="19" spans="3:10" s="2" customFormat="1" ht="20.100000000000001" customHeight="1" x14ac:dyDescent="0.25">
      <c r="C19" s="84">
        <v>2022</v>
      </c>
      <c r="D19" s="83">
        <v>100</v>
      </c>
      <c r="E19" s="11">
        <f>(D19/$D$23)*100</f>
        <v>1.3297872340425532</v>
      </c>
      <c r="F19" s="83">
        <v>288</v>
      </c>
      <c r="G19" s="11">
        <f>(F19/$F$23)*100</f>
        <v>0.47223178710216934</v>
      </c>
    </row>
    <row r="20" spans="3:10" s="2" customFormat="1" ht="20.100000000000001" customHeight="1" x14ac:dyDescent="0.25">
      <c r="C20" s="84">
        <v>2023</v>
      </c>
      <c r="D20" s="83">
        <v>130</v>
      </c>
      <c r="E20" s="11">
        <f>(D20/$D$23)*100</f>
        <v>1.7287234042553192</v>
      </c>
      <c r="F20" s="83">
        <v>487</v>
      </c>
      <c r="G20" s="11">
        <f>(F20/$F$23)*100</f>
        <v>0.79853083444012662</v>
      </c>
      <c r="J20" s="54"/>
    </row>
    <row r="21" spans="3:10" s="2" customFormat="1" ht="20.100000000000001" customHeight="1" x14ac:dyDescent="0.25">
      <c r="C21" s="84">
        <v>2024</v>
      </c>
      <c r="D21" s="83">
        <v>143</v>
      </c>
      <c r="E21" s="11">
        <f>(D21/$D$23)*100</f>
        <v>1.9015957446808511</v>
      </c>
      <c r="F21" s="83">
        <v>319</v>
      </c>
      <c r="G21" s="11">
        <f>(F21/$F$23)*100</f>
        <v>0.52306229196386111</v>
      </c>
    </row>
    <row r="22" spans="3:10" s="2" customFormat="1" ht="20.100000000000001" customHeight="1" x14ac:dyDescent="0.25">
      <c r="C22" s="81" t="s">
        <v>3</v>
      </c>
      <c r="D22" s="82">
        <v>34</v>
      </c>
      <c r="E22" s="36">
        <f>(D22/$D$23)*100</f>
        <v>0.45212765957446804</v>
      </c>
      <c r="F22" s="82">
        <v>53</v>
      </c>
      <c r="G22" s="36">
        <f>(F22/$F$23)*100</f>
        <v>8.6903766376440886E-2</v>
      </c>
    </row>
    <row r="23" spans="3:10" ht="20.100000000000001" customHeight="1" x14ac:dyDescent="0.25">
      <c r="C23" s="81" t="s">
        <v>2</v>
      </c>
      <c r="D23" s="80">
        <f>SUM(D4:D22)</f>
        <v>7520</v>
      </c>
      <c r="E23" s="79">
        <f>SUM(E4:E22)</f>
        <v>99.999999999999986</v>
      </c>
      <c r="F23" s="80">
        <f>SUM(F4:F22)</f>
        <v>60987</v>
      </c>
      <c r="G23" s="79">
        <f>SUM(G4:G21)</f>
        <v>99.913096233623563</v>
      </c>
    </row>
    <row r="24" spans="3:10" ht="6" customHeight="1" x14ac:dyDescent="0.25">
      <c r="C24" s="32"/>
      <c r="D24" s="32"/>
      <c r="E24" s="32"/>
      <c r="F24" s="32"/>
      <c r="G24" s="32"/>
    </row>
    <row r="25" spans="3:10" s="2" customFormat="1" ht="15" x14ac:dyDescent="0.25">
      <c r="C25" s="33" t="s">
        <v>1</v>
      </c>
      <c r="D25" s="32"/>
      <c r="E25" s="32"/>
      <c r="F25" s="32"/>
      <c r="G25" s="32"/>
    </row>
    <row r="26" spans="3:10" s="2" customFormat="1" ht="15" x14ac:dyDescent="0.25">
      <c r="C26" s="78" t="s">
        <v>27</v>
      </c>
      <c r="D26" s="78"/>
      <c r="E26" s="78"/>
      <c r="F26" s="78"/>
      <c r="G26" s="78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4DA4-30E2-496A-8625-DDDBF50E0333}">
  <sheetPr>
    <pageSetUpPr fitToPage="1"/>
  </sheetPr>
  <dimension ref="B2:G29"/>
  <sheetViews>
    <sheetView tabSelected="1" topLeftCell="A9" workbookViewId="0">
      <selection activeCell="N27" sqref="N27"/>
    </sheetView>
  </sheetViews>
  <sheetFormatPr defaultColWidth="9" defaultRowHeight="12.75" x14ac:dyDescent="0.2"/>
  <cols>
    <col min="1" max="1" width="9" style="1" customWidth="1"/>
    <col min="2" max="2" width="21.5703125" style="1" customWidth="1"/>
    <col min="3" max="3" width="17.140625" style="1" customWidth="1"/>
    <col min="4" max="4" width="15.7109375" style="1" customWidth="1"/>
    <col min="5" max="5" width="16.7109375" style="1" customWidth="1"/>
    <col min="6" max="6" width="15.42578125" style="1" customWidth="1"/>
    <col min="7" max="16384" width="9" style="1"/>
  </cols>
  <sheetData>
    <row r="2" spans="2:7" ht="83.25" customHeight="1" x14ac:dyDescent="0.25">
      <c r="B2" s="102" t="s">
        <v>39</v>
      </c>
      <c r="C2" s="102"/>
      <c r="D2" s="102"/>
      <c r="E2" s="102"/>
      <c r="F2" s="102"/>
      <c r="G2" s="32"/>
    </row>
    <row r="3" spans="2:7" ht="15" x14ac:dyDescent="0.25">
      <c r="B3" s="101" t="s">
        <v>38</v>
      </c>
      <c r="C3" s="99" t="s">
        <v>37</v>
      </c>
      <c r="D3" s="100" t="s">
        <v>4</v>
      </c>
      <c r="E3" s="99" t="s">
        <v>37</v>
      </c>
      <c r="F3" s="98" t="s">
        <v>4</v>
      </c>
      <c r="G3" s="32"/>
    </row>
    <row r="4" spans="2:7" ht="15" x14ac:dyDescent="0.25">
      <c r="B4" s="97" t="s">
        <v>7</v>
      </c>
      <c r="C4" s="95" t="s">
        <v>36</v>
      </c>
      <c r="D4" s="96"/>
      <c r="E4" s="95" t="s">
        <v>35</v>
      </c>
      <c r="F4" s="94"/>
      <c r="G4" s="32"/>
    </row>
    <row r="5" spans="2:7" ht="20.100000000000001" customHeight="1" x14ac:dyDescent="0.25">
      <c r="B5" s="20">
        <v>2007</v>
      </c>
      <c r="C5" s="92">
        <v>277</v>
      </c>
      <c r="D5" s="93">
        <f>(C5/$C$24)*100</f>
        <v>6.9773299748110835</v>
      </c>
      <c r="E5" s="92">
        <v>1195</v>
      </c>
      <c r="F5" s="18">
        <f>(E5/$E$24)*100</f>
        <v>0.32599058855622998</v>
      </c>
      <c r="G5" s="32"/>
    </row>
    <row r="6" spans="2:7" ht="20.100000000000001" customHeight="1" x14ac:dyDescent="0.25">
      <c r="B6" s="13">
        <v>2008</v>
      </c>
      <c r="C6" s="41">
        <v>137</v>
      </c>
      <c r="D6" s="86">
        <f>(C6/$C$24)*100</f>
        <v>3.4508816120906802</v>
      </c>
      <c r="E6" s="41">
        <v>549</v>
      </c>
      <c r="F6" s="11">
        <f>(E6/$E$24)*100</f>
        <v>0.14976471390574916</v>
      </c>
      <c r="G6" s="32"/>
    </row>
    <row r="7" spans="2:7" ht="20.100000000000001" customHeight="1" x14ac:dyDescent="0.25">
      <c r="B7" s="13">
        <v>2009</v>
      </c>
      <c r="C7" s="41">
        <v>195</v>
      </c>
      <c r="D7" s="86">
        <f>(C7/$C$24)*100</f>
        <v>4.9118387909319896</v>
      </c>
      <c r="E7" s="41">
        <v>722</v>
      </c>
      <c r="F7" s="11">
        <f>(E7/$E$24)*100</f>
        <v>0.19695833049171385</v>
      </c>
      <c r="G7" s="32"/>
    </row>
    <row r="8" spans="2:7" ht="20.100000000000001" customHeight="1" x14ac:dyDescent="0.25">
      <c r="B8" s="13">
        <v>2010</v>
      </c>
      <c r="C8" s="41">
        <v>171</v>
      </c>
      <c r="D8" s="86">
        <f>(C8/$C$24)*100</f>
        <v>4.3073047858942068</v>
      </c>
      <c r="E8" s="41">
        <v>697</v>
      </c>
      <c r="F8" s="11">
        <f>(E8/$E$24)*100</f>
        <v>0.19013844370183455</v>
      </c>
      <c r="G8" s="32"/>
    </row>
    <row r="9" spans="2:7" ht="20.100000000000001" customHeight="1" x14ac:dyDescent="0.25">
      <c r="B9" s="13" t="s">
        <v>34</v>
      </c>
      <c r="C9" s="39">
        <v>1827</v>
      </c>
      <c r="D9" s="86">
        <f>(C9/$C$24)*100</f>
        <v>46.020151133501258</v>
      </c>
      <c r="E9" s="41">
        <v>358930</v>
      </c>
      <c r="F9" s="11">
        <f>(E9/$E$24)*100</f>
        <v>97.914478619654915</v>
      </c>
      <c r="G9" s="32"/>
    </row>
    <row r="10" spans="2:7" ht="20.100000000000001" customHeight="1" x14ac:dyDescent="0.25">
      <c r="B10" s="13">
        <v>2012</v>
      </c>
      <c r="C10" s="39">
        <v>126</v>
      </c>
      <c r="D10" s="86">
        <f>(C10/$C$24)*100</f>
        <v>3.1738035264483626</v>
      </c>
      <c r="E10" s="39">
        <v>436</v>
      </c>
      <c r="F10" s="11">
        <f>(E10/$E$24)*100</f>
        <v>0.11893882561549478</v>
      </c>
      <c r="G10" s="32"/>
    </row>
    <row r="11" spans="2:7" ht="20.100000000000001" customHeight="1" x14ac:dyDescent="0.25">
      <c r="B11" s="13">
        <v>2013</v>
      </c>
      <c r="C11" s="39">
        <v>69</v>
      </c>
      <c r="D11" s="86">
        <f>(C11/$C$24)*100</f>
        <v>1.7380352644836272</v>
      </c>
      <c r="E11" s="39">
        <v>254</v>
      </c>
      <c r="F11" s="11">
        <f>(E11/$E$24)*100</f>
        <v>6.9290049785173558E-2</v>
      </c>
      <c r="G11" s="32"/>
    </row>
    <row r="12" spans="2:7" ht="20.100000000000001" customHeight="1" x14ac:dyDescent="0.25">
      <c r="B12" s="13">
        <v>2014</v>
      </c>
      <c r="C12" s="39">
        <v>93</v>
      </c>
      <c r="D12" s="86">
        <f>(C12/$C$24)*100</f>
        <v>2.3425692695214106</v>
      </c>
      <c r="E12" s="39">
        <v>330</v>
      </c>
      <c r="F12" s="11">
        <f>(E12/$E$24)*100</f>
        <v>9.002250562640661E-2</v>
      </c>
      <c r="G12" s="32"/>
    </row>
    <row r="13" spans="2:7" ht="20.100000000000001" customHeight="1" x14ac:dyDescent="0.25">
      <c r="B13" s="13">
        <v>2015</v>
      </c>
      <c r="C13" s="39">
        <v>65</v>
      </c>
      <c r="D13" s="86">
        <f>(C13/$C$24)*100</f>
        <v>1.6372795969773299</v>
      </c>
      <c r="E13" s="39">
        <v>283</v>
      </c>
      <c r="F13" s="11">
        <f>(E13/$E$24)*100</f>
        <v>7.7201118461433543E-2</v>
      </c>
      <c r="G13" s="32"/>
    </row>
    <row r="14" spans="2:7" ht="20.100000000000001" customHeight="1" x14ac:dyDescent="0.25">
      <c r="B14" s="13">
        <v>2016</v>
      </c>
      <c r="C14" s="39">
        <v>114</v>
      </c>
      <c r="D14" s="86">
        <f>(C14/$C$24)*100</f>
        <v>2.8715365239294708</v>
      </c>
      <c r="E14" s="39">
        <v>353</v>
      </c>
      <c r="F14" s="11">
        <f>(E14/$E$24)*100</f>
        <v>9.6296801473095536E-2</v>
      </c>
      <c r="G14" s="32"/>
    </row>
    <row r="15" spans="2:7" s="2" customFormat="1" ht="20.100000000000001" customHeight="1" x14ac:dyDescent="0.25">
      <c r="B15" s="13">
        <v>2017</v>
      </c>
      <c r="C15" s="39">
        <v>101</v>
      </c>
      <c r="D15" s="86">
        <f>(C15/$C$24)*100</f>
        <v>2.5440806045340052</v>
      </c>
      <c r="E15" s="39">
        <v>366</v>
      </c>
      <c r="F15" s="11">
        <f>(E15/$E$24)*100</f>
        <v>9.9843142603832785E-2</v>
      </c>
      <c r="G15" s="75"/>
    </row>
    <row r="16" spans="2:7" ht="20.100000000000001" customHeight="1" x14ac:dyDescent="0.25">
      <c r="B16" s="13">
        <v>2018</v>
      </c>
      <c r="C16" s="39">
        <v>332</v>
      </c>
      <c r="D16" s="86">
        <f>(C16/$C$24)*100</f>
        <v>8.3627204030226707</v>
      </c>
      <c r="E16" s="39">
        <v>1154</v>
      </c>
      <c r="F16" s="11">
        <f>(E16/$E$24)*100</f>
        <v>0.3148059742208279</v>
      </c>
      <c r="G16" s="32"/>
    </row>
    <row r="17" spans="2:7" s="2" customFormat="1" ht="20.100000000000001" customHeight="1" x14ac:dyDescent="0.25">
      <c r="B17" s="13">
        <v>2019</v>
      </c>
      <c r="C17" s="39">
        <v>148</v>
      </c>
      <c r="D17" s="86">
        <f>(C17/$C$24)*100</f>
        <v>3.7279596977329974</v>
      </c>
      <c r="E17" s="39">
        <v>366</v>
      </c>
      <c r="F17" s="11">
        <f>(E17/$E$24)*100</f>
        <v>9.9843142603832785E-2</v>
      </c>
      <c r="G17" s="75"/>
    </row>
    <row r="18" spans="2:7" s="14" customFormat="1" ht="20.100000000000001" customHeight="1" x14ac:dyDescent="0.25">
      <c r="B18" s="17">
        <v>2020</v>
      </c>
      <c r="C18" s="90">
        <v>17</v>
      </c>
      <c r="D18" s="91">
        <f>(C18/$C$24)*100</f>
        <v>0.42821158690176325</v>
      </c>
      <c r="E18" s="90">
        <v>41</v>
      </c>
      <c r="F18" s="15">
        <f>(E18/$E$24)*100</f>
        <v>1.1184614335402032E-2</v>
      </c>
      <c r="G18" s="89"/>
    </row>
    <row r="19" spans="2:7" s="14" customFormat="1" ht="20.100000000000001" customHeight="1" x14ac:dyDescent="0.25">
      <c r="B19" s="13">
        <v>2021</v>
      </c>
      <c r="C19" s="39">
        <v>17</v>
      </c>
      <c r="D19" s="86">
        <f>(C19/$C$24)*100</f>
        <v>0.42821158690176325</v>
      </c>
      <c r="E19" s="39">
        <v>52</v>
      </c>
      <c r="F19" s="11">
        <f>(E19/$E$24)*100</f>
        <v>1.4185364522948919E-2</v>
      </c>
      <c r="G19" s="89"/>
    </row>
    <row r="20" spans="2:7" s="87" customFormat="1" ht="20.100000000000001" customHeight="1" x14ac:dyDescent="0.25">
      <c r="B20" s="13">
        <v>2022</v>
      </c>
      <c r="C20" s="39">
        <v>73</v>
      </c>
      <c r="D20" s="86">
        <f>(C20/$C$24)*100</f>
        <v>1.8387909319899243</v>
      </c>
      <c r="E20" s="39">
        <v>240</v>
      </c>
      <c r="F20" s="11">
        <f>(E20/$E$24)*100</f>
        <v>6.5470913182841164E-2</v>
      </c>
      <c r="G20" s="88"/>
    </row>
    <row r="21" spans="2:7" ht="20.100000000000001" customHeight="1" x14ac:dyDescent="0.25">
      <c r="B21" s="13">
        <v>2023</v>
      </c>
      <c r="C21" s="39">
        <v>100</v>
      </c>
      <c r="D21" s="86">
        <f>(C21/$C$24)*100</f>
        <v>2.518891687657431</v>
      </c>
      <c r="E21" s="39">
        <v>350</v>
      </c>
      <c r="F21" s="11">
        <f>(E21/$E$24)*100</f>
        <v>9.5478415058310034E-2</v>
      </c>
      <c r="G21" s="32"/>
    </row>
    <row r="22" spans="2:7" ht="20.100000000000001" customHeight="1" x14ac:dyDescent="0.25">
      <c r="B22" s="13">
        <v>2024</v>
      </c>
      <c r="C22" s="39">
        <v>74</v>
      </c>
      <c r="D22" s="86">
        <f>(C22/$C$24)*100</f>
        <v>1.8639798488664987</v>
      </c>
      <c r="E22" s="39">
        <v>178</v>
      </c>
      <c r="F22" s="11">
        <f>(E22/$E$24)*100</f>
        <v>4.8557593943940533E-2</v>
      </c>
      <c r="G22" s="32"/>
    </row>
    <row r="23" spans="2:7" ht="20.100000000000001" customHeight="1" x14ac:dyDescent="0.25">
      <c r="B23" s="8" t="s">
        <v>3</v>
      </c>
      <c r="C23" s="74">
        <v>34</v>
      </c>
      <c r="D23" s="85">
        <f>(C23/$C$24)*100</f>
        <v>0.85642317380352651</v>
      </c>
      <c r="E23" s="74">
        <v>79</v>
      </c>
      <c r="F23" s="9">
        <f>(E23/$E$24)*100</f>
        <v>2.1550842256018547E-2</v>
      </c>
      <c r="G23" s="32"/>
    </row>
    <row r="24" spans="2:7" ht="20.100000000000001" customHeight="1" x14ac:dyDescent="0.25">
      <c r="B24" s="8" t="s">
        <v>2</v>
      </c>
      <c r="C24" s="73">
        <f>SUM(C5:C23)</f>
        <v>3970</v>
      </c>
      <c r="D24" s="85">
        <f>(C24/$C$24)*100</f>
        <v>100</v>
      </c>
      <c r="E24" s="73">
        <f>SUM(E5:E23)</f>
        <v>366575</v>
      </c>
      <c r="F24" s="9">
        <f>(E24/$E$24)*100</f>
        <v>100</v>
      </c>
      <c r="G24" s="32"/>
    </row>
    <row r="25" spans="2:7" ht="20.100000000000001" customHeight="1" x14ac:dyDescent="0.25">
      <c r="B25" s="32"/>
      <c r="C25" s="32"/>
      <c r="D25" s="32"/>
      <c r="E25" s="32"/>
      <c r="F25" s="32"/>
      <c r="G25" s="32"/>
    </row>
    <row r="26" spans="2:7" s="2" customFormat="1" ht="20.100000000000001" customHeight="1" x14ac:dyDescent="0.25">
      <c r="B26" s="33" t="s">
        <v>1</v>
      </c>
      <c r="C26" s="32"/>
      <c r="D26" s="32"/>
      <c r="E26" s="32"/>
      <c r="F26" s="32"/>
      <c r="G26" s="75"/>
    </row>
    <row r="27" spans="2:7" ht="20.100000000000001" customHeight="1" x14ac:dyDescent="0.25">
      <c r="B27" s="4" t="s">
        <v>33</v>
      </c>
      <c r="C27" s="71"/>
      <c r="D27" s="71"/>
      <c r="E27" s="32"/>
      <c r="F27" s="75"/>
      <c r="G27" s="32"/>
    </row>
    <row r="28" spans="2:7" ht="20.100000000000001" customHeight="1" x14ac:dyDescent="0.25">
      <c r="B28" s="32" t="s">
        <v>32</v>
      </c>
      <c r="C28" s="32"/>
      <c r="D28" s="32"/>
      <c r="E28" s="32"/>
      <c r="F28" s="32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2025-07-08T20:37:51Z</dcterms:created>
  <dcterms:modified xsi:type="dcterms:W3CDTF">2025-07-08T20:43:09Z</dcterms:modified>
</cp:coreProperties>
</file>