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Botão Dados/Setembro 2025/XLS/"/>
    </mc:Choice>
  </mc:AlternateContent>
  <xr:revisionPtr revIDLastSave="0" documentId="8_{9E666385-A0BE-4E29-836D-EB10FC1C1882}" xr6:coauthVersionLast="47" xr6:coauthVersionMax="47" xr10:uidLastSave="{00000000-0000-0000-0000-000000000000}"/>
  <bookViews>
    <workbookView xWindow="-120" yWindow="-120" windowWidth="29040" windowHeight="15720" activeTab="5" xr2:uid="{FFBBAA40-9465-4196-A314-24E4C37A22F5}"/>
  </bookViews>
  <sheets>
    <sheet name="surto caxumba" sheetId="2" r:id="rId1"/>
    <sheet name="Surtos de DTA" sheetId="3" r:id="rId2"/>
    <sheet name="Surtos de escarlatina" sheetId="4" r:id="rId3"/>
    <sheet name="Síndrome Gripal" sheetId="5" r:id="rId4"/>
    <sheet name="Surtos de Varicela" sheetId="6" r:id="rId5"/>
    <sheet name="Surtos de conjuntivites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7" l="1"/>
  <c r="F7" i="7"/>
  <c r="D8" i="7"/>
  <c r="F8" i="7"/>
  <c r="D9" i="7"/>
  <c r="F9" i="7"/>
  <c r="D10" i="7"/>
  <c r="F10" i="7"/>
  <c r="D11" i="7"/>
  <c r="F13" i="7"/>
  <c r="D14" i="7"/>
  <c r="F14" i="7"/>
  <c r="D15" i="7"/>
  <c r="F15" i="7"/>
  <c r="D16" i="7"/>
  <c r="F16" i="7"/>
  <c r="D17" i="7"/>
  <c r="F19" i="7"/>
  <c r="D20" i="7"/>
  <c r="F20" i="7"/>
  <c r="D21" i="7"/>
  <c r="F21" i="7"/>
  <c r="D22" i="7"/>
  <c r="F22" i="7"/>
  <c r="D23" i="7"/>
  <c r="C24" i="7"/>
  <c r="D24" i="7" s="1"/>
  <c r="E24" i="7"/>
  <c r="F5" i="7" s="1"/>
  <c r="F24" i="7"/>
  <c r="D18" i="7" l="1"/>
  <c r="D12" i="7"/>
  <c r="D6" i="7"/>
  <c r="D19" i="7"/>
  <c r="D13" i="7"/>
  <c r="D7" i="7"/>
  <c r="F18" i="7"/>
  <c r="F12" i="7"/>
  <c r="F6" i="7"/>
  <c r="F23" i="7"/>
  <c r="F17" i="7"/>
  <c r="F11" i="7"/>
  <c r="E4" i="6"/>
  <c r="E5" i="6"/>
  <c r="E8" i="6"/>
  <c r="G9" i="6"/>
  <c r="E10" i="6"/>
  <c r="E12" i="6"/>
  <c r="G12" i="6"/>
  <c r="E13" i="6"/>
  <c r="G13" i="6"/>
  <c r="E14" i="6"/>
  <c r="G14" i="6"/>
  <c r="E15" i="6"/>
  <c r="G15" i="6"/>
  <c r="E16" i="6"/>
  <c r="E18" i="6"/>
  <c r="G18" i="6"/>
  <c r="E19" i="6"/>
  <c r="G19" i="6"/>
  <c r="E20" i="6"/>
  <c r="G20" i="6"/>
  <c r="E21" i="6"/>
  <c r="G21" i="6"/>
  <c r="E22" i="6"/>
  <c r="D23" i="6"/>
  <c r="E11" i="6" s="1"/>
  <c r="F23" i="6"/>
  <c r="G4" i="6" s="1"/>
  <c r="E9" i="6" l="1"/>
  <c r="G8" i="6"/>
  <c r="G7" i="6"/>
  <c r="E7" i="6"/>
  <c r="G6" i="6"/>
  <c r="E6" i="6"/>
  <c r="E23" i="6" s="1"/>
  <c r="G5" i="6"/>
  <c r="G23" i="6" s="1"/>
  <c r="G17" i="6"/>
  <c r="G11" i="6"/>
  <c r="E17" i="6"/>
  <c r="G22" i="6"/>
  <c r="G16" i="6"/>
  <c r="G10" i="6"/>
  <c r="F8" i="5"/>
  <c r="D9" i="5"/>
  <c r="F9" i="5"/>
  <c r="D10" i="5"/>
  <c r="F10" i="5"/>
  <c r="F14" i="5"/>
  <c r="D15" i="5"/>
  <c r="F15" i="5"/>
  <c r="D16" i="5"/>
  <c r="F16" i="5"/>
  <c r="D20" i="5"/>
  <c r="F20" i="5"/>
  <c r="D21" i="5"/>
  <c r="F21" i="5"/>
  <c r="D22" i="5"/>
  <c r="F22" i="5"/>
  <c r="C24" i="5"/>
  <c r="D5" i="5" s="1"/>
  <c r="E24" i="5"/>
  <c r="F5" i="5" s="1"/>
  <c r="D14" i="5" l="1"/>
  <c r="D8" i="5"/>
  <c r="F24" i="5"/>
  <c r="F19" i="5"/>
  <c r="F13" i="5"/>
  <c r="F7" i="5"/>
  <c r="D19" i="5"/>
  <c r="D13" i="5"/>
  <c r="D7" i="5"/>
  <c r="D24" i="5"/>
  <c r="F18" i="5"/>
  <c r="F12" i="5"/>
  <c r="F6" i="5"/>
  <c r="D18" i="5"/>
  <c r="D6" i="5"/>
  <c r="F23" i="5"/>
  <c r="F17" i="5"/>
  <c r="F11" i="5"/>
  <c r="D12" i="5"/>
  <c r="D23" i="5"/>
  <c r="D17" i="5"/>
  <c r="D11" i="5"/>
  <c r="D7" i="4"/>
  <c r="F7" i="4"/>
  <c r="D8" i="4"/>
  <c r="F8" i="4"/>
  <c r="D9" i="4"/>
  <c r="F9" i="4"/>
  <c r="D12" i="4"/>
  <c r="F12" i="4"/>
  <c r="D13" i="4"/>
  <c r="F13" i="4"/>
  <c r="D14" i="4"/>
  <c r="F14" i="4"/>
  <c r="D15" i="4"/>
  <c r="F15" i="4"/>
  <c r="D18" i="4"/>
  <c r="F18" i="4"/>
  <c r="D19" i="4"/>
  <c r="F19" i="4"/>
  <c r="D20" i="4"/>
  <c r="F20" i="4"/>
  <c r="D21" i="4"/>
  <c r="F21" i="4"/>
  <c r="C23" i="4"/>
  <c r="D4" i="4" s="1"/>
  <c r="E23" i="4"/>
  <c r="F4" i="4" s="1"/>
  <c r="F17" i="4" l="1"/>
  <c r="F11" i="4"/>
  <c r="F5" i="4"/>
  <c r="F23" i="4" s="1"/>
  <c r="D5" i="4"/>
  <c r="D23" i="4" s="1"/>
  <c r="D6" i="4"/>
  <c r="F6" i="4"/>
  <c r="D17" i="4"/>
  <c r="D11" i="4"/>
  <c r="F22" i="4"/>
  <c r="F16" i="4"/>
  <c r="F10" i="4"/>
  <c r="D22" i="4"/>
  <c r="D16" i="4"/>
  <c r="D10" i="4"/>
  <c r="D8" i="3"/>
  <c r="F8" i="3"/>
  <c r="D9" i="3"/>
  <c r="F9" i="3"/>
  <c r="D10" i="3"/>
  <c r="F10" i="3"/>
  <c r="D14" i="3"/>
  <c r="F14" i="3"/>
  <c r="D15" i="3"/>
  <c r="F15" i="3"/>
  <c r="D16" i="3"/>
  <c r="F16" i="3"/>
  <c r="D20" i="3"/>
  <c r="F20" i="3"/>
  <c r="D21" i="3"/>
  <c r="F21" i="3"/>
  <c r="D22" i="3"/>
  <c r="F22" i="3"/>
  <c r="C24" i="3"/>
  <c r="D5" i="3" s="1"/>
  <c r="E24" i="3"/>
  <c r="F6" i="3" s="1"/>
  <c r="D18" i="3" l="1"/>
  <c r="D12" i="3"/>
  <c r="D6" i="3"/>
  <c r="D24" i="3" s="1"/>
  <c r="D19" i="3"/>
  <c r="D13" i="3"/>
  <c r="D7" i="3"/>
  <c r="F18" i="3"/>
  <c r="F23" i="3"/>
  <c r="F17" i="3"/>
  <c r="F11" i="3"/>
  <c r="F5" i="3"/>
  <c r="F19" i="3"/>
  <c r="F13" i="3"/>
  <c r="F7" i="3"/>
  <c r="F12" i="3"/>
  <c r="D23" i="3"/>
  <c r="D17" i="3"/>
  <c r="D11" i="3"/>
  <c r="C24" i="2"/>
  <c r="D5" i="2" s="1"/>
  <c r="E24" i="2"/>
  <c r="F5" i="2" s="1"/>
  <c r="F24" i="3" l="1"/>
  <c r="F10" i="2"/>
  <c r="D10" i="2"/>
  <c r="D19" i="2"/>
  <c r="D13" i="2"/>
  <c r="D7" i="2"/>
  <c r="F9" i="2"/>
  <c r="D18" i="2"/>
  <c r="D12" i="2"/>
  <c r="F23" i="2"/>
  <c r="F11" i="2"/>
  <c r="D23" i="2"/>
  <c r="D17" i="2"/>
  <c r="F22" i="2"/>
  <c r="F16" i="2"/>
  <c r="D22" i="2"/>
  <c r="D16" i="2"/>
  <c r="F21" i="2"/>
  <c r="F15" i="2"/>
  <c r="D21" i="2"/>
  <c r="D15" i="2"/>
  <c r="D9" i="2"/>
  <c r="F18" i="2"/>
  <c r="F12" i="2"/>
  <c r="F6" i="2"/>
  <c r="F24" i="2" s="1"/>
  <c r="D6" i="2"/>
  <c r="D24" i="2" s="1"/>
  <c r="F17" i="2"/>
  <c r="D11" i="2"/>
  <c r="F20" i="2"/>
  <c r="F14" i="2"/>
  <c r="F8" i="2"/>
  <c r="D8" i="2"/>
  <c r="D20" i="2"/>
  <c r="D14" i="2"/>
  <c r="F19" i="2"/>
  <c r="F13" i="2"/>
  <c r="F7" i="2"/>
</calcChain>
</file>

<file path=xl/sharedStrings.xml><?xml version="1.0" encoding="utf-8"?>
<sst xmlns="http://schemas.openxmlformats.org/spreadsheetml/2006/main" count="79" uniqueCount="40">
  <si>
    <t>*Dados provisórios até 02/09/2025, sujeitos a revisão.</t>
  </si>
  <si>
    <t>Fonte: SINANNET/DVE/COVISA</t>
  </si>
  <si>
    <t>Total</t>
  </si>
  <si>
    <t>2025*</t>
  </si>
  <si>
    <t>%</t>
  </si>
  <si>
    <t>de casos</t>
  </si>
  <si>
    <t>de surtos</t>
  </si>
  <si>
    <t>Notificação</t>
  </si>
  <si>
    <t>Número</t>
  </si>
  <si>
    <t>Ano de</t>
  </si>
  <si>
    <t xml:space="preserve">Série histórica de surtos de caxumba e número de casos envolvidos nos surtos, Município de São Paulo, 2007 a 2025*. </t>
  </si>
  <si>
    <t xml:space="preserve">Série histórica de surtos de doenças de transmissão hídrica e alimentar (DTHA) e número de casos envolvidos nos surtos, Município de São Paulo, 2007 a 2025*. </t>
  </si>
  <si>
    <t>*Dados provisórios até 08/09/2025, dados sujeitos a revisão.</t>
  </si>
  <si>
    <t>Número de casos</t>
  </si>
  <si>
    <t>Número de surtos</t>
  </si>
  <si>
    <t>Ano de Notificação</t>
  </si>
  <si>
    <t xml:space="preserve">Série histórica de surtos de escarlatina e número de casos envolvidos nos surtos, Município de São Paulo, 2007 a 2025*. </t>
  </si>
  <si>
    <t>*J11: Influenza (gripe) devido a vírus não identificado</t>
  </si>
  <si>
    <t>*J07: Sindrome Respiratória Aguda</t>
  </si>
  <si>
    <t>*J06: Infecções agudas das vias aéreas superiores de localizações múltiplas e não especificadas</t>
  </si>
  <si>
    <t>**Dados provisórios até 04/09/2025, sujeitos a revisão. Os dados de 2021 sofreram alteração devido as correções no banco SINANNET.</t>
  </si>
  <si>
    <t>2025**</t>
  </si>
  <si>
    <t>2024**</t>
  </si>
  <si>
    <t>2023**</t>
  </si>
  <si>
    <t>sintomas</t>
  </si>
  <si>
    <t xml:space="preserve">Ano de início de </t>
  </si>
  <si>
    <t xml:space="preserve">Série histórica de surtos de síndrome gripal * e número de casos envolvidos nos surtos, Município de São Paulo, 2007 a 2025**. </t>
  </si>
  <si>
    <t>*Dados provisórios até 01/09/2025, sujeitos a revisão.</t>
  </si>
  <si>
    <t>Número
de casos</t>
  </si>
  <si>
    <t>Número
de surtos</t>
  </si>
  <si>
    <t>Ano Epid. Sintomas</t>
  </si>
  <si>
    <t xml:space="preserve">Série histórica de surtos de varicela e número de casos envolvidos nos surtos, Município de São Paulo, 2007 a 2025*. </t>
  </si>
  <si>
    <t>** Ocorrência de Epidemia no MSP</t>
  </si>
  <si>
    <t>*Dados provisórios até 02/09/2025 sujeitos a revisão.</t>
  </si>
  <si>
    <t>2011**</t>
  </si>
  <si>
    <t>casos</t>
  </si>
  <si>
    <t>surtos</t>
  </si>
  <si>
    <t xml:space="preserve">Número de </t>
  </si>
  <si>
    <t xml:space="preserve">Ano de </t>
  </si>
  <si>
    <t xml:space="preserve">Série histórica de surtos de conjuntivites e número de casos envolvidos nos surtos, Município de São Paulo, 2007 a 2025*.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</si>
</sst>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color indexed="10"/>
      <name val="Arial"/>
      <family val="2"/>
    </font>
    <font>
      <sz val="10"/>
      <name val="Arial"/>
      <family val="2"/>
    </font>
    <font>
      <b/>
      <sz val="11"/>
      <color rgb="FFFF0000"/>
      <name val="Calibri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6"/>
      <name val="Calibri"/>
      <family val="2"/>
    </font>
    <font>
      <sz val="11"/>
      <color indexed="10"/>
      <name val="Calibri"/>
      <family val="2"/>
    </font>
    <font>
      <sz val="10"/>
      <color indexed="25"/>
      <name val="Arial"/>
      <family val="2"/>
    </font>
    <font>
      <sz val="10"/>
      <color rgb="FF000000"/>
      <name val="Verdana"/>
      <family val="2"/>
    </font>
    <font>
      <sz val="11"/>
      <color indexed="18"/>
      <name val="Calibri"/>
      <family val="2"/>
    </font>
    <font>
      <sz val="10"/>
      <color indexed="18"/>
      <name val="Verdana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indexed="44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1"/>
      </patternFill>
    </fill>
    <fill>
      <patternFill patternType="solid">
        <fgColor rgb="FFFFFF00"/>
        <bgColor indexed="3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1" fillId="0" borderId="0" xfId="1"/>
    <xf numFmtId="0" fontId="2" fillId="0" borderId="0" xfId="1" applyFont="1"/>
    <xf numFmtId="0" fontId="3" fillId="2" borderId="0" xfId="1" applyFont="1" applyFill="1"/>
    <xf numFmtId="0" fontId="4" fillId="2" borderId="0" xfId="1" applyFont="1" applyFill="1"/>
    <xf numFmtId="0" fontId="5" fillId="0" borderId="0" xfId="1" applyFont="1"/>
    <xf numFmtId="0" fontId="6" fillId="0" borderId="0" xfId="1" applyFont="1"/>
    <xf numFmtId="164" fontId="7" fillId="2" borderId="1" xfId="1" applyNumberFormat="1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/>
    </xf>
    <xf numFmtId="164" fontId="8" fillId="2" borderId="1" xfId="1" applyNumberFormat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2" fillId="3" borderId="0" xfId="1" applyFont="1" applyFill="1"/>
    <xf numFmtId="164" fontId="8" fillId="4" borderId="1" xfId="1" applyNumberFormat="1" applyFont="1" applyFill="1" applyBorder="1" applyAlignment="1">
      <alignment horizontal="center"/>
    </xf>
    <xf numFmtId="0" fontId="8" fillId="4" borderId="1" xfId="1" applyFont="1" applyFill="1" applyBorder="1" applyAlignment="1">
      <alignment horizontal="center"/>
    </xf>
    <xf numFmtId="0" fontId="7" fillId="4" borderId="1" xfId="1" applyFont="1" applyFill="1" applyBorder="1" applyAlignment="1">
      <alignment horizontal="center"/>
    </xf>
    <xf numFmtId="164" fontId="8" fillId="0" borderId="2" xfId="1" applyNumberFormat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7" fillId="5" borderId="3" xfId="1" applyFont="1" applyFill="1" applyBorder="1" applyAlignment="1">
      <alignment horizontal="center" vertical="center"/>
    </xf>
    <xf numFmtId="0" fontId="7" fillId="5" borderId="2" xfId="1" applyFont="1" applyFill="1" applyBorder="1" applyAlignment="1">
      <alignment horizontal="center" vertical="center" wrapText="1"/>
    </xf>
    <xf numFmtId="0" fontId="7" fillId="5" borderId="4" xfId="1" applyFont="1" applyFill="1" applyBorder="1" applyAlignment="1">
      <alignment horizontal="center" vertical="center"/>
    </xf>
    <xf numFmtId="0" fontId="7" fillId="5" borderId="5" xfId="1" applyFont="1" applyFill="1" applyBorder="1" applyAlignment="1">
      <alignment horizontal="center" vertical="center" wrapText="1"/>
    </xf>
    <xf numFmtId="0" fontId="7" fillId="5" borderId="6" xfId="1" applyFont="1" applyFill="1" applyBorder="1" applyAlignment="1">
      <alignment horizontal="center" vertical="center"/>
    </xf>
    <xf numFmtId="0" fontId="7" fillId="5" borderId="7" xfId="1" applyFont="1" applyFill="1" applyBorder="1" applyAlignment="1">
      <alignment horizontal="center" vertical="center"/>
    </xf>
    <xf numFmtId="0" fontId="7" fillId="5" borderId="8" xfId="1" applyFont="1" applyFill="1" applyBorder="1" applyAlignment="1">
      <alignment horizontal="center" vertical="center"/>
    </xf>
    <xf numFmtId="0" fontId="7" fillId="5" borderId="9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2" fillId="2" borderId="0" xfId="1" applyFont="1" applyFill="1"/>
    <xf numFmtId="0" fontId="10" fillId="2" borderId="0" xfId="1" applyFont="1" applyFill="1"/>
    <xf numFmtId="0" fontId="8" fillId="0" borderId="0" xfId="1" applyFont="1"/>
    <xf numFmtId="0" fontId="7" fillId="0" borderId="0" xfId="1" applyFont="1"/>
    <xf numFmtId="164" fontId="7" fillId="0" borderId="1" xfId="1" applyNumberFormat="1" applyFont="1" applyBorder="1" applyAlignment="1">
      <alignment horizontal="center"/>
    </xf>
    <xf numFmtId="3" fontId="7" fillId="0" borderId="1" xfId="1" applyNumberFormat="1" applyFont="1" applyBorder="1" applyAlignment="1">
      <alignment horizontal="center"/>
    </xf>
    <xf numFmtId="164" fontId="8" fillId="6" borderId="1" xfId="1" applyNumberFormat="1" applyFont="1" applyFill="1" applyBorder="1" applyAlignment="1">
      <alignment horizontal="center"/>
    </xf>
    <xf numFmtId="3" fontId="8" fillId="6" borderId="1" xfId="1" applyNumberFormat="1" applyFont="1" applyFill="1" applyBorder="1" applyAlignment="1">
      <alignment horizontal="center"/>
    </xf>
    <xf numFmtId="0" fontId="7" fillId="6" borderId="1" xfId="1" applyFont="1" applyFill="1" applyBorder="1" applyAlignment="1">
      <alignment horizontal="center"/>
    </xf>
    <xf numFmtId="3" fontId="8" fillId="0" borderId="1" xfId="1" applyNumberFormat="1" applyFont="1" applyBorder="1" applyAlignment="1">
      <alignment horizontal="center"/>
    </xf>
    <xf numFmtId="0" fontId="11" fillId="0" borderId="0" xfId="1" applyFont="1"/>
    <xf numFmtId="3" fontId="8" fillId="0" borderId="1" xfId="1" applyNumberFormat="1" applyFont="1" applyBorder="1" applyAlignment="1">
      <alignment horizontal="center" wrapText="1"/>
    </xf>
    <xf numFmtId="0" fontId="6" fillId="5" borderId="3" xfId="1" applyFont="1" applyFill="1" applyBorder="1" applyAlignment="1">
      <alignment horizontal="center" vertical="center"/>
    </xf>
    <xf numFmtId="0" fontId="6" fillId="5" borderId="2" xfId="1" applyFont="1" applyFill="1" applyBorder="1" applyAlignment="1">
      <alignment horizontal="center" vertical="center" wrapText="1"/>
    </xf>
    <xf numFmtId="0" fontId="6" fillId="5" borderId="4" xfId="1" applyFont="1" applyFill="1" applyBorder="1" applyAlignment="1">
      <alignment horizontal="center" vertical="center"/>
    </xf>
    <xf numFmtId="0" fontId="6" fillId="5" borderId="5" xfId="1" applyFont="1" applyFill="1" applyBorder="1" applyAlignment="1">
      <alignment horizontal="center" vertical="center" wrapText="1"/>
    </xf>
    <xf numFmtId="0" fontId="6" fillId="5" borderId="6" xfId="1" applyFont="1" applyFill="1" applyBorder="1" applyAlignment="1">
      <alignment horizontal="center" vertical="center"/>
    </xf>
    <xf numFmtId="0" fontId="6" fillId="5" borderId="7" xfId="1" applyFont="1" applyFill="1" applyBorder="1" applyAlignment="1">
      <alignment horizontal="center" vertical="center"/>
    </xf>
    <xf numFmtId="0" fontId="6" fillId="5" borderId="8" xfId="1" applyFont="1" applyFill="1" applyBorder="1" applyAlignment="1">
      <alignment horizontal="center" vertical="center"/>
    </xf>
    <xf numFmtId="0" fontId="6" fillId="5" borderId="9" xfId="1" applyFont="1" applyFill="1" applyBorder="1" applyAlignment="1">
      <alignment horizontal="center" vertical="center" wrapText="1"/>
    </xf>
    <xf numFmtId="0" fontId="9" fillId="7" borderId="1" xfId="1" applyFont="1" applyFill="1" applyBorder="1" applyAlignment="1">
      <alignment horizontal="center" vertical="center" wrapText="1"/>
    </xf>
    <xf numFmtId="1" fontId="1" fillId="0" borderId="0" xfId="1" applyNumberFormat="1"/>
    <xf numFmtId="0" fontId="8" fillId="6" borderId="0" xfId="1" applyFont="1" applyFill="1"/>
    <xf numFmtId="0" fontId="7" fillId="6" borderId="0" xfId="1" applyFont="1" applyFill="1"/>
    <xf numFmtId="0" fontId="3" fillId="0" borderId="0" xfId="1" applyFont="1"/>
    <xf numFmtId="0" fontId="7" fillId="2" borderId="2" xfId="1" applyFont="1" applyFill="1" applyBorder="1" applyAlignment="1">
      <alignment horizontal="center"/>
    </xf>
    <xf numFmtId="164" fontId="8" fillId="8" borderId="1" xfId="1" applyNumberFormat="1" applyFont="1" applyFill="1" applyBorder="1" applyAlignment="1">
      <alignment horizontal="center"/>
    </xf>
    <xf numFmtId="0" fontId="8" fillId="8" borderId="1" xfId="1" applyFont="1" applyFill="1" applyBorder="1" applyAlignment="1">
      <alignment horizontal="center"/>
    </xf>
    <xf numFmtId="0" fontId="12" fillId="6" borderId="0" xfId="1" applyFont="1" applyFill="1" applyAlignment="1">
      <alignment horizontal="center" vertical="center" wrapText="1"/>
    </xf>
    <xf numFmtId="0" fontId="7" fillId="8" borderId="10" xfId="1" applyFont="1" applyFill="1" applyBorder="1" applyAlignment="1">
      <alignment horizontal="center"/>
    </xf>
    <xf numFmtId="164" fontId="8" fillId="3" borderId="11" xfId="1" applyNumberFormat="1" applyFont="1" applyFill="1" applyBorder="1" applyAlignment="1">
      <alignment horizontal="center"/>
    </xf>
    <xf numFmtId="0" fontId="12" fillId="3" borderId="10" xfId="1" applyFont="1" applyFill="1" applyBorder="1" applyAlignment="1">
      <alignment horizontal="center" vertical="center" wrapText="1"/>
    </xf>
    <xf numFmtId="0" fontId="7" fillId="4" borderId="9" xfId="1" applyFont="1" applyFill="1" applyBorder="1" applyAlignment="1">
      <alignment horizontal="center"/>
    </xf>
    <xf numFmtId="164" fontId="8" fillId="3" borderId="1" xfId="1" applyNumberFormat="1" applyFont="1" applyFill="1" applyBorder="1" applyAlignment="1">
      <alignment horizontal="center"/>
    </xf>
    <xf numFmtId="0" fontId="8" fillId="4" borderId="7" xfId="1" applyFont="1" applyFill="1" applyBorder="1" applyAlignment="1">
      <alignment horizontal="center"/>
    </xf>
    <xf numFmtId="0" fontId="7" fillId="5" borderId="7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0" fontId="14" fillId="0" borderId="0" xfId="1" applyFont="1"/>
    <xf numFmtId="0" fontId="13" fillId="0" borderId="0" xfId="1" applyFont="1"/>
    <xf numFmtId="0" fontId="13" fillId="6" borderId="0" xfId="1" applyFont="1" applyFill="1" applyAlignment="1">
      <alignment horizontal="left"/>
    </xf>
    <xf numFmtId="0" fontId="8" fillId="8" borderId="0" xfId="1" applyFont="1" applyFill="1"/>
    <xf numFmtId="0" fontId="8" fillId="2" borderId="0" xfId="1" applyFont="1" applyFill="1"/>
    <xf numFmtId="0" fontId="7" fillId="2" borderId="0" xfId="1" applyFont="1" applyFill="1"/>
    <xf numFmtId="3" fontId="7" fillId="2" borderId="1" xfId="1" applyNumberFormat="1" applyFont="1" applyFill="1" applyBorder="1" applyAlignment="1">
      <alignment horizontal="center"/>
    </xf>
    <xf numFmtId="3" fontId="8" fillId="2" borderId="1" xfId="1" applyNumberFormat="1" applyFont="1" applyFill="1" applyBorder="1" applyAlignment="1">
      <alignment horizontal="center"/>
    </xf>
    <xf numFmtId="0" fontId="10" fillId="0" borderId="0" xfId="1" applyFont="1"/>
    <xf numFmtId="0" fontId="7" fillId="7" borderId="5" xfId="1" applyFont="1" applyFill="1" applyBorder="1" applyAlignment="1">
      <alignment horizontal="center" vertical="center" wrapText="1"/>
    </xf>
    <xf numFmtId="0" fontId="7" fillId="7" borderId="9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left"/>
    </xf>
    <xf numFmtId="164" fontId="15" fillId="2" borderId="1" xfId="1" applyNumberFormat="1" applyFont="1" applyFill="1" applyBorder="1" applyAlignment="1">
      <alignment horizontal="center"/>
    </xf>
    <xf numFmtId="3" fontId="15" fillId="2" borderId="1" xfId="1" applyNumberFormat="1" applyFont="1" applyFill="1" applyBorder="1" applyAlignment="1">
      <alignment horizontal="center"/>
    </xf>
    <xf numFmtId="0" fontId="15" fillId="2" borderId="1" xfId="1" applyFont="1" applyFill="1" applyBorder="1" applyAlignment="1">
      <alignment horizontal="center"/>
    </xf>
    <xf numFmtId="3" fontId="16" fillId="2" borderId="1" xfId="1" applyNumberFormat="1" applyFont="1" applyFill="1" applyBorder="1" applyAlignment="1">
      <alignment horizontal="center"/>
    </xf>
    <xf numFmtId="3" fontId="16" fillId="0" borderId="1" xfId="1" applyNumberFormat="1" applyFont="1" applyBorder="1" applyAlignment="1">
      <alignment horizontal="center"/>
    </xf>
    <xf numFmtId="0" fontId="15" fillId="0" borderId="1" xfId="1" applyFont="1" applyBorder="1" applyAlignment="1">
      <alignment horizontal="center"/>
    </xf>
    <xf numFmtId="165" fontId="8" fillId="2" borderId="1" xfId="1" applyNumberFormat="1" applyFont="1" applyFill="1" applyBorder="1" applyAlignment="1">
      <alignment horizontal="center"/>
    </xf>
    <xf numFmtId="165" fontId="8" fillId="0" borderId="1" xfId="1" applyNumberFormat="1" applyFont="1" applyBorder="1" applyAlignment="1">
      <alignment horizontal="center"/>
    </xf>
    <xf numFmtId="0" fontId="1" fillId="3" borderId="0" xfId="1" applyFill="1"/>
    <xf numFmtId="0" fontId="8" fillId="3" borderId="0" xfId="1" applyFont="1" applyFill="1"/>
    <xf numFmtId="0" fontId="10" fillId="3" borderId="0" xfId="1" applyFont="1" applyFill="1"/>
    <xf numFmtId="3" fontId="8" fillId="4" borderId="1" xfId="1" applyNumberFormat="1" applyFont="1" applyFill="1" applyBorder="1" applyAlignment="1">
      <alignment horizontal="center"/>
    </xf>
    <xf numFmtId="165" fontId="8" fillId="4" borderId="1" xfId="1" applyNumberFormat="1" applyFont="1" applyFill="1" applyBorder="1" applyAlignment="1">
      <alignment horizontal="center"/>
    </xf>
    <xf numFmtId="3" fontId="8" fillId="0" borderId="2" xfId="1" applyNumberFormat="1" applyFont="1" applyBorder="1" applyAlignment="1">
      <alignment horizontal="center" wrapText="1"/>
    </xf>
    <xf numFmtId="165" fontId="8" fillId="0" borderId="2" xfId="1" applyNumberFormat="1" applyFont="1" applyBorder="1" applyAlignment="1">
      <alignment horizontal="center"/>
    </xf>
    <xf numFmtId="0" fontId="7" fillId="5" borderId="3" xfId="1" applyFont="1" applyFill="1" applyBorder="1" applyAlignment="1">
      <alignment horizontal="center" wrapText="1"/>
    </xf>
    <xf numFmtId="0" fontId="7" fillId="5" borderId="2" xfId="1" applyFont="1" applyFill="1" applyBorder="1" applyAlignment="1">
      <alignment horizontal="center" wrapText="1"/>
    </xf>
    <xf numFmtId="0" fontId="7" fillId="5" borderId="4" xfId="1" applyFont="1" applyFill="1" applyBorder="1" applyAlignment="1">
      <alignment horizontal="center" wrapText="1"/>
    </xf>
    <xf numFmtId="0" fontId="7" fillId="5" borderId="5" xfId="1" applyFont="1" applyFill="1" applyBorder="1" applyAlignment="1">
      <alignment horizontal="center" wrapText="1"/>
    </xf>
    <xf numFmtId="0" fontId="7" fillId="5" borderId="6" xfId="1" applyFont="1" applyFill="1" applyBorder="1" applyAlignment="1">
      <alignment horizontal="center" wrapText="1"/>
    </xf>
    <xf numFmtId="0" fontId="7" fillId="5" borderId="7" xfId="1" applyFont="1" applyFill="1" applyBorder="1" applyAlignment="1">
      <alignment horizontal="center" wrapText="1"/>
    </xf>
    <xf numFmtId="0" fontId="7" fillId="5" borderId="8" xfId="1" applyFont="1" applyFill="1" applyBorder="1" applyAlignment="1">
      <alignment horizontal="center" wrapText="1"/>
    </xf>
    <xf numFmtId="0" fontId="7" fillId="5" borderId="9" xfId="1" applyFont="1" applyFill="1" applyBorder="1" applyAlignment="1">
      <alignment horizontal="center" wrapText="1"/>
    </xf>
    <xf numFmtId="0" fontId="9" fillId="5" borderId="7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2BB2F381-6CB9-406B-B526-57ADA655BE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dLbl>
              <c:idx val="13"/>
              <c:layout>
                <c:manualLayout>
                  <c:x val="0"/>
                  <c:y val="4.39482064741906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AC-4639-A0D7-D2C38F322BD3}"/>
                </c:ext>
              </c:extLst>
            </c:dLbl>
            <c:dLbl>
              <c:idx val="16"/>
              <c:layout>
                <c:manualLayout>
                  <c:x val="0"/>
                  <c:y val="8.40268299795858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AC-4639-A0D7-D2C38F322BD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'Surtos de DTA'!$B$5:$B$23</c:f>
              <c:strCach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2025*</c:v>
                </c:pt>
              </c:strCache>
            </c:strRef>
          </c:cat>
          <c:val>
            <c:numRef>
              <c:f>'Surtos de DTA'!$C$5:$C$23</c:f>
              <c:numCache>
                <c:formatCode>#,##0</c:formatCode>
                <c:ptCount val="19"/>
                <c:pt idx="0">
                  <c:v>173</c:v>
                </c:pt>
                <c:pt idx="1">
                  <c:v>204</c:v>
                </c:pt>
                <c:pt idx="2">
                  <c:v>316</c:v>
                </c:pt>
                <c:pt idx="3">
                  <c:v>328</c:v>
                </c:pt>
                <c:pt idx="4">
                  <c:v>314</c:v>
                </c:pt>
                <c:pt idx="5">
                  <c:v>412</c:v>
                </c:pt>
                <c:pt idx="6">
                  <c:v>269</c:v>
                </c:pt>
                <c:pt idx="7">
                  <c:v>155</c:v>
                </c:pt>
                <c:pt idx="8">
                  <c:v>125</c:v>
                </c:pt>
                <c:pt idx="9">
                  <c:v>88</c:v>
                </c:pt>
                <c:pt idx="10">
                  <c:v>78</c:v>
                </c:pt>
                <c:pt idx="11">
                  <c:v>58</c:v>
                </c:pt>
                <c:pt idx="12">
                  <c:v>65</c:v>
                </c:pt>
                <c:pt idx="13">
                  <c:v>19</c:v>
                </c:pt>
                <c:pt idx="14">
                  <c:v>50</c:v>
                </c:pt>
                <c:pt idx="15">
                  <c:v>118</c:v>
                </c:pt>
                <c:pt idx="16">
                  <c:v>100</c:v>
                </c:pt>
                <c:pt idx="17">
                  <c:v>102</c:v>
                </c:pt>
                <c:pt idx="18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AC-4639-A0D7-D2C38F322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125940863"/>
        <c:axId val="1"/>
      </c:barChart>
      <c:lineChart>
        <c:grouping val="standard"/>
        <c:varyColors val="0"/>
        <c:ser>
          <c:idx val="0"/>
          <c:order val="1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3"/>
              <c:layout>
                <c:manualLayout>
                  <c:x val="-1.8659881255301103E-2"/>
                  <c:y val="-7.703703703703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AC-4639-A0D7-D2C38F322BD3}"/>
                </c:ext>
              </c:extLst>
            </c:dLbl>
            <c:dLbl>
              <c:idx val="14"/>
              <c:layout>
                <c:manualLayout>
                  <c:x val="-4.9194232400339273E-2"/>
                  <c:y val="-4.44444444444444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AC-4639-A0D7-D2C38F322BD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'Surtos de DTA'!$E$5:$E$23</c:f>
              <c:numCache>
                <c:formatCode>#,##0</c:formatCode>
                <c:ptCount val="19"/>
                <c:pt idx="0">
                  <c:v>1754</c:v>
                </c:pt>
                <c:pt idx="1">
                  <c:v>1498</c:v>
                </c:pt>
                <c:pt idx="2">
                  <c:v>2302</c:v>
                </c:pt>
                <c:pt idx="3">
                  <c:v>1619</c:v>
                </c:pt>
                <c:pt idx="4">
                  <c:v>2919</c:v>
                </c:pt>
                <c:pt idx="5">
                  <c:v>3043</c:v>
                </c:pt>
                <c:pt idx="6">
                  <c:v>2658</c:v>
                </c:pt>
                <c:pt idx="7">
                  <c:v>2042</c:v>
                </c:pt>
                <c:pt idx="8">
                  <c:v>1675</c:v>
                </c:pt>
                <c:pt idx="9">
                  <c:v>1538</c:v>
                </c:pt>
                <c:pt idx="10">
                  <c:v>1304</c:v>
                </c:pt>
                <c:pt idx="11">
                  <c:v>1098</c:v>
                </c:pt>
                <c:pt idx="12">
                  <c:v>1350</c:v>
                </c:pt>
                <c:pt idx="13">
                  <c:v>193</c:v>
                </c:pt>
                <c:pt idx="14">
                  <c:v>521</c:v>
                </c:pt>
                <c:pt idx="15">
                  <c:v>1692</c:v>
                </c:pt>
                <c:pt idx="16">
                  <c:v>1486</c:v>
                </c:pt>
                <c:pt idx="17">
                  <c:v>847</c:v>
                </c:pt>
                <c:pt idx="18">
                  <c:v>1101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5AC-4639-A0D7-D2C38F322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1259408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 de notificação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Número</a:t>
                </a:r>
                <a:r>
                  <a:rPr lang="pt-BR" baseline="0"/>
                  <a:t> de</a:t>
                </a:r>
                <a:r>
                  <a:rPr lang="pt-BR"/>
                  <a:t> surtos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solidFill>
            <a:schemeClr val="bg1"/>
          </a:solidFill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25940863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3"/>
        <c:crosses val="max"/>
        <c:crossBetween val="between"/>
      </c:valAx>
      <c:spPr>
        <a:solidFill>
          <a:schemeClr val="bg1"/>
        </a:solidFill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552450</xdr:colOff>
      <xdr:row>1</xdr:row>
      <xdr:rowOff>590550</xdr:rowOff>
    </xdr:from>
    <xdr:to>
      <xdr:col>20</xdr:col>
      <xdr:colOff>238125</xdr:colOff>
      <xdr:row>18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B98A508-0F98-4DD6-B60B-1649EC077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B117D-6C0E-4D82-B094-284123201FE7}">
  <sheetPr>
    <pageSetUpPr fitToPage="1"/>
  </sheetPr>
  <dimension ref="B2:F41"/>
  <sheetViews>
    <sheetView topLeftCell="A6" workbookViewId="0">
      <selection activeCell="G20" sqref="G20"/>
    </sheetView>
  </sheetViews>
  <sheetFormatPr defaultColWidth="9" defaultRowHeight="12.75" x14ac:dyDescent="0.2"/>
  <cols>
    <col min="1" max="1" width="9" style="1" customWidth="1"/>
    <col min="2" max="2" width="21.85546875" style="1" customWidth="1"/>
    <col min="3" max="3" width="17.85546875" style="1" customWidth="1"/>
    <col min="4" max="4" width="18.28515625" style="1" customWidth="1"/>
    <col min="5" max="5" width="19" style="1" customWidth="1"/>
    <col min="6" max="6" width="15.7109375" style="1" customWidth="1"/>
    <col min="7" max="7" width="9.85546875" style="1" customWidth="1"/>
    <col min="8" max="8" width="11" style="1" customWidth="1"/>
    <col min="9" max="16384" width="9" style="1"/>
  </cols>
  <sheetData>
    <row r="2" spans="2:6" s="5" customFormat="1" ht="62.25" customHeight="1" x14ac:dyDescent="0.2">
      <c r="B2" s="29" t="s">
        <v>10</v>
      </c>
      <c r="C2" s="29"/>
      <c r="D2" s="29"/>
      <c r="E2" s="29"/>
      <c r="F2" s="29"/>
    </row>
    <row r="3" spans="2:6" ht="15" customHeight="1" x14ac:dyDescent="0.2">
      <c r="B3" s="28" t="s">
        <v>9</v>
      </c>
      <c r="C3" s="26" t="s">
        <v>8</v>
      </c>
      <c r="D3" s="27"/>
      <c r="E3" s="26" t="s">
        <v>8</v>
      </c>
      <c r="F3" s="25"/>
    </row>
    <row r="4" spans="2:6" ht="15" customHeight="1" x14ac:dyDescent="0.2">
      <c r="B4" s="24" t="s">
        <v>7</v>
      </c>
      <c r="C4" s="22" t="s">
        <v>6</v>
      </c>
      <c r="D4" s="23" t="s">
        <v>4</v>
      </c>
      <c r="E4" s="22" t="s">
        <v>5</v>
      </c>
      <c r="F4" s="21" t="s">
        <v>4</v>
      </c>
    </row>
    <row r="5" spans="2:6" ht="20.100000000000001" customHeight="1" x14ac:dyDescent="0.25">
      <c r="B5" s="20">
        <v>2007</v>
      </c>
      <c r="C5" s="19">
        <v>132</v>
      </c>
      <c r="D5" s="18">
        <f>(C5/$C$24)*100</f>
        <v>13.678756476683937</v>
      </c>
      <c r="E5" s="19">
        <v>1107</v>
      </c>
      <c r="F5" s="18">
        <f>(E5/$E$24)*100</f>
        <v>15.141567501025852</v>
      </c>
    </row>
    <row r="6" spans="2:6" ht="20.100000000000001" customHeight="1" x14ac:dyDescent="0.25">
      <c r="B6" s="13">
        <v>2008</v>
      </c>
      <c r="C6" s="12">
        <v>89</v>
      </c>
      <c r="D6" s="11">
        <f>(C6/$C$24)*100</f>
        <v>9.2227979274611407</v>
      </c>
      <c r="E6" s="12">
        <v>490</v>
      </c>
      <c r="F6" s="11">
        <f>(E6/$E$24)*100</f>
        <v>6.7022295171659145</v>
      </c>
    </row>
    <row r="7" spans="2:6" ht="20.100000000000001" customHeight="1" x14ac:dyDescent="0.25">
      <c r="B7" s="13">
        <v>2009</v>
      </c>
      <c r="C7" s="12">
        <v>39</v>
      </c>
      <c r="D7" s="11">
        <f>(C7/$C$24)*100</f>
        <v>4.0414507772020727</v>
      </c>
      <c r="E7" s="12">
        <v>1363</v>
      </c>
      <c r="F7" s="11">
        <f>(E7/$E$24)*100</f>
        <v>18.643140473259471</v>
      </c>
    </row>
    <row r="8" spans="2:6" ht="20.100000000000001" customHeight="1" x14ac:dyDescent="0.25">
      <c r="B8" s="13">
        <v>2010</v>
      </c>
      <c r="C8" s="12">
        <v>31</v>
      </c>
      <c r="D8" s="11">
        <f>(C8/$C$24)*100</f>
        <v>3.2124352331606216</v>
      </c>
      <c r="E8" s="12">
        <v>123</v>
      </c>
      <c r="F8" s="11">
        <f>(E8/$E$24)*100</f>
        <v>1.6823963890028726</v>
      </c>
    </row>
    <row r="9" spans="2:6" ht="20.100000000000001" customHeight="1" x14ac:dyDescent="0.25">
      <c r="B9" s="13">
        <v>2011</v>
      </c>
      <c r="C9" s="12">
        <v>4</v>
      </c>
      <c r="D9" s="11">
        <f>(C9/$C$24)*100</f>
        <v>0.41450777202072536</v>
      </c>
      <c r="E9" s="12">
        <v>8</v>
      </c>
      <c r="F9" s="11">
        <f>(E9/$E$24)*100</f>
        <v>0.10942415538230064</v>
      </c>
    </row>
    <row r="10" spans="2:6" ht="20.100000000000001" customHeight="1" x14ac:dyDescent="0.25">
      <c r="B10" s="13">
        <v>2012</v>
      </c>
      <c r="C10" s="12">
        <v>8</v>
      </c>
      <c r="D10" s="11">
        <f>(C10/$C$24)*100</f>
        <v>0.82901554404145072</v>
      </c>
      <c r="E10" s="12">
        <v>30</v>
      </c>
      <c r="F10" s="11">
        <f>(E10/$E$24)*100</f>
        <v>0.41034058268362739</v>
      </c>
    </row>
    <row r="11" spans="2:6" ht="20.100000000000001" customHeight="1" x14ac:dyDescent="0.25">
      <c r="B11" s="13">
        <v>2013</v>
      </c>
      <c r="C11" s="12">
        <v>2</v>
      </c>
      <c r="D11" s="11">
        <f>(C11/$C$24)*100</f>
        <v>0.20725388601036268</v>
      </c>
      <c r="E11" s="12">
        <v>19</v>
      </c>
      <c r="F11" s="11">
        <f>(E11/$E$24)*100</f>
        <v>0.25988236903296402</v>
      </c>
    </row>
    <row r="12" spans="2:6" ht="20.100000000000001" customHeight="1" x14ac:dyDescent="0.25">
      <c r="B12" s="13">
        <v>2014</v>
      </c>
      <c r="C12" s="12">
        <v>14</v>
      </c>
      <c r="D12" s="11">
        <f>(C12/$C$24)*100</f>
        <v>1.4507772020725389</v>
      </c>
      <c r="E12" s="12">
        <v>44</v>
      </c>
      <c r="F12" s="11">
        <f>(E12/$E$24)*100</f>
        <v>0.60183285460265357</v>
      </c>
    </row>
    <row r="13" spans="2:6" ht="20.100000000000001" customHeight="1" x14ac:dyDescent="0.25">
      <c r="B13" s="13">
        <v>2015</v>
      </c>
      <c r="C13" s="12">
        <v>32</v>
      </c>
      <c r="D13" s="11">
        <f>(C13/$C$24)*100</f>
        <v>3.3160621761658029</v>
      </c>
      <c r="E13" s="12">
        <v>283</v>
      </c>
      <c r="F13" s="11">
        <f>(E13/$E$24)*100</f>
        <v>3.8708794966488851</v>
      </c>
    </row>
    <row r="14" spans="2:6" ht="20.100000000000001" customHeight="1" x14ac:dyDescent="0.25">
      <c r="B14" s="13">
        <v>2016</v>
      </c>
      <c r="C14" s="12">
        <v>410</v>
      </c>
      <c r="D14" s="11">
        <f>(C14/$C$24)*100</f>
        <v>42.487046632124354</v>
      </c>
      <c r="E14" s="12">
        <v>2863</v>
      </c>
      <c r="F14" s="11">
        <f>(E14/$E$24)*100</f>
        <v>39.160169607440842</v>
      </c>
    </row>
    <row r="15" spans="2:6" ht="20.100000000000001" customHeight="1" x14ac:dyDescent="0.25">
      <c r="B15" s="13">
        <v>2017</v>
      </c>
      <c r="C15" s="12">
        <v>141</v>
      </c>
      <c r="D15" s="11">
        <f>(C15/$C$24)*100</f>
        <v>14.61139896373057</v>
      </c>
      <c r="E15" s="12">
        <v>739</v>
      </c>
      <c r="F15" s="11">
        <f>(E15/$E$24)*100</f>
        <v>10.108056353440022</v>
      </c>
    </row>
    <row r="16" spans="2:6" ht="20.100000000000001" customHeight="1" x14ac:dyDescent="0.25">
      <c r="B16" s="13">
        <v>2018</v>
      </c>
      <c r="C16" s="12">
        <v>23</v>
      </c>
      <c r="D16" s="11">
        <f>(C16/$C$24)*100</f>
        <v>2.383419689119171</v>
      </c>
      <c r="E16" s="12">
        <v>120</v>
      </c>
      <c r="F16" s="11">
        <f>(E16/$E$24)*100</f>
        <v>1.6413623307345095</v>
      </c>
    </row>
    <row r="17" spans="2:6" s="2" customFormat="1" ht="20.100000000000001" customHeight="1" x14ac:dyDescent="0.25">
      <c r="B17" s="13">
        <v>2019</v>
      </c>
      <c r="C17" s="12">
        <v>17</v>
      </c>
      <c r="D17" s="11">
        <f>(C17/$C$24)*100</f>
        <v>1.7616580310880827</v>
      </c>
      <c r="E17" s="12">
        <v>73</v>
      </c>
      <c r="F17" s="11">
        <f>(E17/$E$24)*100</f>
        <v>0.99849541786349338</v>
      </c>
    </row>
    <row r="18" spans="2:6" s="14" customFormat="1" ht="20.100000000000001" customHeight="1" x14ac:dyDescent="0.25">
      <c r="B18" s="17">
        <v>2020</v>
      </c>
      <c r="C18" s="16">
        <v>5</v>
      </c>
      <c r="D18" s="15">
        <f>(C18/$C$24)*100</f>
        <v>0.5181347150259068</v>
      </c>
      <c r="E18" s="16">
        <v>12</v>
      </c>
      <c r="F18" s="15">
        <f>(E18/$E$24)*100</f>
        <v>0.16413623307345096</v>
      </c>
    </row>
    <row r="19" spans="2:6" s="14" customFormat="1" ht="20.100000000000001" customHeight="1" x14ac:dyDescent="0.25">
      <c r="B19" s="13">
        <v>2021</v>
      </c>
      <c r="C19" s="12">
        <v>1</v>
      </c>
      <c r="D19" s="11">
        <f>(C19/$C$24)*100</f>
        <v>0.10362694300518134</v>
      </c>
      <c r="E19" s="12">
        <v>3</v>
      </c>
      <c r="F19" s="11">
        <f>(E19/$E$24)*100</f>
        <v>4.103405826836274E-2</v>
      </c>
    </row>
    <row r="20" spans="2:6" ht="20.100000000000001" customHeight="1" x14ac:dyDescent="0.25">
      <c r="B20" s="13">
        <v>2022</v>
      </c>
      <c r="C20" s="12">
        <v>6</v>
      </c>
      <c r="D20" s="11">
        <f>(C20/$C$24)*100</f>
        <v>0.62176165803108807</v>
      </c>
      <c r="E20" s="12">
        <v>13</v>
      </c>
      <c r="F20" s="11">
        <f>(E20/$E$24)*100</f>
        <v>0.17781425249623856</v>
      </c>
    </row>
    <row r="21" spans="2:6" ht="20.100000000000001" customHeight="1" x14ac:dyDescent="0.25">
      <c r="B21" s="13">
        <v>2023</v>
      </c>
      <c r="C21" s="12">
        <v>4</v>
      </c>
      <c r="D21" s="11">
        <f>(C21/$C$24)*100</f>
        <v>0.41450777202072536</v>
      </c>
      <c r="E21" s="12">
        <v>8</v>
      </c>
      <c r="F21" s="11">
        <f>(E21/$E$24)*100</f>
        <v>0.10942415538230064</v>
      </c>
    </row>
    <row r="22" spans="2:6" ht="20.100000000000001" customHeight="1" x14ac:dyDescent="0.25">
      <c r="B22" s="13">
        <v>2024</v>
      </c>
      <c r="C22" s="12">
        <v>5</v>
      </c>
      <c r="D22" s="11">
        <f>(C22/$C$24)*100</f>
        <v>0.5181347150259068</v>
      </c>
      <c r="E22" s="12">
        <v>10</v>
      </c>
      <c r="F22" s="11">
        <f>(E22/$E$24)*100</f>
        <v>0.1367801942278758</v>
      </c>
    </row>
    <row r="23" spans="2:6" ht="20.100000000000001" customHeight="1" x14ac:dyDescent="0.25">
      <c r="B23" s="8" t="s">
        <v>3</v>
      </c>
      <c r="C23" s="10">
        <v>2</v>
      </c>
      <c r="D23" s="9">
        <f>(C23/$C$24)*100</f>
        <v>0.20725388601036268</v>
      </c>
      <c r="E23" s="10">
        <v>3</v>
      </c>
      <c r="F23" s="9">
        <f>(E23/$E$24)*100</f>
        <v>4.103405826836274E-2</v>
      </c>
    </row>
    <row r="24" spans="2:6" ht="20.100000000000001" customHeight="1" x14ac:dyDescent="0.25">
      <c r="B24" s="8" t="s">
        <v>2</v>
      </c>
      <c r="C24" s="8">
        <f>SUM(C5:C23)</f>
        <v>965</v>
      </c>
      <c r="D24" s="7">
        <f>SUM(D5:D23)</f>
        <v>100.00000000000001</v>
      </c>
      <c r="E24" s="8">
        <f>SUM(E5:E23)</f>
        <v>7311</v>
      </c>
      <c r="F24" s="7">
        <f>SUM(F5:F23)</f>
        <v>100.00000000000001</v>
      </c>
    </row>
    <row r="25" spans="2:6" ht="20.100000000000001" customHeight="1" x14ac:dyDescent="0.2"/>
    <row r="26" spans="2:6" s="2" customFormat="1" ht="20.100000000000001" customHeight="1" x14ac:dyDescent="0.2">
      <c r="B26" s="6" t="s">
        <v>1</v>
      </c>
      <c r="C26" s="5"/>
      <c r="D26" s="5"/>
      <c r="E26" s="5"/>
      <c r="F26" s="1"/>
    </row>
    <row r="27" spans="2:6" ht="20.100000000000001" customHeight="1" x14ac:dyDescent="0.25">
      <c r="B27" s="4" t="s">
        <v>0</v>
      </c>
      <c r="C27" s="3"/>
      <c r="D27" s="3"/>
      <c r="E27" s="3"/>
      <c r="F27" s="2"/>
    </row>
    <row r="28" spans="2:6" ht="20.100000000000001" customHeight="1" x14ac:dyDescent="0.2"/>
    <row r="29" spans="2:6" ht="20.100000000000001" customHeight="1" x14ac:dyDescent="0.2"/>
    <row r="30" spans="2:6" ht="20.100000000000001" customHeight="1" x14ac:dyDescent="0.2"/>
    <row r="31" spans="2:6" ht="20.100000000000001" customHeight="1" x14ac:dyDescent="0.2"/>
    <row r="32" spans="2:6" ht="20.100000000000001" customHeight="1" x14ac:dyDescent="0.2"/>
    <row r="33" s="1" customFormat="1" ht="20.100000000000001" customHeight="1" x14ac:dyDescent="0.2"/>
    <row r="34" s="1" customFormat="1" ht="20.100000000000001" customHeight="1" x14ac:dyDescent="0.2"/>
    <row r="35" s="1" customFormat="1" ht="20.100000000000001" customHeight="1" x14ac:dyDescent="0.2"/>
    <row r="36" s="1" customFormat="1" ht="20.100000000000001" customHeight="1" x14ac:dyDescent="0.2"/>
    <row r="37" s="1" customFormat="1" ht="20.100000000000001" customHeight="1" x14ac:dyDescent="0.2"/>
    <row r="38" s="1" customFormat="1" ht="20.100000000000001" customHeight="1" x14ac:dyDescent="0.2"/>
    <row r="39" s="1" customFormat="1" ht="20.100000000000001" customHeight="1" x14ac:dyDescent="0.2"/>
    <row r="40" s="1" customFormat="1" ht="20.100000000000001" customHeight="1" x14ac:dyDescent="0.2"/>
    <row r="41" s="1" customFormat="1" ht="20.100000000000001" customHeight="1" x14ac:dyDescent="0.2"/>
  </sheetData>
  <sheetProtection selectLockedCells="1" selectUnlockedCells="1"/>
  <mergeCells count="1">
    <mergeCell ref="B2:F2"/>
  </mergeCells>
  <pageMargins left="0.74803149606299213" right="0.74803149606299213" top="0.98425196850393704" bottom="0.98425196850393704" header="0.51181102362204722" footer="0.51181102362204722"/>
  <pageSetup paperSize="9" scale="86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E5A95-F482-4C58-968A-7F4CF6F4CA9C}">
  <dimension ref="B2:F38"/>
  <sheetViews>
    <sheetView zoomScale="80" zoomScaleNormal="80" workbookViewId="0">
      <selection activeCell="Y3" sqref="Y3"/>
    </sheetView>
  </sheetViews>
  <sheetFormatPr defaultColWidth="9" defaultRowHeight="12.75" x14ac:dyDescent="0.2"/>
  <cols>
    <col min="1" max="1" width="9" style="1" customWidth="1"/>
    <col min="2" max="2" width="22.5703125" style="1" customWidth="1"/>
    <col min="3" max="4" width="18.85546875" style="1" customWidth="1"/>
    <col min="5" max="5" width="19.140625" style="1" customWidth="1"/>
    <col min="6" max="6" width="19.85546875" style="1" customWidth="1"/>
    <col min="7" max="16384" width="9" style="1"/>
  </cols>
  <sheetData>
    <row r="2" spans="2:6" ht="72" customHeight="1" x14ac:dyDescent="0.2">
      <c r="B2" s="50" t="s">
        <v>11</v>
      </c>
      <c r="C2" s="50"/>
      <c r="D2" s="50"/>
      <c r="E2" s="50"/>
      <c r="F2" s="50"/>
    </row>
    <row r="3" spans="2:6" ht="15" customHeight="1" x14ac:dyDescent="0.2">
      <c r="B3" s="49" t="s">
        <v>9</v>
      </c>
      <c r="C3" s="47" t="s">
        <v>7</v>
      </c>
      <c r="D3" s="48"/>
      <c r="E3" s="47" t="s">
        <v>8</v>
      </c>
      <c r="F3" s="46"/>
    </row>
    <row r="4" spans="2:6" ht="15" customHeight="1" x14ac:dyDescent="0.2">
      <c r="B4" s="45" t="s">
        <v>7</v>
      </c>
      <c r="C4" s="43" t="s">
        <v>6</v>
      </c>
      <c r="D4" s="44" t="s">
        <v>4</v>
      </c>
      <c r="E4" s="43" t="s">
        <v>5</v>
      </c>
      <c r="F4" s="42" t="s">
        <v>4</v>
      </c>
    </row>
    <row r="5" spans="2:6" ht="20.100000000000001" customHeight="1" x14ac:dyDescent="0.25">
      <c r="B5" s="13">
        <v>2007</v>
      </c>
      <c r="C5" s="41">
        <v>173</v>
      </c>
      <c r="D5" s="11">
        <f>(C5/$C$24)*100</f>
        <v>5.640691229214216</v>
      </c>
      <c r="E5" s="41">
        <v>1754</v>
      </c>
      <c r="F5" s="11">
        <f>(E5/$E$24)*100</f>
        <v>5.7245430809399478</v>
      </c>
    </row>
    <row r="6" spans="2:6" ht="20.100000000000001" customHeight="1" x14ac:dyDescent="0.25">
      <c r="B6" s="13">
        <v>2008</v>
      </c>
      <c r="C6" s="41">
        <v>204</v>
      </c>
      <c r="D6" s="11">
        <f>(C6/$C$24)*100</f>
        <v>6.6514509292468214</v>
      </c>
      <c r="E6" s="41">
        <v>1498</v>
      </c>
      <c r="F6" s="11">
        <f>(E6/$E$24)*100</f>
        <v>4.889033942558747</v>
      </c>
    </row>
    <row r="7" spans="2:6" ht="20.100000000000001" customHeight="1" x14ac:dyDescent="0.25">
      <c r="B7" s="13">
        <v>2009</v>
      </c>
      <c r="C7" s="41">
        <v>316</v>
      </c>
      <c r="D7" s="11">
        <f>(C7/$C$24)*100</f>
        <v>10.303227910009781</v>
      </c>
      <c r="E7" s="41">
        <v>2302</v>
      </c>
      <c r="F7" s="11">
        <f>(E7/$E$24)*100</f>
        <v>7.5130548302872064</v>
      </c>
    </row>
    <row r="8" spans="2:6" ht="20.100000000000001" customHeight="1" x14ac:dyDescent="0.25">
      <c r="B8" s="13">
        <v>2010</v>
      </c>
      <c r="C8" s="41">
        <v>328</v>
      </c>
      <c r="D8" s="11">
        <f>(C8/$C$24)*100</f>
        <v>10.694489729377242</v>
      </c>
      <c r="E8" s="41">
        <v>1619</v>
      </c>
      <c r="F8" s="11">
        <f>(E8/$E$24)*100</f>
        <v>5.2839425587467366</v>
      </c>
    </row>
    <row r="9" spans="2:6" ht="20.100000000000001" customHeight="1" x14ac:dyDescent="0.25">
      <c r="B9" s="13">
        <v>2011</v>
      </c>
      <c r="C9" s="39">
        <v>314</v>
      </c>
      <c r="D9" s="11">
        <f>(C9/$C$24)*100</f>
        <v>10.238017606781872</v>
      </c>
      <c r="E9" s="41">
        <v>2919</v>
      </c>
      <c r="F9" s="11">
        <f>(E9/$E$24)*100</f>
        <v>9.5267624020887727</v>
      </c>
    </row>
    <row r="10" spans="2:6" ht="20.100000000000001" customHeight="1" x14ac:dyDescent="0.25">
      <c r="B10" s="13">
        <v>2012</v>
      </c>
      <c r="C10" s="39">
        <v>412</v>
      </c>
      <c r="D10" s="11">
        <f>(C10/$C$24)*100</f>
        <v>13.433322464949462</v>
      </c>
      <c r="E10" s="39">
        <v>3043</v>
      </c>
      <c r="F10" s="11">
        <f>(E10/$E$24)*100</f>
        <v>9.9314621409921671</v>
      </c>
    </row>
    <row r="11" spans="2:6" ht="20.100000000000001" customHeight="1" x14ac:dyDescent="0.25">
      <c r="B11" s="13">
        <v>2013</v>
      </c>
      <c r="C11" s="39">
        <v>269</v>
      </c>
      <c r="D11" s="11">
        <f>(C11/$C$24)*100</f>
        <v>8.7707857841538956</v>
      </c>
      <c r="E11" s="39">
        <v>2658</v>
      </c>
      <c r="F11" s="11">
        <f>(E11/$E$24)*100</f>
        <v>8.6749347258485638</v>
      </c>
    </row>
    <row r="12" spans="2:6" ht="20.100000000000001" customHeight="1" x14ac:dyDescent="0.25">
      <c r="B12" s="13">
        <v>2014</v>
      </c>
      <c r="C12" s="39">
        <v>155</v>
      </c>
      <c r="D12" s="11">
        <f>(C12/$C$24)*100</f>
        <v>5.0537985001630261</v>
      </c>
      <c r="E12" s="39">
        <v>2042</v>
      </c>
      <c r="F12" s="11">
        <f>(E12/$E$24)*100</f>
        <v>6.6644908616187992</v>
      </c>
    </row>
    <row r="13" spans="2:6" ht="20.100000000000001" customHeight="1" x14ac:dyDescent="0.25">
      <c r="B13" s="13">
        <v>2015</v>
      </c>
      <c r="C13" s="39">
        <v>125</v>
      </c>
      <c r="D13" s="11">
        <f>(C13/$C$24)*100</f>
        <v>4.0756439517443752</v>
      </c>
      <c r="E13" s="39">
        <v>1675</v>
      </c>
      <c r="F13" s="11">
        <f>(E13/$E$24)*100</f>
        <v>5.4667101827676241</v>
      </c>
    </row>
    <row r="14" spans="2:6" ht="20.100000000000001" customHeight="1" x14ac:dyDescent="0.25">
      <c r="B14" s="13">
        <v>2016</v>
      </c>
      <c r="C14" s="39">
        <v>88</v>
      </c>
      <c r="D14" s="11">
        <f>(C14/$C$24)*100</f>
        <v>2.8692533420280402</v>
      </c>
      <c r="E14" s="39">
        <v>1538</v>
      </c>
      <c r="F14" s="11">
        <f>(E14/$E$24)*100</f>
        <v>5.0195822454308097</v>
      </c>
    </row>
    <row r="15" spans="2:6" s="2" customFormat="1" ht="20.100000000000001" customHeight="1" x14ac:dyDescent="0.25">
      <c r="B15" s="13">
        <v>2017</v>
      </c>
      <c r="C15" s="39">
        <v>78</v>
      </c>
      <c r="D15" s="11">
        <f>(C15/$C$24)*100</f>
        <v>2.5432018258884903</v>
      </c>
      <c r="E15" s="39">
        <v>1304</v>
      </c>
      <c r="F15" s="11">
        <f>(E15/$E$24)*100</f>
        <v>4.2558746736292434</v>
      </c>
    </row>
    <row r="16" spans="2:6" s="40" customFormat="1" ht="20.100000000000001" customHeight="1" x14ac:dyDescent="0.25">
      <c r="B16" s="13">
        <v>2018</v>
      </c>
      <c r="C16" s="39">
        <v>58</v>
      </c>
      <c r="D16" s="11">
        <f>(C16/$C$24)*100</f>
        <v>1.8910987936093904</v>
      </c>
      <c r="E16" s="39">
        <v>1098</v>
      </c>
      <c r="F16" s="11">
        <f>(E16/$E$24)*100</f>
        <v>3.5835509138381205</v>
      </c>
    </row>
    <row r="17" spans="2:6" s="2" customFormat="1" ht="20.100000000000001" customHeight="1" x14ac:dyDescent="0.25">
      <c r="B17" s="13">
        <v>2019</v>
      </c>
      <c r="C17" s="39">
        <v>65</v>
      </c>
      <c r="D17" s="11">
        <f>(C17/$C$24)*100</f>
        <v>2.1193348549070756</v>
      </c>
      <c r="E17" s="39">
        <v>1350</v>
      </c>
      <c r="F17" s="11">
        <f>(E17/$E$24)*100</f>
        <v>4.4060052219321149</v>
      </c>
    </row>
    <row r="18" spans="2:6" s="2" customFormat="1" ht="20.100000000000001" customHeight="1" x14ac:dyDescent="0.25">
      <c r="B18" s="13">
        <v>2020</v>
      </c>
      <c r="C18" s="39">
        <v>19</v>
      </c>
      <c r="D18" s="11">
        <f>(C18/$C$24)*100</f>
        <v>0.61949788066514511</v>
      </c>
      <c r="E18" s="39">
        <v>193</v>
      </c>
      <c r="F18" s="11">
        <f>(E18/$E$24)*100</f>
        <v>0.6298955613577023</v>
      </c>
    </row>
    <row r="19" spans="2:6" s="2" customFormat="1" ht="20.100000000000001" customHeight="1" x14ac:dyDescent="0.25">
      <c r="B19" s="13">
        <v>2021</v>
      </c>
      <c r="C19" s="39">
        <v>50</v>
      </c>
      <c r="D19" s="11">
        <f>(C19/$C$24)*100</f>
        <v>1.6302575806977502</v>
      </c>
      <c r="E19" s="39">
        <v>521</v>
      </c>
      <c r="F19" s="11">
        <f>(E19/$E$24)*100</f>
        <v>1.7003916449086161</v>
      </c>
    </row>
    <row r="20" spans="2:6" s="2" customFormat="1" ht="20.100000000000001" customHeight="1" x14ac:dyDescent="0.25">
      <c r="B20" s="13">
        <v>2022</v>
      </c>
      <c r="C20" s="39">
        <v>118</v>
      </c>
      <c r="D20" s="11">
        <f>(C20/$C$24)*100</f>
        <v>3.8474078904466906</v>
      </c>
      <c r="E20" s="39">
        <v>1692</v>
      </c>
      <c r="F20" s="11">
        <f>(E20/$E$24)*100</f>
        <v>5.5221932114882506</v>
      </c>
    </row>
    <row r="21" spans="2:6" s="2" customFormat="1" ht="20.100000000000001" customHeight="1" x14ac:dyDescent="0.25">
      <c r="B21" s="13">
        <v>2023</v>
      </c>
      <c r="C21" s="39">
        <v>100</v>
      </c>
      <c r="D21" s="11">
        <f>(C21/$C$24)*100</f>
        <v>3.2605151613955003</v>
      </c>
      <c r="E21" s="39">
        <v>1486</v>
      </c>
      <c r="F21" s="11">
        <f>(E21/$E$24)*100</f>
        <v>4.8498694516971277</v>
      </c>
    </row>
    <row r="22" spans="2:6" s="2" customFormat="1" ht="20.100000000000001" customHeight="1" x14ac:dyDescent="0.25">
      <c r="B22" s="13">
        <v>2024</v>
      </c>
      <c r="C22" s="39">
        <v>102</v>
      </c>
      <c r="D22" s="11">
        <f>(C22/$C$24)*100</f>
        <v>3.3257254646234107</v>
      </c>
      <c r="E22" s="39">
        <v>847</v>
      </c>
      <c r="F22" s="11">
        <f>(E22/$E$24)*100</f>
        <v>2.7643603133159269</v>
      </c>
    </row>
    <row r="23" spans="2:6" s="2" customFormat="1" ht="20.100000000000001" customHeight="1" x14ac:dyDescent="0.25">
      <c r="B23" s="38" t="s">
        <v>3</v>
      </c>
      <c r="C23" s="37">
        <v>93</v>
      </c>
      <c r="D23" s="36">
        <f>(C23/$C$24)*100</f>
        <v>3.0322791000978153</v>
      </c>
      <c r="E23" s="37">
        <v>1101</v>
      </c>
      <c r="F23" s="36">
        <f>(E23/$E$24)*100</f>
        <v>3.5933420365535249</v>
      </c>
    </row>
    <row r="24" spans="2:6" ht="20.100000000000001" customHeight="1" x14ac:dyDescent="0.25">
      <c r="B24" s="13" t="s">
        <v>2</v>
      </c>
      <c r="C24" s="35">
        <f>SUM(C5:C23)</f>
        <v>3067</v>
      </c>
      <c r="D24" s="34">
        <f>SUM(D5:D23)</f>
        <v>100.00000000000001</v>
      </c>
      <c r="E24" s="35">
        <f>SUM(E5:E23)</f>
        <v>30640</v>
      </c>
      <c r="F24" s="34">
        <f>SUM(F5:F23)</f>
        <v>100.00000000000003</v>
      </c>
    </row>
    <row r="25" spans="2:6" ht="20.100000000000001" customHeight="1" x14ac:dyDescent="0.2"/>
    <row r="26" spans="2:6" s="2" customFormat="1" ht="20.100000000000001" customHeight="1" x14ac:dyDescent="0.25">
      <c r="B26" s="33" t="s">
        <v>1</v>
      </c>
      <c r="C26" s="32"/>
      <c r="D26" s="5"/>
      <c r="E26" s="5"/>
      <c r="F26" s="1"/>
    </row>
    <row r="27" spans="2:6" ht="20.100000000000001" customHeight="1" x14ac:dyDescent="0.25">
      <c r="B27" s="4" t="s">
        <v>0</v>
      </c>
      <c r="C27" s="31"/>
      <c r="D27" s="30"/>
      <c r="E27" s="30"/>
      <c r="F27" s="2"/>
    </row>
    <row r="28" spans="2:6" ht="20.100000000000001" customHeight="1" x14ac:dyDescent="0.2"/>
    <row r="29" spans="2:6" ht="20.100000000000001" customHeight="1" x14ac:dyDescent="0.2"/>
    <row r="30" spans="2:6" ht="20.100000000000001" customHeight="1" x14ac:dyDescent="0.2"/>
    <row r="31" spans="2:6" ht="20.100000000000001" customHeight="1" x14ac:dyDescent="0.2"/>
    <row r="32" spans="2:6" ht="20.100000000000001" customHeight="1" x14ac:dyDescent="0.2"/>
    <row r="33" s="1" customFormat="1" ht="20.100000000000001" customHeight="1" x14ac:dyDescent="0.2"/>
    <row r="34" s="1" customFormat="1" ht="20.100000000000001" customHeight="1" x14ac:dyDescent="0.2"/>
    <row r="35" s="1" customFormat="1" ht="20.100000000000001" customHeight="1" x14ac:dyDescent="0.2"/>
    <row r="36" s="1" customFormat="1" ht="20.100000000000001" customHeight="1" x14ac:dyDescent="0.2"/>
    <row r="37" s="1" customFormat="1" ht="20.100000000000001" customHeight="1" x14ac:dyDescent="0.2"/>
    <row r="38" s="1" customFormat="1" ht="20.100000000000001" customHeight="1" x14ac:dyDescent="0.2"/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0F9FF-4556-41A7-90A7-91FC3AE5E4DF}">
  <dimension ref="B2:L31"/>
  <sheetViews>
    <sheetView topLeftCell="A13" workbookViewId="0">
      <selection activeCell="K27" sqref="K27"/>
    </sheetView>
  </sheetViews>
  <sheetFormatPr defaultColWidth="9" defaultRowHeight="12.75" x14ac:dyDescent="0.2"/>
  <cols>
    <col min="1" max="1" width="9" style="1" customWidth="1"/>
    <col min="2" max="6" width="17.140625" style="1" customWidth="1"/>
    <col min="7" max="7" width="9" style="1"/>
    <col min="8" max="8" width="8.85546875" style="1" customWidth="1"/>
    <col min="9" max="16384" width="9" style="1"/>
  </cols>
  <sheetData>
    <row r="2" spans="2:12" ht="62.25" customHeight="1" x14ac:dyDescent="0.2">
      <c r="B2" s="29" t="s">
        <v>16</v>
      </c>
      <c r="C2" s="29"/>
      <c r="D2" s="29"/>
      <c r="E2" s="29"/>
      <c r="F2" s="29"/>
      <c r="G2" s="5"/>
      <c r="H2" s="5"/>
    </row>
    <row r="3" spans="2:12" ht="30" customHeight="1" x14ac:dyDescent="0.2">
      <c r="B3" s="28" t="s">
        <v>15</v>
      </c>
      <c r="C3" s="65" t="s">
        <v>14</v>
      </c>
      <c r="D3" s="65" t="s">
        <v>4</v>
      </c>
      <c r="E3" s="65" t="s">
        <v>13</v>
      </c>
      <c r="F3" s="65" t="s">
        <v>4</v>
      </c>
    </row>
    <row r="4" spans="2:12" ht="20.100000000000001" customHeight="1" x14ac:dyDescent="0.25">
      <c r="B4" s="13">
        <v>2007</v>
      </c>
      <c r="C4" s="12">
        <v>2</v>
      </c>
      <c r="D4" s="11">
        <f>(C4/$C$23)*100</f>
        <v>1.4285714285714286</v>
      </c>
      <c r="E4" s="12">
        <v>5</v>
      </c>
      <c r="F4" s="11">
        <f>(E4/$E$23)*100</f>
        <v>0.73313782991202348</v>
      </c>
    </row>
    <row r="5" spans="2:12" ht="20.100000000000001" customHeight="1" x14ac:dyDescent="0.25">
      <c r="B5" s="13">
        <v>2008</v>
      </c>
      <c r="C5" s="12">
        <v>6</v>
      </c>
      <c r="D5" s="11">
        <f>(C5/$C$23)*100</f>
        <v>4.2857142857142856</v>
      </c>
      <c r="E5" s="12">
        <v>26</v>
      </c>
      <c r="F5" s="11">
        <f>(E5/$E$23)*100</f>
        <v>3.8123167155425222</v>
      </c>
    </row>
    <row r="6" spans="2:12" ht="20.100000000000001" customHeight="1" x14ac:dyDescent="0.25">
      <c r="B6" s="13">
        <v>2009</v>
      </c>
      <c r="C6" s="12">
        <v>3</v>
      </c>
      <c r="D6" s="11">
        <f>(C6/$C$23)*100</f>
        <v>2.1428571428571428</v>
      </c>
      <c r="E6" s="12">
        <v>10</v>
      </c>
      <c r="F6" s="11">
        <f>(E6/$E$23)*100</f>
        <v>1.466275659824047</v>
      </c>
    </row>
    <row r="7" spans="2:12" ht="20.100000000000001" customHeight="1" x14ac:dyDescent="0.25">
      <c r="B7" s="13">
        <v>2010</v>
      </c>
      <c r="C7" s="12">
        <v>5</v>
      </c>
      <c r="D7" s="11">
        <f>(C7/$C$23)*100</f>
        <v>3.5714285714285712</v>
      </c>
      <c r="E7" s="12">
        <v>23</v>
      </c>
      <c r="F7" s="11">
        <f>(E7/$E$23)*100</f>
        <v>3.3724340175953076</v>
      </c>
    </row>
    <row r="8" spans="2:12" ht="20.100000000000001" customHeight="1" x14ac:dyDescent="0.25">
      <c r="B8" s="13">
        <v>2011</v>
      </c>
      <c r="C8" s="12">
        <v>10</v>
      </c>
      <c r="D8" s="11">
        <f>(C8/$C$23)*100</f>
        <v>7.1428571428571423</v>
      </c>
      <c r="E8" s="12">
        <v>45</v>
      </c>
      <c r="F8" s="11">
        <f>(E8/$E$23)*100</f>
        <v>6.5982404692082106</v>
      </c>
    </row>
    <row r="9" spans="2:12" ht="20.100000000000001" customHeight="1" x14ac:dyDescent="0.25">
      <c r="B9" s="13">
        <v>2012</v>
      </c>
      <c r="C9" s="12">
        <v>5</v>
      </c>
      <c r="D9" s="11">
        <f>(C9/$C$23)*100</f>
        <v>3.5714285714285712</v>
      </c>
      <c r="E9" s="12">
        <v>41</v>
      </c>
      <c r="F9" s="11">
        <f>(E9/$E$23)*100</f>
        <v>6.0117302052785924</v>
      </c>
    </row>
    <row r="10" spans="2:12" ht="20.100000000000001" customHeight="1" x14ac:dyDescent="0.25">
      <c r="B10" s="13">
        <v>2013</v>
      </c>
      <c r="C10" s="12">
        <v>3</v>
      </c>
      <c r="D10" s="11">
        <f>(C10/$C$23)*100</f>
        <v>2.1428571428571428</v>
      </c>
      <c r="E10" s="12">
        <v>9</v>
      </c>
      <c r="F10" s="11">
        <f>(E10/$E$23)*100</f>
        <v>1.3196480938416422</v>
      </c>
    </row>
    <row r="11" spans="2:12" ht="20.100000000000001" customHeight="1" x14ac:dyDescent="0.25">
      <c r="B11" s="13">
        <v>2014</v>
      </c>
      <c r="C11" s="12">
        <v>11</v>
      </c>
      <c r="D11" s="11">
        <f>(C11/$C$23)*100</f>
        <v>7.8571428571428568</v>
      </c>
      <c r="E11" s="12">
        <v>80</v>
      </c>
      <c r="F11" s="11">
        <f>(E11/$E$23)*100</f>
        <v>11.730205278592376</v>
      </c>
    </row>
    <row r="12" spans="2:12" ht="20.100000000000001" customHeight="1" x14ac:dyDescent="0.25">
      <c r="B12" s="13">
        <v>2015</v>
      </c>
      <c r="C12" s="12">
        <v>6</v>
      </c>
      <c r="D12" s="11">
        <f>(C12/$C$23)*100</f>
        <v>4.2857142857142856</v>
      </c>
      <c r="E12" s="12">
        <v>28</v>
      </c>
      <c r="F12" s="11">
        <f>(E12/$E$23)*100</f>
        <v>4.1055718475073313</v>
      </c>
    </row>
    <row r="13" spans="2:12" ht="20.100000000000001" customHeight="1" x14ac:dyDescent="0.25">
      <c r="B13" s="13">
        <v>2016</v>
      </c>
      <c r="C13" s="12">
        <v>7</v>
      </c>
      <c r="D13" s="11">
        <f>(C13/$C$23)*100</f>
        <v>5</v>
      </c>
      <c r="E13" s="12">
        <v>33</v>
      </c>
      <c r="F13" s="11">
        <f>(E13/$E$23)*100</f>
        <v>4.838709677419355</v>
      </c>
    </row>
    <row r="14" spans="2:12" s="2" customFormat="1" ht="20.100000000000001" customHeight="1" x14ac:dyDescent="0.25">
      <c r="B14" s="13">
        <v>2017</v>
      </c>
      <c r="C14" s="12">
        <v>7</v>
      </c>
      <c r="D14" s="11">
        <f>(C14/$C$23)*100</f>
        <v>5</v>
      </c>
      <c r="E14" s="12">
        <v>31</v>
      </c>
      <c r="F14" s="11">
        <f>(E14/$E$23)*100</f>
        <v>4.5454545454545459</v>
      </c>
      <c r="L14" s="1"/>
    </row>
    <row r="15" spans="2:12" s="40" customFormat="1" ht="20.100000000000001" customHeight="1" x14ac:dyDescent="0.25">
      <c r="B15" s="13">
        <v>2018</v>
      </c>
      <c r="C15" s="12">
        <v>6</v>
      </c>
      <c r="D15" s="11">
        <f>(C15/$C$23)*100</f>
        <v>4.2857142857142856</v>
      </c>
      <c r="E15" s="12">
        <v>40</v>
      </c>
      <c r="F15" s="11">
        <f>(E15/$E$23)*100</f>
        <v>5.8651026392961878</v>
      </c>
      <c r="L15" s="1"/>
    </row>
    <row r="16" spans="2:12" ht="20.100000000000001" customHeight="1" x14ac:dyDescent="0.25">
      <c r="B16" s="13">
        <v>2019</v>
      </c>
      <c r="C16" s="12">
        <v>6</v>
      </c>
      <c r="D16" s="11">
        <f>(C16/$C$23)*100</f>
        <v>4.2857142857142856</v>
      </c>
      <c r="E16" s="12">
        <v>44</v>
      </c>
      <c r="F16" s="11">
        <f>(E16/$E$23)*100</f>
        <v>6.4516129032258061</v>
      </c>
    </row>
    <row r="17" spans="2:12" ht="20.100000000000001" customHeight="1" x14ac:dyDescent="0.25">
      <c r="B17" s="13">
        <v>2020</v>
      </c>
      <c r="C17" s="12">
        <v>0</v>
      </c>
      <c r="D17" s="11">
        <f>(C17/$C$23)*100</f>
        <v>0</v>
      </c>
      <c r="E17" s="12">
        <v>0</v>
      </c>
      <c r="F17" s="11">
        <f>(E17/$E$23)*100</f>
        <v>0</v>
      </c>
    </row>
    <row r="18" spans="2:12" ht="20.100000000000001" customHeight="1" x14ac:dyDescent="0.25">
      <c r="B18" s="13">
        <v>2021</v>
      </c>
      <c r="C18" s="12">
        <v>0</v>
      </c>
      <c r="D18" s="11">
        <f>(C18/$C$23)*100</f>
        <v>0</v>
      </c>
      <c r="E18" s="12">
        <v>0</v>
      </c>
      <c r="F18" s="11">
        <f>(E18/$E$23)*100</f>
        <v>0</v>
      </c>
    </row>
    <row r="19" spans="2:12" ht="20.100000000000001" customHeight="1" x14ac:dyDescent="0.25">
      <c r="B19" s="13">
        <v>2022</v>
      </c>
      <c r="C19" s="12">
        <v>5</v>
      </c>
      <c r="D19" s="11">
        <f>(C19/$C$23)*100</f>
        <v>3.5714285714285712</v>
      </c>
      <c r="E19" s="12">
        <v>13</v>
      </c>
      <c r="F19" s="11">
        <f>(E19/$E$23)*100</f>
        <v>1.9061583577712611</v>
      </c>
    </row>
    <row r="20" spans="2:12" ht="20.100000000000001" customHeight="1" x14ac:dyDescent="0.25">
      <c r="B20" s="17">
        <v>2023</v>
      </c>
      <c r="C20" s="64">
        <v>23</v>
      </c>
      <c r="D20" s="63">
        <f>(C20/$C$23)*100</f>
        <v>16.428571428571427</v>
      </c>
      <c r="E20" s="16">
        <v>114</v>
      </c>
      <c r="F20" s="15">
        <f>(E20/$E$23)*100</f>
        <v>16.715542521994134</v>
      </c>
    </row>
    <row r="21" spans="2:12" ht="20.100000000000001" customHeight="1" x14ac:dyDescent="0.25">
      <c r="B21" s="62">
        <v>2024</v>
      </c>
      <c r="C21" s="61">
        <v>29</v>
      </c>
      <c r="D21" s="60">
        <f>(C21/$C$23)*100</f>
        <v>20.714285714285715</v>
      </c>
      <c r="E21" s="16">
        <v>132</v>
      </c>
      <c r="F21" s="15">
        <f>(E21/$E$23)*100</f>
        <v>19.35483870967742</v>
      </c>
    </row>
    <row r="22" spans="2:12" ht="20.100000000000001" customHeight="1" x14ac:dyDescent="0.25">
      <c r="B22" s="59" t="s">
        <v>3</v>
      </c>
      <c r="C22" s="58">
        <v>6</v>
      </c>
      <c r="D22" s="36">
        <f>(C22/$C$23)*100</f>
        <v>4.2857142857142856</v>
      </c>
      <c r="E22" s="57">
        <v>8</v>
      </c>
      <c r="F22" s="56">
        <f>(E22/$E$23)*100</f>
        <v>1.1730205278592376</v>
      </c>
    </row>
    <row r="23" spans="2:12" ht="20.100000000000001" customHeight="1" x14ac:dyDescent="0.25">
      <c r="B23" s="55" t="s">
        <v>2</v>
      </c>
      <c r="C23" s="8">
        <f>SUM(C4:C22)</f>
        <v>140</v>
      </c>
      <c r="D23" s="7">
        <f>SUM(D4:D22)</f>
        <v>99.999999999999986</v>
      </c>
      <c r="E23" s="8">
        <f>SUM(E4:E22)</f>
        <v>682</v>
      </c>
      <c r="F23" s="7">
        <f>SUM(F4:F22)</f>
        <v>100.00000000000001</v>
      </c>
    </row>
    <row r="24" spans="2:12" s="54" customFormat="1" ht="20.100000000000001" customHeight="1" x14ac:dyDescent="0.25">
      <c r="B24" s="32"/>
      <c r="C24" s="32"/>
      <c r="D24" s="32"/>
      <c r="E24" s="32"/>
      <c r="F24" s="32"/>
      <c r="L24" s="1"/>
    </row>
    <row r="25" spans="2:12" s="54" customFormat="1" ht="20.100000000000001" customHeight="1" x14ac:dyDescent="0.25">
      <c r="B25" s="33" t="s">
        <v>1</v>
      </c>
      <c r="C25" s="32"/>
      <c r="D25" s="32"/>
      <c r="E25" s="32"/>
      <c r="F25" s="32"/>
      <c r="L25" s="1"/>
    </row>
    <row r="26" spans="2:12" ht="20.100000000000001" customHeight="1" x14ac:dyDescent="0.25">
      <c r="B26" s="53" t="s">
        <v>12</v>
      </c>
      <c r="C26" s="52"/>
      <c r="D26" s="52"/>
      <c r="E26" s="52"/>
      <c r="F26" s="52"/>
    </row>
    <row r="27" spans="2:12" ht="20.100000000000001" customHeight="1" x14ac:dyDescent="0.2"/>
    <row r="28" spans="2:12" ht="20.100000000000001" customHeight="1" x14ac:dyDescent="0.2"/>
    <row r="31" spans="2:12" x14ac:dyDescent="0.2">
      <c r="L31" s="51"/>
    </row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E7C48-B466-4C90-9775-9D8013BD26C9}">
  <dimension ref="B2:K35"/>
  <sheetViews>
    <sheetView topLeftCell="A7" workbookViewId="0">
      <selection activeCell="L13" sqref="L13"/>
    </sheetView>
  </sheetViews>
  <sheetFormatPr defaultColWidth="9" defaultRowHeight="12.75" x14ac:dyDescent="0.2"/>
  <cols>
    <col min="1" max="1" width="9" style="1" customWidth="1"/>
    <col min="2" max="2" width="20.7109375" style="1" customWidth="1"/>
    <col min="3" max="3" width="17.85546875" style="1" customWidth="1"/>
    <col min="4" max="4" width="13.7109375" style="1" customWidth="1"/>
    <col min="5" max="5" width="21.140625" style="1" customWidth="1"/>
    <col min="6" max="6" width="14.85546875" style="1" customWidth="1"/>
    <col min="7" max="16384" width="9" style="1"/>
  </cols>
  <sheetData>
    <row r="2" spans="2:11" ht="86.25" customHeight="1" x14ac:dyDescent="0.25">
      <c r="B2" s="29" t="s">
        <v>26</v>
      </c>
      <c r="C2" s="29"/>
      <c r="D2" s="29"/>
      <c r="E2" s="29"/>
      <c r="F2" s="29"/>
      <c r="G2" s="32"/>
      <c r="H2" s="32"/>
      <c r="I2" s="32"/>
      <c r="J2" s="32"/>
      <c r="K2" s="32"/>
    </row>
    <row r="3" spans="2:11" ht="15" customHeight="1" x14ac:dyDescent="0.25">
      <c r="B3" s="77" t="s">
        <v>25</v>
      </c>
      <c r="C3" s="26" t="s">
        <v>8</v>
      </c>
      <c r="D3" s="27"/>
      <c r="E3" s="26" t="s">
        <v>8</v>
      </c>
      <c r="F3" s="25"/>
      <c r="G3" s="32"/>
      <c r="H3" s="32"/>
      <c r="I3" s="32"/>
      <c r="J3" s="32"/>
      <c r="K3" s="32"/>
    </row>
    <row r="4" spans="2:11" ht="15" customHeight="1" x14ac:dyDescent="0.25">
      <c r="B4" s="76" t="s">
        <v>24</v>
      </c>
      <c r="C4" s="22" t="s">
        <v>6</v>
      </c>
      <c r="D4" s="23" t="s">
        <v>4</v>
      </c>
      <c r="E4" s="22" t="s">
        <v>5</v>
      </c>
      <c r="F4" s="21" t="s">
        <v>4</v>
      </c>
      <c r="G4" s="32"/>
      <c r="H4" s="32"/>
      <c r="I4" s="32"/>
      <c r="J4" s="32"/>
      <c r="K4" s="32"/>
    </row>
    <row r="5" spans="2:11" ht="20.100000000000001" customHeight="1" x14ac:dyDescent="0.25">
      <c r="B5" s="13">
        <v>2007</v>
      </c>
      <c r="C5" s="12">
        <v>1</v>
      </c>
      <c r="D5" s="11">
        <f>(C5/$C$24)*100</f>
        <v>1.4564520827264782E-2</v>
      </c>
      <c r="E5" s="12">
        <v>3</v>
      </c>
      <c r="F5" s="11">
        <f>(E5/$E$24)*100</f>
        <v>4.6916785261873857E-3</v>
      </c>
      <c r="G5" s="32"/>
      <c r="H5" s="32"/>
      <c r="I5" s="32"/>
      <c r="J5" s="32"/>
      <c r="K5" s="32"/>
    </row>
    <row r="6" spans="2:11" ht="20.100000000000001" customHeight="1" x14ac:dyDescent="0.25">
      <c r="B6" s="13">
        <v>2008</v>
      </c>
      <c r="C6" s="12">
        <v>1</v>
      </c>
      <c r="D6" s="11">
        <f>(C6/$C$24)*100</f>
        <v>1.4564520827264782E-2</v>
      </c>
      <c r="E6" s="12">
        <v>12</v>
      </c>
      <c r="F6" s="11">
        <f>(E6/$E$24)*100</f>
        <v>1.8766714104749543E-2</v>
      </c>
      <c r="G6" s="32"/>
      <c r="H6" s="32"/>
      <c r="I6" s="32"/>
      <c r="J6" s="32"/>
      <c r="K6" s="32"/>
    </row>
    <row r="7" spans="2:11" ht="20.100000000000001" customHeight="1" x14ac:dyDescent="0.25">
      <c r="B7" s="13">
        <v>2009</v>
      </c>
      <c r="C7" s="12">
        <v>67</v>
      </c>
      <c r="D7" s="11">
        <f>(C7/$C$24)*100</f>
        <v>0.9758228954267405</v>
      </c>
      <c r="E7" s="12">
        <v>643</v>
      </c>
      <c r="F7" s="11">
        <f>(E7/$E$24)*100</f>
        <v>1.005583097446163</v>
      </c>
      <c r="G7" s="32"/>
      <c r="H7" s="32"/>
      <c r="I7" s="32"/>
      <c r="J7" s="32"/>
      <c r="K7" s="32"/>
    </row>
    <row r="8" spans="2:11" ht="20.100000000000001" customHeight="1" x14ac:dyDescent="0.25">
      <c r="B8" s="13">
        <v>2010</v>
      </c>
      <c r="C8" s="12">
        <v>6</v>
      </c>
      <c r="D8" s="11">
        <f>(C8/$C$24)*100</f>
        <v>8.7387124963588692E-2</v>
      </c>
      <c r="E8" s="12">
        <v>83</v>
      </c>
      <c r="F8" s="11">
        <f>(E8/$E$24)*100</f>
        <v>0.12980310589118432</v>
      </c>
      <c r="G8" s="32"/>
      <c r="H8" s="32"/>
      <c r="I8" s="32"/>
      <c r="J8" s="32"/>
      <c r="K8" s="32"/>
    </row>
    <row r="9" spans="2:11" ht="20.100000000000001" customHeight="1" x14ac:dyDescent="0.25">
      <c r="B9" s="13">
        <v>2011</v>
      </c>
      <c r="C9" s="12">
        <v>3</v>
      </c>
      <c r="D9" s="11">
        <f>(C9/$C$24)*100</f>
        <v>4.3693562481794346E-2</v>
      </c>
      <c r="E9" s="12">
        <v>11</v>
      </c>
      <c r="F9" s="11">
        <f>(E9/$E$24)*100</f>
        <v>1.7202821262687081E-2</v>
      </c>
      <c r="G9" s="32"/>
      <c r="H9" s="32"/>
      <c r="I9" s="32"/>
      <c r="J9" s="32"/>
      <c r="K9" s="32"/>
    </row>
    <row r="10" spans="2:11" ht="20.100000000000001" customHeight="1" x14ac:dyDescent="0.25">
      <c r="B10" s="13">
        <v>2012</v>
      </c>
      <c r="C10" s="12">
        <v>5</v>
      </c>
      <c r="D10" s="11">
        <f>(C10/$C$24)*100</f>
        <v>7.282260413632391E-2</v>
      </c>
      <c r="E10" s="12">
        <v>40</v>
      </c>
      <c r="F10" s="11">
        <f>(E10/$E$24)*100</f>
        <v>6.2555713682498473E-2</v>
      </c>
      <c r="G10" s="32"/>
      <c r="H10" s="32"/>
      <c r="I10" s="32"/>
      <c r="J10" s="32"/>
      <c r="K10" s="32"/>
    </row>
    <row r="11" spans="2:11" ht="20.100000000000001" customHeight="1" x14ac:dyDescent="0.25">
      <c r="B11" s="13">
        <v>2013</v>
      </c>
      <c r="C11" s="12">
        <v>12</v>
      </c>
      <c r="D11" s="11">
        <f>(C11/$C$24)*100</f>
        <v>0.17477424992717738</v>
      </c>
      <c r="E11" s="12">
        <v>142</v>
      </c>
      <c r="F11" s="11">
        <f>(E11/$E$24)*100</f>
        <v>0.22207278357286958</v>
      </c>
      <c r="G11" s="32"/>
      <c r="H11" s="32"/>
      <c r="I11" s="32"/>
      <c r="J11" s="32"/>
      <c r="K11" s="32"/>
    </row>
    <row r="12" spans="2:11" ht="20.100000000000001" customHeight="1" x14ac:dyDescent="0.25">
      <c r="B12" s="13">
        <v>2014</v>
      </c>
      <c r="C12" s="12">
        <v>8</v>
      </c>
      <c r="D12" s="11">
        <f>(C12/$C$24)*100</f>
        <v>0.11651616661811826</v>
      </c>
      <c r="E12" s="12">
        <v>98</v>
      </c>
      <c r="F12" s="11">
        <f>(E12/$E$24)*100</f>
        <v>0.15326149852212126</v>
      </c>
      <c r="G12" s="32"/>
      <c r="H12" s="32"/>
      <c r="I12" s="32"/>
      <c r="J12" s="32"/>
      <c r="K12" s="32"/>
    </row>
    <row r="13" spans="2:11" ht="20.100000000000001" customHeight="1" x14ac:dyDescent="0.25">
      <c r="B13" s="13">
        <v>2015</v>
      </c>
      <c r="C13" s="12">
        <v>6</v>
      </c>
      <c r="D13" s="11">
        <f>(C13/$C$24)*100</f>
        <v>8.7387124963588692E-2</v>
      </c>
      <c r="E13" s="12">
        <v>32</v>
      </c>
      <c r="F13" s="11">
        <f>(E13/$E$24)*100</f>
        <v>5.0044570945998783E-2</v>
      </c>
      <c r="G13" s="32"/>
      <c r="H13" s="32"/>
      <c r="I13" s="32"/>
      <c r="J13" s="32"/>
      <c r="K13" s="32"/>
    </row>
    <row r="14" spans="2:11" ht="20.100000000000001" customHeight="1" x14ac:dyDescent="0.25">
      <c r="B14" s="13">
        <v>2016</v>
      </c>
      <c r="C14" s="12">
        <v>39</v>
      </c>
      <c r="D14" s="11">
        <f>(C14/$C$24)*100</f>
        <v>0.56801631226332661</v>
      </c>
      <c r="E14" s="12">
        <v>248</v>
      </c>
      <c r="F14" s="11">
        <f>(E14/$E$24)*100</f>
        <v>0.38784542483149054</v>
      </c>
      <c r="G14" s="32"/>
      <c r="H14" s="32"/>
      <c r="I14" s="32"/>
      <c r="J14" s="32"/>
      <c r="K14" s="32"/>
    </row>
    <row r="15" spans="2:11" s="2" customFormat="1" ht="20.100000000000001" customHeight="1" x14ac:dyDescent="0.25">
      <c r="B15" s="13">
        <v>2017</v>
      </c>
      <c r="C15" s="12">
        <v>31</v>
      </c>
      <c r="D15" s="11">
        <f>(C15/$C$24)*100</f>
        <v>0.4515001456452083</v>
      </c>
      <c r="E15" s="12">
        <v>218</v>
      </c>
      <c r="F15" s="11">
        <f>(E15/$E$24)*100</f>
        <v>0.34092863956961666</v>
      </c>
      <c r="G15" s="75"/>
      <c r="H15" s="75"/>
      <c r="I15" s="75"/>
      <c r="J15" s="75"/>
      <c r="K15" s="75"/>
    </row>
    <row r="16" spans="2:11" ht="20.100000000000001" customHeight="1" x14ac:dyDescent="0.25">
      <c r="B16" s="13">
        <v>2018</v>
      </c>
      <c r="C16" s="12">
        <v>30</v>
      </c>
      <c r="D16" s="11">
        <f>(C16/$C$24)*100</f>
        <v>0.43693562481794351</v>
      </c>
      <c r="E16" s="12">
        <v>175</v>
      </c>
      <c r="F16" s="11">
        <f>(E16/$E$24)*100</f>
        <v>0.27368124736093086</v>
      </c>
      <c r="G16" s="32"/>
      <c r="H16" s="32"/>
      <c r="I16" s="32"/>
      <c r="J16" s="32"/>
      <c r="K16" s="32"/>
    </row>
    <row r="17" spans="2:11" s="2" customFormat="1" ht="20.100000000000001" customHeight="1" x14ac:dyDescent="0.25">
      <c r="B17" s="17">
        <v>2019</v>
      </c>
      <c r="C17" s="16">
        <v>49</v>
      </c>
      <c r="D17" s="15">
        <f>(C17/$C$24)*100</f>
        <v>0.71366152053597443</v>
      </c>
      <c r="E17" s="16">
        <v>358</v>
      </c>
      <c r="F17" s="15">
        <f>(E17/$E$24)*100</f>
        <v>0.55987363745836127</v>
      </c>
      <c r="G17" s="75"/>
      <c r="H17" s="75"/>
      <c r="I17" s="75"/>
      <c r="J17" s="75"/>
      <c r="K17" s="75"/>
    </row>
    <row r="18" spans="2:11" s="2" customFormat="1" ht="20.100000000000001" customHeight="1" x14ac:dyDescent="0.25">
      <c r="B18" s="13">
        <v>2020</v>
      </c>
      <c r="C18" s="39">
        <v>1050</v>
      </c>
      <c r="D18" s="11">
        <f>(C18/$C$24)*100</f>
        <v>15.29274686862802</v>
      </c>
      <c r="E18" s="39">
        <v>12868</v>
      </c>
      <c r="F18" s="11">
        <f>(E18/$E$24)*100</f>
        <v>20.12417309165976</v>
      </c>
      <c r="G18" s="75"/>
      <c r="H18" s="75"/>
      <c r="I18" s="75"/>
      <c r="J18" s="75"/>
      <c r="K18" s="75"/>
    </row>
    <row r="19" spans="2:11" s="2" customFormat="1" ht="20.100000000000001" customHeight="1" x14ac:dyDescent="0.25">
      <c r="B19" s="13">
        <v>2021</v>
      </c>
      <c r="C19" s="39">
        <v>3048</v>
      </c>
      <c r="D19" s="11">
        <f>(C19/$C$24)*100</f>
        <v>44.39265948150306</v>
      </c>
      <c r="E19" s="39">
        <v>24815</v>
      </c>
      <c r="F19" s="11">
        <f>(E19/$E$24)*100</f>
        <v>38.808000875779989</v>
      </c>
      <c r="G19" s="75"/>
      <c r="H19" s="75"/>
      <c r="I19" s="75"/>
      <c r="J19" s="75"/>
      <c r="K19" s="75"/>
    </row>
    <row r="20" spans="2:11" s="2" customFormat="1" ht="20.100000000000001" customHeight="1" x14ac:dyDescent="0.25">
      <c r="B20" s="13">
        <v>2022</v>
      </c>
      <c r="C20" s="39">
        <v>1941</v>
      </c>
      <c r="D20" s="11">
        <f>(C20/$C$24)*100</f>
        <v>28.269734925720947</v>
      </c>
      <c r="E20" s="39">
        <v>19695</v>
      </c>
      <c r="F20" s="11">
        <f>(E20/$E$24)*100</f>
        <v>30.80086952442019</v>
      </c>
      <c r="G20" s="75"/>
      <c r="H20" s="75"/>
      <c r="I20" s="75"/>
      <c r="J20" s="75"/>
      <c r="K20" s="75"/>
    </row>
    <row r="21" spans="2:11" ht="20.100000000000001" customHeight="1" x14ac:dyDescent="0.25">
      <c r="B21" s="8" t="s">
        <v>23</v>
      </c>
      <c r="C21" s="74">
        <v>255</v>
      </c>
      <c r="D21" s="9">
        <f>(C21/$C$24)*100</f>
        <v>3.7139528109525202</v>
      </c>
      <c r="E21" s="74">
        <v>1837</v>
      </c>
      <c r="F21" s="9">
        <f>(E21/$E$24)*100</f>
        <v>2.8728711508687428</v>
      </c>
      <c r="G21" s="32"/>
      <c r="H21" s="32"/>
      <c r="I21" s="32"/>
      <c r="J21" s="32"/>
      <c r="K21" s="32"/>
    </row>
    <row r="22" spans="2:11" ht="20.100000000000001" customHeight="1" x14ac:dyDescent="0.25">
      <c r="B22" s="8" t="s">
        <v>22</v>
      </c>
      <c r="C22" s="74">
        <v>185</v>
      </c>
      <c r="D22" s="9">
        <f>(C22/$C$24)*100</f>
        <v>2.6944363530439848</v>
      </c>
      <c r="E22" s="74">
        <v>1666</v>
      </c>
      <c r="F22" s="9">
        <f>(E22/$E$24)*100</f>
        <v>2.6054454748760616</v>
      </c>
      <c r="G22" s="32"/>
      <c r="H22" s="32"/>
      <c r="I22" s="32"/>
      <c r="J22" s="32"/>
      <c r="K22" s="32"/>
    </row>
    <row r="23" spans="2:11" ht="20.100000000000001" customHeight="1" x14ac:dyDescent="0.25">
      <c r="B23" s="8" t="s">
        <v>21</v>
      </c>
      <c r="C23" s="74">
        <v>129</v>
      </c>
      <c r="D23" s="9">
        <f>(C23/$C$24)*100</f>
        <v>1.878823186717157</v>
      </c>
      <c r="E23" s="74">
        <v>999</v>
      </c>
      <c r="F23" s="9">
        <f>(E23/$E$24)*100</f>
        <v>1.5623289492203996</v>
      </c>
      <c r="G23" s="32"/>
      <c r="H23" s="32"/>
      <c r="I23" s="32"/>
      <c r="J23" s="32"/>
      <c r="K23" s="32"/>
    </row>
    <row r="24" spans="2:11" ht="20.100000000000001" customHeight="1" x14ac:dyDescent="0.25">
      <c r="B24" s="8" t="s">
        <v>2</v>
      </c>
      <c r="C24" s="73">
        <f>SUM(C5:C23)</f>
        <v>6866</v>
      </c>
      <c r="D24" s="9">
        <f>(C24/$C$24)*100</f>
        <v>100</v>
      </c>
      <c r="E24" s="73">
        <f>SUM(E5:E23)</f>
        <v>63943</v>
      </c>
      <c r="F24" s="9">
        <f>(E24/$E$24)*100</f>
        <v>100</v>
      </c>
      <c r="G24" s="32"/>
      <c r="H24" s="32"/>
      <c r="I24" s="32"/>
      <c r="J24" s="32"/>
      <c r="K24" s="32"/>
    </row>
    <row r="25" spans="2:11" ht="20.100000000000001" customHeight="1" x14ac:dyDescent="0.25">
      <c r="B25" s="32"/>
      <c r="C25" s="32"/>
      <c r="D25" s="32"/>
      <c r="E25" s="32"/>
      <c r="F25" s="32"/>
      <c r="G25" s="32"/>
      <c r="H25" s="32"/>
      <c r="I25" s="32"/>
      <c r="J25" s="32"/>
      <c r="K25" s="32"/>
    </row>
    <row r="26" spans="2:11" ht="20.100000000000001" customHeight="1" x14ac:dyDescent="0.25">
      <c r="B26" s="32"/>
      <c r="C26" s="32"/>
      <c r="D26" s="32"/>
      <c r="E26" s="32"/>
      <c r="F26" s="32"/>
      <c r="G26" s="32"/>
      <c r="H26" s="32"/>
      <c r="I26" s="32"/>
      <c r="J26" s="32"/>
      <c r="K26" s="32"/>
    </row>
    <row r="27" spans="2:11" ht="20.100000000000001" customHeight="1" x14ac:dyDescent="0.25">
      <c r="B27" s="32"/>
      <c r="C27" s="32"/>
      <c r="D27" s="32"/>
      <c r="E27" s="32"/>
      <c r="F27" s="32"/>
      <c r="G27" s="32"/>
      <c r="H27" s="32"/>
      <c r="I27" s="32"/>
      <c r="J27" s="32"/>
      <c r="K27" s="32"/>
    </row>
    <row r="28" spans="2:11" s="54" customFormat="1" ht="20.100000000000001" customHeight="1" x14ac:dyDescent="0.25">
      <c r="B28" s="33" t="s">
        <v>1</v>
      </c>
      <c r="C28" s="32"/>
      <c r="D28" s="32"/>
      <c r="E28" s="32"/>
      <c r="F28" s="32"/>
      <c r="G28" s="32"/>
      <c r="H28" s="32"/>
      <c r="I28" s="32"/>
      <c r="J28" s="32"/>
      <c r="K28" s="32"/>
    </row>
    <row r="29" spans="2:11" s="67" customFormat="1" ht="20.100000000000001" customHeight="1" x14ac:dyDescent="0.25">
      <c r="B29" s="72" t="s">
        <v>20</v>
      </c>
      <c r="C29" s="71"/>
      <c r="D29" s="71"/>
      <c r="E29" s="70"/>
      <c r="F29" s="52"/>
      <c r="G29" s="69"/>
      <c r="H29" s="69"/>
      <c r="I29" s="69"/>
      <c r="J29" s="69"/>
      <c r="K29" s="66"/>
    </row>
    <row r="30" spans="2:11" s="67" customFormat="1" ht="20.100000000000001" customHeight="1" x14ac:dyDescent="0.25">
      <c r="B30" s="66" t="s">
        <v>19</v>
      </c>
      <c r="C30" s="66"/>
      <c r="D30" s="66"/>
      <c r="E30" s="66"/>
      <c r="F30" s="66"/>
      <c r="I30" s="68"/>
      <c r="J30" s="68"/>
      <c r="K30" s="68"/>
    </row>
    <row r="31" spans="2:11" ht="20.100000000000001" customHeight="1" x14ac:dyDescent="0.25">
      <c r="B31" s="67" t="s">
        <v>18</v>
      </c>
      <c r="C31" s="67"/>
      <c r="D31" s="67"/>
      <c r="E31" s="67"/>
      <c r="F31" s="67"/>
      <c r="G31" s="66"/>
      <c r="H31" s="66"/>
    </row>
    <row r="32" spans="2:11" ht="20.100000000000001" customHeight="1" x14ac:dyDescent="0.25">
      <c r="B32" s="66" t="s">
        <v>17</v>
      </c>
      <c r="C32" s="66"/>
      <c r="D32" s="66"/>
      <c r="E32" s="66"/>
      <c r="F32" s="66"/>
    </row>
    <row r="33" s="1" customFormat="1" ht="20.100000000000001" customHeight="1" x14ac:dyDescent="0.2"/>
    <row r="34" s="1" customFormat="1" ht="20.100000000000001" customHeight="1" x14ac:dyDescent="0.2"/>
    <row r="35" s="1" customFormat="1" ht="20.100000000000001" customHeight="1" x14ac:dyDescent="0.2"/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DDAA6-C83F-4C72-8B89-29DBC2BF299B}">
  <dimension ref="C1:J29"/>
  <sheetViews>
    <sheetView workbookViewId="0">
      <selection activeCell="C27" sqref="C27"/>
    </sheetView>
  </sheetViews>
  <sheetFormatPr defaultColWidth="9" defaultRowHeight="12.75" x14ac:dyDescent="0.2"/>
  <cols>
    <col min="1" max="2" width="3.5703125" style="1" customWidth="1"/>
    <col min="3" max="7" width="17.140625" style="1" customWidth="1"/>
    <col min="8" max="16384" width="9" style="1"/>
  </cols>
  <sheetData>
    <row r="1" spans="3:8" ht="3.75" customHeight="1" x14ac:dyDescent="0.2"/>
    <row r="2" spans="3:8" ht="56.25" customHeight="1" x14ac:dyDescent="0.2">
      <c r="C2" s="29" t="s">
        <v>31</v>
      </c>
      <c r="D2" s="29"/>
      <c r="E2" s="29"/>
      <c r="F2" s="29"/>
      <c r="G2" s="29"/>
      <c r="H2" s="54"/>
    </row>
    <row r="3" spans="3:8" ht="30" x14ac:dyDescent="0.2">
      <c r="C3" s="28" t="s">
        <v>30</v>
      </c>
      <c r="D3" s="65" t="s">
        <v>29</v>
      </c>
      <c r="E3" s="27" t="s">
        <v>4</v>
      </c>
      <c r="F3" s="65" t="s">
        <v>28</v>
      </c>
      <c r="G3" s="25" t="s">
        <v>4</v>
      </c>
    </row>
    <row r="4" spans="3:8" ht="20.100000000000001" customHeight="1" x14ac:dyDescent="0.25">
      <c r="C4" s="13">
        <v>2007</v>
      </c>
      <c r="D4" s="39">
        <v>798</v>
      </c>
      <c r="E4" s="11">
        <f>(D4/$D$23)*100</f>
        <v>10.586362430352878</v>
      </c>
      <c r="F4" s="39">
        <v>8478</v>
      </c>
      <c r="G4" s="11">
        <f>(F4/$F$23)*100</f>
        <v>13.891756378115321</v>
      </c>
    </row>
    <row r="5" spans="3:8" ht="20.100000000000001" customHeight="1" x14ac:dyDescent="0.25">
      <c r="C5" s="13">
        <v>2008</v>
      </c>
      <c r="D5" s="39">
        <v>487</v>
      </c>
      <c r="E5" s="11">
        <f>(D5/$D$23)*100</f>
        <v>6.4605996285486871</v>
      </c>
      <c r="F5" s="39">
        <v>4857</v>
      </c>
      <c r="G5" s="11">
        <f>(F5/$F$23)*100</f>
        <v>7.9585115273066904</v>
      </c>
    </row>
    <row r="6" spans="3:8" ht="20.100000000000001" customHeight="1" x14ac:dyDescent="0.25">
      <c r="C6" s="13">
        <v>2009</v>
      </c>
      <c r="D6" s="39">
        <v>540</v>
      </c>
      <c r="E6" s="11">
        <f>(D6/$D$23)*100</f>
        <v>7.1637039002387892</v>
      </c>
      <c r="F6" s="39">
        <v>4373</v>
      </c>
      <c r="G6" s="11">
        <f>(F6/$F$23)*100</f>
        <v>7.165445935538842</v>
      </c>
    </row>
    <row r="7" spans="3:8" ht="20.100000000000001" customHeight="1" x14ac:dyDescent="0.25">
      <c r="C7" s="13">
        <v>2010</v>
      </c>
      <c r="D7" s="39">
        <v>1097</v>
      </c>
      <c r="E7" s="11">
        <f>(D7/$D$23)*100</f>
        <v>14.552931812151765</v>
      </c>
      <c r="F7" s="39">
        <v>12313</v>
      </c>
      <c r="G7" s="11">
        <f>(F7/$F$23)*100</f>
        <v>20.175654197184944</v>
      </c>
    </row>
    <row r="8" spans="3:8" ht="20.100000000000001" customHeight="1" x14ac:dyDescent="0.25">
      <c r="C8" s="13">
        <v>2011</v>
      </c>
      <c r="D8" s="39">
        <v>527</v>
      </c>
      <c r="E8" s="11">
        <f>(D8/$D$23)*100</f>
        <v>6.9912443618997084</v>
      </c>
      <c r="F8" s="39">
        <v>4396</v>
      </c>
      <c r="G8" s="11">
        <f>(F8/$F$23)*100</f>
        <v>7.2031329368005377</v>
      </c>
    </row>
    <row r="9" spans="3:8" ht="20.100000000000001" customHeight="1" x14ac:dyDescent="0.25">
      <c r="C9" s="13">
        <v>2012</v>
      </c>
      <c r="D9" s="39">
        <v>880</v>
      </c>
      <c r="E9" s="11">
        <f>(D9/$D$23)*100</f>
        <v>11.674184133722473</v>
      </c>
      <c r="F9" s="39">
        <v>8619</v>
      </c>
      <c r="G9" s="11">
        <f>(F9/$F$23)*100</f>
        <v>14.122794081502239</v>
      </c>
    </row>
    <row r="10" spans="3:8" ht="20.100000000000001" customHeight="1" x14ac:dyDescent="0.25">
      <c r="C10" s="13">
        <v>2013</v>
      </c>
      <c r="D10" s="39">
        <v>856</v>
      </c>
      <c r="E10" s="11">
        <f>(D10/$D$23)*100</f>
        <v>11.355797293711859</v>
      </c>
      <c r="F10" s="39">
        <v>7348</v>
      </c>
      <c r="G10" s="11">
        <f>(F10/$F$23)*100</f>
        <v>12.040177620475511</v>
      </c>
    </row>
    <row r="11" spans="3:8" ht="20.100000000000001" customHeight="1" x14ac:dyDescent="0.25">
      <c r="C11" s="13">
        <v>2014</v>
      </c>
      <c r="D11" s="39">
        <v>408</v>
      </c>
      <c r="E11" s="11">
        <f>(D11/$D$23)*100</f>
        <v>5.4125762801804189</v>
      </c>
      <c r="F11" s="39">
        <v>3066</v>
      </c>
      <c r="G11" s="11">
        <f>(F11/$F$23)*100</f>
        <v>5.0238411247112031</v>
      </c>
    </row>
    <row r="12" spans="3:8" ht="20.100000000000001" customHeight="1" x14ac:dyDescent="0.25">
      <c r="C12" s="13">
        <v>2015</v>
      </c>
      <c r="D12" s="39">
        <v>383</v>
      </c>
      <c r="E12" s="11">
        <f>(D12/$D$23)*100</f>
        <v>5.0809233218360301</v>
      </c>
      <c r="F12" s="39">
        <v>2204</v>
      </c>
      <c r="G12" s="11">
        <f>(F12/$F$23)*100</f>
        <v>3.6113978600337542</v>
      </c>
    </row>
    <row r="13" spans="3:8" ht="20.100000000000001" customHeight="1" x14ac:dyDescent="0.25">
      <c r="C13" s="13">
        <v>2016</v>
      </c>
      <c r="D13" s="39">
        <v>341</v>
      </c>
      <c r="E13" s="11">
        <f>(D13/$D$23)*100</f>
        <v>4.5237463518174588</v>
      </c>
      <c r="F13" s="39">
        <v>1568</v>
      </c>
      <c r="G13" s="11">
        <f>(F13/$F$23)*100</f>
        <v>2.5692703468842679</v>
      </c>
    </row>
    <row r="14" spans="3:8" s="2" customFormat="1" ht="20.100000000000001" customHeight="1" x14ac:dyDescent="0.25">
      <c r="C14" s="13">
        <v>2017</v>
      </c>
      <c r="D14" s="39">
        <v>359</v>
      </c>
      <c r="E14" s="11">
        <f>(D14/$D$23)*100</f>
        <v>4.7625364818254177</v>
      </c>
      <c r="F14" s="39">
        <v>1521</v>
      </c>
      <c r="G14" s="11">
        <f>(F14/$F$23)*100</f>
        <v>2.49225777908863</v>
      </c>
    </row>
    <row r="15" spans="3:8" s="40" customFormat="1" ht="20.100000000000001" customHeight="1" x14ac:dyDescent="0.25">
      <c r="C15" s="84">
        <v>2018</v>
      </c>
      <c r="D15" s="83">
        <v>198</v>
      </c>
      <c r="E15" s="11">
        <f>(D15/$D$23)*100</f>
        <v>2.6266914300875563</v>
      </c>
      <c r="F15" s="83">
        <v>557</v>
      </c>
      <c r="G15" s="11">
        <f>(F15/$F$23)*100</f>
        <v>0.91268085664192433</v>
      </c>
    </row>
    <row r="16" spans="3:8" s="2" customFormat="1" ht="20.100000000000001" customHeight="1" x14ac:dyDescent="0.25">
      <c r="C16" s="84">
        <v>2019</v>
      </c>
      <c r="D16" s="83">
        <v>185</v>
      </c>
      <c r="E16" s="11">
        <f>(D16/$D$23)*100</f>
        <v>2.4542318917484747</v>
      </c>
      <c r="F16" s="83">
        <v>390</v>
      </c>
      <c r="G16" s="11">
        <f>(F16/$F$23)*100</f>
        <v>0.63904045617657179</v>
      </c>
    </row>
    <row r="17" spans="3:10" s="2" customFormat="1" ht="20.100000000000001" customHeight="1" x14ac:dyDescent="0.25">
      <c r="C17" s="84">
        <v>2020</v>
      </c>
      <c r="D17" s="83">
        <v>13</v>
      </c>
      <c r="E17" s="11">
        <f>(D17/$D$23)*100</f>
        <v>0.17245953833908201</v>
      </c>
      <c r="F17" s="83">
        <v>21</v>
      </c>
      <c r="G17" s="11">
        <f>(F17/$F$23)*100</f>
        <v>3.4409870717200017E-2</v>
      </c>
    </row>
    <row r="18" spans="3:10" s="2" customFormat="1" ht="20.100000000000001" customHeight="1" x14ac:dyDescent="0.25">
      <c r="C18" s="84">
        <v>2021</v>
      </c>
      <c r="D18" s="83">
        <v>41</v>
      </c>
      <c r="E18" s="11">
        <f>(D18/$D$23)*100</f>
        <v>0.54391085168479703</v>
      </c>
      <c r="F18" s="83">
        <v>129</v>
      </c>
      <c r="G18" s="11">
        <f>(F18/$F$23)*100</f>
        <v>0.21137492011994297</v>
      </c>
    </row>
    <row r="19" spans="3:10" s="2" customFormat="1" ht="20.100000000000001" customHeight="1" x14ac:dyDescent="0.25">
      <c r="C19" s="84">
        <v>2022</v>
      </c>
      <c r="D19" s="83">
        <v>100</v>
      </c>
      <c r="E19" s="11">
        <f>(D19/$D$23)*100</f>
        <v>1.3266118333775536</v>
      </c>
      <c r="F19" s="83">
        <v>288</v>
      </c>
      <c r="G19" s="11">
        <f>(F19/$F$23)*100</f>
        <v>0.47190679840731453</v>
      </c>
    </row>
    <row r="20" spans="3:10" s="2" customFormat="1" ht="20.100000000000001" customHeight="1" x14ac:dyDescent="0.25">
      <c r="C20" s="84">
        <v>2023</v>
      </c>
      <c r="D20" s="83">
        <v>130</v>
      </c>
      <c r="E20" s="11">
        <f>(D20/$D$23)*100</f>
        <v>1.7245953833908196</v>
      </c>
      <c r="F20" s="83">
        <v>487</v>
      </c>
      <c r="G20" s="11">
        <f>(F20/$F$23)*100</f>
        <v>0.79798128758459086</v>
      </c>
      <c r="J20" s="54"/>
    </row>
    <row r="21" spans="3:10" s="2" customFormat="1" ht="20.100000000000001" customHeight="1" x14ac:dyDescent="0.25">
      <c r="C21" s="84">
        <v>2024</v>
      </c>
      <c r="D21" s="83">
        <v>143</v>
      </c>
      <c r="E21" s="11">
        <f>(D21/$D$23)*100</f>
        <v>1.897054921729902</v>
      </c>
      <c r="F21" s="83">
        <v>319</v>
      </c>
      <c r="G21" s="11">
        <f>(F21/$F$23)*100</f>
        <v>0.52270232184699084</v>
      </c>
    </row>
    <row r="22" spans="3:10" s="2" customFormat="1" ht="20.100000000000001" customHeight="1" x14ac:dyDescent="0.25">
      <c r="C22" s="81" t="s">
        <v>3</v>
      </c>
      <c r="D22" s="82">
        <v>52</v>
      </c>
      <c r="E22" s="36">
        <f>(D22/$D$23)*100</f>
        <v>0.68983815335632803</v>
      </c>
      <c r="F22" s="82">
        <v>95</v>
      </c>
      <c r="G22" s="36">
        <f>(F22/$F$23)*100</f>
        <v>0.15566370086352391</v>
      </c>
    </row>
    <row r="23" spans="3:10" ht="20.100000000000001" customHeight="1" x14ac:dyDescent="0.25">
      <c r="C23" s="81" t="s">
        <v>2</v>
      </c>
      <c r="D23" s="80">
        <f>SUM(D4:D22)</f>
        <v>7538</v>
      </c>
      <c r="E23" s="79">
        <f>SUM(E4:E22)</f>
        <v>100.00000000000003</v>
      </c>
      <c r="F23" s="80">
        <f>SUM(F4:F22)</f>
        <v>61029</v>
      </c>
      <c r="G23" s="79">
        <f>SUM(G4:G21)</f>
        <v>99.844336299136458</v>
      </c>
    </row>
    <row r="24" spans="3:10" ht="6" customHeight="1" x14ac:dyDescent="0.25">
      <c r="C24" s="32"/>
      <c r="D24" s="32"/>
      <c r="E24" s="32"/>
      <c r="F24" s="32"/>
      <c r="G24" s="32"/>
    </row>
    <row r="25" spans="3:10" s="2" customFormat="1" ht="15" x14ac:dyDescent="0.25">
      <c r="C25" s="33" t="s">
        <v>1</v>
      </c>
      <c r="D25" s="32"/>
      <c r="E25" s="32"/>
      <c r="F25" s="32"/>
      <c r="G25" s="32"/>
    </row>
    <row r="26" spans="3:10" s="2" customFormat="1" ht="15" x14ac:dyDescent="0.25">
      <c r="C26" s="78" t="s">
        <v>27</v>
      </c>
      <c r="D26" s="78"/>
      <c r="E26" s="78"/>
      <c r="F26" s="78"/>
      <c r="G26" s="78"/>
    </row>
    <row r="27" spans="3:10" ht="20.100000000000001" customHeight="1" x14ac:dyDescent="0.2"/>
    <row r="28" spans="3:10" ht="20.100000000000001" customHeight="1" x14ac:dyDescent="0.2"/>
    <row r="29" spans="3:10" ht="20.100000000000001" customHeight="1" x14ac:dyDescent="0.2"/>
  </sheetData>
  <sheetProtection selectLockedCells="1" selectUnlockedCells="1"/>
  <mergeCells count="2">
    <mergeCell ref="C2:G2"/>
    <mergeCell ref="C26:G2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A98C1-49DB-4BB7-AC20-FD7C2448EADF}">
  <sheetPr>
    <pageSetUpPr fitToPage="1"/>
  </sheetPr>
  <dimension ref="B2:G29"/>
  <sheetViews>
    <sheetView tabSelected="1" workbookViewId="0">
      <selection activeCell="B27" sqref="B27"/>
    </sheetView>
  </sheetViews>
  <sheetFormatPr defaultColWidth="9" defaultRowHeight="12.75" x14ac:dyDescent="0.2"/>
  <cols>
    <col min="1" max="1" width="9" style="1" customWidth="1"/>
    <col min="2" max="2" width="21.5703125" style="1" customWidth="1"/>
    <col min="3" max="3" width="17.140625" style="1" customWidth="1"/>
    <col min="4" max="4" width="15.7109375" style="1" customWidth="1"/>
    <col min="5" max="5" width="16.7109375" style="1" customWidth="1"/>
    <col min="6" max="6" width="15.42578125" style="1" customWidth="1"/>
    <col min="7" max="16384" width="9" style="1"/>
  </cols>
  <sheetData>
    <row r="2" spans="2:7" ht="83.25" customHeight="1" x14ac:dyDescent="0.25">
      <c r="B2" s="102" t="s">
        <v>39</v>
      </c>
      <c r="C2" s="102"/>
      <c r="D2" s="102"/>
      <c r="E2" s="102"/>
      <c r="F2" s="102"/>
      <c r="G2" s="32"/>
    </row>
    <row r="3" spans="2:7" ht="15" x14ac:dyDescent="0.25">
      <c r="B3" s="101" t="s">
        <v>38</v>
      </c>
      <c r="C3" s="99" t="s">
        <v>37</v>
      </c>
      <c r="D3" s="100" t="s">
        <v>4</v>
      </c>
      <c r="E3" s="99" t="s">
        <v>37</v>
      </c>
      <c r="F3" s="98" t="s">
        <v>4</v>
      </c>
      <c r="G3" s="32"/>
    </row>
    <row r="4" spans="2:7" ht="15" x14ac:dyDescent="0.25">
      <c r="B4" s="97" t="s">
        <v>7</v>
      </c>
      <c r="C4" s="95" t="s">
        <v>36</v>
      </c>
      <c r="D4" s="96"/>
      <c r="E4" s="95" t="s">
        <v>35</v>
      </c>
      <c r="F4" s="94"/>
      <c r="G4" s="32"/>
    </row>
    <row r="5" spans="2:7" ht="20.100000000000001" customHeight="1" x14ac:dyDescent="0.25">
      <c r="B5" s="20">
        <v>2007</v>
      </c>
      <c r="C5" s="92">
        <v>277</v>
      </c>
      <c r="D5" s="93">
        <f>(C5/$C$24)*100</f>
        <v>6.9493226292022081</v>
      </c>
      <c r="E5" s="92">
        <v>1195</v>
      </c>
      <c r="F5" s="18">
        <f>(E5/$E$24)*100</f>
        <v>0.32595413184367295</v>
      </c>
      <c r="G5" s="32"/>
    </row>
    <row r="6" spans="2:7" ht="20.100000000000001" customHeight="1" x14ac:dyDescent="0.25">
      <c r="B6" s="13">
        <v>2008</v>
      </c>
      <c r="C6" s="41">
        <v>137</v>
      </c>
      <c r="D6" s="86">
        <f>(C6/$C$24)*100</f>
        <v>3.4370296036126442</v>
      </c>
      <c r="E6" s="41">
        <v>549</v>
      </c>
      <c r="F6" s="11">
        <f>(E6/$E$24)*100</f>
        <v>0.14974796517336941</v>
      </c>
      <c r="G6" s="32"/>
    </row>
    <row r="7" spans="2:7" ht="20.100000000000001" customHeight="1" x14ac:dyDescent="0.25">
      <c r="B7" s="13">
        <v>2009</v>
      </c>
      <c r="C7" s="41">
        <v>195</v>
      </c>
      <c r="D7" s="86">
        <f>(C7/$C$24)*100</f>
        <v>4.8921224284997491</v>
      </c>
      <c r="E7" s="41">
        <v>722</v>
      </c>
      <c r="F7" s="11">
        <f>(E7/$E$24)*100</f>
        <v>0.19693630392563335</v>
      </c>
      <c r="G7" s="32"/>
    </row>
    <row r="8" spans="2:7" ht="20.100000000000001" customHeight="1" x14ac:dyDescent="0.25">
      <c r="B8" s="13">
        <v>2010</v>
      </c>
      <c r="C8" s="41">
        <v>171</v>
      </c>
      <c r="D8" s="86">
        <f>(C8/$C$24)*100</f>
        <v>4.2900150526843959</v>
      </c>
      <c r="E8" s="41">
        <v>697</v>
      </c>
      <c r="F8" s="11">
        <f>(E8/$E$24)*100</f>
        <v>0.19011717982848539</v>
      </c>
      <c r="G8" s="32"/>
    </row>
    <row r="9" spans="2:7" ht="20.100000000000001" customHeight="1" x14ac:dyDescent="0.25">
      <c r="B9" s="13" t="s">
        <v>34</v>
      </c>
      <c r="C9" s="39">
        <v>1827</v>
      </c>
      <c r="D9" s="86">
        <f>(C9/$C$24)*100</f>
        <v>45.835423983943798</v>
      </c>
      <c r="E9" s="41">
        <v>358930</v>
      </c>
      <c r="F9" s="11">
        <f>(E9/$E$24)*100</f>
        <v>97.903528487572828</v>
      </c>
      <c r="G9" s="32"/>
    </row>
    <row r="10" spans="2:7" ht="20.100000000000001" customHeight="1" x14ac:dyDescent="0.25">
      <c r="B10" s="13">
        <v>2012</v>
      </c>
      <c r="C10" s="39">
        <v>126</v>
      </c>
      <c r="D10" s="86">
        <f>(C10/$C$24)*100</f>
        <v>3.1610637230306069</v>
      </c>
      <c r="E10" s="39">
        <v>436</v>
      </c>
      <c r="F10" s="11">
        <f>(E10/$E$24)*100</f>
        <v>0.11892552425426059</v>
      </c>
      <c r="G10" s="32"/>
    </row>
    <row r="11" spans="2:7" ht="20.100000000000001" customHeight="1" x14ac:dyDescent="0.25">
      <c r="B11" s="13">
        <v>2013</v>
      </c>
      <c r="C11" s="39">
        <v>69</v>
      </c>
      <c r="D11" s="86">
        <f>(C11/$C$24)*100</f>
        <v>1.731058705469142</v>
      </c>
      <c r="E11" s="39">
        <v>254</v>
      </c>
      <c r="F11" s="11">
        <f>(E11/$E$24)*100</f>
        <v>6.9282300827023371E-2</v>
      </c>
      <c r="G11" s="32"/>
    </row>
    <row r="12" spans="2:7" ht="20.100000000000001" customHeight="1" x14ac:dyDescent="0.25">
      <c r="B12" s="13">
        <v>2014</v>
      </c>
      <c r="C12" s="39">
        <v>93</v>
      </c>
      <c r="D12" s="86">
        <f>(C12/$C$24)*100</f>
        <v>2.3331660812844959</v>
      </c>
      <c r="E12" s="39">
        <v>330</v>
      </c>
      <c r="F12" s="11">
        <f>(E12/$E$24)*100</f>
        <v>9.0012438082353194E-2</v>
      </c>
      <c r="G12" s="32"/>
    </row>
    <row r="13" spans="2:7" ht="20.100000000000001" customHeight="1" x14ac:dyDescent="0.25">
      <c r="B13" s="13">
        <v>2015</v>
      </c>
      <c r="C13" s="39">
        <v>65</v>
      </c>
      <c r="D13" s="86">
        <f>(C13/$C$24)*100</f>
        <v>1.630707476166583</v>
      </c>
      <c r="E13" s="39">
        <v>283</v>
      </c>
      <c r="F13" s="11">
        <f>(E13/$E$24)*100</f>
        <v>7.719248477971502E-2</v>
      </c>
      <c r="G13" s="32"/>
    </row>
    <row r="14" spans="2:7" ht="20.100000000000001" customHeight="1" x14ac:dyDescent="0.25">
      <c r="B14" s="13">
        <v>2016</v>
      </c>
      <c r="C14" s="39">
        <v>114</v>
      </c>
      <c r="D14" s="86">
        <f>(C14/$C$24)*100</f>
        <v>2.8600100351229303</v>
      </c>
      <c r="E14" s="39">
        <v>353</v>
      </c>
      <c r="F14" s="11">
        <f>(E14/$E$24)*100</f>
        <v>9.6286032251729325E-2</v>
      </c>
      <c r="G14" s="32"/>
    </row>
    <row r="15" spans="2:7" s="2" customFormat="1" ht="20.100000000000001" customHeight="1" x14ac:dyDescent="0.25">
      <c r="B15" s="13">
        <v>2017</v>
      </c>
      <c r="C15" s="39">
        <v>101</v>
      </c>
      <c r="D15" s="86">
        <f>(C15/$C$24)*100</f>
        <v>2.5338685398896139</v>
      </c>
      <c r="E15" s="39">
        <v>366</v>
      </c>
      <c r="F15" s="11">
        <f>(E15/$E$24)*100</f>
        <v>9.9831976782246284E-2</v>
      </c>
      <c r="G15" s="75"/>
    </row>
    <row r="16" spans="2:7" ht="20.100000000000001" customHeight="1" x14ac:dyDescent="0.25">
      <c r="B16" s="13">
        <v>2018</v>
      </c>
      <c r="C16" s="39">
        <v>332</v>
      </c>
      <c r="D16" s="86">
        <f>(C16/$C$24)*100</f>
        <v>8.3291520321123933</v>
      </c>
      <c r="E16" s="39">
        <v>1154</v>
      </c>
      <c r="F16" s="11">
        <f>(E16/$E$24)*100</f>
        <v>0.31477076832435025</v>
      </c>
      <c r="G16" s="32"/>
    </row>
    <row r="17" spans="2:7" s="2" customFormat="1" ht="20.100000000000001" customHeight="1" x14ac:dyDescent="0.25">
      <c r="B17" s="13">
        <v>2019</v>
      </c>
      <c r="C17" s="39">
        <v>148</v>
      </c>
      <c r="D17" s="86">
        <f>(C17/$C$24)*100</f>
        <v>3.7129954841946811</v>
      </c>
      <c r="E17" s="39">
        <v>366</v>
      </c>
      <c r="F17" s="11">
        <f>(E17/$E$24)*100</f>
        <v>9.9831976782246284E-2</v>
      </c>
      <c r="G17" s="75"/>
    </row>
    <row r="18" spans="2:7" s="14" customFormat="1" ht="20.100000000000001" customHeight="1" x14ac:dyDescent="0.25">
      <c r="B18" s="17">
        <v>2020</v>
      </c>
      <c r="C18" s="90">
        <v>17</v>
      </c>
      <c r="D18" s="91">
        <f>(C18/$C$24)*100</f>
        <v>0.42649272453587561</v>
      </c>
      <c r="E18" s="90">
        <v>41</v>
      </c>
      <c r="F18" s="15">
        <f>(E18/$E$24)*100</f>
        <v>1.118336351932267E-2</v>
      </c>
      <c r="G18" s="89"/>
    </row>
    <row r="19" spans="2:7" s="14" customFormat="1" ht="20.100000000000001" customHeight="1" x14ac:dyDescent="0.25">
      <c r="B19" s="13">
        <v>2021</v>
      </c>
      <c r="C19" s="39">
        <v>17</v>
      </c>
      <c r="D19" s="86">
        <f>(C19/$C$24)*100</f>
        <v>0.42649272453587561</v>
      </c>
      <c r="E19" s="39">
        <v>52</v>
      </c>
      <c r="F19" s="11">
        <f>(E19/$E$24)*100</f>
        <v>1.4183778122067777E-2</v>
      </c>
      <c r="G19" s="89"/>
    </row>
    <row r="20" spans="2:7" s="87" customFormat="1" ht="20.100000000000001" customHeight="1" x14ac:dyDescent="0.25">
      <c r="B20" s="13">
        <v>2022</v>
      </c>
      <c r="C20" s="39">
        <v>73</v>
      </c>
      <c r="D20" s="86">
        <f>(C20/$C$24)*100</f>
        <v>1.8314099347717008</v>
      </c>
      <c r="E20" s="39">
        <v>240</v>
      </c>
      <c r="F20" s="11">
        <f>(E20/$E$24)*100</f>
        <v>6.5463591332620516E-2</v>
      </c>
      <c r="G20" s="88"/>
    </row>
    <row r="21" spans="2:7" ht="20.100000000000001" customHeight="1" x14ac:dyDescent="0.25">
      <c r="B21" s="13">
        <v>2023</v>
      </c>
      <c r="C21" s="39">
        <v>100</v>
      </c>
      <c r="D21" s="86">
        <f>(C21/$C$24)*100</f>
        <v>2.5087807325639737</v>
      </c>
      <c r="E21" s="39">
        <v>350</v>
      </c>
      <c r="F21" s="11">
        <f>(E21/$E$24)*100</f>
        <v>9.5467737360071567E-2</v>
      </c>
      <c r="G21" s="32"/>
    </row>
    <row r="22" spans="2:7" ht="20.100000000000001" customHeight="1" x14ac:dyDescent="0.25">
      <c r="B22" s="13">
        <v>2024</v>
      </c>
      <c r="C22" s="39">
        <v>74</v>
      </c>
      <c r="D22" s="86">
        <f>(C22/$C$24)*100</f>
        <v>1.8564977420973405</v>
      </c>
      <c r="E22" s="39">
        <v>178</v>
      </c>
      <c r="F22" s="11">
        <f>(E22/$E$24)*100</f>
        <v>4.8552163571693542E-2</v>
      </c>
      <c r="G22" s="32"/>
    </row>
    <row r="23" spans="2:7" ht="20.100000000000001" customHeight="1" x14ac:dyDescent="0.25">
      <c r="B23" s="8" t="s">
        <v>3</v>
      </c>
      <c r="C23" s="74">
        <v>50</v>
      </c>
      <c r="D23" s="85">
        <f>(C23/$C$24)*100</f>
        <v>1.2543903662819869</v>
      </c>
      <c r="E23" s="74">
        <v>120</v>
      </c>
      <c r="F23" s="9">
        <f>(E23/$E$24)*100</f>
        <v>3.2731795666310258E-2</v>
      </c>
      <c r="G23" s="32"/>
    </row>
    <row r="24" spans="2:7" ht="20.100000000000001" customHeight="1" x14ac:dyDescent="0.25">
      <c r="B24" s="8" t="s">
        <v>2</v>
      </c>
      <c r="C24" s="73">
        <f>SUM(C5:C23)</f>
        <v>3986</v>
      </c>
      <c r="D24" s="85">
        <f>(C24/$C$24)*100</f>
        <v>100</v>
      </c>
      <c r="E24" s="73">
        <f>SUM(E5:E23)</f>
        <v>366616</v>
      </c>
      <c r="F24" s="9">
        <f>(E24/$E$24)*100</f>
        <v>100</v>
      </c>
      <c r="G24" s="32"/>
    </row>
    <row r="25" spans="2:7" ht="20.100000000000001" customHeight="1" x14ac:dyDescent="0.25">
      <c r="B25" s="32"/>
      <c r="C25" s="32"/>
      <c r="D25" s="32"/>
      <c r="E25" s="32"/>
      <c r="F25" s="32"/>
      <c r="G25" s="32"/>
    </row>
    <row r="26" spans="2:7" s="2" customFormat="1" ht="20.100000000000001" customHeight="1" x14ac:dyDescent="0.25">
      <c r="B26" s="33" t="s">
        <v>1</v>
      </c>
      <c r="C26" s="32"/>
      <c r="D26" s="32"/>
      <c r="E26" s="32"/>
      <c r="F26" s="32"/>
      <c r="G26" s="75"/>
    </row>
    <row r="27" spans="2:7" ht="20.100000000000001" customHeight="1" x14ac:dyDescent="0.25">
      <c r="B27" s="4" t="s">
        <v>33</v>
      </c>
      <c r="C27" s="71"/>
      <c r="D27" s="71"/>
      <c r="E27" s="32"/>
      <c r="F27" s="75"/>
      <c r="G27" s="32"/>
    </row>
    <row r="28" spans="2:7" ht="20.100000000000001" customHeight="1" x14ac:dyDescent="0.25">
      <c r="B28" s="32" t="s">
        <v>32</v>
      </c>
      <c r="C28" s="32"/>
      <c r="D28" s="32"/>
      <c r="E28" s="32"/>
      <c r="F28" s="32"/>
    </row>
    <row r="29" spans="2:7" ht="20.100000000000001" customHeight="1" x14ac:dyDescent="0.2"/>
  </sheetData>
  <sheetProtection selectLockedCells="1" selectUnlockedCells="1"/>
  <mergeCells count="1">
    <mergeCell ref="B2:F2"/>
  </mergeCells>
  <pageMargins left="0.74803149606299213" right="0.74803149606299213" top="0.98425196850393704" bottom="0.98425196850393704" header="0.51181102362204722" footer="0.51181102362204722"/>
  <pageSetup paperSize="9" scale="84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surto caxumba</vt:lpstr>
      <vt:lpstr>Surtos de DTA</vt:lpstr>
      <vt:lpstr>Surtos de escarlatina</vt:lpstr>
      <vt:lpstr>Síndrome Gripal</vt:lpstr>
      <vt:lpstr>Surtos de Varicela</vt:lpstr>
      <vt:lpstr>Surtos de conjuntivites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Ivaldo da Silva Ribeiro</dc:creator>
  <cp:lastModifiedBy>Ivaldo da Silva Ribeiro</cp:lastModifiedBy>
  <dcterms:created xsi:type="dcterms:W3CDTF">2025-09-17T12:34:21Z</dcterms:created>
  <dcterms:modified xsi:type="dcterms:W3CDTF">2025-09-17T12:44:59Z</dcterms:modified>
</cp:coreProperties>
</file>