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5/botão 2025/Novembro/xls/"/>
    </mc:Choice>
  </mc:AlternateContent>
  <xr:revisionPtr revIDLastSave="0" documentId="8_{58649FF9-A1C8-4231-B402-06D5D22D9EAC}" xr6:coauthVersionLast="47" xr6:coauthVersionMax="47" xr10:uidLastSave="{00000000-0000-0000-0000-000000000000}"/>
  <bookViews>
    <workbookView xWindow="-24780" yWindow="3840" windowWidth="24270" windowHeight="10275" firstSheet="1" activeTab="5" xr2:uid="{00000000-000D-0000-FFFF-FFFF00000000}"/>
  </bookViews>
  <sheets>
    <sheet name="surto caxumba" sheetId="1" r:id="rId1"/>
    <sheet name="Surtos de DTA" sheetId="3" r:id="rId2"/>
    <sheet name="Surtos de escarlatina" sheetId="4" r:id="rId3"/>
    <sheet name="Síndrome Gripal" sheetId="5" r:id="rId4"/>
    <sheet name="Surtos de Varicela" sheetId="6" r:id="rId5"/>
    <sheet name="Surtos de conjuntivites" sheetId="7" r:id="rId6"/>
    <sheet name="Planilha1" sheetId="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7" l="1"/>
  <c r="D8" i="7"/>
  <c r="F8" i="7"/>
  <c r="D9" i="7"/>
  <c r="F9" i="7"/>
  <c r="D10" i="7"/>
  <c r="F10" i="7"/>
  <c r="F13" i="7"/>
  <c r="D14" i="7"/>
  <c r="F14" i="7"/>
  <c r="D15" i="7"/>
  <c r="F15" i="7"/>
  <c r="D16" i="7"/>
  <c r="F16" i="7"/>
  <c r="F19" i="7"/>
  <c r="D20" i="7"/>
  <c r="F20" i="7"/>
  <c r="D21" i="7"/>
  <c r="F21" i="7"/>
  <c r="D22" i="7"/>
  <c r="F22" i="7"/>
  <c r="C24" i="7"/>
  <c r="D5" i="7" s="1"/>
  <c r="E24" i="7"/>
  <c r="F23" i="7" s="1"/>
  <c r="F24" i="7"/>
  <c r="D19" i="7" l="1"/>
  <c r="D13" i="7"/>
  <c r="D7" i="7"/>
  <c r="D24" i="7"/>
  <c r="F18" i="7"/>
  <c r="F12" i="7"/>
  <c r="F6" i="7"/>
  <c r="D18" i="7"/>
  <c r="D6" i="7"/>
  <c r="F17" i="7"/>
  <c r="F11" i="7"/>
  <c r="F5" i="7"/>
  <c r="D12" i="7"/>
  <c r="D23" i="7"/>
  <c r="D17" i="7"/>
  <c r="D11" i="7"/>
  <c r="E7" i="6"/>
  <c r="G7" i="6"/>
  <c r="E8" i="6"/>
  <c r="G8" i="6"/>
  <c r="E9" i="6"/>
  <c r="G9" i="6"/>
  <c r="E13" i="6"/>
  <c r="G13" i="6"/>
  <c r="E14" i="6"/>
  <c r="G14" i="6"/>
  <c r="E15" i="6"/>
  <c r="G15" i="6"/>
  <c r="E19" i="6"/>
  <c r="G19" i="6"/>
  <c r="E20" i="6"/>
  <c r="G20" i="6"/>
  <c r="E21" i="6"/>
  <c r="G21" i="6"/>
  <c r="D23" i="6"/>
  <c r="E4" i="6" s="1"/>
  <c r="F23" i="6"/>
  <c r="G4" i="6" s="1"/>
  <c r="E12" i="6" l="1"/>
  <c r="G5" i="6"/>
  <c r="G23" i="6" s="1"/>
  <c r="G18" i="6"/>
  <c r="G6" i="6"/>
  <c r="E18" i="6"/>
  <c r="E6" i="6"/>
  <c r="G17" i="6"/>
  <c r="G11" i="6"/>
  <c r="G16" i="6"/>
  <c r="G12" i="6"/>
  <c r="E17" i="6"/>
  <c r="E11" i="6"/>
  <c r="E5" i="6"/>
  <c r="E23" i="6" s="1"/>
  <c r="G22" i="6"/>
  <c r="G10" i="6"/>
  <c r="E22" i="6"/>
  <c r="E16" i="6"/>
  <c r="E10" i="6"/>
  <c r="F10" i="5"/>
  <c r="F16" i="5"/>
  <c r="F22" i="5"/>
  <c r="C24" i="5"/>
  <c r="D5" i="5" s="1"/>
  <c r="E24" i="5"/>
  <c r="F13" i="5" s="1"/>
  <c r="F6" i="5" l="1"/>
  <c r="D18" i="5"/>
  <c r="D12" i="5"/>
  <c r="D6" i="5"/>
  <c r="D16" i="5"/>
  <c r="F21" i="5"/>
  <c r="F9" i="5"/>
  <c r="D15" i="5"/>
  <c r="D9" i="5"/>
  <c r="F14" i="5"/>
  <c r="D20" i="5"/>
  <c r="F24" i="5"/>
  <c r="F7" i="5"/>
  <c r="D19" i="5"/>
  <c r="D7" i="5"/>
  <c r="F18" i="5"/>
  <c r="F12" i="5"/>
  <c r="F23" i="5"/>
  <c r="F17" i="5"/>
  <c r="F11" i="5"/>
  <c r="F5" i="5"/>
  <c r="D22" i="5"/>
  <c r="D10" i="5"/>
  <c r="F15" i="5"/>
  <c r="D21" i="5"/>
  <c r="F20" i="5"/>
  <c r="F8" i="5"/>
  <c r="D14" i="5"/>
  <c r="D8" i="5"/>
  <c r="F19" i="5"/>
  <c r="D13" i="5"/>
  <c r="D24" i="5"/>
  <c r="D23" i="5"/>
  <c r="D17" i="5"/>
  <c r="D11" i="5"/>
  <c r="D6" i="4"/>
  <c r="F6" i="4"/>
  <c r="D7" i="4"/>
  <c r="F7" i="4"/>
  <c r="D8" i="4"/>
  <c r="F8" i="4"/>
  <c r="D9" i="4"/>
  <c r="F9" i="4"/>
  <c r="D12" i="4"/>
  <c r="F12" i="4"/>
  <c r="D13" i="4"/>
  <c r="F13" i="4"/>
  <c r="D14" i="4"/>
  <c r="F14" i="4"/>
  <c r="D15" i="4"/>
  <c r="F15" i="4"/>
  <c r="D18" i="4"/>
  <c r="F18" i="4"/>
  <c r="D19" i="4"/>
  <c r="F19" i="4"/>
  <c r="D20" i="4"/>
  <c r="F20" i="4"/>
  <c r="D21" i="4"/>
  <c r="F21" i="4"/>
  <c r="C23" i="4"/>
  <c r="D4" i="4" s="1"/>
  <c r="E23" i="4"/>
  <c r="F4" i="4" s="1"/>
  <c r="F5" i="4" l="1"/>
  <c r="F17" i="4"/>
  <c r="F11" i="4"/>
  <c r="D17" i="4"/>
  <c r="D11" i="4"/>
  <c r="D5" i="4"/>
  <c r="D23" i="4" s="1"/>
  <c r="F22" i="4"/>
  <c r="F16" i="4"/>
  <c r="F10" i="4"/>
  <c r="F23" i="4" s="1"/>
  <c r="D22" i="4"/>
  <c r="D16" i="4"/>
  <c r="D10" i="4"/>
  <c r="D5" i="3"/>
  <c r="F5" i="3"/>
  <c r="D6" i="3"/>
  <c r="D8" i="3"/>
  <c r="F8" i="3"/>
  <c r="F9" i="3"/>
  <c r="D10" i="3"/>
  <c r="F10" i="3"/>
  <c r="F11" i="3"/>
  <c r="F15" i="3"/>
  <c r="F16" i="3"/>
  <c r="F17" i="3"/>
  <c r="F21" i="3"/>
  <c r="F22" i="3"/>
  <c r="F23" i="3"/>
  <c r="C24" i="3"/>
  <c r="D7" i="3" s="1"/>
  <c r="E24" i="3"/>
  <c r="F6" i="3" s="1"/>
  <c r="D23" i="3" l="1"/>
  <c r="D21" i="3"/>
  <c r="D15" i="3"/>
  <c r="D9" i="3"/>
  <c r="D24" i="3" s="1"/>
  <c r="F20" i="3"/>
  <c r="F14" i="3"/>
  <c r="D20" i="3"/>
  <c r="D14" i="3"/>
  <c r="F19" i="3"/>
  <c r="F13" i="3"/>
  <c r="F7" i="3"/>
  <c r="F24" i="3" s="1"/>
  <c r="D18" i="3"/>
  <c r="D12" i="3"/>
  <c r="D17" i="3"/>
  <c r="D11" i="3"/>
  <c r="D22" i="3"/>
  <c r="D16" i="3"/>
  <c r="D19" i="3"/>
  <c r="D13" i="3"/>
  <c r="F18" i="3"/>
  <c r="F12" i="3"/>
  <c r="E24" i="1"/>
  <c r="F23" i="1" s="1"/>
  <c r="C24" i="1"/>
  <c r="D5" i="1" s="1"/>
  <c r="F14" i="1" l="1"/>
  <c r="F22" i="1"/>
  <c r="D23" i="1"/>
  <c r="D7" i="1"/>
  <c r="D9" i="1"/>
  <c r="D6" i="1"/>
  <c r="D18" i="1"/>
  <c r="F10" i="1"/>
  <c r="F17" i="1"/>
  <c r="F5" i="1"/>
  <c r="F18" i="1"/>
  <c r="F7" i="1"/>
  <c r="F6" i="1"/>
  <c r="F20" i="1"/>
  <c r="F9" i="1"/>
  <c r="F16" i="1"/>
  <c r="F8" i="1"/>
  <c r="F15" i="1"/>
  <c r="F11" i="1"/>
  <c r="D20" i="1"/>
  <c r="D16" i="1"/>
  <c r="D13" i="1"/>
  <c r="D21" i="1"/>
  <c r="D17" i="1"/>
  <c r="D8" i="1"/>
  <c r="D10" i="1"/>
  <c r="D14" i="1"/>
  <c r="D15" i="1"/>
  <c r="D12" i="1"/>
  <c r="D19" i="1"/>
  <c r="D22" i="1"/>
  <c r="D11" i="1"/>
  <c r="F21" i="1"/>
  <c r="F13" i="1"/>
  <c r="F12" i="1"/>
  <c r="F19" i="1"/>
  <c r="D24" i="1" l="1"/>
  <c r="F24" i="1"/>
</calcChain>
</file>

<file path=xl/sharedStrings.xml><?xml version="1.0" encoding="utf-8"?>
<sst xmlns="http://schemas.openxmlformats.org/spreadsheetml/2006/main" count="79" uniqueCount="40">
  <si>
    <t>Fonte: SINANNET/DVE/COVISA</t>
  </si>
  <si>
    <t>Total</t>
  </si>
  <si>
    <t>%</t>
  </si>
  <si>
    <t>de casos</t>
  </si>
  <si>
    <t>de surtos</t>
  </si>
  <si>
    <t>Notificação</t>
  </si>
  <si>
    <t>Número</t>
  </si>
  <si>
    <t>Ano de</t>
  </si>
  <si>
    <t xml:space="preserve">Série histórica de surtos de caxumba e número de casos envolvidos nos surtos, Município de São Paulo, 2007 a 2025*. </t>
  </si>
  <si>
    <t>2025*</t>
  </si>
  <si>
    <t>*Dados provisórios até 04/11/2025, sujeitos a revisão.</t>
  </si>
  <si>
    <t>*Dados provisórios até 05/11/2025, sujeitos a revisão.</t>
  </si>
  <si>
    <t xml:space="preserve">Série histórica de surtos de doenças de transmissão hídrica e alimentar (DTHA) e número de casos envolvidos nos surtos, Município de São Paulo, 2007 a 2025*. </t>
  </si>
  <si>
    <t>*Dados provisórios até 04/11/2025, dados sujeitos a revisão.</t>
  </si>
  <si>
    <t>Número de casos</t>
  </si>
  <si>
    <t>Número de surtos</t>
  </si>
  <si>
    <t>Ano de Notificação</t>
  </si>
  <si>
    <t xml:space="preserve">Série histórica de surtos de escarlatina e número de casos envolvidos nos surtos, Município de São Paulo, 2007 a 2025*. </t>
  </si>
  <si>
    <t>*J11: Influenza (gripe) devido a vírus não identificado</t>
  </si>
  <si>
    <t>*J07: Sindrome Respiratória Aguda</t>
  </si>
  <si>
    <t>*J06: Infecções agudas das vias aéreas superiores de localizações múltiplas e não especificadas</t>
  </si>
  <si>
    <t>**Dados provisórios até 05/11/2025, sujeitos a revisão. Os dados de 2021 sofreram alteração devido as correções no banco SINANNET.</t>
  </si>
  <si>
    <t>2025**</t>
  </si>
  <si>
    <t>2024**</t>
  </si>
  <si>
    <t>2023**</t>
  </si>
  <si>
    <t>sintomas</t>
  </si>
  <si>
    <t xml:space="preserve">Ano de início de </t>
  </si>
  <si>
    <t xml:space="preserve">Série histórica de surtos de síndrome gripal * e número de casos envolvidos nos surtos, Município de São Paulo, 2007 a 2025**. </t>
  </si>
  <si>
    <t>Número
de casos</t>
  </si>
  <si>
    <t>Número
de surtos</t>
  </si>
  <si>
    <t>Ano Epid. Sintomas</t>
  </si>
  <si>
    <t xml:space="preserve">Série histórica de surtos de varicela e número de casos envolvidos nos surtos, Município de São Paulo, 2007 a 2025*. </t>
  </si>
  <si>
    <t>** Ocorrência de Epidemia no MSP</t>
  </si>
  <si>
    <t>*Dados provisórios até 04/11/2025 sujeitos a revisão.</t>
  </si>
  <si>
    <t>2011**</t>
  </si>
  <si>
    <t>casos</t>
  </si>
  <si>
    <t>surtos</t>
  </si>
  <si>
    <t xml:space="preserve">Número de </t>
  </si>
  <si>
    <t xml:space="preserve">Ano de </t>
  </si>
  <si>
    <t xml:space="preserve">Série histórica de surtos de conjuntivites e número de casos envolvidos nos surtos, Município de São Paulo, 2007 a 2025*.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</si>
</sst>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0"/>
      <name val="Arial"/>
    </font>
    <font>
      <sz val="10"/>
      <color indexed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name val="Calibri"/>
      <family val="2"/>
    </font>
    <font>
      <b/>
      <sz val="16"/>
      <name val="Calibri"/>
      <family val="2"/>
    </font>
    <font>
      <b/>
      <sz val="11"/>
      <color rgb="FFFF0000"/>
      <name val="Calibri"/>
      <family val="2"/>
    </font>
    <font>
      <sz val="11"/>
      <color indexed="10"/>
      <name val="Calibri"/>
      <family val="2"/>
    </font>
    <font>
      <sz val="10"/>
      <color indexed="25"/>
      <name val="Arial"/>
      <family val="2"/>
    </font>
    <font>
      <sz val="10"/>
      <color rgb="FF000000"/>
      <name val="Verdana"/>
      <family val="2"/>
    </font>
    <font>
      <sz val="11"/>
      <color indexed="18"/>
      <name val="Calibri"/>
      <family val="2"/>
    </font>
    <font>
      <sz val="10"/>
      <color indexed="18"/>
      <name val="Verdana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4"/>
        <bgColor indexed="31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31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31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2" fillId="2" borderId="0" xfId="0" applyFont="1" applyFill="1"/>
    <xf numFmtId="0" fontId="4" fillId="0" borderId="0" xfId="0" applyFont="1"/>
    <xf numFmtId="0" fontId="5" fillId="0" borderId="0" xfId="0" applyFont="1"/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8" fillId="2" borderId="0" xfId="0" applyFont="1" applyFill="1"/>
    <xf numFmtId="0" fontId="3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1" fillId="5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9" fillId="2" borderId="0" xfId="0" applyFont="1" applyFill="1"/>
    <xf numFmtId="0" fontId="6" fillId="0" borderId="0" xfId="0" applyFont="1"/>
    <xf numFmtId="0" fontId="3" fillId="0" borderId="0" xfId="0" applyFont="1"/>
    <xf numFmtId="164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3" fontId="6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10" fillId="0" borderId="0" xfId="0" applyFont="1"/>
    <xf numFmtId="3" fontId="6" fillId="0" borderId="1" xfId="0" applyNumberFormat="1" applyFont="1" applyBorder="1" applyAlignment="1">
      <alignment horizont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6" fillId="6" borderId="0" xfId="0" applyFont="1" applyFill="1"/>
    <xf numFmtId="0" fontId="3" fillId="6" borderId="0" xfId="0" applyFont="1" applyFill="1"/>
    <xf numFmtId="0" fontId="2" fillId="0" borderId="0" xfId="0" applyFont="1"/>
    <xf numFmtId="0" fontId="3" fillId="2" borderId="2" xfId="0" applyFont="1" applyFill="1" applyBorder="1" applyAlignment="1">
      <alignment horizontal="center"/>
    </xf>
    <xf numFmtId="164" fontId="6" fillId="8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1" fillId="6" borderId="0" xfId="0" applyFont="1" applyFill="1" applyAlignment="1">
      <alignment horizontal="center" vertical="center" wrapText="1"/>
    </xf>
    <xf numFmtId="0" fontId="3" fillId="8" borderId="10" xfId="0" applyFont="1" applyFill="1" applyBorder="1" applyAlignment="1">
      <alignment horizontal="center"/>
    </xf>
    <xf numFmtId="164" fontId="6" fillId="5" borderId="11" xfId="0" applyNumberFormat="1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3" fillId="0" borderId="0" xfId="0" applyFont="1"/>
    <xf numFmtId="0" fontId="12" fillId="0" borderId="0" xfId="0" applyFont="1"/>
    <xf numFmtId="0" fontId="12" fillId="6" borderId="0" xfId="0" applyFont="1" applyFill="1" applyAlignment="1">
      <alignment horizontal="left"/>
    </xf>
    <xf numFmtId="0" fontId="6" fillId="8" borderId="0" xfId="0" applyFont="1" applyFill="1"/>
    <xf numFmtId="0" fontId="6" fillId="2" borderId="0" xfId="0" applyFont="1" applyFill="1"/>
    <xf numFmtId="0" fontId="3" fillId="2" borderId="0" xfId="0" applyFont="1" applyFill="1"/>
    <xf numFmtId="3" fontId="3" fillId="2" borderId="1" xfId="0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/>
    </xf>
    <xf numFmtId="0" fontId="9" fillId="0" borderId="0" xfId="0" applyFont="1"/>
    <xf numFmtId="0" fontId="3" fillId="9" borderId="5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164" fontId="14" fillId="2" borderId="1" xfId="0" applyNumberFormat="1" applyFont="1" applyFill="1" applyBorder="1" applyAlignment="1">
      <alignment horizontal="center"/>
    </xf>
    <xf numFmtId="3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3" fontId="15" fillId="2" borderId="1" xfId="0" applyNumberFormat="1" applyFont="1" applyFill="1" applyBorder="1" applyAlignment="1">
      <alignment horizontal="center"/>
    </xf>
    <xf numFmtId="3" fontId="15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0" fillId="5" borderId="0" xfId="0" applyFill="1"/>
    <xf numFmtId="0" fontId="6" fillId="5" borderId="0" xfId="0" applyFont="1" applyFill="1"/>
    <xf numFmtId="0" fontId="9" fillId="5" borderId="0" xfId="0" applyFont="1" applyFill="1"/>
    <xf numFmtId="3" fontId="6" fillId="4" borderId="1" xfId="0" applyNumberFormat="1" applyFont="1" applyFill="1" applyBorder="1" applyAlignment="1">
      <alignment horizontal="center"/>
    </xf>
    <xf numFmtId="165" fontId="6" fillId="4" borderId="1" xfId="0" applyNumberFormat="1" applyFont="1" applyFill="1" applyBorder="1" applyAlignment="1">
      <alignment horizontal="center"/>
    </xf>
    <xf numFmtId="3" fontId="6" fillId="0" borderId="2" xfId="0" applyNumberFormat="1" applyFont="1" applyBorder="1" applyAlignment="1">
      <alignment horizontal="center" wrapText="1"/>
    </xf>
    <xf numFmtId="165" fontId="6" fillId="0" borderId="2" xfId="0" applyNumberFormat="1" applyFont="1" applyBorder="1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dLbl>
              <c:idx val="13"/>
              <c:layout>
                <c:manualLayout>
                  <c:x val="0"/>
                  <c:y val="4.39482064741906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46-4D78-9727-31003ADF3C50}"/>
                </c:ext>
              </c:extLst>
            </c:dLbl>
            <c:dLbl>
              <c:idx val="16"/>
              <c:layout>
                <c:manualLayout>
                  <c:x val="0"/>
                  <c:y val="8.40268299795858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46-4D78-9727-31003ADF3C5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'Surtos de DTA'!$B$5:$B$23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2025*</c:v>
                </c:pt>
              </c:strCache>
            </c:strRef>
          </c:cat>
          <c:val>
            <c:numRef>
              <c:f>'Surtos de DTA'!$C$5:$C$23</c:f>
              <c:numCache>
                <c:formatCode>#,##0</c:formatCode>
                <c:ptCount val="19"/>
                <c:pt idx="0">
                  <c:v>173</c:v>
                </c:pt>
                <c:pt idx="1">
                  <c:v>204</c:v>
                </c:pt>
                <c:pt idx="2">
                  <c:v>316</c:v>
                </c:pt>
                <c:pt idx="3">
                  <c:v>328</c:v>
                </c:pt>
                <c:pt idx="4">
                  <c:v>314</c:v>
                </c:pt>
                <c:pt idx="5">
                  <c:v>412</c:v>
                </c:pt>
                <c:pt idx="6">
                  <c:v>269</c:v>
                </c:pt>
                <c:pt idx="7">
                  <c:v>155</c:v>
                </c:pt>
                <c:pt idx="8">
                  <c:v>125</c:v>
                </c:pt>
                <c:pt idx="9">
                  <c:v>88</c:v>
                </c:pt>
                <c:pt idx="10">
                  <c:v>78</c:v>
                </c:pt>
                <c:pt idx="11">
                  <c:v>58</c:v>
                </c:pt>
                <c:pt idx="12">
                  <c:v>65</c:v>
                </c:pt>
                <c:pt idx="13">
                  <c:v>19</c:v>
                </c:pt>
                <c:pt idx="14">
                  <c:v>50</c:v>
                </c:pt>
                <c:pt idx="15">
                  <c:v>118</c:v>
                </c:pt>
                <c:pt idx="16">
                  <c:v>100</c:v>
                </c:pt>
                <c:pt idx="17">
                  <c:v>102</c:v>
                </c:pt>
                <c:pt idx="18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46-4D78-9727-31003ADF3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125940863"/>
        <c:axId val="1"/>
      </c:barChart>
      <c:lineChart>
        <c:grouping val="standard"/>
        <c:varyColors val="0"/>
        <c:ser>
          <c:idx val="0"/>
          <c:order val="1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1.8659881255301103E-2"/>
                  <c:y val="-7.703703703703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46-4D78-9727-31003ADF3C50}"/>
                </c:ext>
              </c:extLst>
            </c:dLbl>
            <c:dLbl>
              <c:idx val="14"/>
              <c:layout>
                <c:manualLayout>
                  <c:x val="-4.9194232400339273E-2"/>
                  <c:y val="-4.44444444444444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46-4D78-9727-31003ADF3C5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'Surtos de DTA'!$E$5:$E$23</c:f>
              <c:numCache>
                <c:formatCode>#,##0</c:formatCode>
                <c:ptCount val="19"/>
                <c:pt idx="0">
                  <c:v>1754</c:v>
                </c:pt>
                <c:pt idx="1">
                  <c:v>1498</c:v>
                </c:pt>
                <c:pt idx="2">
                  <c:v>2302</c:v>
                </c:pt>
                <c:pt idx="3">
                  <c:v>1619</c:v>
                </c:pt>
                <c:pt idx="4">
                  <c:v>2919</c:v>
                </c:pt>
                <c:pt idx="5">
                  <c:v>3043</c:v>
                </c:pt>
                <c:pt idx="6">
                  <c:v>2658</c:v>
                </c:pt>
                <c:pt idx="7">
                  <c:v>2042</c:v>
                </c:pt>
                <c:pt idx="8">
                  <c:v>1675</c:v>
                </c:pt>
                <c:pt idx="9">
                  <c:v>1538</c:v>
                </c:pt>
                <c:pt idx="10">
                  <c:v>1304</c:v>
                </c:pt>
                <c:pt idx="11">
                  <c:v>1098</c:v>
                </c:pt>
                <c:pt idx="12">
                  <c:v>1350</c:v>
                </c:pt>
                <c:pt idx="13">
                  <c:v>193</c:v>
                </c:pt>
                <c:pt idx="14">
                  <c:v>521</c:v>
                </c:pt>
                <c:pt idx="15">
                  <c:v>1692</c:v>
                </c:pt>
                <c:pt idx="16">
                  <c:v>1486</c:v>
                </c:pt>
                <c:pt idx="17">
                  <c:v>847</c:v>
                </c:pt>
                <c:pt idx="18">
                  <c:v>1382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46-4D78-9727-31003ADF3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1259408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 de notificação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</a:t>
                </a:r>
                <a:r>
                  <a:rPr lang="pt-BR" baseline="0"/>
                  <a:t> de</a:t>
                </a:r>
                <a:r>
                  <a:rPr lang="pt-BR"/>
                  <a:t> surtos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solidFill>
            <a:schemeClr val="bg1"/>
          </a:solidFill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2594086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"/>
        <c:crosses val="max"/>
        <c:crossBetween val="between"/>
      </c:valAx>
      <c:spPr>
        <a:solidFill>
          <a:schemeClr val="bg1"/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552450</xdr:colOff>
      <xdr:row>1</xdr:row>
      <xdr:rowOff>590550</xdr:rowOff>
    </xdr:from>
    <xdr:to>
      <xdr:col>20</xdr:col>
      <xdr:colOff>238125</xdr:colOff>
      <xdr:row>18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08DD116-2626-4AA9-AE85-407F8E514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41"/>
  <sheetViews>
    <sheetView topLeftCell="A4" workbookViewId="0">
      <selection activeCell="I6" sqref="I6"/>
    </sheetView>
  </sheetViews>
  <sheetFormatPr defaultColWidth="9" defaultRowHeight="12.75" x14ac:dyDescent="0.2"/>
  <cols>
    <col min="1" max="1" width="9" customWidth="1"/>
    <col min="2" max="2" width="21.85546875" customWidth="1"/>
    <col min="3" max="3" width="17.85546875" customWidth="1"/>
    <col min="4" max="4" width="18.28515625" customWidth="1"/>
    <col min="5" max="5" width="19" customWidth="1"/>
    <col min="6" max="6" width="15.7109375" customWidth="1"/>
    <col min="7" max="7" width="9.85546875" customWidth="1"/>
    <col min="8" max="8" width="11" customWidth="1"/>
  </cols>
  <sheetData>
    <row r="2" spans="2:6" s="3" customFormat="1" ht="62.25" customHeight="1" x14ac:dyDescent="0.2">
      <c r="B2" s="28" t="s">
        <v>8</v>
      </c>
      <c r="C2" s="28"/>
      <c r="D2" s="28"/>
      <c r="E2" s="28"/>
      <c r="F2" s="28"/>
    </row>
    <row r="3" spans="2:6" ht="15" customHeight="1" x14ac:dyDescent="0.2">
      <c r="B3" s="22" t="s">
        <v>7</v>
      </c>
      <c r="C3" s="20" t="s">
        <v>6</v>
      </c>
      <c r="D3" s="21"/>
      <c r="E3" s="20" t="s">
        <v>6</v>
      </c>
      <c r="F3" s="19"/>
    </row>
    <row r="4" spans="2:6" ht="15" customHeight="1" x14ac:dyDescent="0.2">
      <c r="B4" s="18" t="s">
        <v>5</v>
      </c>
      <c r="C4" s="16" t="s">
        <v>4</v>
      </c>
      <c r="D4" s="17" t="s">
        <v>2</v>
      </c>
      <c r="E4" s="16" t="s">
        <v>3</v>
      </c>
      <c r="F4" s="15" t="s">
        <v>2</v>
      </c>
    </row>
    <row r="5" spans="2:6" ht="20.100000000000001" customHeight="1" x14ac:dyDescent="0.25">
      <c r="B5" s="14">
        <v>2007</v>
      </c>
      <c r="C5" s="13">
        <v>132</v>
      </c>
      <c r="D5" s="12">
        <f t="shared" ref="D5:D18" si="0">(C5/$C$24)*100</f>
        <v>13.636363636363635</v>
      </c>
      <c r="E5" s="13">
        <v>1107</v>
      </c>
      <c r="F5" s="12">
        <f t="shared" ref="F5:F18" si="1">(E5/$E$24)*100</f>
        <v>15.120885124982925</v>
      </c>
    </row>
    <row r="6" spans="2:6" ht="20.100000000000001" customHeight="1" x14ac:dyDescent="0.25">
      <c r="B6" s="11">
        <v>2008</v>
      </c>
      <c r="C6" s="10">
        <v>89</v>
      </c>
      <c r="D6" s="9">
        <f t="shared" si="0"/>
        <v>9.1942148760330582</v>
      </c>
      <c r="E6" s="10">
        <v>490</v>
      </c>
      <c r="F6" s="9">
        <f t="shared" si="1"/>
        <v>6.6930747165687752</v>
      </c>
    </row>
    <row r="7" spans="2:6" ht="20.100000000000001" customHeight="1" x14ac:dyDescent="0.25">
      <c r="B7" s="11">
        <v>2009</v>
      </c>
      <c r="C7" s="10">
        <v>39</v>
      </c>
      <c r="D7" s="9">
        <f t="shared" si="0"/>
        <v>4.0289256198347108</v>
      </c>
      <c r="E7" s="10">
        <v>1363</v>
      </c>
      <c r="F7" s="9">
        <f t="shared" si="1"/>
        <v>18.617675180986204</v>
      </c>
    </row>
    <row r="8" spans="2:6" ht="20.100000000000001" customHeight="1" x14ac:dyDescent="0.25">
      <c r="B8" s="11">
        <v>2010</v>
      </c>
      <c r="C8" s="10">
        <v>31</v>
      </c>
      <c r="D8" s="9">
        <f t="shared" si="0"/>
        <v>3.2024793388429749</v>
      </c>
      <c r="E8" s="10">
        <v>123</v>
      </c>
      <c r="F8" s="9">
        <f t="shared" si="1"/>
        <v>1.680098347220325</v>
      </c>
    </row>
    <row r="9" spans="2:6" ht="20.100000000000001" customHeight="1" x14ac:dyDescent="0.25">
      <c r="B9" s="11">
        <v>2011</v>
      </c>
      <c r="C9" s="10">
        <v>4</v>
      </c>
      <c r="D9" s="9">
        <f t="shared" si="0"/>
        <v>0.41322314049586778</v>
      </c>
      <c r="E9" s="10">
        <v>8</v>
      </c>
      <c r="F9" s="9">
        <f t="shared" si="1"/>
        <v>0.10927468925010243</v>
      </c>
    </row>
    <row r="10" spans="2:6" ht="20.100000000000001" customHeight="1" x14ac:dyDescent="0.25">
      <c r="B10" s="11">
        <v>2012</v>
      </c>
      <c r="C10" s="10">
        <v>8</v>
      </c>
      <c r="D10" s="9">
        <f t="shared" si="0"/>
        <v>0.82644628099173556</v>
      </c>
      <c r="E10" s="10">
        <v>30</v>
      </c>
      <c r="F10" s="9">
        <f t="shared" si="1"/>
        <v>0.40978008468788418</v>
      </c>
    </row>
    <row r="11" spans="2:6" ht="20.100000000000001" customHeight="1" x14ac:dyDescent="0.25">
      <c r="B11" s="11">
        <v>2013</v>
      </c>
      <c r="C11" s="10">
        <v>2</v>
      </c>
      <c r="D11" s="9">
        <f t="shared" si="0"/>
        <v>0.20661157024793389</v>
      </c>
      <c r="E11" s="10">
        <v>19</v>
      </c>
      <c r="F11" s="9">
        <f t="shared" si="1"/>
        <v>0.2595273869689933</v>
      </c>
    </row>
    <row r="12" spans="2:6" ht="20.100000000000001" customHeight="1" x14ac:dyDescent="0.25">
      <c r="B12" s="11">
        <v>2014</v>
      </c>
      <c r="C12" s="10">
        <v>14</v>
      </c>
      <c r="D12" s="9">
        <f t="shared" si="0"/>
        <v>1.4462809917355373</v>
      </c>
      <c r="E12" s="10">
        <v>44</v>
      </c>
      <c r="F12" s="9">
        <f t="shared" si="1"/>
        <v>0.60101079087556353</v>
      </c>
    </row>
    <row r="13" spans="2:6" ht="20.100000000000001" customHeight="1" x14ac:dyDescent="0.25">
      <c r="B13" s="11">
        <v>2015</v>
      </c>
      <c r="C13" s="10">
        <v>32</v>
      </c>
      <c r="D13" s="9">
        <f t="shared" si="0"/>
        <v>3.3057851239669422</v>
      </c>
      <c r="E13" s="10">
        <v>283</v>
      </c>
      <c r="F13" s="9">
        <f t="shared" si="1"/>
        <v>3.8655921322223739</v>
      </c>
    </row>
    <row r="14" spans="2:6" ht="20.100000000000001" customHeight="1" x14ac:dyDescent="0.25">
      <c r="B14" s="11">
        <v>2016</v>
      </c>
      <c r="C14" s="10">
        <v>410</v>
      </c>
      <c r="D14" s="9">
        <f t="shared" si="0"/>
        <v>42.355371900826441</v>
      </c>
      <c r="E14" s="10">
        <v>2863</v>
      </c>
      <c r="F14" s="9">
        <f t="shared" si="1"/>
        <v>39.106679415380412</v>
      </c>
    </row>
    <row r="15" spans="2:6" ht="20.100000000000001" customHeight="1" x14ac:dyDescent="0.25">
      <c r="B15" s="11">
        <v>2017</v>
      </c>
      <c r="C15" s="10">
        <v>141</v>
      </c>
      <c r="D15" s="9">
        <f t="shared" si="0"/>
        <v>14.566115702479337</v>
      </c>
      <c r="E15" s="10">
        <v>739</v>
      </c>
      <c r="F15" s="9">
        <f t="shared" si="1"/>
        <v>10.094249419478214</v>
      </c>
    </row>
    <row r="16" spans="2:6" ht="20.100000000000001" customHeight="1" x14ac:dyDescent="0.25">
      <c r="B16" s="11">
        <v>2018</v>
      </c>
      <c r="C16" s="10">
        <v>23</v>
      </c>
      <c r="D16" s="9">
        <f t="shared" si="0"/>
        <v>2.3760330578512399</v>
      </c>
      <c r="E16" s="10">
        <v>120</v>
      </c>
      <c r="F16" s="9">
        <f t="shared" si="1"/>
        <v>1.6391203387515367</v>
      </c>
    </row>
    <row r="17" spans="2:6" s="1" customFormat="1" ht="20.100000000000001" customHeight="1" x14ac:dyDescent="0.25">
      <c r="B17" s="11">
        <v>2019</v>
      </c>
      <c r="C17" s="10">
        <v>17</v>
      </c>
      <c r="D17" s="9">
        <f t="shared" si="0"/>
        <v>1.7561983471074381</v>
      </c>
      <c r="E17" s="10">
        <v>73</v>
      </c>
      <c r="F17" s="9">
        <f t="shared" si="1"/>
        <v>0.9971315394071848</v>
      </c>
    </row>
    <row r="18" spans="2:6" s="27" customFormat="1" ht="20.100000000000001" customHeight="1" x14ac:dyDescent="0.25">
      <c r="B18" s="24">
        <v>2020</v>
      </c>
      <c r="C18" s="25">
        <v>5</v>
      </c>
      <c r="D18" s="26">
        <f t="shared" si="0"/>
        <v>0.51652892561983477</v>
      </c>
      <c r="E18" s="25">
        <v>12</v>
      </c>
      <c r="F18" s="26">
        <f t="shared" si="1"/>
        <v>0.16391203387515366</v>
      </c>
    </row>
    <row r="19" spans="2:6" s="27" customFormat="1" ht="20.100000000000001" customHeight="1" x14ac:dyDescent="0.25">
      <c r="B19" s="11">
        <v>2021</v>
      </c>
      <c r="C19" s="10">
        <v>1</v>
      </c>
      <c r="D19" s="9">
        <f>(C19/$C$24)*100</f>
        <v>0.10330578512396695</v>
      </c>
      <c r="E19" s="10">
        <v>3</v>
      </c>
      <c r="F19" s="9">
        <f>(E19/$E$24)*100</f>
        <v>4.0978008468788414E-2</v>
      </c>
    </row>
    <row r="20" spans="2:6" ht="20.100000000000001" customHeight="1" x14ac:dyDescent="0.25">
      <c r="B20" s="11">
        <v>2022</v>
      </c>
      <c r="C20" s="10">
        <v>6</v>
      </c>
      <c r="D20" s="9">
        <f>(C20/$C$24)*100</f>
        <v>0.6198347107438017</v>
      </c>
      <c r="E20" s="10">
        <v>13</v>
      </c>
      <c r="F20" s="9">
        <f>(E20/$E$24)*100</f>
        <v>0.17757137003141646</v>
      </c>
    </row>
    <row r="21" spans="2:6" ht="20.100000000000001" customHeight="1" x14ac:dyDescent="0.25">
      <c r="B21" s="11">
        <v>2023</v>
      </c>
      <c r="C21" s="10">
        <v>4</v>
      </c>
      <c r="D21" s="9">
        <f>(C21/$C$24)*100</f>
        <v>0.41322314049586778</v>
      </c>
      <c r="E21" s="10">
        <v>8</v>
      </c>
      <c r="F21" s="9">
        <f>(E21/$E$24)*100</f>
        <v>0.10927468925010243</v>
      </c>
    </row>
    <row r="22" spans="2:6" ht="20.100000000000001" customHeight="1" x14ac:dyDescent="0.25">
      <c r="B22" s="11">
        <v>2024</v>
      </c>
      <c r="C22" s="10">
        <v>5</v>
      </c>
      <c r="D22" s="9">
        <f>(C22/$C$24)*100</f>
        <v>0.51652892561983477</v>
      </c>
      <c r="E22" s="10">
        <v>10</v>
      </c>
      <c r="F22" s="9">
        <f>(E22/$E$24)*100</f>
        <v>0.13659336156262805</v>
      </c>
    </row>
    <row r="23" spans="2:6" ht="20.100000000000001" customHeight="1" x14ac:dyDescent="0.25">
      <c r="B23" s="6" t="s">
        <v>9</v>
      </c>
      <c r="C23" s="8">
        <v>5</v>
      </c>
      <c r="D23" s="7">
        <f>(C23/$C$24)*100</f>
        <v>0.51652892561983477</v>
      </c>
      <c r="E23" s="8">
        <v>13</v>
      </c>
      <c r="F23" s="7">
        <f>(E23/$E$24)*100</f>
        <v>0.17757137003141646</v>
      </c>
    </row>
    <row r="24" spans="2:6" ht="20.100000000000001" customHeight="1" x14ac:dyDescent="0.25">
      <c r="B24" s="6" t="s">
        <v>1</v>
      </c>
      <c r="C24" s="6">
        <f>SUM(C5:C23)</f>
        <v>968</v>
      </c>
      <c r="D24" s="5">
        <f>SUM(D5:D23)</f>
        <v>100.00000000000001</v>
      </c>
      <c r="E24" s="6">
        <f>SUM(E5:E23)</f>
        <v>7321</v>
      </c>
      <c r="F24" s="5">
        <f>SUM(F5:F23)</f>
        <v>99.999999999999972</v>
      </c>
    </row>
    <row r="25" spans="2:6" ht="20.100000000000001" customHeight="1" x14ac:dyDescent="0.2"/>
    <row r="26" spans="2:6" s="1" customFormat="1" ht="20.100000000000001" customHeight="1" x14ac:dyDescent="0.2">
      <c r="B26" s="4" t="s">
        <v>0</v>
      </c>
      <c r="C26" s="3"/>
      <c r="D26" s="3"/>
      <c r="E26" s="3"/>
      <c r="F26"/>
    </row>
    <row r="27" spans="2:6" ht="20.100000000000001" customHeight="1" x14ac:dyDescent="0.25">
      <c r="B27" s="23" t="s">
        <v>10</v>
      </c>
      <c r="C27" s="2"/>
      <c r="D27" s="2"/>
      <c r="E27" s="2"/>
      <c r="F27" s="1"/>
    </row>
    <row r="28" spans="2:6" ht="20.100000000000001" customHeight="1" x14ac:dyDescent="0.2"/>
    <row r="29" spans="2:6" ht="20.100000000000001" customHeight="1" x14ac:dyDescent="0.2"/>
    <row r="30" spans="2:6" ht="20.100000000000001" customHeight="1" x14ac:dyDescent="0.2"/>
    <row r="31" spans="2:6" ht="20.100000000000001" customHeight="1" x14ac:dyDescent="0.2"/>
    <row r="32" spans="2:6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</sheetData>
  <sheetProtection selectLockedCells="1" selectUnlockedCells="1"/>
  <mergeCells count="1">
    <mergeCell ref="B2:F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6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E9AC-BF85-4FF3-8128-0C9F358E3701}">
  <dimension ref="B2:F38"/>
  <sheetViews>
    <sheetView zoomScale="80" zoomScaleNormal="80" workbookViewId="0">
      <selection activeCell="H2" sqref="H2"/>
    </sheetView>
  </sheetViews>
  <sheetFormatPr defaultColWidth="9" defaultRowHeight="12.75" x14ac:dyDescent="0.2"/>
  <cols>
    <col min="1" max="1" width="9" customWidth="1"/>
    <col min="2" max="2" width="22.5703125" customWidth="1"/>
    <col min="3" max="4" width="18.85546875" customWidth="1"/>
    <col min="5" max="5" width="19.140625" customWidth="1"/>
    <col min="6" max="6" width="19.85546875" customWidth="1"/>
  </cols>
  <sheetData>
    <row r="2" spans="2:6" ht="72" customHeight="1" x14ac:dyDescent="0.2">
      <c r="B2" s="49" t="s">
        <v>12</v>
      </c>
      <c r="C2" s="49"/>
      <c r="D2" s="49"/>
      <c r="E2" s="49"/>
      <c r="F2" s="49"/>
    </row>
    <row r="3" spans="2:6" ht="15" customHeight="1" x14ac:dyDescent="0.2">
      <c r="B3" s="48" t="s">
        <v>7</v>
      </c>
      <c r="C3" s="46" t="s">
        <v>5</v>
      </c>
      <c r="D3" s="47"/>
      <c r="E3" s="46" t="s">
        <v>6</v>
      </c>
      <c r="F3" s="45"/>
    </row>
    <row r="4" spans="2:6" ht="15" customHeight="1" x14ac:dyDescent="0.2">
      <c r="B4" s="44" t="s">
        <v>5</v>
      </c>
      <c r="C4" s="42" t="s">
        <v>4</v>
      </c>
      <c r="D4" s="43" t="s">
        <v>2</v>
      </c>
      <c r="E4" s="42" t="s">
        <v>3</v>
      </c>
      <c r="F4" s="41" t="s">
        <v>2</v>
      </c>
    </row>
    <row r="5" spans="2:6" ht="20.100000000000001" customHeight="1" x14ac:dyDescent="0.25">
      <c r="B5" s="11">
        <v>2007</v>
      </c>
      <c r="C5" s="40">
        <v>173</v>
      </c>
      <c r="D5" s="9">
        <f>(C5/$C$24)*100</f>
        <v>5.589660743134087</v>
      </c>
      <c r="E5" s="40">
        <v>1754</v>
      </c>
      <c r="F5" s="9">
        <f>(E5/$E$24)*100</f>
        <v>5.672520293651564</v>
      </c>
    </row>
    <row r="6" spans="2:6" ht="20.100000000000001" customHeight="1" x14ac:dyDescent="0.25">
      <c r="B6" s="11">
        <v>2008</v>
      </c>
      <c r="C6" s="40">
        <v>204</v>
      </c>
      <c r="D6" s="9">
        <f>(C6/$C$24)*100</f>
        <v>6.5912762520193864</v>
      </c>
      <c r="E6" s="40">
        <v>1498</v>
      </c>
      <c r="F6" s="9">
        <f>(E6/$E$24)*100</f>
        <v>4.8446039908153038</v>
      </c>
    </row>
    <row r="7" spans="2:6" ht="20.100000000000001" customHeight="1" x14ac:dyDescent="0.25">
      <c r="B7" s="11">
        <v>2009</v>
      </c>
      <c r="C7" s="40">
        <v>316</v>
      </c>
      <c r="D7" s="9">
        <f>(C7/$C$24)*100</f>
        <v>10.210016155088852</v>
      </c>
      <c r="E7" s="40">
        <v>2302</v>
      </c>
      <c r="F7" s="9">
        <f>(E7/$E$24)*100</f>
        <v>7.4447786294104326</v>
      </c>
    </row>
    <row r="8" spans="2:6" ht="20.100000000000001" customHeight="1" x14ac:dyDescent="0.25">
      <c r="B8" s="11">
        <v>2010</v>
      </c>
      <c r="C8" s="40">
        <v>328</v>
      </c>
      <c r="D8" s="9">
        <f>(C8/$C$24)*100</f>
        <v>10.597738287560581</v>
      </c>
      <c r="E8" s="40">
        <v>1619</v>
      </c>
      <c r="F8" s="9">
        <f>(E8/$E$24)*100</f>
        <v>5.2359238058277544</v>
      </c>
    </row>
    <row r="9" spans="2:6" ht="20.100000000000001" customHeight="1" x14ac:dyDescent="0.25">
      <c r="B9" s="11">
        <v>2011</v>
      </c>
      <c r="C9" s="38">
        <v>314</v>
      </c>
      <c r="D9" s="9">
        <f>(C9/$C$24)*100</f>
        <v>10.145395799676898</v>
      </c>
      <c r="E9" s="40">
        <v>2919</v>
      </c>
      <c r="F9" s="9">
        <f>(E9/$E$24)*100</f>
        <v>9.4401862811681383</v>
      </c>
    </row>
    <row r="10" spans="2:6" ht="20.100000000000001" customHeight="1" x14ac:dyDescent="0.25">
      <c r="B10" s="11">
        <v>2012</v>
      </c>
      <c r="C10" s="38">
        <v>412</v>
      </c>
      <c r="D10" s="9">
        <f>(C10/$C$24)*100</f>
        <v>13.311793214862682</v>
      </c>
      <c r="E10" s="38">
        <v>3043</v>
      </c>
      <c r="F10" s="9">
        <f>(E10/$E$24)*100</f>
        <v>9.841208240354451</v>
      </c>
    </row>
    <row r="11" spans="2:6" ht="20.100000000000001" customHeight="1" x14ac:dyDescent="0.25">
      <c r="B11" s="11">
        <v>2013</v>
      </c>
      <c r="C11" s="38">
        <v>269</v>
      </c>
      <c r="D11" s="9">
        <f>(C11/$C$24)*100</f>
        <v>8.6914378029079149</v>
      </c>
      <c r="E11" s="38">
        <v>2658</v>
      </c>
      <c r="F11" s="9">
        <f>(E11/$E$24)*100</f>
        <v>8.5960997380421063</v>
      </c>
    </row>
    <row r="12" spans="2:6" ht="20.100000000000001" customHeight="1" x14ac:dyDescent="0.25">
      <c r="B12" s="11">
        <v>2014</v>
      </c>
      <c r="C12" s="38">
        <v>155</v>
      </c>
      <c r="D12" s="9">
        <f>(C12/$C$24)*100</f>
        <v>5.0080775444264942</v>
      </c>
      <c r="E12" s="38">
        <v>2042</v>
      </c>
      <c r="F12" s="9">
        <f>(E12/$E$24)*100</f>
        <v>6.6039261343423572</v>
      </c>
    </row>
    <row r="13" spans="2:6" ht="20.100000000000001" customHeight="1" x14ac:dyDescent="0.25">
      <c r="B13" s="11">
        <v>2015</v>
      </c>
      <c r="C13" s="38">
        <v>125</v>
      </c>
      <c r="D13" s="9">
        <f>(C13/$C$24)*100</f>
        <v>4.0387722132471726</v>
      </c>
      <c r="E13" s="38">
        <v>1675</v>
      </c>
      <c r="F13" s="9">
        <f>(E13/$E$24)*100</f>
        <v>5.4170304970731866</v>
      </c>
    </row>
    <row r="14" spans="2:6" ht="20.100000000000001" customHeight="1" x14ac:dyDescent="0.25">
      <c r="B14" s="11">
        <v>2016</v>
      </c>
      <c r="C14" s="38">
        <v>88</v>
      </c>
      <c r="D14" s="9">
        <f>(C14/$C$24)*100</f>
        <v>2.8432956381260097</v>
      </c>
      <c r="E14" s="38">
        <v>1538</v>
      </c>
      <c r="F14" s="9">
        <f>(E14/$E$24)*100</f>
        <v>4.973965913133469</v>
      </c>
    </row>
    <row r="15" spans="2:6" s="1" customFormat="1" ht="20.100000000000001" customHeight="1" x14ac:dyDescent="0.25">
      <c r="B15" s="11">
        <v>2017</v>
      </c>
      <c r="C15" s="38">
        <v>78</v>
      </c>
      <c r="D15" s="9">
        <f>(C15/$C$24)*100</f>
        <v>2.5201938610662356</v>
      </c>
      <c r="E15" s="38">
        <v>1304</v>
      </c>
      <c r="F15" s="9">
        <f>(E15/$E$24)*100</f>
        <v>4.2171986675722</v>
      </c>
    </row>
    <row r="16" spans="2:6" s="39" customFormat="1" ht="20.100000000000001" customHeight="1" x14ac:dyDescent="0.25">
      <c r="B16" s="11">
        <v>2018</v>
      </c>
      <c r="C16" s="38">
        <v>58</v>
      </c>
      <c r="D16" s="9">
        <f>(C16/$C$24)*100</f>
        <v>1.8739903069466883</v>
      </c>
      <c r="E16" s="38">
        <v>1098</v>
      </c>
      <c r="F16" s="9">
        <f>(E16/$E$24)*100</f>
        <v>3.550984767633647</v>
      </c>
    </row>
    <row r="17" spans="2:6" s="1" customFormat="1" ht="20.100000000000001" customHeight="1" x14ac:dyDescent="0.25">
      <c r="B17" s="11">
        <v>2019</v>
      </c>
      <c r="C17" s="38">
        <v>65</v>
      </c>
      <c r="D17" s="9">
        <f>(C17/$C$24)*100</f>
        <v>2.1001615508885298</v>
      </c>
      <c r="E17" s="38">
        <v>1350</v>
      </c>
      <c r="F17" s="9">
        <f>(E17/$E$24)*100</f>
        <v>4.3659648782380902</v>
      </c>
    </row>
    <row r="18" spans="2:6" s="1" customFormat="1" ht="20.100000000000001" customHeight="1" x14ac:dyDescent="0.25">
      <c r="B18" s="11">
        <v>2020</v>
      </c>
      <c r="C18" s="38">
        <v>19</v>
      </c>
      <c r="D18" s="9">
        <f>(C18/$C$24)*100</f>
        <v>0.61389337641357022</v>
      </c>
      <c r="E18" s="38">
        <v>193</v>
      </c>
      <c r="F18" s="9">
        <f>(E18/$E$24)*100</f>
        <v>0.62417127518514925</v>
      </c>
    </row>
    <row r="19" spans="2:6" s="1" customFormat="1" ht="20.100000000000001" customHeight="1" x14ac:dyDescent="0.25">
      <c r="B19" s="11">
        <v>2021</v>
      </c>
      <c r="C19" s="38">
        <v>50</v>
      </c>
      <c r="D19" s="9">
        <f>(C19/$C$24)*100</f>
        <v>1.615508885298869</v>
      </c>
      <c r="E19" s="38">
        <v>521</v>
      </c>
      <c r="F19" s="9">
        <f>(E19/$E$24)*100</f>
        <v>1.6849390381941074</v>
      </c>
    </row>
    <row r="20" spans="2:6" s="1" customFormat="1" ht="20.100000000000001" customHeight="1" x14ac:dyDescent="0.25">
      <c r="B20" s="11">
        <v>2022</v>
      </c>
      <c r="C20" s="38">
        <v>118</v>
      </c>
      <c r="D20" s="9">
        <f>(C20/$C$24)*100</f>
        <v>3.8126009693053313</v>
      </c>
      <c r="E20" s="38">
        <v>1692</v>
      </c>
      <c r="F20" s="9">
        <f>(E20/$E$24)*100</f>
        <v>5.4720093140584067</v>
      </c>
    </row>
    <row r="21" spans="2:6" s="1" customFormat="1" ht="20.100000000000001" customHeight="1" x14ac:dyDescent="0.25">
      <c r="B21" s="11">
        <v>2023</v>
      </c>
      <c r="C21" s="38">
        <v>100</v>
      </c>
      <c r="D21" s="9">
        <f>(C21/$C$24)*100</f>
        <v>3.2310177705977381</v>
      </c>
      <c r="E21" s="38">
        <v>1486</v>
      </c>
      <c r="F21" s="9">
        <f>(E21/$E$24)*100</f>
        <v>4.8057954141198538</v>
      </c>
    </row>
    <row r="22" spans="2:6" s="1" customFormat="1" ht="20.100000000000001" customHeight="1" x14ac:dyDescent="0.25">
      <c r="B22" s="11">
        <v>2024</v>
      </c>
      <c r="C22" s="38">
        <v>102</v>
      </c>
      <c r="D22" s="9">
        <f>(C22/$C$24)*100</f>
        <v>3.2956381260096932</v>
      </c>
      <c r="E22" s="38">
        <v>847</v>
      </c>
      <c r="F22" s="9">
        <f>(E22/$E$24)*100</f>
        <v>2.7392387050871574</v>
      </c>
    </row>
    <row r="23" spans="2:6" s="1" customFormat="1" ht="20.100000000000001" customHeight="1" x14ac:dyDescent="0.25">
      <c r="B23" s="37" t="s">
        <v>9</v>
      </c>
      <c r="C23" s="36">
        <v>121</v>
      </c>
      <c r="D23" s="35">
        <f>(C23/$C$24)*100</f>
        <v>3.9095315024232633</v>
      </c>
      <c r="E23" s="36">
        <v>1382</v>
      </c>
      <c r="F23" s="35">
        <f>(E23/$E$24)*100</f>
        <v>4.4694544160926233</v>
      </c>
    </row>
    <row r="24" spans="2:6" ht="20.100000000000001" customHeight="1" x14ac:dyDescent="0.25">
      <c r="B24" s="11" t="s">
        <v>1</v>
      </c>
      <c r="C24" s="34">
        <f>SUM(C5:C23)</f>
        <v>3095</v>
      </c>
      <c r="D24" s="33">
        <f>SUM(D5:D23)</f>
        <v>100.00000000000001</v>
      </c>
      <c r="E24" s="34">
        <f>SUM(E5:E23)</f>
        <v>30921</v>
      </c>
      <c r="F24" s="33">
        <f>SUM(F5:F23)</f>
        <v>100</v>
      </c>
    </row>
    <row r="25" spans="2:6" ht="20.100000000000001" customHeight="1" x14ac:dyDescent="0.2"/>
    <row r="26" spans="2:6" s="1" customFormat="1" ht="20.100000000000001" customHeight="1" x14ac:dyDescent="0.25">
      <c r="B26" s="32" t="s">
        <v>0</v>
      </c>
      <c r="C26" s="31"/>
      <c r="D26" s="3"/>
      <c r="E26" s="3"/>
      <c r="F26"/>
    </row>
    <row r="27" spans="2:6" ht="20.100000000000001" customHeight="1" x14ac:dyDescent="0.25">
      <c r="B27" s="23" t="s">
        <v>11</v>
      </c>
      <c r="C27" s="30"/>
      <c r="D27" s="29"/>
      <c r="E27" s="29"/>
      <c r="F27" s="1"/>
    </row>
    <row r="28" spans="2:6" ht="20.100000000000001" customHeight="1" x14ac:dyDescent="0.2"/>
    <row r="29" spans="2:6" ht="20.100000000000001" customHeight="1" x14ac:dyDescent="0.2"/>
    <row r="30" spans="2:6" ht="20.100000000000001" customHeight="1" x14ac:dyDescent="0.2"/>
    <row r="31" spans="2:6" ht="20.100000000000001" customHeight="1" x14ac:dyDescent="0.2"/>
    <row r="32" spans="2:6" ht="20.100000000000001" customHeight="1" x14ac:dyDescent="0.2"/>
    <row r="33" customFormat="1" ht="20.100000000000001" customHeight="1" x14ac:dyDescent="0.2"/>
    <row r="34" customFormat="1" ht="20.100000000000001" customHeight="1" x14ac:dyDescent="0.2"/>
    <row r="35" customFormat="1" ht="20.100000000000001" customHeight="1" x14ac:dyDescent="0.2"/>
    <row r="36" customFormat="1" ht="20.100000000000001" customHeight="1" x14ac:dyDescent="0.2"/>
    <row r="37" customFormat="1" ht="20.100000000000001" customHeight="1" x14ac:dyDescent="0.2"/>
    <row r="38" customFormat="1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42E2A-6F24-4BED-B792-9A0DD5F6858B}">
  <dimension ref="B2:L31"/>
  <sheetViews>
    <sheetView workbookViewId="0">
      <selection activeCell="H3" sqref="H3"/>
    </sheetView>
  </sheetViews>
  <sheetFormatPr defaultColWidth="9" defaultRowHeight="12.75" x14ac:dyDescent="0.2"/>
  <cols>
    <col min="1" max="1" width="9" customWidth="1"/>
    <col min="2" max="6" width="17.140625" customWidth="1"/>
    <col min="8" max="8" width="8.85546875" customWidth="1"/>
  </cols>
  <sheetData>
    <row r="2" spans="2:12" ht="62.25" customHeight="1" x14ac:dyDescent="0.2">
      <c r="B2" s="28" t="s">
        <v>17</v>
      </c>
      <c r="C2" s="28"/>
      <c r="D2" s="28"/>
      <c r="E2" s="28"/>
      <c r="F2" s="28"/>
      <c r="G2" s="3"/>
      <c r="H2" s="3"/>
    </row>
    <row r="3" spans="2:12" ht="30" customHeight="1" x14ac:dyDescent="0.2">
      <c r="B3" s="22" t="s">
        <v>16</v>
      </c>
      <c r="C3" s="64" t="s">
        <v>15</v>
      </c>
      <c r="D3" s="64" t="s">
        <v>2</v>
      </c>
      <c r="E3" s="64" t="s">
        <v>14</v>
      </c>
      <c r="F3" s="64" t="s">
        <v>2</v>
      </c>
    </row>
    <row r="4" spans="2:12" ht="20.100000000000001" customHeight="1" x14ac:dyDescent="0.25">
      <c r="B4" s="11">
        <v>2007</v>
      </c>
      <c r="C4" s="10">
        <v>2</v>
      </c>
      <c r="D4" s="9">
        <f>(C4/$C$23)*100</f>
        <v>1.3422818791946309</v>
      </c>
      <c r="E4" s="10">
        <v>5</v>
      </c>
      <c r="F4" s="9">
        <f>(E4/$E$23)*100</f>
        <v>0.69735006973500702</v>
      </c>
    </row>
    <row r="5" spans="2:12" ht="20.100000000000001" customHeight="1" x14ac:dyDescent="0.25">
      <c r="B5" s="11">
        <v>2008</v>
      </c>
      <c r="C5" s="10">
        <v>6</v>
      </c>
      <c r="D5" s="9">
        <f>(C5/$C$23)*100</f>
        <v>4.0268456375838921</v>
      </c>
      <c r="E5" s="10">
        <v>26</v>
      </c>
      <c r="F5" s="9">
        <f>(E5/$E$23)*100</f>
        <v>3.626220362622036</v>
      </c>
    </row>
    <row r="6" spans="2:12" ht="20.100000000000001" customHeight="1" x14ac:dyDescent="0.25">
      <c r="B6" s="11">
        <v>2009</v>
      </c>
      <c r="C6" s="10">
        <v>3</v>
      </c>
      <c r="D6" s="9">
        <f>(C6/$C$23)*100</f>
        <v>2.0134228187919461</v>
      </c>
      <c r="E6" s="10">
        <v>10</v>
      </c>
      <c r="F6" s="9">
        <f>(E6/$E$23)*100</f>
        <v>1.394700139470014</v>
      </c>
    </row>
    <row r="7" spans="2:12" ht="20.100000000000001" customHeight="1" x14ac:dyDescent="0.25">
      <c r="B7" s="11">
        <v>2010</v>
      </c>
      <c r="C7" s="10">
        <v>5</v>
      </c>
      <c r="D7" s="9">
        <f>(C7/$C$23)*100</f>
        <v>3.3557046979865772</v>
      </c>
      <c r="E7" s="10">
        <v>23</v>
      </c>
      <c r="F7" s="9">
        <f>(E7/$E$23)*100</f>
        <v>3.2078103207810322</v>
      </c>
    </row>
    <row r="8" spans="2:12" ht="20.100000000000001" customHeight="1" x14ac:dyDescent="0.25">
      <c r="B8" s="11">
        <v>2011</v>
      </c>
      <c r="C8" s="10">
        <v>10</v>
      </c>
      <c r="D8" s="9">
        <f>(C8/$C$23)*100</f>
        <v>6.7114093959731544</v>
      </c>
      <c r="E8" s="10">
        <v>45</v>
      </c>
      <c r="F8" s="9">
        <f>(E8/$E$23)*100</f>
        <v>6.2761506276150625</v>
      </c>
    </row>
    <row r="9" spans="2:12" ht="20.100000000000001" customHeight="1" x14ac:dyDescent="0.25">
      <c r="B9" s="11">
        <v>2012</v>
      </c>
      <c r="C9" s="10">
        <v>5</v>
      </c>
      <c r="D9" s="9">
        <f>(C9/$C$23)*100</f>
        <v>3.3557046979865772</v>
      </c>
      <c r="E9" s="10">
        <v>41</v>
      </c>
      <c r="F9" s="9">
        <f>(E9/$E$23)*100</f>
        <v>5.7182705718270572</v>
      </c>
    </row>
    <row r="10" spans="2:12" ht="20.100000000000001" customHeight="1" x14ac:dyDescent="0.25">
      <c r="B10" s="11">
        <v>2013</v>
      </c>
      <c r="C10" s="10">
        <v>3</v>
      </c>
      <c r="D10" s="9">
        <f>(C10/$C$23)*100</f>
        <v>2.0134228187919461</v>
      </c>
      <c r="E10" s="10">
        <v>9</v>
      </c>
      <c r="F10" s="9">
        <f>(E10/$E$23)*100</f>
        <v>1.2552301255230125</v>
      </c>
    </row>
    <row r="11" spans="2:12" ht="20.100000000000001" customHeight="1" x14ac:dyDescent="0.25">
      <c r="B11" s="11">
        <v>2014</v>
      </c>
      <c r="C11" s="10">
        <v>11</v>
      </c>
      <c r="D11" s="9">
        <f>(C11/$C$23)*100</f>
        <v>7.3825503355704702</v>
      </c>
      <c r="E11" s="10">
        <v>80</v>
      </c>
      <c r="F11" s="9">
        <f>(E11/$E$23)*100</f>
        <v>11.157601115760112</v>
      </c>
    </row>
    <row r="12" spans="2:12" ht="20.100000000000001" customHeight="1" x14ac:dyDescent="0.25">
      <c r="B12" s="11">
        <v>2015</v>
      </c>
      <c r="C12" s="10">
        <v>6</v>
      </c>
      <c r="D12" s="9">
        <f>(C12/$C$23)*100</f>
        <v>4.0268456375838921</v>
      </c>
      <c r="E12" s="10">
        <v>28</v>
      </c>
      <c r="F12" s="9">
        <f>(E12/$E$23)*100</f>
        <v>3.905160390516039</v>
      </c>
    </row>
    <row r="13" spans="2:12" ht="20.100000000000001" customHeight="1" x14ac:dyDescent="0.25">
      <c r="B13" s="11">
        <v>2016</v>
      </c>
      <c r="C13" s="10">
        <v>7</v>
      </c>
      <c r="D13" s="9">
        <f>(C13/$C$23)*100</f>
        <v>4.6979865771812079</v>
      </c>
      <c r="E13" s="10">
        <v>33</v>
      </c>
      <c r="F13" s="9">
        <f>(E13/$E$23)*100</f>
        <v>4.6025104602510458</v>
      </c>
    </row>
    <row r="14" spans="2:12" s="1" customFormat="1" ht="20.100000000000001" customHeight="1" x14ac:dyDescent="0.25">
      <c r="B14" s="11">
        <v>2017</v>
      </c>
      <c r="C14" s="10">
        <v>7</v>
      </c>
      <c r="D14" s="9">
        <f>(C14/$C$23)*100</f>
        <v>4.6979865771812079</v>
      </c>
      <c r="E14" s="10">
        <v>31</v>
      </c>
      <c r="F14" s="9">
        <f>(E14/$E$23)*100</f>
        <v>4.3235704323570436</v>
      </c>
      <c r="L14"/>
    </row>
    <row r="15" spans="2:12" s="39" customFormat="1" ht="20.100000000000001" customHeight="1" x14ac:dyDescent="0.25">
      <c r="B15" s="11">
        <v>2018</v>
      </c>
      <c r="C15" s="10">
        <v>6</v>
      </c>
      <c r="D15" s="9">
        <f>(C15/$C$23)*100</f>
        <v>4.0268456375838921</v>
      </c>
      <c r="E15" s="10">
        <v>40</v>
      </c>
      <c r="F15" s="9">
        <f>(E15/$E$23)*100</f>
        <v>5.5788005578800561</v>
      </c>
      <c r="L15"/>
    </row>
    <row r="16" spans="2:12" ht="20.100000000000001" customHeight="1" x14ac:dyDescent="0.25">
      <c r="B16" s="11">
        <v>2019</v>
      </c>
      <c r="C16" s="10">
        <v>6</v>
      </c>
      <c r="D16" s="9">
        <f>(C16/$C$23)*100</f>
        <v>4.0268456375838921</v>
      </c>
      <c r="E16" s="10">
        <v>44</v>
      </c>
      <c r="F16" s="9">
        <f>(E16/$E$23)*100</f>
        <v>6.1366806136680614</v>
      </c>
    </row>
    <row r="17" spans="2:12" ht="20.100000000000001" customHeight="1" x14ac:dyDescent="0.25">
      <c r="B17" s="11">
        <v>2020</v>
      </c>
      <c r="C17" s="10">
        <v>0</v>
      </c>
      <c r="D17" s="9">
        <f>(C17/$C$23)*100</f>
        <v>0</v>
      </c>
      <c r="E17" s="10">
        <v>0</v>
      </c>
      <c r="F17" s="9">
        <f>(E17/$E$23)*100</f>
        <v>0</v>
      </c>
    </row>
    <row r="18" spans="2:12" ht="20.100000000000001" customHeight="1" x14ac:dyDescent="0.25">
      <c r="B18" s="11">
        <v>2021</v>
      </c>
      <c r="C18" s="10">
        <v>0</v>
      </c>
      <c r="D18" s="9">
        <f>(C18/$C$23)*100</f>
        <v>0</v>
      </c>
      <c r="E18" s="10">
        <v>0</v>
      </c>
      <c r="F18" s="9">
        <f>(E18/$E$23)*100</f>
        <v>0</v>
      </c>
    </row>
    <row r="19" spans="2:12" ht="20.100000000000001" customHeight="1" x14ac:dyDescent="0.25">
      <c r="B19" s="11">
        <v>2022</v>
      </c>
      <c r="C19" s="10">
        <v>5</v>
      </c>
      <c r="D19" s="9">
        <f>(C19/$C$23)*100</f>
        <v>3.3557046979865772</v>
      </c>
      <c r="E19" s="10">
        <v>13</v>
      </c>
      <c r="F19" s="9">
        <f>(E19/$E$23)*100</f>
        <v>1.813110181311018</v>
      </c>
    </row>
    <row r="20" spans="2:12" ht="20.100000000000001" customHeight="1" x14ac:dyDescent="0.25">
      <c r="B20" s="24">
        <v>2023</v>
      </c>
      <c r="C20" s="63">
        <v>23</v>
      </c>
      <c r="D20" s="62">
        <f>(C20/$C$23)*100</f>
        <v>15.436241610738255</v>
      </c>
      <c r="E20" s="25">
        <v>114</v>
      </c>
      <c r="F20" s="26">
        <f>(E20/$E$23)*100</f>
        <v>15.899581589958158</v>
      </c>
    </row>
    <row r="21" spans="2:12" ht="20.100000000000001" customHeight="1" x14ac:dyDescent="0.25">
      <c r="B21" s="61">
        <v>2024</v>
      </c>
      <c r="C21" s="60">
        <v>29</v>
      </c>
      <c r="D21" s="59">
        <f>(C21/$C$23)*100</f>
        <v>19.463087248322147</v>
      </c>
      <c r="E21" s="25">
        <v>132</v>
      </c>
      <c r="F21" s="26">
        <f>(E21/$E$23)*100</f>
        <v>18.410041841004183</v>
      </c>
    </row>
    <row r="22" spans="2:12" ht="20.100000000000001" customHeight="1" x14ac:dyDescent="0.25">
      <c r="B22" s="58" t="s">
        <v>9</v>
      </c>
      <c r="C22" s="57">
        <v>15</v>
      </c>
      <c r="D22" s="35">
        <f>(C22/$C$23)*100</f>
        <v>10.067114093959731</v>
      </c>
      <c r="E22" s="56">
        <v>43</v>
      </c>
      <c r="F22" s="55">
        <f>(E22/$E$23)*100</f>
        <v>5.9972105997210594</v>
      </c>
    </row>
    <row r="23" spans="2:12" ht="20.100000000000001" customHeight="1" x14ac:dyDescent="0.25">
      <c r="B23" s="54" t="s">
        <v>1</v>
      </c>
      <c r="C23" s="6">
        <f>SUM(C4:C22)</f>
        <v>149</v>
      </c>
      <c r="D23" s="5">
        <f>SUM(D4:D22)</f>
        <v>100</v>
      </c>
      <c r="E23" s="6">
        <f>SUM(E4:E22)</f>
        <v>717</v>
      </c>
      <c r="F23" s="5">
        <f>SUM(F4:F22)</f>
        <v>100</v>
      </c>
    </row>
    <row r="24" spans="2:12" s="53" customFormat="1" ht="20.100000000000001" customHeight="1" x14ac:dyDescent="0.25">
      <c r="B24" s="31"/>
      <c r="C24" s="31"/>
      <c r="D24" s="31"/>
      <c r="E24" s="31"/>
      <c r="F24" s="31"/>
      <c r="L24"/>
    </row>
    <row r="25" spans="2:12" s="53" customFormat="1" ht="20.100000000000001" customHeight="1" x14ac:dyDescent="0.25">
      <c r="B25" s="32" t="s">
        <v>0</v>
      </c>
      <c r="C25" s="31"/>
      <c r="D25" s="31"/>
      <c r="E25" s="31"/>
      <c r="F25" s="31"/>
      <c r="L25"/>
    </row>
    <row r="26" spans="2:12" ht="20.100000000000001" customHeight="1" x14ac:dyDescent="0.25">
      <c r="B26" s="52" t="s">
        <v>13</v>
      </c>
      <c r="C26" s="51"/>
      <c r="D26" s="51"/>
      <c r="E26" s="51"/>
      <c r="F26" s="51"/>
    </row>
    <row r="27" spans="2:12" ht="20.100000000000001" customHeight="1" x14ac:dyDescent="0.2"/>
    <row r="28" spans="2:12" ht="20.100000000000001" customHeight="1" x14ac:dyDescent="0.2"/>
    <row r="31" spans="2:12" x14ac:dyDescent="0.2">
      <c r="L31" s="50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2E429-23ED-43EE-B887-FBBBF529EE53}">
  <dimension ref="B2:K35"/>
  <sheetViews>
    <sheetView workbookViewId="0">
      <selection activeCell="K16" sqref="K16"/>
    </sheetView>
  </sheetViews>
  <sheetFormatPr defaultColWidth="9" defaultRowHeight="12.75" x14ac:dyDescent="0.2"/>
  <cols>
    <col min="1" max="1" width="9" customWidth="1"/>
    <col min="2" max="2" width="20.7109375" customWidth="1"/>
    <col min="3" max="3" width="17.85546875" customWidth="1"/>
    <col min="4" max="4" width="13.7109375" customWidth="1"/>
    <col min="5" max="5" width="21.140625" customWidth="1"/>
    <col min="6" max="6" width="14.85546875" customWidth="1"/>
  </cols>
  <sheetData>
    <row r="2" spans="2:11" ht="86.25" customHeight="1" x14ac:dyDescent="0.25">
      <c r="B2" s="28" t="s">
        <v>27</v>
      </c>
      <c r="C2" s="28"/>
      <c r="D2" s="28"/>
      <c r="E2" s="28"/>
      <c r="F2" s="28"/>
      <c r="G2" s="31"/>
      <c r="H2" s="31"/>
      <c r="I2" s="31"/>
      <c r="J2" s="31"/>
      <c r="K2" s="31"/>
    </row>
    <row r="3" spans="2:11" ht="15" customHeight="1" x14ac:dyDescent="0.25">
      <c r="B3" s="76" t="s">
        <v>26</v>
      </c>
      <c r="C3" s="20" t="s">
        <v>6</v>
      </c>
      <c r="D3" s="21"/>
      <c r="E3" s="20" t="s">
        <v>6</v>
      </c>
      <c r="F3" s="19"/>
      <c r="G3" s="31"/>
      <c r="H3" s="31"/>
      <c r="I3" s="31"/>
      <c r="J3" s="31"/>
      <c r="K3" s="31"/>
    </row>
    <row r="4" spans="2:11" ht="15" customHeight="1" x14ac:dyDescent="0.25">
      <c r="B4" s="75" t="s">
        <v>25</v>
      </c>
      <c r="C4" s="16" t="s">
        <v>4</v>
      </c>
      <c r="D4" s="17" t="s">
        <v>2</v>
      </c>
      <c r="E4" s="16" t="s">
        <v>3</v>
      </c>
      <c r="F4" s="15" t="s">
        <v>2</v>
      </c>
      <c r="G4" s="31"/>
      <c r="H4" s="31"/>
      <c r="I4" s="31"/>
      <c r="J4" s="31"/>
      <c r="K4" s="31"/>
    </row>
    <row r="5" spans="2:11" ht="20.100000000000001" customHeight="1" x14ac:dyDescent="0.25">
      <c r="B5" s="11">
        <v>2007</v>
      </c>
      <c r="C5" s="10">
        <v>1</v>
      </c>
      <c r="D5" s="9">
        <f>(C5/$C$24)*100</f>
        <v>1.4480162177816391E-2</v>
      </c>
      <c r="E5" s="10">
        <v>3</v>
      </c>
      <c r="F5" s="9">
        <f>(E5/$E$24)*100</f>
        <v>4.6809904975892904E-3</v>
      </c>
      <c r="G5" s="31"/>
      <c r="H5" s="31"/>
      <c r="I5" s="31"/>
      <c r="J5" s="31"/>
      <c r="K5" s="31"/>
    </row>
    <row r="6" spans="2:11" ht="20.100000000000001" customHeight="1" x14ac:dyDescent="0.25">
      <c r="B6" s="11">
        <v>2008</v>
      </c>
      <c r="C6" s="10">
        <v>1</v>
      </c>
      <c r="D6" s="9">
        <f>(C6/$C$24)*100</f>
        <v>1.4480162177816391E-2</v>
      </c>
      <c r="E6" s="10">
        <v>12</v>
      </c>
      <c r="F6" s="9">
        <f>(E6/$E$24)*100</f>
        <v>1.8723961990357162E-2</v>
      </c>
      <c r="G6" s="31"/>
      <c r="H6" s="31"/>
      <c r="I6" s="31"/>
      <c r="J6" s="31"/>
      <c r="K6" s="31"/>
    </row>
    <row r="7" spans="2:11" ht="20.100000000000001" customHeight="1" x14ac:dyDescent="0.25">
      <c r="B7" s="11">
        <v>2009</v>
      </c>
      <c r="C7" s="10">
        <v>67</v>
      </c>
      <c r="D7" s="9">
        <f>(C7/$C$24)*100</f>
        <v>0.97017086591369828</v>
      </c>
      <c r="E7" s="10">
        <v>643</v>
      </c>
      <c r="F7" s="9">
        <f>(E7/$E$24)*100</f>
        <v>1.0032922966499711</v>
      </c>
      <c r="G7" s="31"/>
      <c r="H7" s="31"/>
      <c r="I7" s="31"/>
      <c r="J7" s="31"/>
      <c r="K7" s="31"/>
    </row>
    <row r="8" spans="2:11" ht="20.100000000000001" customHeight="1" x14ac:dyDescent="0.25">
      <c r="B8" s="11">
        <v>2010</v>
      </c>
      <c r="C8" s="10">
        <v>6</v>
      </c>
      <c r="D8" s="9">
        <f>(C8/$C$24)*100</f>
        <v>8.6880973066898348E-2</v>
      </c>
      <c r="E8" s="10">
        <v>83</v>
      </c>
      <c r="F8" s="9">
        <f>(E8/$E$24)*100</f>
        <v>0.12950740376663702</v>
      </c>
      <c r="G8" s="31"/>
      <c r="H8" s="31"/>
      <c r="I8" s="31"/>
      <c r="J8" s="31"/>
      <c r="K8" s="31"/>
    </row>
    <row r="9" spans="2:11" ht="20.100000000000001" customHeight="1" x14ac:dyDescent="0.25">
      <c r="B9" s="11">
        <v>2011</v>
      </c>
      <c r="C9" s="10">
        <v>3</v>
      </c>
      <c r="D9" s="9">
        <f>(C9/$C$24)*100</f>
        <v>4.3440486533449174E-2</v>
      </c>
      <c r="E9" s="10">
        <v>11</v>
      </c>
      <c r="F9" s="9">
        <f>(E9/$E$24)*100</f>
        <v>1.7163631824494062E-2</v>
      </c>
      <c r="G9" s="31"/>
      <c r="H9" s="31"/>
      <c r="I9" s="31"/>
      <c r="J9" s="31"/>
      <c r="K9" s="31"/>
    </row>
    <row r="10" spans="2:11" ht="20.100000000000001" customHeight="1" x14ac:dyDescent="0.25">
      <c r="B10" s="11">
        <v>2012</v>
      </c>
      <c r="C10" s="10">
        <v>5</v>
      </c>
      <c r="D10" s="9">
        <f>(C10/$C$24)*100</f>
        <v>7.2400810889081957E-2</v>
      </c>
      <c r="E10" s="10">
        <v>40</v>
      </c>
      <c r="F10" s="9">
        <f>(E10/$E$24)*100</f>
        <v>6.2413206634523863E-2</v>
      </c>
      <c r="G10" s="31"/>
      <c r="H10" s="31"/>
      <c r="I10" s="31"/>
      <c r="J10" s="31"/>
      <c r="K10" s="31"/>
    </row>
    <row r="11" spans="2:11" ht="20.100000000000001" customHeight="1" x14ac:dyDescent="0.25">
      <c r="B11" s="11">
        <v>2013</v>
      </c>
      <c r="C11" s="10">
        <v>12</v>
      </c>
      <c r="D11" s="9">
        <f>(C11/$C$24)*100</f>
        <v>0.1737619461337967</v>
      </c>
      <c r="E11" s="10">
        <v>142</v>
      </c>
      <c r="F11" s="9">
        <f>(E11/$E$24)*100</f>
        <v>0.22156688355255971</v>
      </c>
      <c r="G11" s="31"/>
      <c r="H11" s="31"/>
      <c r="I11" s="31"/>
      <c r="J11" s="31"/>
      <c r="K11" s="31"/>
    </row>
    <row r="12" spans="2:11" ht="20.100000000000001" customHeight="1" x14ac:dyDescent="0.25">
      <c r="B12" s="11">
        <v>2014</v>
      </c>
      <c r="C12" s="10">
        <v>8</v>
      </c>
      <c r="D12" s="9">
        <f>(C12/$C$24)*100</f>
        <v>0.11584129742253113</v>
      </c>
      <c r="E12" s="10">
        <v>98</v>
      </c>
      <c r="F12" s="9">
        <f>(E12/$E$24)*100</f>
        <v>0.15291235625458346</v>
      </c>
      <c r="G12" s="31"/>
      <c r="H12" s="31"/>
      <c r="I12" s="31"/>
      <c r="J12" s="31"/>
      <c r="K12" s="31"/>
    </row>
    <row r="13" spans="2:11" ht="20.100000000000001" customHeight="1" x14ac:dyDescent="0.25">
      <c r="B13" s="11">
        <v>2015</v>
      </c>
      <c r="C13" s="10">
        <v>6</v>
      </c>
      <c r="D13" s="9">
        <f>(C13/$C$24)*100</f>
        <v>8.6880973066898348E-2</v>
      </c>
      <c r="E13" s="10">
        <v>32</v>
      </c>
      <c r="F13" s="9">
        <f>(E13/$E$24)*100</f>
        <v>4.9930565307619093E-2</v>
      </c>
      <c r="G13" s="31"/>
      <c r="H13" s="31"/>
      <c r="I13" s="31"/>
      <c r="J13" s="31"/>
      <c r="K13" s="31"/>
    </row>
    <row r="14" spans="2:11" ht="20.100000000000001" customHeight="1" x14ac:dyDescent="0.25">
      <c r="B14" s="11">
        <v>2016</v>
      </c>
      <c r="C14" s="10">
        <v>39</v>
      </c>
      <c r="D14" s="9">
        <f>(C14/$C$24)*100</f>
        <v>0.56472632493483932</v>
      </c>
      <c r="E14" s="10">
        <v>248</v>
      </c>
      <c r="F14" s="9">
        <f>(E14/$E$24)*100</f>
        <v>0.38696188113404795</v>
      </c>
      <c r="G14" s="31"/>
      <c r="H14" s="31"/>
      <c r="I14" s="31"/>
      <c r="J14" s="31"/>
      <c r="K14" s="31"/>
    </row>
    <row r="15" spans="2:11" s="1" customFormat="1" ht="20.100000000000001" customHeight="1" x14ac:dyDescent="0.25">
      <c r="B15" s="11">
        <v>2017</v>
      </c>
      <c r="C15" s="10">
        <v>31</v>
      </c>
      <c r="D15" s="9">
        <f>(C15/$C$24)*100</f>
        <v>0.44888502751230813</v>
      </c>
      <c r="E15" s="10">
        <v>218</v>
      </c>
      <c r="F15" s="9">
        <f>(E15/$E$24)*100</f>
        <v>0.34015197615815507</v>
      </c>
      <c r="G15" s="74"/>
      <c r="H15" s="74"/>
      <c r="I15" s="74"/>
      <c r="J15" s="74"/>
      <c r="K15" s="74"/>
    </row>
    <row r="16" spans="2:11" ht="20.100000000000001" customHeight="1" x14ac:dyDescent="0.25">
      <c r="B16" s="11">
        <v>2018</v>
      </c>
      <c r="C16" s="10">
        <v>30</v>
      </c>
      <c r="D16" s="9">
        <f>(C16/$C$24)*100</f>
        <v>0.4344048653344918</v>
      </c>
      <c r="E16" s="10">
        <v>175</v>
      </c>
      <c r="F16" s="9">
        <f>(E16/$E$24)*100</f>
        <v>0.27305777902604195</v>
      </c>
      <c r="G16" s="31"/>
      <c r="H16" s="31"/>
      <c r="I16" s="31"/>
      <c r="J16" s="31"/>
      <c r="K16" s="31"/>
    </row>
    <row r="17" spans="2:11" s="1" customFormat="1" ht="20.100000000000001" customHeight="1" x14ac:dyDescent="0.25">
      <c r="B17" s="24">
        <v>2019</v>
      </c>
      <c r="C17" s="25">
        <v>49</v>
      </c>
      <c r="D17" s="26">
        <f>(C17/$C$24)*100</f>
        <v>0.70952794671300323</v>
      </c>
      <c r="E17" s="25">
        <v>358</v>
      </c>
      <c r="F17" s="26">
        <f>(E17/$E$24)*100</f>
        <v>0.55859819937898858</v>
      </c>
      <c r="G17" s="74"/>
      <c r="H17" s="74"/>
      <c r="I17" s="74"/>
      <c r="J17" s="74"/>
      <c r="K17" s="74"/>
    </row>
    <row r="18" spans="2:11" s="1" customFormat="1" ht="20.100000000000001" customHeight="1" x14ac:dyDescent="0.25">
      <c r="B18" s="11">
        <v>2020</v>
      </c>
      <c r="C18" s="38">
        <v>1050</v>
      </c>
      <c r="D18" s="9">
        <f>(C18/$C$24)*100</f>
        <v>15.20417028670721</v>
      </c>
      <c r="E18" s="38">
        <v>12868</v>
      </c>
      <c r="F18" s="9">
        <f>(E18/$E$24)*100</f>
        <v>20.078328574326328</v>
      </c>
      <c r="G18" s="74"/>
      <c r="H18" s="74"/>
      <c r="I18" s="74"/>
      <c r="J18" s="74"/>
      <c r="K18" s="74"/>
    </row>
    <row r="19" spans="2:11" s="1" customFormat="1" ht="20.100000000000001" customHeight="1" x14ac:dyDescent="0.25">
      <c r="B19" s="11">
        <v>2021</v>
      </c>
      <c r="C19" s="38">
        <v>3048</v>
      </c>
      <c r="D19" s="9">
        <f>(C19/$C$24)*100</f>
        <v>44.135534317984359</v>
      </c>
      <c r="E19" s="38">
        <v>24815</v>
      </c>
      <c r="F19" s="9">
        <f>(E19/$E$24)*100</f>
        <v>38.719593065892745</v>
      </c>
      <c r="G19" s="74"/>
      <c r="H19" s="74"/>
      <c r="I19" s="74"/>
      <c r="J19" s="74"/>
      <c r="K19" s="74"/>
    </row>
    <row r="20" spans="2:11" s="1" customFormat="1" ht="20.100000000000001" customHeight="1" x14ac:dyDescent="0.25">
      <c r="B20" s="11">
        <v>2022</v>
      </c>
      <c r="C20" s="38">
        <v>1941</v>
      </c>
      <c r="D20" s="9">
        <f>(C20/$C$24)*100</f>
        <v>28.105994787141615</v>
      </c>
      <c r="E20" s="38">
        <v>19695</v>
      </c>
      <c r="F20" s="9">
        <f>(E20/$E$24)*100</f>
        <v>30.730702616673689</v>
      </c>
      <c r="G20" s="74"/>
      <c r="H20" s="74"/>
      <c r="I20" s="74"/>
      <c r="J20" s="74"/>
      <c r="K20" s="74"/>
    </row>
    <row r="21" spans="2:11" ht="20.100000000000001" customHeight="1" x14ac:dyDescent="0.25">
      <c r="B21" s="6" t="s">
        <v>24</v>
      </c>
      <c r="C21" s="73">
        <v>255</v>
      </c>
      <c r="D21" s="7">
        <f>(C21/$C$24)*100</f>
        <v>3.6924413553431799</v>
      </c>
      <c r="E21" s="73">
        <v>1837</v>
      </c>
      <c r="F21" s="7">
        <f>(E21/$E$24)*100</f>
        <v>2.8663265146905084</v>
      </c>
      <c r="G21" s="31"/>
      <c r="H21" s="31"/>
      <c r="I21" s="31"/>
      <c r="J21" s="31"/>
      <c r="K21" s="31"/>
    </row>
    <row r="22" spans="2:11" ht="20.100000000000001" customHeight="1" x14ac:dyDescent="0.25">
      <c r="B22" s="6" t="s">
        <v>23</v>
      </c>
      <c r="C22" s="73">
        <v>184</v>
      </c>
      <c r="D22" s="7">
        <f>(C22/$C$24)*100</f>
        <v>2.664349840718216</v>
      </c>
      <c r="E22" s="73">
        <v>1548</v>
      </c>
      <c r="F22" s="7">
        <f>(E22/$E$24)*100</f>
        <v>2.4153910967560739</v>
      </c>
      <c r="G22" s="31"/>
      <c r="H22" s="31"/>
      <c r="I22" s="31"/>
      <c r="J22" s="31"/>
      <c r="K22" s="31"/>
    </row>
    <row r="23" spans="2:11" ht="20.100000000000001" customHeight="1" x14ac:dyDescent="0.25">
      <c r="B23" s="6" t="s">
        <v>22</v>
      </c>
      <c r="C23" s="73">
        <v>170</v>
      </c>
      <c r="D23" s="7">
        <f>(C23/$C$24)*100</f>
        <v>2.4616275702287869</v>
      </c>
      <c r="E23" s="73">
        <v>1263</v>
      </c>
      <c r="F23" s="7">
        <f>(E23/$E$24)*100</f>
        <v>1.9706969994850911</v>
      </c>
      <c r="G23" s="31"/>
      <c r="H23" s="31"/>
      <c r="I23" s="31"/>
      <c r="J23" s="31"/>
      <c r="K23" s="31"/>
    </row>
    <row r="24" spans="2:11" ht="20.100000000000001" customHeight="1" x14ac:dyDescent="0.25">
      <c r="B24" s="6" t="s">
        <v>1</v>
      </c>
      <c r="C24" s="72">
        <f>SUM(C5:C23)</f>
        <v>6906</v>
      </c>
      <c r="D24" s="7">
        <f>(C24/$C$24)*100</f>
        <v>100</v>
      </c>
      <c r="E24" s="72">
        <f>SUM(E5:E23)</f>
        <v>64089</v>
      </c>
      <c r="F24" s="7">
        <f>(E24/$E$24)*100</f>
        <v>100</v>
      </c>
      <c r="G24" s="31"/>
      <c r="H24" s="31"/>
      <c r="I24" s="31"/>
      <c r="J24" s="31"/>
      <c r="K24" s="31"/>
    </row>
    <row r="25" spans="2:11" ht="20.100000000000001" customHeight="1" x14ac:dyDescent="0.25"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2:11" ht="20.100000000000001" customHeight="1" x14ac:dyDescent="0.25"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2:11" ht="20.100000000000001" customHeight="1" x14ac:dyDescent="0.25"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2:11" s="53" customFormat="1" ht="20.100000000000001" customHeight="1" x14ac:dyDescent="0.25">
      <c r="B28" s="32" t="s">
        <v>0</v>
      </c>
      <c r="C28" s="31"/>
      <c r="D28" s="31"/>
      <c r="E28" s="31"/>
      <c r="F28" s="31"/>
      <c r="G28" s="31"/>
      <c r="H28" s="31"/>
      <c r="I28" s="31"/>
      <c r="J28" s="31"/>
      <c r="K28" s="31"/>
    </row>
    <row r="29" spans="2:11" s="66" customFormat="1" ht="20.100000000000001" customHeight="1" x14ac:dyDescent="0.25">
      <c r="B29" s="71" t="s">
        <v>21</v>
      </c>
      <c r="C29" s="70"/>
      <c r="D29" s="70"/>
      <c r="E29" s="69"/>
      <c r="F29" s="51"/>
      <c r="G29" s="68"/>
      <c r="H29" s="68"/>
      <c r="I29" s="68"/>
      <c r="J29" s="68"/>
      <c r="K29" s="65"/>
    </row>
    <row r="30" spans="2:11" s="66" customFormat="1" ht="20.100000000000001" customHeight="1" x14ac:dyDescent="0.25">
      <c r="B30" s="65" t="s">
        <v>20</v>
      </c>
      <c r="C30" s="65"/>
      <c r="D30" s="65"/>
      <c r="E30" s="65"/>
      <c r="F30" s="65"/>
      <c r="I30" s="67"/>
      <c r="J30" s="67"/>
      <c r="K30" s="67"/>
    </row>
    <row r="31" spans="2:11" ht="20.100000000000001" customHeight="1" x14ac:dyDescent="0.25">
      <c r="B31" s="66" t="s">
        <v>19</v>
      </c>
      <c r="C31" s="66"/>
      <c r="D31" s="66"/>
      <c r="E31" s="66"/>
      <c r="F31" s="66"/>
      <c r="G31" s="65"/>
      <c r="H31" s="65"/>
    </row>
    <row r="32" spans="2:11" ht="20.100000000000001" customHeight="1" x14ac:dyDescent="0.25">
      <c r="B32" s="65" t="s">
        <v>18</v>
      </c>
      <c r="C32" s="65"/>
      <c r="D32" s="65"/>
      <c r="E32" s="65"/>
      <c r="F32" s="65"/>
    </row>
    <row r="33" customFormat="1" ht="20.100000000000001" customHeight="1" x14ac:dyDescent="0.2"/>
    <row r="34" customFormat="1" ht="20.100000000000001" customHeight="1" x14ac:dyDescent="0.2"/>
    <row r="35" customFormat="1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1B710-D825-471A-8429-609083895AFE}">
  <dimension ref="C1:J29"/>
  <sheetViews>
    <sheetView workbookViewId="0">
      <selection activeCell="C27" sqref="C27"/>
    </sheetView>
  </sheetViews>
  <sheetFormatPr defaultColWidth="9" defaultRowHeight="12.75" x14ac:dyDescent="0.2"/>
  <cols>
    <col min="1" max="2" width="3.5703125" customWidth="1"/>
    <col min="3" max="7" width="17.140625" customWidth="1"/>
  </cols>
  <sheetData>
    <row r="1" spans="3:8" ht="3.75" customHeight="1" x14ac:dyDescent="0.2"/>
    <row r="2" spans="3:8" ht="56.25" customHeight="1" x14ac:dyDescent="0.2">
      <c r="C2" s="28" t="s">
        <v>31</v>
      </c>
      <c r="D2" s="28"/>
      <c r="E2" s="28"/>
      <c r="F2" s="28"/>
      <c r="G2" s="28"/>
      <c r="H2" s="53"/>
    </row>
    <row r="3" spans="3:8" ht="30" x14ac:dyDescent="0.2">
      <c r="C3" s="22" t="s">
        <v>30</v>
      </c>
      <c r="D3" s="64" t="s">
        <v>29</v>
      </c>
      <c r="E3" s="21" t="s">
        <v>2</v>
      </c>
      <c r="F3" s="64" t="s">
        <v>28</v>
      </c>
      <c r="G3" s="19" t="s">
        <v>2</v>
      </c>
    </row>
    <row r="4" spans="3:8" ht="20.100000000000001" customHeight="1" x14ac:dyDescent="0.25">
      <c r="C4" s="11">
        <v>2007</v>
      </c>
      <c r="D4" s="38">
        <v>798</v>
      </c>
      <c r="E4" s="9">
        <f>(D4/$D$23)*100</f>
        <v>10.523539496241593</v>
      </c>
      <c r="F4" s="38">
        <v>8478</v>
      </c>
      <c r="G4" s="9">
        <f>(F4/$F$23)*100</f>
        <v>13.873116132938424</v>
      </c>
    </row>
    <row r="5" spans="3:8" ht="20.100000000000001" customHeight="1" x14ac:dyDescent="0.25">
      <c r="C5" s="11">
        <v>2008</v>
      </c>
      <c r="D5" s="38">
        <v>487</v>
      </c>
      <c r="E5" s="9">
        <f>(D5/$D$23)*100</f>
        <v>6.4222603191349066</v>
      </c>
      <c r="F5" s="38">
        <v>4857</v>
      </c>
      <c r="G5" s="9">
        <f>(F5/$F$23)*100</f>
        <v>7.9478326324229691</v>
      </c>
    </row>
    <row r="6" spans="3:8" ht="20.100000000000001" customHeight="1" x14ac:dyDescent="0.25">
      <c r="C6" s="11">
        <v>2009</v>
      </c>
      <c r="D6" s="38">
        <v>540</v>
      </c>
      <c r="E6" s="9">
        <f>(D6/$D$23)*100</f>
        <v>7.1211921403138607</v>
      </c>
      <c r="F6" s="38">
        <v>4373</v>
      </c>
      <c r="G6" s="9">
        <f>(F6/$F$23)*100</f>
        <v>7.1558311924203508</v>
      </c>
    </row>
    <row r="7" spans="3:8" ht="20.100000000000001" customHeight="1" x14ac:dyDescent="0.25">
      <c r="C7" s="11">
        <v>2010</v>
      </c>
      <c r="D7" s="38">
        <v>1097</v>
      </c>
      <c r="E7" s="9">
        <f>(D7/$D$23)*100</f>
        <v>14.466569959119083</v>
      </c>
      <c r="F7" s="38">
        <v>12313</v>
      </c>
      <c r="G7" s="9">
        <f>(F7/$F$23)*100</f>
        <v>20.148582088331068</v>
      </c>
    </row>
    <row r="8" spans="3:8" ht="20.100000000000001" customHeight="1" x14ac:dyDescent="0.25">
      <c r="C8" s="11">
        <v>2011</v>
      </c>
      <c r="D8" s="38">
        <v>527</v>
      </c>
      <c r="E8" s="9">
        <f>(D8/$D$23)*100</f>
        <v>6.9497560332322292</v>
      </c>
      <c r="F8" s="38">
        <v>4396</v>
      </c>
      <c r="G8" s="9">
        <f>(F8/$F$23)*100</f>
        <v>7.1934676244865896</v>
      </c>
    </row>
    <row r="9" spans="3:8" ht="20.100000000000001" customHeight="1" x14ac:dyDescent="0.25">
      <c r="C9" s="11">
        <v>2012</v>
      </c>
      <c r="D9" s="38">
        <v>880</v>
      </c>
      <c r="E9" s="9">
        <f>(D9/$D$23)*100</f>
        <v>11.604905710141106</v>
      </c>
      <c r="F9" s="38">
        <v>8619</v>
      </c>
      <c r="G9" s="9">
        <f>(F9/$F$23)*100</f>
        <v>14.103843825170593</v>
      </c>
    </row>
    <row r="10" spans="3:8" ht="20.100000000000001" customHeight="1" x14ac:dyDescent="0.25">
      <c r="C10" s="11">
        <v>2013</v>
      </c>
      <c r="D10" s="38">
        <v>856</v>
      </c>
      <c r="E10" s="9">
        <f>(D10/$D$23)*100</f>
        <v>11.288408281682711</v>
      </c>
      <c r="F10" s="38">
        <v>7348</v>
      </c>
      <c r="G10" s="9">
        <f>(F10/$F$23)*100</f>
        <v>12.02402186185793</v>
      </c>
    </row>
    <row r="11" spans="3:8" ht="20.100000000000001" customHeight="1" x14ac:dyDescent="0.25">
      <c r="C11" s="11">
        <v>2014</v>
      </c>
      <c r="D11" s="38">
        <v>408</v>
      </c>
      <c r="E11" s="9">
        <f>(D11/$D$23)*100</f>
        <v>5.3804562837926939</v>
      </c>
      <c r="F11" s="38">
        <v>3066</v>
      </c>
      <c r="G11" s="9">
        <f>(F11/$F$23)*100</f>
        <v>5.0171000310909664</v>
      </c>
    </row>
    <row r="12" spans="3:8" ht="20.100000000000001" customHeight="1" x14ac:dyDescent="0.25">
      <c r="C12" s="11">
        <v>2015</v>
      </c>
      <c r="D12" s="38">
        <v>383</v>
      </c>
      <c r="E12" s="9">
        <f>(D12/$D$23)*100</f>
        <v>5.0507714624818671</v>
      </c>
      <c r="F12" s="38">
        <v>2204</v>
      </c>
      <c r="G12" s="9">
        <f>(F12/$F$23)*100</f>
        <v>3.6065520119127488</v>
      </c>
    </row>
    <row r="13" spans="3:8" ht="20.100000000000001" customHeight="1" x14ac:dyDescent="0.25">
      <c r="C13" s="11">
        <v>2016</v>
      </c>
      <c r="D13" s="38">
        <v>341</v>
      </c>
      <c r="E13" s="9">
        <f>(D13/$D$23)*100</f>
        <v>4.4969009626796783</v>
      </c>
      <c r="F13" s="38">
        <v>1568</v>
      </c>
      <c r="G13" s="9">
        <f>(F13/$F$23)*100</f>
        <v>2.5658228469506308</v>
      </c>
    </row>
    <row r="14" spans="3:8" s="1" customFormat="1" ht="20.100000000000001" customHeight="1" x14ac:dyDescent="0.25">
      <c r="C14" s="11">
        <v>2017</v>
      </c>
      <c r="D14" s="38">
        <v>359</v>
      </c>
      <c r="E14" s="9">
        <f>(D14/$D$23)*100</f>
        <v>4.7342740340234739</v>
      </c>
      <c r="F14" s="38">
        <v>1521</v>
      </c>
      <c r="G14" s="9">
        <f>(F14/$F$23)*100</f>
        <v>2.4889136162065748</v>
      </c>
    </row>
    <row r="15" spans="3:8" s="39" customFormat="1" ht="20.100000000000001" customHeight="1" x14ac:dyDescent="0.25">
      <c r="C15" s="83">
        <v>2018</v>
      </c>
      <c r="D15" s="82">
        <v>198</v>
      </c>
      <c r="E15" s="9">
        <f>(D15/$D$23)*100</f>
        <v>2.6111037847817489</v>
      </c>
      <c r="F15" s="82">
        <v>557</v>
      </c>
      <c r="G15" s="9">
        <f>(F15/$F$23)*100</f>
        <v>0.91145620264764116</v>
      </c>
    </row>
    <row r="16" spans="3:8" s="1" customFormat="1" ht="20.100000000000001" customHeight="1" x14ac:dyDescent="0.25">
      <c r="C16" s="83">
        <v>2019</v>
      </c>
      <c r="D16" s="82">
        <v>185</v>
      </c>
      <c r="E16" s="9">
        <f>(D16/$D$23)*100</f>
        <v>2.4396676777001187</v>
      </c>
      <c r="F16" s="82">
        <v>390</v>
      </c>
      <c r="G16" s="9">
        <f>(F16/$F$23)*100</f>
        <v>0.63818297851450634</v>
      </c>
    </row>
    <row r="17" spans="3:10" s="1" customFormat="1" ht="20.100000000000001" customHeight="1" x14ac:dyDescent="0.25">
      <c r="C17" s="83">
        <v>2020</v>
      </c>
      <c r="D17" s="82">
        <v>13</v>
      </c>
      <c r="E17" s="9">
        <f>(D17/$D$23)*100</f>
        <v>0.17143610708162996</v>
      </c>
      <c r="F17" s="82">
        <v>21</v>
      </c>
      <c r="G17" s="9">
        <f>(F17/$F$23)*100</f>
        <v>3.4363698843088805E-2</v>
      </c>
    </row>
    <row r="18" spans="3:10" s="1" customFormat="1" ht="20.100000000000001" customHeight="1" x14ac:dyDescent="0.25">
      <c r="C18" s="83">
        <v>2021</v>
      </c>
      <c r="D18" s="82">
        <v>41</v>
      </c>
      <c r="E18" s="9">
        <f>(D18/$D$23)*100</f>
        <v>0.54068310694975608</v>
      </c>
      <c r="F18" s="82">
        <v>129</v>
      </c>
      <c r="G18" s="9">
        <f>(F18/$F$23)*100</f>
        <v>0.21109129289325979</v>
      </c>
    </row>
    <row r="19" spans="3:10" s="1" customFormat="1" ht="20.100000000000001" customHeight="1" x14ac:dyDescent="0.25">
      <c r="C19" s="83">
        <v>2022</v>
      </c>
      <c r="D19" s="82">
        <v>100</v>
      </c>
      <c r="E19" s="9">
        <f>(D19/$D$23)*100</f>
        <v>1.3187392852433075</v>
      </c>
      <c r="F19" s="82">
        <v>288</v>
      </c>
      <c r="G19" s="9">
        <f>(F19/$F$23)*100</f>
        <v>0.47127358413378934</v>
      </c>
    </row>
    <row r="20" spans="3:10" s="1" customFormat="1" ht="20.100000000000001" customHeight="1" x14ac:dyDescent="0.25">
      <c r="C20" s="83">
        <v>2023</v>
      </c>
      <c r="D20" s="82">
        <v>130</v>
      </c>
      <c r="E20" s="9">
        <f>(D20/$D$23)*100</f>
        <v>1.7143610708162997</v>
      </c>
      <c r="F20" s="82">
        <v>487</v>
      </c>
      <c r="G20" s="9">
        <f>(F20/$F$23)*100</f>
        <v>0.79691053983734517</v>
      </c>
      <c r="J20" s="53"/>
    </row>
    <row r="21" spans="3:10" s="1" customFormat="1" ht="20.100000000000001" customHeight="1" x14ac:dyDescent="0.25">
      <c r="C21" s="83">
        <v>2024</v>
      </c>
      <c r="D21" s="82">
        <v>143</v>
      </c>
      <c r="E21" s="9">
        <f>(D21/$D$23)*100</f>
        <v>1.8857971778979294</v>
      </c>
      <c r="F21" s="82">
        <v>319</v>
      </c>
      <c r="G21" s="9">
        <f>(F21/$F$23)*100</f>
        <v>0.52200094909263473</v>
      </c>
    </row>
    <row r="22" spans="3:10" s="1" customFormat="1" ht="20.100000000000001" customHeight="1" x14ac:dyDescent="0.25">
      <c r="C22" s="80" t="s">
        <v>9</v>
      </c>
      <c r="D22" s="81">
        <v>97</v>
      </c>
      <c r="E22" s="35">
        <f>(D22/$D$23)*100</f>
        <v>1.2791771066860083</v>
      </c>
      <c r="F22" s="73">
        <v>177</v>
      </c>
      <c r="G22" s="35">
        <f>(F22/$F$23)*100</f>
        <v>0.28963689024889139</v>
      </c>
    </row>
    <row r="23" spans="3:10" ht="20.100000000000001" customHeight="1" x14ac:dyDescent="0.25">
      <c r="C23" s="80" t="s">
        <v>1</v>
      </c>
      <c r="D23" s="79">
        <f>SUM(D4:D22)</f>
        <v>7583</v>
      </c>
      <c r="E23" s="78">
        <f>SUM(E4:E22)</f>
        <v>99.999999999999986</v>
      </c>
      <c r="F23" s="79">
        <f>SUM(F4:F22)</f>
        <v>61111</v>
      </c>
      <c r="G23" s="78">
        <f>SUM(G4:G21)</f>
        <v>99.7103631097511</v>
      </c>
    </row>
    <row r="24" spans="3:10" ht="6" customHeight="1" x14ac:dyDescent="0.25">
      <c r="C24" s="31"/>
      <c r="D24" s="31"/>
      <c r="E24" s="31"/>
      <c r="F24" s="31"/>
      <c r="G24" s="31"/>
    </row>
    <row r="25" spans="3:10" s="1" customFormat="1" ht="15" x14ac:dyDescent="0.25">
      <c r="C25" s="32" t="s">
        <v>0</v>
      </c>
      <c r="D25" s="31"/>
      <c r="E25" s="31"/>
      <c r="F25" s="31"/>
      <c r="G25" s="31"/>
    </row>
    <row r="26" spans="3:10" s="1" customFormat="1" ht="15" x14ac:dyDescent="0.25">
      <c r="C26" s="77" t="s">
        <v>11</v>
      </c>
      <c r="D26" s="77"/>
      <c r="E26" s="77"/>
      <c r="F26" s="77"/>
      <c r="G26" s="77"/>
    </row>
    <row r="27" spans="3:10" ht="20.100000000000001" customHeight="1" x14ac:dyDescent="0.2"/>
    <row r="28" spans="3:10" ht="20.100000000000001" customHeight="1" x14ac:dyDescent="0.2"/>
    <row r="29" spans="3:10" ht="20.100000000000001" customHeight="1" x14ac:dyDescent="0.2"/>
  </sheetData>
  <sheetProtection selectLockedCells="1" selectUnlockedCells="1"/>
  <mergeCells count="2">
    <mergeCell ref="C2:G2"/>
    <mergeCell ref="C26:G2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E7C9D-9C23-41C1-9ED3-9E344A189843}">
  <sheetPr>
    <pageSetUpPr fitToPage="1"/>
  </sheetPr>
  <dimension ref="B2:G29"/>
  <sheetViews>
    <sheetView tabSelected="1" topLeftCell="A4" workbookViewId="0">
      <selection activeCell="G29" sqref="G29"/>
    </sheetView>
  </sheetViews>
  <sheetFormatPr defaultColWidth="9" defaultRowHeight="12.75" x14ac:dyDescent="0.2"/>
  <cols>
    <col min="1" max="1" width="9" customWidth="1"/>
    <col min="2" max="2" width="21.5703125" customWidth="1"/>
    <col min="3" max="3" width="17.140625" customWidth="1"/>
    <col min="4" max="4" width="15.7109375" customWidth="1"/>
    <col min="5" max="5" width="16.7109375" customWidth="1"/>
    <col min="6" max="6" width="15.42578125" customWidth="1"/>
  </cols>
  <sheetData>
    <row r="2" spans="2:7" ht="83.25" customHeight="1" x14ac:dyDescent="0.25">
      <c r="B2" s="101" t="s">
        <v>39</v>
      </c>
      <c r="C2" s="101"/>
      <c r="D2" s="101"/>
      <c r="E2" s="101"/>
      <c r="F2" s="101"/>
      <c r="G2" s="31"/>
    </row>
    <row r="3" spans="2:7" ht="15" x14ac:dyDescent="0.25">
      <c r="B3" s="100" t="s">
        <v>38</v>
      </c>
      <c r="C3" s="98" t="s">
        <v>37</v>
      </c>
      <c r="D3" s="99" t="s">
        <v>2</v>
      </c>
      <c r="E3" s="98" t="s">
        <v>37</v>
      </c>
      <c r="F3" s="97" t="s">
        <v>2</v>
      </c>
      <c r="G3" s="31"/>
    </row>
    <row r="4" spans="2:7" ht="15" x14ac:dyDescent="0.25">
      <c r="B4" s="96" t="s">
        <v>5</v>
      </c>
      <c r="C4" s="94" t="s">
        <v>36</v>
      </c>
      <c r="D4" s="95"/>
      <c r="E4" s="94" t="s">
        <v>35</v>
      </c>
      <c r="F4" s="93"/>
      <c r="G4" s="31"/>
    </row>
    <row r="5" spans="2:7" ht="20.100000000000001" customHeight="1" x14ac:dyDescent="0.25">
      <c r="B5" s="14">
        <v>2007</v>
      </c>
      <c r="C5" s="91">
        <v>277</v>
      </c>
      <c r="D5" s="92">
        <f>(C5/$C$24)*100</f>
        <v>6.9060084766891041</v>
      </c>
      <c r="E5" s="91">
        <v>1195</v>
      </c>
      <c r="F5" s="12">
        <f>(E5/$E$24)*100</f>
        <v>0.32588568639161369</v>
      </c>
      <c r="G5" s="31"/>
    </row>
    <row r="6" spans="2:7" ht="20.100000000000001" customHeight="1" x14ac:dyDescent="0.25">
      <c r="B6" s="11">
        <v>2008</v>
      </c>
      <c r="C6" s="40">
        <v>137</v>
      </c>
      <c r="D6" s="85">
        <f>(C6/$C$24)*100</f>
        <v>3.4156070805285466</v>
      </c>
      <c r="E6" s="40">
        <v>549</v>
      </c>
      <c r="F6" s="9">
        <f>(E6/$E$24)*100</f>
        <v>0.14971652035899238</v>
      </c>
      <c r="G6" s="31"/>
    </row>
    <row r="7" spans="2:7" ht="20.100000000000001" customHeight="1" x14ac:dyDescent="0.25">
      <c r="B7" s="11">
        <v>2009</v>
      </c>
      <c r="C7" s="40">
        <v>195</v>
      </c>
      <c r="D7" s="85">
        <f>(C7/$C$24)*100</f>
        <v>4.8616305160807771</v>
      </c>
      <c r="E7" s="40">
        <v>722</v>
      </c>
      <c r="F7" s="9">
        <f>(E7/$E$24)*100</f>
        <v>0.19689495027175324</v>
      </c>
      <c r="G7" s="31"/>
    </row>
    <row r="8" spans="2:7" ht="20.100000000000001" customHeight="1" x14ac:dyDescent="0.25">
      <c r="B8" s="11">
        <v>2010</v>
      </c>
      <c r="C8" s="40">
        <v>171</v>
      </c>
      <c r="D8" s="85">
        <f>(C8/$C$24)*100</f>
        <v>4.263275991024682</v>
      </c>
      <c r="E8" s="40">
        <v>697</v>
      </c>
      <c r="F8" s="9">
        <f>(E8/$E$24)*100</f>
        <v>0.19007725808782824</v>
      </c>
      <c r="G8" s="31"/>
    </row>
    <row r="9" spans="2:7" ht="20.100000000000001" customHeight="1" x14ac:dyDescent="0.25">
      <c r="B9" s="11" t="s">
        <v>34</v>
      </c>
      <c r="C9" s="38">
        <v>1827</v>
      </c>
      <c r="D9" s="85">
        <f>(C9/$C$24)*100</f>
        <v>45.549738219895289</v>
      </c>
      <c r="E9" s="40">
        <v>358930</v>
      </c>
      <c r="F9" s="9">
        <f>(E9/$E$24)*100</f>
        <v>97.882970223047622</v>
      </c>
      <c r="G9" s="31"/>
    </row>
    <row r="10" spans="2:7" ht="20.100000000000001" customHeight="1" x14ac:dyDescent="0.25">
      <c r="B10" s="11">
        <v>2012</v>
      </c>
      <c r="C10" s="38">
        <v>126</v>
      </c>
      <c r="D10" s="85">
        <f>(C10/$C$24)*100</f>
        <v>3.1413612565445024</v>
      </c>
      <c r="E10" s="38">
        <v>436</v>
      </c>
      <c r="F10" s="9">
        <f>(E10/$E$24)*100</f>
        <v>0.11890055168765153</v>
      </c>
      <c r="G10" s="31"/>
    </row>
    <row r="11" spans="2:7" ht="20.100000000000001" customHeight="1" x14ac:dyDescent="0.25">
      <c r="B11" s="11">
        <v>2013</v>
      </c>
      <c r="C11" s="38">
        <v>69</v>
      </c>
      <c r="D11" s="85">
        <f>(C11/$C$24)*100</f>
        <v>1.7202692595362752</v>
      </c>
      <c r="E11" s="38">
        <v>254</v>
      </c>
      <c r="F11" s="9">
        <f>(E11/$E$24)*100</f>
        <v>6.926775258867772E-2</v>
      </c>
      <c r="G11" s="31"/>
    </row>
    <row r="12" spans="2:7" ht="20.100000000000001" customHeight="1" x14ac:dyDescent="0.25">
      <c r="B12" s="11">
        <v>2014</v>
      </c>
      <c r="C12" s="38">
        <v>93</v>
      </c>
      <c r="D12" s="85">
        <f>(C12/$C$24)*100</f>
        <v>2.3186237845923712</v>
      </c>
      <c r="E12" s="38">
        <v>330</v>
      </c>
      <c r="F12" s="9">
        <f>(E12/$E$24)*100</f>
        <v>8.9993536827809639E-2</v>
      </c>
      <c r="G12" s="31"/>
    </row>
    <row r="13" spans="2:7" ht="20.100000000000001" customHeight="1" x14ac:dyDescent="0.25">
      <c r="B13" s="11">
        <v>2015</v>
      </c>
      <c r="C13" s="38">
        <v>65</v>
      </c>
      <c r="D13" s="85">
        <f>(C13/$C$24)*100</f>
        <v>1.6205435053602593</v>
      </c>
      <c r="E13" s="38">
        <v>283</v>
      </c>
      <c r="F13" s="9">
        <f>(E13/$E$24)*100</f>
        <v>7.7176275522030685E-2</v>
      </c>
      <c r="G13" s="31"/>
    </row>
    <row r="14" spans="2:7" ht="20.100000000000001" customHeight="1" x14ac:dyDescent="0.25">
      <c r="B14" s="11">
        <v>2016</v>
      </c>
      <c r="C14" s="38">
        <v>114</v>
      </c>
      <c r="D14" s="85">
        <f>(C14/$C$24)*100</f>
        <v>2.8421839940164548</v>
      </c>
      <c r="E14" s="38">
        <v>353</v>
      </c>
      <c r="F14" s="9">
        <f>(E14/$E$24)*100</f>
        <v>9.6265813637020622E-2</v>
      </c>
      <c r="G14" s="31"/>
    </row>
    <row r="15" spans="2:7" s="1" customFormat="1" ht="20.100000000000001" customHeight="1" x14ac:dyDescent="0.25">
      <c r="B15" s="11">
        <v>2017</v>
      </c>
      <c r="C15" s="38">
        <v>101</v>
      </c>
      <c r="D15" s="85">
        <f>(C15/$C$24)*100</f>
        <v>2.518075292944403</v>
      </c>
      <c r="E15" s="38">
        <v>366</v>
      </c>
      <c r="F15" s="9">
        <f>(E15/$E$24)*100</f>
        <v>9.9811013572661589E-2</v>
      </c>
      <c r="G15" s="74"/>
    </row>
    <row r="16" spans="2:7" ht="20.100000000000001" customHeight="1" x14ac:dyDescent="0.25">
      <c r="B16" s="11">
        <v>2018</v>
      </c>
      <c r="C16" s="38">
        <v>332</v>
      </c>
      <c r="D16" s="85">
        <f>(C16/$C$24)*100</f>
        <v>8.277237596609325</v>
      </c>
      <c r="E16" s="38">
        <v>1154</v>
      </c>
      <c r="F16" s="9">
        <f>(E16/$E$24)*100</f>
        <v>0.31470467120997675</v>
      </c>
      <c r="G16" s="31"/>
    </row>
    <row r="17" spans="2:7" s="1" customFormat="1" ht="20.100000000000001" customHeight="1" x14ac:dyDescent="0.25">
      <c r="B17" s="11">
        <v>2019</v>
      </c>
      <c r="C17" s="38">
        <v>148</v>
      </c>
      <c r="D17" s="85">
        <f>(C17/$C$24)*100</f>
        <v>3.6898529045125903</v>
      </c>
      <c r="E17" s="38">
        <v>366</v>
      </c>
      <c r="F17" s="9">
        <f>(E17/$E$24)*100</f>
        <v>9.9811013572661589E-2</v>
      </c>
      <c r="G17" s="74"/>
    </row>
    <row r="18" spans="2:7" s="27" customFormat="1" ht="20.100000000000001" customHeight="1" x14ac:dyDescent="0.25">
      <c r="B18" s="24">
        <v>2020</v>
      </c>
      <c r="C18" s="89">
        <v>17</v>
      </c>
      <c r="D18" s="90">
        <f>(C18/$C$24)*100</f>
        <v>0.42383445524806784</v>
      </c>
      <c r="E18" s="89">
        <v>41</v>
      </c>
      <c r="F18" s="26">
        <f>(E18/$E$24)*100</f>
        <v>1.1181015181636954E-2</v>
      </c>
      <c r="G18" s="88"/>
    </row>
    <row r="19" spans="2:7" s="27" customFormat="1" ht="20.100000000000001" customHeight="1" x14ac:dyDescent="0.25">
      <c r="B19" s="11">
        <v>2021</v>
      </c>
      <c r="C19" s="38">
        <v>17</v>
      </c>
      <c r="D19" s="85">
        <f>(C19/$C$24)*100</f>
        <v>0.42383445524806784</v>
      </c>
      <c r="E19" s="38">
        <v>52</v>
      </c>
      <c r="F19" s="9">
        <f>(E19/$E$24)*100</f>
        <v>1.4180799742563944E-2</v>
      </c>
      <c r="G19" s="88"/>
    </row>
    <row r="20" spans="2:7" s="86" customFormat="1" ht="20.100000000000001" customHeight="1" x14ac:dyDescent="0.25">
      <c r="B20" s="11">
        <v>2022</v>
      </c>
      <c r="C20" s="38">
        <v>73</v>
      </c>
      <c r="D20" s="85">
        <f>(C20/$C$24)*100</f>
        <v>1.8199950137122913</v>
      </c>
      <c r="E20" s="38">
        <v>240</v>
      </c>
      <c r="F20" s="9">
        <f>(E20/$E$24)*100</f>
        <v>6.5449844965679738E-2</v>
      </c>
      <c r="G20" s="87"/>
    </row>
    <row r="21" spans="2:7" ht="20.100000000000001" customHeight="1" x14ac:dyDescent="0.25">
      <c r="B21" s="11">
        <v>2023</v>
      </c>
      <c r="C21" s="38">
        <v>100</v>
      </c>
      <c r="D21" s="85">
        <f>(C21/$C$24)*100</f>
        <v>2.4931438544003988</v>
      </c>
      <c r="E21" s="38">
        <v>350</v>
      </c>
      <c r="F21" s="9">
        <f>(E21/$E$24)*100</f>
        <v>9.5447690574949617E-2</v>
      </c>
      <c r="G21" s="31"/>
    </row>
    <row r="22" spans="2:7" ht="20.100000000000001" customHeight="1" x14ac:dyDescent="0.25">
      <c r="B22" s="11">
        <v>2024</v>
      </c>
      <c r="C22" s="38">
        <v>71</v>
      </c>
      <c r="D22" s="85">
        <f>(C22/$C$24)*100</f>
        <v>1.7701321366242833</v>
      </c>
      <c r="E22" s="38">
        <v>180</v>
      </c>
      <c r="F22" s="9">
        <f>(E22/$E$24)*100</f>
        <v>4.9087383724259803E-2</v>
      </c>
      <c r="G22" s="31"/>
    </row>
    <row r="23" spans="2:7" ht="20.100000000000001" customHeight="1" x14ac:dyDescent="0.25">
      <c r="B23" s="6" t="s">
        <v>9</v>
      </c>
      <c r="C23" s="73">
        <v>78</v>
      </c>
      <c r="D23" s="84">
        <f>(C23/$C$24)*100</f>
        <v>1.9446522064323111</v>
      </c>
      <c r="E23" s="73">
        <v>195</v>
      </c>
      <c r="F23" s="7">
        <f>(E23/$E$24)*100</f>
        <v>5.3177999034614787E-2</v>
      </c>
      <c r="G23" s="31"/>
    </row>
    <row r="24" spans="2:7" ht="20.100000000000001" customHeight="1" x14ac:dyDescent="0.25">
      <c r="B24" s="6" t="s">
        <v>1</v>
      </c>
      <c r="C24" s="72">
        <f>SUM(C5:C23)</f>
        <v>4011</v>
      </c>
      <c r="D24" s="84">
        <f>(C24/$C$24)*100</f>
        <v>100</v>
      </c>
      <c r="E24" s="72">
        <f>SUM(E5:E23)</f>
        <v>366693</v>
      </c>
      <c r="F24" s="7">
        <f>(E24/$E$24)*100</f>
        <v>100</v>
      </c>
      <c r="G24" s="31"/>
    </row>
    <row r="25" spans="2:7" ht="20.100000000000001" customHeight="1" x14ac:dyDescent="0.25">
      <c r="B25" s="31"/>
      <c r="C25" s="31"/>
      <c r="D25" s="31"/>
      <c r="E25" s="31"/>
      <c r="F25" s="31"/>
      <c r="G25" s="31"/>
    </row>
    <row r="26" spans="2:7" s="1" customFormat="1" ht="20.100000000000001" customHeight="1" x14ac:dyDescent="0.25">
      <c r="B26" s="32" t="s">
        <v>0</v>
      </c>
      <c r="C26" s="31"/>
      <c r="D26" s="31"/>
      <c r="E26" s="31"/>
      <c r="F26" s="31"/>
      <c r="G26" s="74"/>
    </row>
    <row r="27" spans="2:7" ht="20.100000000000001" customHeight="1" x14ac:dyDescent="0.25">
      <c r="B27" s="23" t="s">
        <v>33</v>
      </c>
      <c r="C27" s="70"/>
      <c r="D27" s="70"/>
      <c r="E27" s="31"/>
      <c r="F27" s="74"/>
      <c r="G27" s="31"/>
    </row>
    <row r="28" spans="2:7" ht="20.100000000000001" customHeight="1" x14ac:dyDescent="0.25">
      <c r="B28" s="31" t="s">
        <v>32</v>
      </c>
      <c r="C28" s="31"/>
      <c r="D28" s="31"/>
      <c r="E28" s="31"/>
      <c r="F28" s="31"/>
    </row>
    <row r="29" spans="2:7" ht="20.100000000000001" customHeight="1" x14ac:dyDescent="0.2"/>
  </sheetData>
  <sheetProtection selectLockedCells="1" selectUnlockedCells="1"/>
  <mergeCells count="1">
    <mergeCell ref="B2:F2"/>
  </mergeCells>
  <pageMargins left="0.74803149606299213" right="0.74803149606299213" top="0.98425196850393704" bottom="0.98425196850393704" header="0.51181102362204722" footer="0.51181102362204722"/>
  <pageSetup paperSize="9" scale="84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surto caxumba</vt:lpstr>
      <vt:lpstr>Surtos de DTA</vt:lpstr>
      <vt:lpstr>Surtos de escarlatina</vt:lpstr>
      <vt:lpstr>Síndrome Gripal</vt:lpstr>
      <vt:lpstr>Surtos de Varicela</vt:lpstr>
      <vt:lpstr>Surtos de conjuntivites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Madalosso</dc:creator>
  <cp:lastModifiedBy>Ivaldo da Silva Ribeiro</cp:lastModifiedBy>
  <cp:lastPrinted>2024-04-04T13:15:40Z</cp:lastPrinted>
  <dcterms:created xsi:type="dcterms:W3CDTF">2020-02-07T21:05:47Z</dcterms:created>
  <dcterms:modified xsi:type="dcterms:W3CDTF">2025-11-10T21:07:29Z</dcterms:modified>
</cp:coreProperties>
</file>