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x467986\Downloads\"/>
    </mc:Choice>
  </mc:AlternateContent>
  <xr:revisionPtr revIDLastSave="0" documentId="8_{0609FD3C-B502-41C8-9A9B-6802AA572790}" xr6:coauthVersionLast="47" xr6:coauthVersionMax="47" xr10:uidLastSave="{00000000-0000-0000-0000-000000000000}"/>
  <bookViews>
    <workbookView xWindow="-28920" yWindow="3990" windowWidth="29040" windowHeight="15720" xr2:uid="{1A405D54-FA48-4583-B0D8-5159D0BC5C73}"/>
  </bookViews>
  <sheets>
    <sheet name="Contratos" sheetId="2" r:id="rId1"/>
  </sheets>
  <definedNames>
    <definedName name="_xlnm._FilterDatabase" localSheetId="0" hidden="1">Contratos!$A$2:$N$2</definedName>
    <definedName name="_xlnm.Print_Area" localSheetId="0">Contratos!$A$1:$E$21</definedName>
    <definedName name="_xlnm.Print_Titles" localSheetId="0">Contratos!$2:$2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1" i="2" l="1"/>
  <c r="M24" i="2"/>
  <c r="M12" i="2"/>
  <c r="M11" i="2"/>
  <c r="M26" i="2"/>
  <c r="M25" i="2"/>
  <c r="M28" i="2"/>
  <c r="M27" i="2"/>
  <c r="M18" i="2"/>
  <c r="M19" i="2"/>
  <c r="M29" i="2"/>
  <c r="M30" i="2"/>
  <c r="M33" i="2"/>
  <c r="M4" i="2"/>
  <c r="M9" i="2"/>
  <c r="M6" i="2"/>
  <c r="M13" i="2"/>
  <c r="M5" i="2"/>
  <c r="M10" i="2"/>
  <c r="M15" i="2"/>
  <c r="M17" i="2"/>
  <c r="M3" i="2"/>
  <c r="M22" i="2"/>
  <c r="M32" i="2"/>
  <c r="M31" i="2"/>
  <c r="M23" i="2"/>
</calcChain>
</file>

<file path=xl/sharedStrings.xml><?xml version="1.0" encoding="utf-8"?>
<sst xmlns="http://schemas.openxmlformats.org/spreadsheetml/2006/main" count="263" uniqueCount="179">
  <si>
    <t>CONTRATOS SPDA - 2025/2026</t>
  </si>
  <si>
    <t>CONTRATADA / SEI</t>
  </si>
  <si>
    <t>CNPJ</t>
  </si>
  <si>
    <t>SEI - CONTRATAÇÃO</t>
  </si>
  <si>
    <t>SEI - PAGAMENTO</t>
  </si>
  <si>
    <t>CONTRATO</t>
  </si>
  <si>
    <t>OBJETO</t>
  </si>
  <si>
    <t>PRAZO CONTRATUAL</t>
  </si>
  <si>
    <t>INÍCIO DO PRAZO CONTRATUAL</t>
  </si>
  <si>
    <t>FIM DO PRAZO CONTRATUAL</t>
  </si>
  <si>
    <t>VALOR TOTAL DO CONTRATO</t>
  </si>
  <si>
    <t>VALOR PAGO (até dez/2025)</t>
  </si>
  <si>
    <t>VALOR PAGO EM 2026 (até 30 de junho)</t>
  </si>
  <si>
    <t>SALDO DO CONTRATO</t>
  </si>
  <si>
    <t>SITUAÇÃO</t>
  </si>
  <si>
    <t>AIG Seguros Brasil S.A</t>
  </si>
  <si>
    <t>33.040.981/0001-50</t>
  </si>
  <si>
    <t>7110.2023/0000047-9</t>
  </si>
  <si>
    <t>7110.2025/0000210-6</t>
  </si>
  <si>
    <t>Ordem de Serviço SPDA 09/2025</t>
  </si>
  <si>
    <t>Apólice de seguro de responsabilidade civil na modalidade D&amp;O</t>
  </si>
  <si>
    <t>12 meses</t>
  </si>
  <si>
    <t>ATIVO</t>
  </si>
  <si>
    <t>Alfa Previdência e Vida S.A</t>
  </si>
  <si>
    <t> 02.713.530/0001-02</t>
  </si>
  <si>
    <t>Ordem de Serviço SPDA 04/2025</t>
  </si>
  <si>
    <t>Seguro Estagiário </t>
  </si>
  <si>
    <t>ENCERRADO</t>
  </si>
  <si>
    <t>Associação Brasileira de Special Situations e Litigation Finance - ABSS</t>
  </si>
  <si>
    <t>53.762.557/0001-26</t>
  </si>
  <si>
    <t>Ordem de Serviço nº 11/2025</t>
  </si>
  <si>
    <t>Aquisição de cinco ingressos</t>
  </si>
  <si>
    <t>24 meses</t>
  </si>
  <si>
    <t>ATL Capital Consultoria em Gestao Empresarial LTDA</t>
  </si>
  <si>
    <t>32.243.023/0001-13</t>
  </si>
  <si>
    <t>Ordem de Serviço nº 08/2025</t>
  </si>
  <si>
    <t xml:space="preserve">Aquisição de oito inscrições para o Treinamento Valuation e Modelagem Financeira na Prática </t>
  </si>
  <si>
    <t>Banco do Brasil S.A.</t>
  </si>
  <si>
    <t>00.000.000/0001-91</t>
  </si>
  <si>
    <t>7110.2026/0000089-0</t>
  </si>
  <si>
    <t>-</t>
  </si>
  <si>
    <t>Contrato SPDA nº 03/2026 (156979423)</t>
  </si>
  <si>
    <t>Prestação de serviços para pagamento de salários, pagamentos a fornecedores, pagamentos diversos e liquidação eletrônica de boletos e guias, a favorecidos indicados pela SPDA</t>
  </si>
  <si>
    <t>60 meses</t>
  </si>
  <si>
    <t>Caixa Econômica Federal</t>
  </si>
  <si>
    <t>00.360.305/0000-00</t>
  </si>
  <si>
    <t>Contrato CEF s/nº (155590707)</t>
  </si>
  <si>
    <t>Abertura, manutenção, movimentação e encerramento de conta de depósitos de titularidade da SPDA, na modalidade pessoa jurídica, incluindo os serviços bancários vinculados à conta</t>
  </si>
  <si>
    <t>CNEX – Centro de Excelência Empresarial S.A</t>
  </si>
  <si>
    <t>46.969.963/0001-07</t>
  </si>
  <si>
    <t>Ordem de Serviço SPDA 05/2025</t>
  </si>
  <si>
    <t>Aquisição de um ingresso para o programa de imersão “AI Leadership Navigator”</t>
  </si>
  <si>
    <t>3 dias</t>
  </si>
  <si>
    <t>Eldex Distribuidora de Jornais e Revistas LTDA-ME</t>
  </si>
  <si>
    <t>10.719.671/0001-60</t>
  </si>
  <si>
    <t>Contrato SPDA n° 03/2025</t>
  </si>
  <si>
    <t>Assinatura Digital do Jornal Valor Econômico</t>
  </si>
  <si>
    <t>﻿Empresa de Tecnologia da Informação e Comunicação do Município de São Paulo - PRODAM</t>
  </si>
  <si>
    <t>43.076.702/0001-61</t>
  </si>
  <si>
    <t>7110.2025/0000261-0</t>
  </si>
  <si>
    <t>7110.2026/0000043-1</t>
  </si>
  <si>
    <t xml:space="preserve">Contrato SPDA nº 05/2025 </t>
  </si>
  <si>
    <t>Prestação de serviços técnicos especializados de Tecnologia da Informação, para sustentação de TIC</t>
  </si>
  <si>
    <t>7110.2020/0000043-0</t>
  </si>
  <si>
    <t>7110.2024/0000020-9</t>
  </si>
  <si>
    <t xml:space="preserve">Termo Aditivo nº 05 ao Cotrato SPDA nº 01/2021                             </t>
  </si>
  <si>
    <t>Fundação Instituto de Administração</t>
  </si>
  <si>
    <t>44.315.919/0001-40</t>
  </si>
  <si>
    <t>7110.2025/0000165-7</t>
  </si>
  <si>
    <t>Ordem de Serviço nº 10/2025</t>
  </si>
  <si>
    <t>Aquisição de uma matrícula para o curso de Pós-Graduação em Gestão de Projetos</t>
  </si>
  <si>
    <t>Hiria a Nuernbergmesse Brasil Business Congressos e Eventos LTDA</t>
  </si>
  <si>
    <t>36.624.014/0001-23</t>
  </si>
  <si>
    <t>7110.2025/0000075-8</t>
  </si>
  <si>
    <t>Ordem de Serviço SPDA Nº 02/2025</t>
  </si>
  <si>
    <t> II Fórum Concessões e PPPs em Infraestrutura Social</t>
  </si>
  <si>
    <t>1 dia</t>
  </si>
  <si>
    <t>Hotelaria Brasil  LTDA</t>
  </si>
  <si>
    <t>04.463.276/0009-14</t>
  </si>
  <si>
    <t>7110.2025/0000211-4</t>
  </si>
  <si>
    <t xml:space="preserve">Contrato SPDA nº 04/2025 </t>
  </si>
  <si>
    <t>Locação de espaço de convenções e serviços de coffee-break e buffet de almoço para evento de encerramento das atividades da SPDA</t>
  </si>
  <si>
    <t xml:space="preserve">Instituto Brasileiro de Direito Empresarial </t>
  </si>
  <si>
    <t>06.349.267/0001-75</t>
  </si>
  <si>
    <t>7110.2026/0000019-9</t>
  </si>
  <si>
    <t>OS nº 01/2026</t>
  </si>
  <si>
    <t>Aquisição de cinco ingressos para o Congresso IBRADEMP 2026 – 50 Anos da Lei das S/A e da Lei do Mercado de Valores Mobiliários.</t>
  </si>
  <si>
    <t>1 mês</t>
  </si>
  <si>
    <t>JORNAL GAZETA SP LTDA</t>
  </si>
  <si>
    <t>04.735.364/0001-70</t>
  </si>
  <si>
    <t>7110.2026/0000040-7</t>
  </si>
  <si>
    <t>7110.2026/0000115-2</t>
  </si>
  <si>
    <t>Ordem de Serviço nº 02/2026; Ordem de Serviço nº 03/2026; e Ordem de Serviço nº 04/2026.</t>
  </si>
  <si>
    <t>prestação de serviços de publicidade legal e demais matérias de interesse da Companhia</t>
  </si>
  <si>
    <t>Laboral Serviços de Saúde e Segurança do Trabalho Ltda</t>
  </si>
  <si>
    <t>53.252.516/0001-90</t>
  </si>
  <si>
    <t>7110.2024/0000037-3</t>
  </si>
  <si>
    <t>7110.2025/0000238-6</t>
  </si>
  <si>
    <t>Termo aditivo nº 02 ao Contrato SPDA nº 04/2024</t>
  </si>
  <si>
    <t>Prestação dos serviços de Segurança e Medicina do Trabalho</t>
  </si>
  <si>
    <t>7110.2024/0000116-7</t>
  </si>
  <si>
    <t>Contrato SPDA nº 04/2024</t>
  </si>
  <si>
    <t>PRORROGADO</t>
  </si>
  <si>
    <t>MCR sistemas e Consultoria LTDA</t>
  </si>
  <si>
    <t>04.198.254/0001-17</t>
  </si>
  <si>
    <t>Ordem de Serviço SPDA 01/2025</t>
  </si>
  <si>
    <t>Aquisição de 4 licenças do sftware Adobe Acrobat Pro</t>
  </si>
  <si>
    <t>MR Computer Informatica LTDA</t>
  </si>
  <si>
    <t>00.495.124/0001-95</t>
  </si>
  <si>
    <t>7110.2024/0000043-8</t>
  </si>
  <si>
    <t>Termo Aditivo n° 01 ao Contrato n° 04/2023</t>
  </si>
  <si>
    <t xml:space="preserve"> Prestação de serviços de impressão corporativa por meio de outsourcing</t>
  </si>
  <si>
    <t>4 meses</t>
  </si>
  <si>
    <t>NTI BRASIL SOLUÇÕES DIGITAIS LTDA</t>
  </si>
  <si>
    <t>66.582.784/0001-11</t>
  </si>
  <si>
    <t>7110.2026/0000023-7</t>
  </si>
  <si>
    <t>7110.2026/0000136-5</t>
  </si>
  <si>
    <t>Ordem de Serviço 04/2026</t>
  </si>
  <si>
    <t>Contratação de 09 (nove) licenças de assinatura anual do software Adobe Acrobat Pro DC</t>
  </si>
  <si>
    <t>Pluxee Benefícios Brasil S.A</t>
  </si>
  <si>
    <t>69.034.668/0001-56</t>
  </si>
  <si>
    <t>7110.2022/0000039-6</t>
  </si>
  <si>
    <t>7110.2023/0000110-6</t>
  </si>
  <si>
    <t>Termo de Aditivo nº 04 ao Contrato SPDA nº 05/2022</t>
  </si>
  <si>
    <t>Vale Refeição</t>
  </si>
  <si>
    <t>Termo Aditivo nº 03 ao Contrato SPDA nº 05/2022</t>
  </si>
  <si>
    <t>PRORROGRADO</t>
  </si>
  <si>
    <t>Rhpay Contadores Associados SS</t>
  </si>
  <si>
    <t> 04.907.126/0001-03</t>
  </si>
  <si>
    <t xml:space="preserve">    7110.2024/0000060-8
</t>
  </si>
  <si>
    <t>7110.2024/0000143-4</t>
  </si>
  <si>
    <t>Termo Aditivo nº 01 e Apostilamento ao Contrato SPDA nº 08/2024</t>
  </si>
  <si>
    <t>Prestação de serviços técnicos especializados de contabilidade</t>
  </si>
  <si>
    <t xml:space="preserve">
7110.2024/0000143-4</t>
  </si>
  <si>
    <t>7110.2025/0000274-2</t>
  </si>
  <si>
    <t>Contrato SPDA nº 08/2024</t>
  </si>
  <si>
    <t>Sacho Auditores Independentes</t>
  </si>
  <si>
    <t>74.006.719/0001-76</t>
  </si>
  <si>
    <t xml:space="preserve">7110.2024/0000028-4 </t>
  </si>
  <si>
    <t>7110.2025/0000182-7</t>
  </si>
  <si>
    <t xml:space="preserve">Termo Aditivo nº 01 ao Contrato SPDA nº 02/2024 </t>
  </si>
  <si>
    <t>Prestação de serviços técnicos de auditoria independente</t>
  </si>
  <si>
    <t>7110.2024/0000081-0</t>
  </si>
  <si>
    <t xml:space="preserve">Contrato SPDA nº 02/2024 </t>
  </si>
  <si>
    <t>14 meses</t>
  </si>
  <si>
    <t>Souto Correa Sociedade de Advogados</t>
  </si>
  <si>
    <t>21.322.232/0001-36</t>
  </si>
  <si>
    <t>7110.2025/0000117-7</t>
  </si>
  <si>
    <t>7110.2025/0000170-3</t>
  </si>
  <si>
    <t>Contrato SPDA nº 02/2025</t>
  </si>
  <si>
    <t>Prestação de seviço de assessoria jurídica</t>
  </si>
  <si>
    <t>7110.2024/0000059-4</t>
  </si>
  <si>
    <t xml:space="preserve">Contrato SPDA nº 01/2024 </t>
  </si>
  <si>
    <t>Zampieri &amp; Luft Advogados Associados</t>
  </si>
  <si>
    <t>22.963.735/0001-53</t>
  </si>
  <si>
    <t>7110.2024/0000083-7</t>
  </si>
  <si>
    <t>7110.2025/0000004-9</t>
  </si>
  <si>
    <t xml:space="preserve">Termo Aditivo nº 01 ao Contrato SPDA nº 09/2024 </t>
  </si>
  <si>
    <t>Prestação de serviços de assessoria jurídica na área trabalhista</t>
  </si>
  <si>
    <t>Contrato SPDA nº 09/2024</t>
  </si>
  <si>
    <t>Zênite Informação e Consultoria S.A</t>
  </si>
  <si>
    <t>86.781.069/0001-15</t>
  </si>
  <si>
    <t>7110.2025/0000111-8</t>
  </si>
  <si>
    <t>Ordem de Serviço SPDA 03/2025</t>
  </si>
  <si>
    <t>Acesso ao acervo jurídico de contratações públicas (estatais) na plataforma Zênite Fácil</t>
  </si>
  <si>
    <t>7110.2023/0000114-9</t>
  </si>
  <si>
    <t>7110.2024/0000161-2</t>
  </si>
  <si>
    <t>7110.2024/0000044-6</t>
  </si>
  <si>
    <t>7110.2025/0000082-0</t>
  </si>
  <si>
    <t>7110.2025/0000195-9</t>
  </si>
  <si>
    <t>7110.2025/0000121-5</t>
  </si>
  <si>
    <t>7110.2025/0000107-0</t>
  </si>
  <si>
    <t>7110.2025/0000248-3</t>
  </si>
  <si>
    <t>7110.2025/0000079-0</t>
  </si>
  <si>
    <t>71102025/0000082-0</t>
  </si>
  <si>
    <t>71102025/0000195-9</t>
  </si>
  <si>
    <t>71102025/0000121-5</t>
  </si>
  <si>
    <t>71102025/0000107-0</t>
  </si>
  <si>
    <t>71102025/0000248-3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</si>
</sst>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  <font>
      <b/>
      <sz val="12"/>
      <color rgb="FF000000"/>
      <name val="Calibri"/>
      <family val="2"/>
    </font>
    <font>
      <b/>
      <sz val="10"/>
      <color theme="2"/>
      <name val="Calibri"/>
      <family val="2"/>
    </font>
    <font>
      <b/>
      <sz val="10"/>
      <color theme="1"/>
      <name val="Calibri"/>
      <family val="2"/>
    </font>
    <font>
      <sz val="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6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horizontal="left" vertical="center" wrapText="1"/>
    </xf>
    <xf numFmtId="14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43" fontId="3" fillId="0" borderId="0" xfId="1" applyFont="1" applyBorder="1"/>
    <xf numFmtId="0" fontId="2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14" fontId="4" fillId="3" borderId="0" xfId="0" applyNumberFormat="1" applyFont="1" applyFill="1" applyAlignment="1">
      <alignment horizontal="center" vertical="center" wrapText="1"/>
    </xf>
    <xf numFmtId="0" fontId="2" fillId="4" borderId="0" xfId="0" applyFont="1" applyFill="1" applyAlignment="1">
      <alignment horizontal="left" vertical="center" wrapText="1"/>
    </xf>
    <xf numFmtId="0" fontId="7" fillId="3" borderId="0" xfId="0" applyFont="1" applyFill="1" applyAlignment="1">
      <alignment horizontal="center" vertical="center" wrapText="1"/>
    </xf>
    <xf numFmtId="44" fontId="2" fillId="0" borderId="0" xfId="2" applyFont="1" applyFill="1" applyBorder="1" applyAlignment="1">
      <alignment horizontal="right" vertical="center" wrapText="1"/>
    </xf>
    <xf numFmtId="44" fontId="2" fillId="0" borderId="0" xfId="2" applyFont="1" applyBorder="1" applyAlignment="1">
      <alignment vertical="center" wrapText="1"/>
    </xf>
    <xf numFmtId="44" fontId="2" fillId="0" borderId="0" xfId="2" applyFont="1" applyBorder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8" fontId="3" fillId="0" borderId="0" xfId="0" applyNumberFormat="1" applyFont="1" applyAlignment="1">
      <alignment horizontal="center" wrapText="1"/>
    </xf>
    <xf numFmtId="44" fontId="2" fillId="3" borderId="0" xfId="2" applyFont="1" applyFill="1" applyBorder="1" applyAlignment="1">
      <alignment horizontal="right" vertical="center" wrapText="1"/>
    </xf>
    <xf numFmtId="14" fontId="2" fillId="3" borderId="0" xfId="0" applyNumberFormat="1" applyFont="1" applyFill="1" applyAlignment="1">
      <alignment horizontal="center" vertical="center" wrapText="1"/>
    </xf>
    <xf numFmtId="44" fontId="4" fillId="3" borderId="0" xfId="2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left" vertical="center" wrapText="1"/>
    </xf>
    <xf numFmtId="44" fontId="2" fillId="3" borderId="0" xfId="2" applyFont="1" applyFill="1" applyBorder="1" applyAlignment="1">
      <alignment vertical="center" wrapText="1"/>
    </xf>
    <xf numFmtId="44" fontId="7" fillId="3" borderId="0" xfId="2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left" wrapText="1"/>
    </xf>
    <xf numFmtId="44" fontId="7" fillId="4" borderId="0" xfId="2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44" fontId="3" fillId="0" borderId="0" xfId="0" applyNumberFormat="1" applyFont="1" applyAlignment="1">
      <alignment wrapText="1"/>
    </xf>
    <xf numFmtId="44" fontId="2" fillId="0" borderId="0" xfId="2" applyFont="1" applyFill="1" applyBorder="1" applyAlignment="1">
      <alignment vertical="center" wrapText="1"/>
    </xf>
    <xf numFmtId="0" fontId="2" fillId="3" borderId="0" xfId="0" applyFont="1" applyFill="1" applyAlignment="1">
      <alignment vertical="center" wrapText="1"/>
    </xf>
    <xf numFmtId="44" fontId="2" fillId="0" borderId="0" xfId="2" applyFont="1" applyAlignment="1">
      <alignment horizontal="right" vertical="center" wrapText="1"/>
    </xf>
    <xf numFmtId="44" fontId="4" fillId="0" borderId="0" xfId="2" applyFont="1" applyFill="1" applyBorder="1" applyAlignment="1">
      <alignment horizontal="right" vertical="center" wrapText="1"/>
    </xf>
    <xf numFmtId="44" fontId="2" fillId="3" borderId="0" xfId="2" applyFont="1" applyFill="1" applyAlignment="1">
      <alignment horizontal="right" vertical="center" wrapText="1"/>
    </xf>
    <xf numFmtId="44" fontId="4" fillId="3" borderId="0" xfId="2" applyFont="1" applyFill="1" applyBorder="1" applyAlignment="1">
      <alignment horizontal="right" vertical="center" wrapText="1"/>
    </xf>
    <xf numFmtId="44" fontId="2" fillId="3" borderId="0" xfId="2" applyFont="1" applyFill="1" applyAlignment="1">
      <alignment vertical="center" wrapText="1"/>
    </xf>
    <xf numFmtId="14" fontId="3" fillId="3" borderId="0" xfId="0" applyNumberFormat="1" applyFont="1" applyFill="1" applyAlignment="1">
      <alignment horizontal="center" vertical="center"/>
    </xf>
    <xf numFmtId="44" fontId="3" fillId="3" borderId="0" xfId="2" applyFont="1" applyFill="1" applyAlignment="1">
      <alignment horizontal="right" vertical="center"/>
    </xf>
    <xf numFmtId="44" fontId="3" fillId="3" borderId="0" xfId="2" applyFont="1" applyFill="1" applyBorder="1" applyAlignment="1">
      <alignment horizontal="right" vertical="center"/>
    </xf>
    <xf numFmtId="44" fontId="3" fillId="3" borderId="0" xfId="2" applyFont="1" applyFill="1" applyAlignment="1">
      <alignment vertical="center"/>
    </xf>
    <xf numFmtId="0" fontId="5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43" fontId="6" fillId="2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8" fontId="2" fillId="0" borderId="1" xfId="0" applyNumberFormat="1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44" fontId="2" fillId="0" borderId="1" xfId="2" applyFont="1" applyBorder="1" applyAlignment="1">
      <alignment horizontal="right" vertical="center" wrapText="1"/>
    </xf>
    <xf numFmtId="44" fontId="4" fillId="0" borderId="1" xfId="2" applyFont="1" applyFill="1" applyBorder="1" applyAlignment="1">
      <alignment horizontal="right" vertical="center" wrapText="1"/>
    </xf>
    <xf numFmtId="44" fontId="2" fillId="0" borderId="1" xfId="2" applyFont="1" applyBorder="1" applyAlignment="1">
      <alignment vertical="center" wrapText="1"/>
    </xf>
    <xf numFmtId="44" fontId="7" fillId="4" borderId="1" xfId="2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/>
    </xf>
    <xf numFmtId="44" fontId="3" fillId="3" borderId="1" xfId="2" applyFont="1" applyFill="1" applyBorder="1" applyAlignment="1">
      <alignment horizontal="right" vertical="center"/>
    </xf>
    <xf numFmtId="44" fontId="3" fillId="3" borderId="1" xfId="2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wrapText="1"/>
    </xf>
    <xf numFmtId="14" fontId="3" fillId="3" borderId="1" xfId="0" applyNumberFormat="1" applyFont="1" applyFill="1" applyBorder="1" applyAlignment="1">
      <alignment horizontal="center" vertical="center" wrapText="1"/>
    </xf>
    <xf numFmtId="44" fontId="3" fillId="3" borderId="1" xfId="2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center" vertical="center"/>
    </xf>
    <xf numFmtId="44" fontId="3" fillId="0" borderId="1" xfId="2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8" fontId="4" fillId="0" borderId="1" xfId="0" applyNumberFormat="1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44" fontId="4" fillId="0" borderId="1" xfId="2" applyFont="1" applyBorder="1" applyAlignment="1">
      <alignment horizontal="center" vertical="center" wrapText="1"/>
    </xf>
    <xf numFmtId="44" fontId="4" fillId="0" borderId="1" xfId="2" applyFont="1" applyFill="1" applyBorder="1" applyAlignment="1">
      <alignment horizontal="center" vertical="center" wrapText="1"/>
    </xf>
    <xf numFmtId="44" fontId="3" fillId="3" borderId="1" xfId="2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44" fontId="3" fillId="0" borderId="1" xfId="2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44" fontId="2" fillId="0" borderId="1" xfId="2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44" fontId="2" fillId="3" borderId="1" xfId="2" applyFont="1" applyFill="1" applyBorder="1" applyAlignment="1">
      <alignment horizontal="right" vertical="center" wrapText="1"/>
    </xf>
    <xf numFmtId="44" fontId="2" fillId="3" borderId="1" xfId="2" applyFont="1" applyFill="1" applyBorder="1" applyAlignment="1">
      <alignment vertical="center" wrapText="1"/>
    </xf>
    <xf numFmtId="44" fontId="7" fillId="3" borderId="1" xfId="2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4" fontId="3" fillId="0" borderId="1" xfId="2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8" fontId="2" fillId="3" borderId="1" xfId="0" applyNumberFormat="1" applyFont="1" applyFill="1" applyBorder="1" applyAlignment="1">
      <alignment horizontal="left" vertical="center" wrapText="1"/>
    </xf>
    <xf numFmtId="44" fontId="3" fillId="3" borderId="1" xfId="2" applyFont="1" applyFill="1" applyBorder="1" applyAlignment="1">
      <alignment horizontal="right" vertical="center" wrapText="1"/>
    </xf>
    <xf numFmtId="44" fontId="4" fillId="3" borderId="1" xfId="2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44" fontId="2" fillId="0" borderId="1" xfId="0" applyNumberFormat="1" applyFont="1" applyBorder="1" applyAlignment="1">
      <alignment vertical="center" wrapText="1"/>
    </xf>
    <xf numFmtId="44" fontId="2" fillId="3" borderId="1" xfId="2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left" vertical="center" wrapText="1"/>
    </xf>
    <xf numFmtId="44" fontId="2" fillId="0" borderId="1" xfId="2" applyFont="1" applyFill="1" applyBorder="1" applyAlignment="1">
      <alignment vertical="center" wrapText="1"/>
    </xf>
    <xf numFmtId="44" fontId="7" fillId="3" borderId="1" xfId="2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center" vertical="center" wrapText="1"/>
    </xf>
    <xf numFmtId="44" fontId="2" fillId="4" borderId="1" xfId="2" applyFont="1" applyFill="1" applyBorder="1" applyAlignment="1">
      <alignment horizontal="right" vertical="center" wrapText="1"/>
    </xf>
    <xf numFmtId="44" fontId="2" fillId="4" borderId="1" xfId="2" applyFont="1" applyFill="1" applyBorder="1" applyAlignment="1">
      <alignment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47D97-251A-42D3-9973-A993D5C25176}">
  <dimension ref="A1:FP33"/>
  <sheetViews>
    <sheetView showGridLines="0" tabSelected="1" zoomScale="110" zoomScaleNormal="110" workbookViewId="0">
      <selection activeCell="D21" sqref="D21"/>
    </sheetView>
  </sheetViews>
  <sheetFormatPr defaultColWidth="8.875" defaultRowHeight="12.75"/>
  <cols>
    <col min="1" max="1" width="26.75" style="13" customWidth="1"/>
    <col min="2" max="2" width="17.875" style="14" bestFit="1" customWidth="1"/>
    <col min="3" max="3" width="19.25" style="11" customWidth="1"/>
    <col min="4" max="4" width="19" style="11" bestFit="1" customWidth="1"/>
    <col min="5" max="5" width="16.625" style="11" customWidth="1"/>
    <col min="6" max="6" width="30.25" style="11" customWidth="1"/>
    <col min="7" max="7" width="19.25" style="14" bestFit="1" customWidth="1"/>
    <col min="8" max="9" width="14.25" style="3" customWidth="1"/>
    <col min="10" max="10" width="17.125" style="3" bestFit="1" customWidth="1"/>
    <col min="11" max="11" width="17" style="15" customWidth="1"/>
    <col min="12" max="12" width="17" style="3" customWidth="1"/>
    <col min="13" max="13" width="14.75" style="3" bestFit="1" customWidth="1"/>
    <col min="14" max="14" width="13.375" style="3" bestFit="1" customWidth="1"/>
    <col min="15" max="15" width="12.25" style="3" bestFit="1" customWidth="1"/>
    <col min="16" max="16" width="8.875" style="3"/>
    <col min="17" max="17" width="13.25" style="3" bestFit="1" customWidth="1"/>
    <col min="18" max="18" width="12.125" style="3" bestFit="1" customWidth="1"/>
    <col min="19" max="16384" width="8.875" style="3"/>
  </cols>
  <sheetData>
    <row r="1" spans="1:172" s="13" customFormat="1" ht="27" customHeight="1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72" s="37" customFormat="1" ht="25.5">
      <c r="A2" s="51" t="s">
        <v>1</v>
      </c>
      <c r="B2" s="51" t="s">
        <v>2</v>
      </c>
      <c r="C2" s="51" t="s">
        <v>3</v>
      </c>
      <c r="D2" s="51" t="s">
        <v>4</v>
      </c>
      <c r="E2" s="51" t="s">
        <v>5</v>
      </c>
      <c r="F2" s="51" t="s">
        <v>6</v>
      </c>
      <c r="G2" s="51" t="s">
        <v>7</v>
      </c>
      <c r="H2" s="51" t="s">
        <v>8</v>
      </c>
      <c r="I2" s="51" t="s">
        <v>9</v>
      </c>
      <c r="J2" s="51" t="s">
        <v>10</v>
      </c>
      <c r="K2" s="52" t="s">
        <v>11</v>
      </c>
      <c r="L2" s="51" t="s">
        <v>12</v>
      </c>
      <c r="M2" s="51" t="s">
        <v>13</v>
      </c>
      <c r="N2" s="51" t="s">
        <v>14</v>
      </c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6"/>
      <c r="BP2" s="36"/>
      <c r="BQ2" s="36"/>
      <c r="BR2" s="36"/>
      <c r="BS2" s="36"/>
      <c r="BT2" s="36"/>
      <c r="BU2" s="36"/>
      <c r="BV2" s="36"/>
      <c r="BW2" s="36"/>
      <c r="BX2" s="36"/>
      <c r="BY2" s="36"/>
      <c r="BZ2" s="36"/>
      <c r="CA2" s="36"/>
      <c r="CB2" s="36"/>
      <c r="CC2" s="36"/>
      <c r="CD2" s="36"/>
      <c r="CE2" s="36"/>
      <c r="CF2" s="36"/>
      <c r="CG2" s="36"/>
      <c r="CH2" s="36"/>
      <c r="CI2" s="36"/>
      <c r="CJ2" s="36"/>
      <c r="CK2" s="36"/>
      <c r="CL2" s="36"/>
      <c r="CM2" s="36"/>
      <c r="CN2" s="36"/>
      <c r="CO2" s="36"/>
      <c r="CP2" s="36"/>
      <c r="CQ2" s="36"/>
      <c r="CR2" s="36"/>
      <c r="CS2" s="36"/>
      <c r="CT2" s="36"/>
      <c r="CU2" s="36"/>
      <c r="CV2" s="36"/>
      <c r="CW2" s="36"/>
      <c r="CX2" s="36"/>
      <c r="CY2" s="36"/>
      <c r="CZ2" s="36"/>
      <c r="DA2" s="36"/>
      <c r="DB2" s="36"/>
      <c r="DC2" s="36"/>
      <c r="DD2" s="36"/>
      <c r="DE2" s="36"/>
      <c r="DF2" s="36"/>
      <c r="DG2" s="36"/>
      <c r="DH2" s="36"/>
      <c r="DI2" s="36"/>
      <c r="DJ2" s="36"/>
      <c r="DK2" s="36"/>
      <c r="DL2" s="36"/>
      <c r="DM2" s="36"/>
      <c r="DN2" s="36"/>
      <c r="DO2" s="36"/>
      <c r="DP2" s="36"/>
      <c r="DQ2" s="36"/>
      <c r="DR2" s="36"/>
      <c r="DS2" s="36"/>
      <c r="DT2" s="36"/>
      <c r="DU2" s="36"/>
      <c r="DV2" s="36"/>
      <c r="DW2" s="36"/>
      <c r="DX2" s="36"/>
      <c r="DY2" s="36"/>
      <c r="DZ2" s="36"/>
      <c r="EA2" s="36"/>
      <c r="EB2" s="36"/>
      <c r="EC2" s="36"/>
      <c r="ED2" s="36"/>
      <c r="EE2" s="36"/>
      <c r="EF2" s="36"/>
      <c r="EG2" s="36"/>
      <c r="EH2" s="36"/>
      <c r="EI2" s="36"/>
      <c r="EJ2" s="36"/>
      <c r="EK2" s="36"/>
      <c r="EL2" s="36"/>
      <c r="EM2" s="36"/>
      <c r="EN2" s="36"/>
      <c r="EO2" s="36"/>
      <c r="EP2" s="36"/>
      <c r="EQ2" s="36"/>
      <c r="ER2" s="36"/>
      <c r="ES2" s="36"/>
      <c r="ET2" s="36"/>
      <c r="EU2" s="36"/>
      <c r="EV2" s="36"/>
      <c r="EW2" s="36"/>
      <c r="EX2" s="36"/>
      <c r="EY2" s="36"/>
      <c r="EZ2" s="36"/>
      <c r="FA2" s="36"/>
      <c r="FB2" s="36"/>
      <c r="FC2" s="36"/>
      <c r="FD2" s="36"/>
      <c r="FE2" s="36"/>
      <c r="FF2" s="36"/>
      <c r="FG2" s="36"/>
      <c r="FH2" s="36"/>
      <c r="FI2" s="36"/>
      <c r="FJ2" s="36"/>
      <c r="FK2" s="36"/>
      <c r="FL2" s="36"/>
      <c r="FM2" s="36"/>
      <c r="FN2" s="36"/>
      <c r="FO2" s="36"/>
      <c r="FP2" s="36"/>
    </row>
    <row r="3" spans="1:172" s="14" customFormat="1" ht="25.5">
      <c r="A3" s="53" t="s">
        <v>15</v>
      </c>
      <c r="B3" s="54" t="s">
        <v>16</v>
      </c>
      <c r="C3" s="54" t="s">
        <v>17</v>
      </c>
      <c r="D3" s="54" t="s">
        <v>18</v>
      </c>
      <c r="E3" s="55" t="s">
        <v>19</v>
      </c>
      <c r="F3" s="55" t="s">
        <v>20</v>
      </c>
      <c r="G3" s="54" t="s">
        <v>21</v>
      </c>
      <c r="H3" s="56">
        <v>45892</v>
      </c>
      <c r="I3" s="56">
        <v>46257</v>
      </c>
      <c r="J3" s="57">
        <v>120000</v>
      </c>
      <c r="K3" s="58">
        <v>120000</v>
      </c>
      <c r="L3" s="59">
        <v>0</v>
      </c>
      <c r="M3" s="59">
        <f>J3-K3</f>
        <v>0</v>
      </c>
      <c r="N3" s="60" t="s">
        <v>22</v>
      </c>
      <c r="O3" s="26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</row>
    <row r="4" spans="1:172" ht="25.5">
      <c r="A4" s="61" t="s">
        <v>23</v>
      </c>
      <c r="B4" s="62" t="s">
        <v>24</v>
      </c>
      <c r="C4" s="63" t="s">
        <v>168</v>
      </c>
      <c r="D4" s="63" t="s">
        <v>174</v>
      </c>
      <c r="E4" s="61" t="s">
        <v>25</v>
      </c>
      <c r="F4" s="61" t="s">
        <v>26</v>
      </c>
      <c r="G4" s="63" t="s">
        <v>21</v>
      </c>
      <c r="H4" s="64">
        <v>45783</v>
      </c>
      <c r="I4" s="64">
        <v>46148</v>
      </c>
      <c r="J4" s="65">
        <v>23.88</v>
      </c>
      <c r="K4" s="65">
        <v>23.88</v>
      </c>
      <c r="L4" s="66">
        <v>0</v>
      </c>
      <c r="M4" s="66">
        <f>J4-K4</f>
        <v>0</v>
      </c>
      <c r="N4" s="67" t="s">
        <v>27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</row>
    <row r="5" spans="1:172" ht="25.5">
      <c r="A5" s="68" t="s">
        <v>28</v>
      </c>
      <c r="B5" s="62" t="s">
        <v>29</v>
      </c>
      <c r="C5" s="62" t="s">
        <v>169</v>
      </c>
      <c r="D5" s="62" t="s">
        <v>175</v>
      </c>
      <c r="E5" s="61" t="s">
        <v>30</v>
      </c>
      <c r="F5" s="61" t="s">
        <v>31</v>
      </c>
      <c r="G5" s="62" t="s">
        <v>32</v>
      </c>
      <c r="H5" s="69">
        <v>45890</v>
      </c>
      <c r="I5" s="69">
        <v>45890</v>
      </c>
      <c r="J5" s="70">
        <v>4725</v>
      </c>
      <c r="K5" s="70">
        <v>4725</v>
      </c>
      <c r="L5" s="70">
        <v>0</v>
      </c>
      <c r="M5" s="70">
        <f>J5-K5</f>
        <v>0</v>
      </c>
      <c r="N5" s="67" t="s">
        <v>27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</row>
    <row r="6" spans="1:172" ht="38.25">
      <c r="A6" s="71" t="s">
        <v>33</v>
      </c>
      <c r="B6" s="72" t="s">
        <v>34</v>
      </c>
      <c r="C6" s="54" t="s">
        <v>170</v>
      </c>
      <c r="D6" s="73" t="s">
        <v>176</v>
      </c>
      <c r="E6" s="74" t="s">
        <v>35</v>
      </c>
      <c r="F6" s="74" t="s">
        <v>36</v>
      </c>
      <c r="G6" s="73" t="s">
        <v>21</v>
      </c>
      <c r="H6" s="75">
        <v>45870</v>
      </c>
      <c r="I6" s="75">
        <v>46235</v>
      </c>
      <c r="J6" s="76">
        <v>2376</v>
      </c>
      <c r="K6" s="76">
        <v>2376</v>
      </c>
      <c r="L6" s="76">
        <v>0</v>
      </c>
      <c r="M6" s="76">
        <f>J6-K6</f>
        <v>0</v>
      </c>
      <c r="N6" s="77" t="s">
        <v>22</v>
      </c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</row>
    <row r="7" spans="1:172" ht="49.15" customHeight="1">
      <c r="A7" s="78" t="s">
        <v>37</v>
      </c>
      <c r="B7" s="79" t="s">
        <v>38</v>
      </c>
      <c r="C7" s="79" t="s">
        <v>39</v>
      </c>
      <c r="D7" s="79" t="s">
        <v>40</v>
      </c>
      <c r="E7" s="80" t="s">
        <v>41</v>
      </c>
      <c r="F7" s="55" t="s">
        <v>42</v>
      </c>
      <c r="G7" s="79" t="s">
        <v>43</v>
      </c>
      <c r="H7" s="81">
        <v>46166</v>
      </c>
      <c r="I7" s="81">
        <v>47991</v>
      </c>
      <c r="J7" s="82">
        <v>0</v>
      </c>
      <c r="K7" s="83">
        <v>0</v>
      </c>
      <c r="L7" s="82">
        <v>0</v>
      </c>
      <c r="M7" s="82">
        <v>0</v>
      </c>
      <c r="N7" s="60" t="s">
        <v>22</v>
      </c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</row>
    <row r="8" spans="1:172" ht="49.15" customHeight="1">
      <c r="A8" s="78" t="s">
        <v>44</v>
      </c>
      <c r="B8" s="79" t="s">
        <v>45</v>
      </c>
      <c r="C8" s="79" t="s">
        <v>39</v>
      </c>
      <c r="D8" s="79" t="s">
        <v>40</v>
      </c>
      <c r="E8" s="80" t="s">
        <v>46</v>
      </c>
      <c r="F8" s="55" t="s">
        <v>47</v>
      </c>
      <c r="G8" s="79" t="s">
        <v>43</v>
      </c>
      <c r="H8" s="81">
        <v>46141</v>
      </c>
      <c r="I8" s="81">
        <v>47966</v>
      </c>
      <c r="J8" s="82">
        <v>0</v>
      </c>
      <c r="K8" s="83">
        <v>0</v>
      </c>
      <c r="L8" s="82">
        <v>0</v>
      </c>
      <c r="M8" s="82">
        <v>0</v>
      </c>
      <c r="N8" s="60" t="s">
        <v>22</v>
      </c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</row>
    <row r="9" spans="1:172" ht="38.25">
      <c r="A9" s="68" t="s">
        <v>48</v>
      </c>
      <c r="B9" s="62" t="s">
        <v>49</v>
      </c>
      <c r="C9" s="63" t="s">
        <v>171</v>
      </c>
      <c r="D9" s="63" t="s">
        <v>177</v>
      </c>
      <c r="E9" s="61" t="s">
        <v>50</v>
      </c>
      <c r="F9" s="61" t="s">
        <v>51</v>
      </c>
      <c r="G9" s="63" t="s">
        <v>52</v>
      </c>
      <c r="H9" s="64">
        <v>45799</v>
      </c>
      <c r="I9" s="64">
        <v>45801</v>
      </c>
      <c r="J9" s="84">
        <v>3212.86</v>
      </c>
      <c r="K9" s="84">
        <v>3212.86</v>
      </c>
      <c r="L9" s="84">
        <v>0</v>
      </c>
      <c r="M9" s="84">
        <f>J9-K9</f>
        <v>0</v>
      </c>
      <c r="N9" s="67" t="s">
        <v>27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</row>
    <row r="10" spans="1:172" s="11" customFormat="1" ht="25.5">
      <c r="A10" s="74" t="s">
        <v>53</v>
      </c>
      <c r="B10" s="72" t="s">
        <v>54</v>
      </c>
      <c r="C10" s="72" t="s">
        <v>172</v>
      </c>
      <c r="D10" s="72" t="s">
        <v>178</v>
      </c>
      <c r="E10" s="74" t="s">
        <v>55</v>
      </c>
      <c r="F10" s="74" t="s">
        <v>56</v>
      </c>
      <c r="G10" s="72" t="s">
        <v>32</v>
      </c>
      <c r="H10" s="85">
        <v>45978</v>
      </c>
      <c r="I10" s="85">
        <v>46708</v>
      </c>
      <c r="J10" s="86">
        <v>696</v>
      </c>
      <c r="K10" s="86">
        <v>696</v>
      </c>
      <c r="L10" s="86">
        <v>0</v>
      </c>
      <c r="M10" s="86">
        <f>J10-K10</f>
        <v>0</v>
      </c>
      <c r="N10" s="60" t="s">
        <v>22</v>
      </c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</row>
    <row r="11" spans="1:172" ht="49.15" customHeight="1">
      <c r="A11" s="87" t="s">
        <v>57</v>
      </c>
      <c r="B11" s="54" t="s">
        <v>58</v>
      </c>
      <c r="C11" s="54" t="s">
        <v>59</v>
      </c>
      <c r="D11" s="54" t="s">
        <v>60</v>
      </c>
      <c r="E11" s="74" t="s">
        <v>61</v>
      </c>
      <c r="F11" s="74" t="s">
        <v>62</v>
      </c>
      <c r="G11" s="54" t="s">
        <v>32</v>
      </c>
      <c r="H11" s="56">
        <v>46030</v>
      </c>
      <c r="I11" s="56">
        <v>46759</v>
      </c>
      <c r="J11" s="57">
        <v>2599432.7999999998</v>
      </c>
      <c r="K11" s="89">
        <v>0</v>
      </c>
      <c r="L11" s="59">
        <v>14960.09</v>
      </c>
      <c r="M11" s="59">
        <f>J11-K11-L11</f>
        <v>2584472.71</v>
      </c>
      <c r="N11" s="60" t="s">
        <v>22</v>
      </c>
      <c r="O11" s="4"/>
      <c r="P11" s="4"/>
      <c r="Q11" s="38"/>
      <c r="R11" s="38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</row>
    <row r="12" spans="1:172" ht="49.15" customHeight="1">
      <c r="A12" s="90" t="s">
        <v>57</v>
      </c>
      <c r="B12" s="91" t="s">
        <v>58</v>
      </c>
      <c r="C12" s="91" t="s">
        <v>63</v>
      </c>
      <c r="D12" s="91" t="s">
        <v>64</v>
      </c>
      <c r="E12" s="61" t="s">
        <v>65</v>
      </c>
      <c r="F12" s="61" t="s">
        <v>62</v>
      </c>
      <c r="G12" s="91" t="s">
        <v>21</v>
      </c>
      <c r="H12" s="92">
        <v>45665</v>
      </c>
      <c r="I12" s="92">
        <v>46029</v>
      </c>
      <c r="J12" s="93">
        <v>108699.72</v>
      </c>
      <c r="K12" s="93">
        <v>39061.71</v>
      </c>
      <c r="L12" s="94">
        <v>9165.31</v>
      </c>
      <c r="M12" s="94">
        <f>J12-K12-L12</f>
        <v>60472.700000000012</v>
      </c>
      <c r="N12" s="95" t="s">
        <v>27</v>
      </c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</row>
    <row r="13" spans="1:172" ht="49.15" customHeight="1">
      <c r="A13" s="96" t="s">
        <v>66</v>
      </c>
      <c r="B13" s="72" t="s">
        <v>67</v>
      </c>
      <c r="C13" s="72" t="s">
        <v>68</v>
      </c>
      <c r="D13" s="72" t="s">
        <v>68</v>
      </c>
      <c r="E13" s="88" t="s">
        <v>69</v>
      </c>
      <c r="F13" s="74" t="s">
        <v>70</v>
      </c>
      <c r="G13" s="72" t="s">
        <v>21</v>
      </c>
      <c r="H13" s="85">
        <v>45873</v>
      </c>
      <c r="I13" s="85">
        <v>46238</v>
      </c>
      <c r="J13" s="97">
        <v>4604.8999999999996</v>
      </c>
      <c r="K13" s="86">
        <v>4604.8999999999996</v>
      </c>
      <c r="L13" s="97">
        <v>0</v>
      </c>
      <c r="M13" s="97">
        <f>J13-K13</f>
        <v>0</v>
      </c>
      <c r="N13" s="98" t="s">
        <v>22</v>
      </c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</row>
    <row r="14" spans="1:172" ht="49.15" customHeight="1">
      <c r="A14" s="68" t="s">
        <v>71</v>
      </c>
      <c r="B14" s="63" t="s">
        <v>72</v>
      </c>
      <c r="C14" s="63" t="s">
        <v>73</v>
      </c>
      <c r="D14" s="63" t="s">
        <v>73</v>
      </c>
      <c r="E14" s="61" t="s">
        <v>74</v>
      </c>
      <c r="F14" s="61" t="s">
        <v>75</v>
      </c>
      <c r="G14" s="63" t="s">
        <v>76</v>
      </c>
      <c r="H14" s="64">
        <v>45749</v>
      </c>
      <c r="I14" s="64">
        <v>45749</v>
      </c>
      <c r="J14" s="65">
        <v>8073</v>
      </c>
      <c r="K14" s="65">
        <v>8073</v>
      </c>
      <c r="L14" s="84">
        <v>0</v>
      </c>
      <c r="M14" s="84">
        <v>0</v>
      </c>
      <c r="N14" s="67" t="s">
        <v>27</v>
      </c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</row>
    <row r="15" spans="1:172" ht="49.15" customHeight="1">
      <c r="A15" s="61" t="s">
        <v>77</v>
      </c>
      <c r="B15" s="62" t="s">
        <v>78</v>
      </c>
      <c r="C15" s="62" t="s">
        <v>79</v>
      </c>
      <c r="D15" s="62" t="s">
        <v>79</v>
      </c>
      <c r="E15" s="61" t="s">
        <v>80</v>
      </c>
      <c r="F15" s="61" t="s">
        <v>81</v>
      </c>
      <c r="G15" s="69" t="s">
        <v>76</v>
      </c>
      <c r="H15" s="69">
        <v>46010</v>
      </c>
      <c r="I15" s="69">
        <v>46010</v>
      </c>
      <c r="J15" s="70">
        <v>10379.4</v>
      </c>
      <c r="K15" s="70">
        <v>0</v>
      </c>
      <c r="L15" s="70">
        <v>10379.4</v>
      </c>
      <c r="M15" s="70">
        <f>J15-L15</f>
        <v>0</v>
      </c>
      <c r="N15" s="67" t="s">
        <v>27</v>
      </c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</row>
    <row r="16" spans="1:172" ht="49.15" customHeight="1">
      <c r="A16" s="61" t="s">
        <v>82</v>
      </c>
      <c r="B16" s="62" t="s">
        <v>83</v>
      </c>
      <c r="C16" s="62" t="s">
        <v>84</v>
      </c>
      <c r="D16" s="62" t="s">
        <v>84</v>
      </c>
      <c r="E16" s="61" t="s">
        <v>85</v>
      </c>
      <c r="F16" s="99" t="s">
        <v>86</v>
      </c>
      <c r="G16" s="62" t="s">
        <v>87</v>
      </c>
      <c r="H16" s="69">
        <v>46064</v>
      </c>
      <c r="I16" s="69">
        <v>46092</v>
      </c>
      <c r="J16" s="93">
        <v>7012.5</v>
      </c>
      <c r="K16" s="100">
        <v>0</v>
      </c>
      <c r="L16" s="70">
        <v>7012.5</v>
      </c>
      <c r="M16" s="101">
        <v>0</v>
      </c>
      <c r="N16" s="67" t="s">
        <v>27</v>
      </c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</row>
    <row r="17" spans="1:172" ht="63.75">
      <c r="A17" s="53" t="s">
        <v>88</v>
      </c>
      <c r="B17" s="54" t="s">
        <v>89</v>
      </c>
      <c r="C17" s="54" t="s">
        <v>90</v>
      </c>
      <c r="D17" s="54" t="s">
        <v>91</v>
      </c>
      <c r="E17" s="55" t="s">
        <v>92</v>
      </c>
      <c r="F17" s="55" t="s">
        <v>93</v>
      </c>
      <c r="G17" s="54" t="s">
        <v>21</v>
      </c>
      <c r="H17" s="56">
        <v>46099</v>
      </c>
      <c r="I17" s="56">
        <v>46464</v>
      </c>
      <c r="J17" s="57">
        <v>38811</v>
      </c>
      <c r="K17" s="89">
        <v>0</v>
      </c>
      <c r="L17" s="59">
        <v>27577.919999999998</v>
      </c>
      <c r="M17" s="59">
        <f>J17-L17</f>
        <v>11233.080000000002</v>
      </c>
      <c r="N17" s="60" t="s">
        <v>22</v>
      </c>
    </row>
    <row r="18" spans="1:172" ht="38.25">
      <c r="A18" s="102" t="s">
        <v>94</v>
      </c>
      <c r="B18" s="103" t="s">
        <v>95</v>
      </c>
      <c r="C18" s="103" t="s">
        <v>96</v>
      </c>
      <c r="D18" s="103" t="s">
        <v>97</v>
      </c>
      <c r="E18" s="88" t="s">
        <v>98</v>
      </c>
      <c r="F18" s="88" t="s">
        <v>99</v>
      </c>
      <c r="G18" s="54" t="s">
        <v>21</v>
      </c>
      <c r="H18" s="56">
        <v>45863</v>
      </c>
      <c r="I18" s="56">
        <v>46228</v>
      </c>
      <c r="J18" s="89">
        <v>6534.99</v>
      </c>
      <c r="K18" s="89">
        <v>2966.52</v>
      </c>
      <c r="L18" s="57">
        <v>533.96</v>
      </c>
      <c r="M18" s="104">
        <f>J18-K18-L18</f>
        <v>3034.5099999999998</v>
      </c>
      <c r="N18" s="98" t="s">
        <v>22</v>
      </c>
    </row>
    <row r="19" spans="1:172" ht="25.5">
      <c r="A19" s="90" t="s">
        <v>94</v>
      </c>
      <c r="B19" s="91" t="s">
        <v>95</v>
      </c>
      <c r="C19" s="91" t="s">
        <v>96</v>
      </c>
      <c r="D19" s="91" t="s">
        <v>100</v>
      </c>
      <c r="E19" s="90" t="s">
        <v>101</v>
      </c>
      <c r="F19" s="90" t="s">
        <v>99</v>
      </c>
      <c r="G19" s="91" t="s">
        <v>21</v>
      </c>
      <c r="H19" s="92">
        <v>45499</v>
      </c>
      <c r="I19" s="92">
        <v>45863</v>
      </c>
      <c r="J19" s="93">
        <v>5165</v>
      </c>
      <c r="K19" s="93">
        <v>3580.37</v>
      </c>
      <c r="L19" s="105">
        <v>0</v>
      </c>
      <c r="M19" s="106">
        <f>J19-K19</f>
        <v>1584.63</v>
      </c>
      <c r="N19" s="67" t="s">
        <v>102</v>
      </c>
    </row>
    <row r="20" spans="1:172" s="9" customFormat="1" ht="49.15" customHeight="1">
      <c r="A20" s="68" t="s">
        <v>103</v>
      </c>
      <c r="B20" s="63" t="s">
        <v>104</v>
      </c>
      <c r="C20" s="63" t="s">
        <v>166</v>
      </c>
      <c r="D20" s="63" t="s">
        <v>166</v>
      </c>
      <c r="E20" s="61" t="s">
        <v>105</v>
      </c>
      <c r="F20" s="61" t="s">
        <v>106</v>
      </c>
      <c r="G20" s="63" t="s">
        <v>21</v>
      </c>
      <c r="H20" s="64">
        <v>45726</v>
      </c>
      <c r="I20" s="64">
        <v>46091</v>
      </c>
      <c r="J20" s="84">
        <v>4724.12</v>
      </c>
      <c r="K20" s="84">
        <v>4721.12</v>
      </c>
      <c r="L20" s="84">
        <v>0</v>
      </c>
      <c r="M20" s="84">
        <v>0</v>
      </c>
      <c r="N20" s="67" t="s">
        <v>27</v>
      </c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</row>
    <row r="21" spans="1:172" s="9" customFormat="1" ht="25.5">
      <c r="A21" s="107" t="s">
        <v>107</v>
      </c>
      <c r="B21" s="63" t="s">
        <v>108</v>
      </c>
      <c r="C21" s="63" t="s">
        <v>165</v>
      </c>
      <c r="D21" s="63" t="s">
        <v>109</v>
      </c>
      <c r="E21" s="61" t="s">
        <v>110</v>
      </c>
      <c r="F21" s="61" t="s">
        <v>111</v>
      </c>
      <c r="G21" s="63" t="s">
        <v>112</v>
      </c>
      <c r="H21" s="64">
        <v>45655</v>
      </c>
      <c r="I21" s="64">
        <v>45775</v>
      </c>
      <c r="J21" s="84">
        <v>12361.68</v>
      </c>
      <c r="K21" s="84">
        <v>1732.23</v>
      </c>
      <c r="L21" s="84">
        <v>0</v>
      </c>
      <c r="M21" s="84">
        <f>J21-K21</f>
        <v>10629.45</v>
      </c>
      <c r="N21" s="67" t="s">
        <v>27</v>
      </c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</row>
    <row r="22" spans="1:172" s="11" customFormat="1" ht="38.25">
      <c r="A22" s="53" t="s">
        <v>113</v>
      </c>
      <c r="B22" s="54" t="s">
        <v>114</v>
      </c>
      <c r="C22" s="54" t="s">
        <v>115</v>
      </c>
      <c r="D22" s="54" t="s">
        <v>116</v>
      </c>
      <c r="E22" s="55" t="s">
        <v>117</v>
      </c>
      <c r="F22" s="55" t="s">
        <v>118</v>
      </c>
      <c r="G22" s="54" t="s">
        <v>21</v>
      </c>
      <c r="H22" s="56">
        <v>46111</v>
      </c>
      <c r="I22" s="56">
        <v>46476</v>
      </c>
      <c r="J22" s="57">
        <v>8550</v>
      </c>
      <c r="K22" s="58">
        <v>0</v>
      </c>
      <c r="L22" s="59">
        <v>8550</v>
      </c>
      <c r="M22" s="59">
        <f>J22-L22</f>
        <v>0</v>
      </c>
      <c r="N22" s="60" t="s">
        <v>22</v>
      </c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</row>
    <row r="23" spans="1:172" ht="38.25">
      <c r="A23" s="88" t="s">
        <v>119</v>
      </c>
      <c r="B23" s="54" t="s">
        <v>120</v>
      </c>
      <c r="C23" s="54" t="s">
        <v>121</v>
      </c>
      <c r="D23" s="54" t="s">
        <v>122</v>
      </c>
      <c r="E23" s="108" t="s">
        <v>123</v>
      </c>
      <c r="F23" s="74" t="s">
        <v>124</v>
      </c>
      <c r="G23" s="54" t="s">
        <v>21</v>
      </c>
      <c r="H23" s="56">
        <v>45989</v>
      </c>
      <c r="I23" s="56">
        <v>46353</v>
      </c>
      <c r="J23" s="57">
        <v>347000</v>
      </c>
      <c r="K23" s="58">
        <v>0</v>
      </c>
      <c r="L23" s="109">
        <v>70924.84</v>
      </c>
      <c r="M23" s="109">
        <f>J23-L23</f>
        <v>276075.16000000003</v>
      </c>
      <c r="N23" s="60" t="s">
        <v>22</v>
      </c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</row>
    <row r="24" spans="1:172" ht="38.25">
      <c r="A24" s="90" t="s">
        <v>119</v>
      </c>
      <c r="B24" s="91" t="s">
        <v>120</v>
      </c>
      <c r="C24" s="91" t="s">
        <v>121</v>
      </c>
      <c r="D24" s="91" t="s">
        <v>122</v>
      </c>
      <c r="E24" s="61" t="s">
        <v>125</v>
      </c>
      <c r="F24" s="61" t="s">
        <v>124</v>
      </c>
      <c r="G24" s="91" t="s">
        <v>21</v>
      </c>
      <c r="H24" s="92">
        <v>45623</v>
      </c>
      <c r="I24" s="92">
        <v>45988</v>
      </c>
      <c r="J24" s="93">
        <v>130416</v>
      </c>
      <c r="K24" s="93">
        <v>129756.96</v>
      </c>
      <c r="L24" s="94">
        <v>0</v>
      </c>
      <c r="M24" s="94">
        <f>J24-K24</f>
        <v>659.0399999999936</v>
      </c>
      <c r="N24" s="110" t="s">
        <v>126</v>
      </c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</row>
    <row r="25" spans="1:172" ht="51">
      <c r="A25" s="88" t="s">
        <v>127</v>
      </c>
      <c r="B25" s="54" t="s">
        <v>128</v>
      </c>
      <c r="C25" s="54" t="s">
        <v>129</v>
      </c>
      <c r="D25" s="112" t="s">
        <v>130</v>
      </c>
      <c r="E25" s="74" t="s">
        <v>131</v>
      </c>
      <c r="F25" s="111" t="s">
        <v>132</v>
      </c>
      <c r="G25" s="112" t="s">
        <v>32</v>
      </c>
      <c r="H25" s="113">
        <v>45919</v>
      </c>
      <c r="I25" s="113">
        <v>46648</v>
      </c>
      <c r="J25" s="114">
        <v>147309.48000000001</v>
      </c>
      <c r="K25" s="114">
        <v>23400</v>
      </c>
      <c r="L25" s="115">
        <v>71589.740000000005</v>
      </c>
      <c r="M25" s="115">
        <f>J25-K25-L25</f>
        <v>52319.740000000005</v>
      </c>
      <c r="N25" s="60" t="s">
        <v>22</v>
      </c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</row>
    <row r="26" spans="1:172" ht="25.5">
      <c r="A26" s="90" t="s">
        <v>127</v>
      </c>
      <c r="B26" s="91" t="s">
        <v>128</v>
      </c>
      <c r="C26" s="91" t="s">
        <v>133</v>
      </c>
      <c r="D26" s="91" t="s">
        <v>134</v>
      </c>
      <c r="E26" s="61" t="s">
        <v>135</v>
      </c>
      <c r="F26" s="61" t="s">
        <v>132</v>
      </c>
      <c r="G26" s="91" t="s">
        <v>21</v>
      </c>
      <c r="H26" s="92">
        <v>45553</v>
      </c>
      <c r="I26" s="92">
        <v>45918</v>
      </c>
      <c r="J26" s="105">
        <v>140400</v>
      </c>
      <c r="K26" s="105">
        <v>140330.82</v>
      </c>
      <c r="L26" s="105">
        <v>0</v>
      </c>
      <c r="M26" s="105">
        <f>J26-K26</f>
        <v>69.179999999993015</v>
      </c>
      <c r="N26" s="95" t="s">
        <v>126</v>
      </c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</row>
    <row r="27" spans="1:172" ht="38.25">
      <c r="A27" s="5" t="s">
        <v>136</v>
      </c>
      <c r="B27" s="1" t="s">
        <v>137</v>
      </c>
      <c r="C27" s="1" t="s">
        <v>138</v>
      </c>
      <c r="D27" s="1" t="s">
        <v>139</v>
      </c>
      <c r="E27" s="10" t="s">
        <v>140</v>
      </c>
      <c r="F27" s="10" t="s">
        <v>141</v>
      </c>
      <c r="G27" s="1" t="s">
        <v>32</v>
      </c>
      <c r="H27" s="6">
        <v>45865</v>
      </c>
      <c r="I27" s="6">
        <v>46594</v>
      </c>
      <c r="J27" s="24">
        <v>62554.879999999997</v>
      </c>
      <c r="K27" s="22">
        <v>18443.7</v>
      </c>
      <c r="L27" s="23">
        <v>12295.8</v>
      </c>
      <c r="M27" s="23">
        <f t="shared" ref="M27:M32" si="0">J27-K27-L27</f>
        <v>31815.379999999994</v>
      </c>
      <c r="N27" s="25" t="s">
        <v>22</v>
      </c>
    </row>
    <row r="28" spans="1:172" ht="25.5">
      <c r="A28" s="16" t="s">
        <v>136</v>
      </c>
      <c r="B28" s="17" t="s">
        <v>137</v>
      </c>
      <c r="C28" s="17" t="s">
        <v>138</v>
      </c>
      <c r="D28" s="17" t="s">
        <v>142</v>
      </c>
      <c r="E28" s="30" t="s">
        <v>143</v>
      </c>
      <c r="F28" s="30" t="s">
        <v>141</v>
      </c>
      <c r="G28" s="17" t="s">
        <v>144</v>
      </c>
      <c r="H28" s="28">
        <v>45439</v>
      </c>
      <c r="I28" s="28">
        <v>45865</v>
      </c>
      <c r="J28" s="27">
        <v>29700</v>
      </c>
      <c r="K28" s="27">
        <v>29700</v>
      </c>
      <c r="L28" s="31">
        <v>0</v>
      </c>
      <c r="M28" s="31">
        <f t="shared" si="0"/>
        <v>0</v>
      </c>
      <c r="N28" s="32" t="s">
        <v>102</v>
      </c>
    </row>
    <row r="29" spans="1:172" ht="25.5">
      <c r="A29" s="20" t="s">
        <v>145</v>
      </c>
      <c r="B29" s="1" t="s">
        <v>146</v>
      </c>
      <c r="C29" s="1" t="s">
        <v>147</v>
      </c>
      <c r="D29" s="1" t="s">
        <v>148</v>
      </c>
      <c r="E29" s="5" t="s">
        <v>149</v>
      </c>
      <c r="F29" s="5" t="s">
        <v>150</v>
      </c>
      <c r="G29" s="1" t="s">
        <v>32</v>
      </c>
      <c r="H29" s="6">
        <v>45818</v>
      </c>
      <c r="I29" s="6">
        <v>46547</v>
      </c>
      <c r="J29" s="22">
        <v>2231306.4</v>
      </c>
      <c r="K29" s="22">
        <v>142994.12</v>
      </c>
      <c r="L29" s="24">
        <v>51394.57</v>
      </c>
      <c r="M29" s="22">
        <f t="shared" si="0"/>
        <v>2036917.7099999997</v>
      </c>
      <c r="N29" s="25" t="s">
        <v>22</v>
      </c>
    </row>
    <row r="30" spans="1:172" ht="25.5">
      <c r="A30" s="16" t="s">
        <v>145</v>
      </c>
      <c r="B30" s="17" t="s">
        <v>146</v>
      </c>
      <c r="C30" s="18" t="s">
        <v>167</v>
      </c>
      <c r="D30" s="17" t="s">
        <v>151</v>
      </c>
      <c r="E30" s="16" t="s">
        <v>152</v>
      </c>
      <c r="F30" s="33" t="s">
        <v>150</v>
      </c>
      <c r="G30" s="17" t="s">
        <v>21</v>
      </c>
      <c r="H30" s="19">
        <v>45432</v>
      </c>
      <c r="I30" s="19">
        <v>45797</v>
      </c>
      <c r="J30" s="27">
        <v>232203.13</v>
      </c>
      <c r="K30" s="27">
        <v>228320.37</v>
      </c>
      <c r="L30" s="29">
        <v>0</v>
      </c>
      <c r="M30" s="27">
        <f t="shared" si="0"/>
        <v>3882.7600000000093</v>
      </c>
      <c r="N30" s="21" t="s">
        <v>27</v>
      </c>
    </row>
    <row r="31" spans="1:172" ht="38.25">
      <c r="A31" s="2" t="s">
        <v>153</v>
      </c>
      <c r="B31" s="1" t="s">
        <v>154</v>
      </c>
      <c r="C31" s="1" t="s">
        <v>155</v>
      </c>
      <c r="D31" s="1" t="s">
        <v>156</v>
      </c>
      <c r="E31" s="10" t="s">
        <v>157</v>
      </c>
      <c r="F31" s="10" t="s">
        <v>158</v>
      </c>
      <c r="G31" s="1" t="s">
        <v>21</v>
      </c>
      <c r="H31" s="6">
        <v>45995</v>
      </c>
      <c r="I31" s="6">
        <v>46360</v>
      </c>
      <c r="J31" s="41">
        <v>35890.559999999998</v>
      </c>
      <c r="K31" s="42">
        <v>2880</v>
      </c>
      <c r="L31" s="39">
        <v>14954.4</v>
      </c>
      <c r="M31" s="39">
        <f t="shared" si="0"/>
        <v>18056.159999999996</v>
      </c>
      <c r="N31" s="34" t="s">
        <v>22</v>
      </c>
    </row>
    <row r="32" spans="1:172" ht="25.5">
      <c r="A32" s="40" t="s">
        <v>153</v>
      </c>
      <c r="B32" s="17" t="s">
        <v>154</v>
      </c>
      <c r="C32" s="17" t="s">
        <v>155</v>
      </c>
      <c r="D32" s="17" t="s">
        <v>156</v>
      </c>
      <c r="E32" s="30" t="s">
        <v>159</v>
      </c>
      <c r="F32" s="30" t="s">
        <v>158</v>
      </c>
      <c r="G32" s="17" t="s">
        <v>21</v>
      </c>
      <c r="H32" s="28">
        <v>45630</v>
      </c>
      <c r="I32" s="28">
        <v>45994</v>
      </c>
      <c r="J32" s="43">
        <v>34560</v>
      </c>
      <c r="K32" s="44">
        <v>34272</v>
      </c>
      <c r="L32" s="45">
        <v>0</v>
      </c>
      <c r="M32" s="45">
        <f t="shared" si="0"/>
        <v>288</v>
      </c>
      <c r="N32" s="21" t="s">
        <v>126</v>
      </c>
    </row>
    <row r="33" spans="1:14" ht="38.25">
      <c r="A33" s="30" t="s">
        <v>160</v>
      </c>
      <c r="B33" s="35" t="s">
        <v>161</v>
      </c>
      <c r="C33" s="18" t="s">
        <v>173</v>
      </c>
      <c r="D33" s="18" t="s">
        <v>162</v>
      </c>
      <c r="E33" s="30" t="s">
        <v>163</v>
      </c>
      <c r="F33" s="30" t="s">
        <v>164</v>
      </c>
      <c r="G33" s="18" t="s">
        <v>21</v>
      </c>
      <c r="H33" s="46">
        <v>45782</v>
      </c>
      <c r="I33" s="46">
        <v>46146</v>
      </c>
      <c r="J33" s="47">
        <v>10393.200000000001</v>
      </c>
      <c r="K33" s="48">
        <v>10393.200000000001</v>
      </c>
      <c r="L33" s="49">
        <v>0</v>
      </c>
      <c r="M33" s="49">
        <f>J33-K33</f>
        <v>0</v>
      </c>
      <c r="N33" s="21" t="s">
        <v>27</v>
      </c>
    </row>
  </sheetData>
  <autoFilter ref="A2:N2" xr:uid="{52847D97-251A-42D3-9973-A993D5C25176}">
    <sortState xmlns:xlrd2="http://schemas.microsoft.com/office/spreadsheetml/2017/richdata2" ref="A3:N33">
      <sortCondition ref="A2"/>
    </sortState>
  </autoFilter>
  <mergeCells count="1">
    <mergeCell ref="A1:N1"/>
  </mergeCells>
  <phoneticPr fontId="8" type="noConversion"/>
  <pageMargins left="0.25" right="0.25" top="0.75" bottom="0.75" header="0.3" footer="0.3"/>
  <pageSetup scale="77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Contratos</vt:lpstr>
      <vt:lpstr>Contratos!Area_de_impressao</vt:lpstr>
      <vt:lpstr>Contratos!Titulos_de_impressao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Erika Alves Santos e Silva</dc:creator>
  <cp:keywords/>
  <dc:description/>
  <cp:lastModifiedBy>Rafaeli Aparecida Soares Bento</cp:lastModifiedBy>
  <cp:revision/>
  <dcterms:created xsi:type="dcterms:W3CDTF">2024-08-21T14:31:24Z</dcterms:created>
  <dcterms:modified xsi:type="dcterms:W3CDTF">2026-07-20T13:06:40Z</dcterms:modified>
  <cp:category/>
  <cp:contentStatus/>
</cp:coreProperties>
</file>